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7ACD1660-E53F-4E12-99F1-82DC69CF2316}" xr6:coauthVersionLast="47" xr6:coauthVersionMax="47" xr10:uidLastSave="{00000000-0000-0000-0000-000000000000}"/>
  <bookViews>
    <workbookView xWindow="23640" yWindow="-2385" windowWidth="17235" windowHeight="11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l="1"/>
  <c r="BW34" i="10"/>
  <c r="BW35" i="10" s="1"/>
  <c r="BW36" i="10" s="1"/>
  <c r="BW37" i="10" s="1"/>
  <c r="BW38" i="10" s="1"/>
  <c r="BW39" i="10" s="1"/>
  <c r="BW40" i="10" s="1"/>
  <c r="BW41" i="10" s="1"/>
  <c r="BW42" i="10" s="1"/>
  <c r="CO34" i="10" l="1"/>
</calcChain>
</file>

<file path=xl/sharedStrings.xml><?xml version="1.0" encoding="utf-8"?>
<sst xmlns="http://schemas.openxmlformats.org/spreadsheetml/2006/main" count="1157" uniqueCount="604">
  <si>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</si>
  <si>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</si>
  <si>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</si>
  <si>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</si>
  <si>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</si>
  <si>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</si>
  <si>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</si>
  <si>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</si>
  <si>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</si>
  <si>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</si>
  <si>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</si>
  <si>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</si>
  <si>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</si>
  <si>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</si>
  <si>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</si>
  <si>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</si>
  <si>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</si>
  <si>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</si>
  <si>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</si>
  <si>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</si>
  <si>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</si>
  <si>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</si>
  <si>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</si>
  <si>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</si>
  <si>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</si>
  <si>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</si>
  <si>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</si>
  <si>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</si>
  <si>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</si>
  <si>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</si>
  <si>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</si>
  <si>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</si>
  <si>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</si>
  <si>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</si>
  <si>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</si>
  <si>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</si>
  <si>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</si>
  <si>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</si>
  <si>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</si>
  <si>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</si>
  <si>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</si>
  <si>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</si>
  <si>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</si>
  <si>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</si>
  <si>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</si>
  <si>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</si>
  <si>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</si>
  <si>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</si>
  <si>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</si>
  <si>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</si>
  <si>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</si>
  <si>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</si>
  <si>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</si>
  <si>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</si>
  <si>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</si>
  <si>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</si>
  <si>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</si>
  <si>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</si>
  <si>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</si>
  <si>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</si>
  <si>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</si>
  <si>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</si>
  <si>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</si>
  <si>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</si>
  <si>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</si>
  <si>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</si>
  <si>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</si>
  <si>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</si>
  <si>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</si>
  <si>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</si>
  <si>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</si>
  <si>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</si>
  <si>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</si>
  <si>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</si>
  <si>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</si>
  <si>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</si>
  <si>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</si>
  <si>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</si>
  <si>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</si>
  <si>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</si>
  <si>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</si>
  <si>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</si>
  <si>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</si>
  <si>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</si>
  <si>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</si>
  <si>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</si>
  <si>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</si>
  <si>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</si>
  <si>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</si>
  <si>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</si>
  <si>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</si>
  <si>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</si>
  <si>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</si>
  <si>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</si>
  <si>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</si>
  <si>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</si>
  <si>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</si>
  <si>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</si>
  <si>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</si>
  <si>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</si>
  <si>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</si>
  <si>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</si>
  <si>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</si>
  <si>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</si>
  <si>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</si>
  <si>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</si>
  <si>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</si>
  <si>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</si>
  <si>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</si>
  <si>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</si>
  <si>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</si>
  <si>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</si>
  <si>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</si>
  <si>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</si>
  <si>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</si>
  <si>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</si>
  <si>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</si>
  <si>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</si>
  <si>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</si>
  <si>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</si>
  <si>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</si>
  <si>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</si>
  <si>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</si>
  <si>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</si>
  <si>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</si>
  <si>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</si>
  <si>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</si>
  <si>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</si>
  <si>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</si>
  <si>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</si>
  <si>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</si>
  <si>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</si>
  <si>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</si>
  <si>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</si>
  <si>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</si>
  <si>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</si>
  <si>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</si>
  <si>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</si>
  <si>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</si>
  <si>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</si>
  <si>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</si>
  <si>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</si>
  <si>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</si>
  <si>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</si>
  <si>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</si>
  <si>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</si>
  <si>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</si>
  <si>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</si>
  <si>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</si>
  <si>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</si>
  <si>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</si>
  <si>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</si>
  <si>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</si>
  <si>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</si>
  <si>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</si>
  <si>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</si>
  <si>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</si>
  <si>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</si>
  <si>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</si>
  <si>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</si>
  <si>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</si>
  <si>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</si>
  <si>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</si>
  <si>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</si>
  <si>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</si>
  <si>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</si>
  <si>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</si>
  <si>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</si>
  <si>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</si>
  <si>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</si>
  <si>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</si>
  <si>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</si>
  <si>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</si>
  <si>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</si>
  <si>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</si>
  <si>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</si>
  <si>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</si>
  <si>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</si>
  <si>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</si>
  <si>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</si>
  <si>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</si>
  <si>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</si>
  <si>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</si>
  <si>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</si>
  <si>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</si>
  <si>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</si>
  <si>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</si>
  <si>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</si>
  <si>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</si>
  <si>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</si>
  <si>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</si>
  <si>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</si>
  <si>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</si>
  <si>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</si>
  <si>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</si>
  <si>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</si>
  <si>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</si>
  <si>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</si>
  <si>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</si>
  <si>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</si>
  <si>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</si>
  <si>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</si>
  <si>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</si>
  <si>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</si>
  <si>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</si>
  <si>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</si>
  <si>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</si>
  <si>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</si>
  <si>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</si>
  <si>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</si>
  <si>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</si>
  <si>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</si>
  <si>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</si>
  <si>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</si>
  <si>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</si>
  <si>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</si>
  <si>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</si>
  <si>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青森県横浜町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</si>
  <si>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</si>
  <si>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</si>
  <si>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</si>
  <si>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</si>
  <si>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</si>
  <si>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</si>
  <si>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</si>
  <si>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</si>
  <si>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</si>
  <si>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</si>
  <si>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</si>
  <si>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</si>
  <si>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</si>
  <si>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</si>
  <si>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</si>
  <si>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</si>
  <si>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</si>
  <si>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</si>
  <si>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</si>
  <si>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</si>
  <si>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</si>
  <si>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</si>
  <si>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</si>
  <si>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</si>
  <si>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</si>
  <si>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</si>
  <si>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</si>
  <si>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</si>
  <si>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</si>
  <si>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</si>
  <si>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</si>
  <si>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</si>
  <si>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</si>
  <si>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</si>
  <si>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</si>
  <si>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</si>
  <si>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</si>
  <si>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</si>
  <si>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</si>
  <si>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</si>
  <si>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</si>
  <si>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</si>
  <si>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</si>
  <si>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</si>
  <si>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</si>
  <si>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</si>
  <si>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</si>
  <si>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</si>
  <si>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</si>
  <si>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</si>
  <si>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</si>
  <si>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</si>
  <si>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</si>
  <si>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</si>
  <si>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</si>
  <si>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</si>
  <si>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</si>
  <si>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</si>
  <si>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</si>
  <si>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</si>
  <si>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</si>
  <si>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</si>
  <si>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</si>
  <si>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</si>
  <si>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</si>
  <si>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</si>
  <si>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</si>
  <si>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</si>
  <si>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</si>
  <si>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</si>
  <si>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</si>
  <si>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</si>
  <si>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</si>
  <si>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</si>
  <si>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</si>
  <si>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</si>
  <si>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</si>
  <si>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</si>
  <si>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</si>
  <si>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</si>
  <si>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</si>
  <si>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</si>
  <si>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</si>
  <si>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</si>
  <si>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</si>
  <si>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</si>
  <si>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</si>
  <si>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</si>
  <si>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</si>
  <si>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</si>
  <si>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</si>
  <si>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</si>
  <si>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</si>
  <si>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</si>
  <si>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</si>
  <si>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</si>
  <si>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</si>
  <si>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</si>
  <si>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</si>
  <si>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</si>
  <si>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</si>
  <si>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</si>
  <si>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</si>
  <si>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</si>
  <si>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</si>
  <si>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</si>
  <si>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</si>
  <si>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</si>
  <si>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</si>
  <si>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</si>
  <si>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</si>
  <si>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</si>
  <si>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</si>
  <si>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</si>
  <si>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</si>
  <si>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</si>
  <si>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</si>
  <si>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</si>
  <si>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</si>
  <si>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</si>
  <si>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</si>
  <si>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</si>
  <si>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</si>
  <si>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</si>
  <si>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</si>
  <si>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</si>
  <si>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</si>
  <si>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</si>
  <si>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</si>
  <si>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</si>
  <si>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</si>
  <si>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</si>
  <si>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</si>
  <si>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</si>
  <si>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</si>
  <si>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</si>
  <si>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</si>
  <si>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</si>
  <si>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</si>
  <si>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</si>
  <si>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</si>
  <si>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</si>
  <si>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</si>
  <si>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</si>
  <si>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</si>
  <si>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</si>
  <si>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</si>
  <si>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</si>
  <si>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</si>
  <si>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</si>
  <si>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</si>
  <si>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</si>
  <si>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</si>
  <si>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青森県横浜町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</si>
  <si>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</si>
  <si>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</si>
  <si>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</si>
  <si>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</si>
  <si>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</si>
  <si>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</si>
  <si>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</si>
  <si>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</si>
  <si>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</si>
  <si>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</si>
  <si>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</si>
  <si>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</si>
  <si>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</si>
  <si>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</si>
  <si>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</si>
  <si>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</si>
  <si>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</si>
  <si>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</si>
  <si>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</si>
  <si>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</si>
  <si>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</si>
  <si>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</si>
  <si>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</si>
  <si>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</si>
  <si>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</si>
  <si>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</si>
  <si>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</si>
  <si>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</si>
  <si>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</si>
  <si>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</si>
  <si>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</si>
  <si>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</si>
  <si>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</si>
  <si>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</si>
  <si>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</si>
  <si>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</si>
  <si>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横浜町水道事業</t>
    <phoneticPr fontId="5"/>
  </si>
  <si>
    <t>法適用企業</t>
    <phoneticPr fontId="5"/>
  </si>
  <si>
    <t>百目木地区農業集落排水事業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</si>
  <si>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</si>
  <si>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</si>
  <si>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</si>
  <si>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</si>
  <si>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</si>
  <si>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</si>
  <si>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</si>
  <si>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</si>
  <si>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</si>
  <si>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</si>
  <si>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</si>
  <si>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</si>
  <si>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</si>
  <si>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</si>
  <si>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</si>
  <si>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</si>
  <si>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</si>
  <si>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</si>
  <si>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</si>
  <si>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</si>
  <si>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</si>
  <si>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</si>
  <si>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</si>
  <si>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</si>
  <si>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</si>
  <si>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</si>
  <si>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</si>
  <si>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</si>
  <si>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</si>
  <si>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</si>
  <si>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</si>
  <si>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</si>
  <si>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</si>
  <si>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</si>
  <si>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</si>
  <si>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</si>
  <si>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</si>
  <si>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</si>
  <si>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</si>
  <si>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</si>
  <si>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</si>
  <si>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</si>
  <si>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</si>
  <si>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</si>
  <si>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</si>
  <si>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</si>
  <si>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</si>
  <si>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</si>
  <si>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</si>
  <si>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</si>
  <si>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</si>
  <si>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</si>
  <si>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</si>
  <si>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</si>
  <si>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</si>
  <si>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</si>
  <si>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</si>
  <si>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</si>
  <si>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百目木地区農業集落排水事業特別会計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</si>
  <si>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</si>
  <si>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</si>
  <si>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</si>
  <si>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</si>
  <si>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</si>
  <si>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</si>
  <si>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</si>
  <si>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</si>
  <si>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</si>
  <si>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</si>
  <si>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</si>
  <si>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</si>
  <si>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</si>
  <si>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</si>
  <si>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</si>
  <si>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</si>
  <si>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</si>
  <si>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</si>
  <si>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</si>
  <si>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</si>
  <si>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</si>
  <si>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</si>
  <si>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</si>
  <si>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</si>
  <si>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</si>
  <si>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</si>
  <si>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</si>
  <si>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</si>
  <si>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</si>
  <si>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</si>
  <si>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</si>
  <si>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</si>
  <si>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</si>
  <si>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</si>
  <si>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</si>
  <si>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</si>
  <si>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</si>
  <si>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</si>
  <si>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</si>
  <si>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</si>
  <si>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</si>
  <si>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</si>
  <si>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</si>
  <si>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</si>
  <si>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</si>
  <si>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</si>
  <si>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</si>
  <si>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</si>
  <si>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</si>
  <si>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</si>
  <si>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</si>
  <si>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</si>
  <si>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</si>
  <si>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</si>
  <si>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</si>
  <si>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</si>
  <si>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</si>
  <si>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</si>
  <si>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</si>
  <si>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</si>
  <si>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</si>
  <si>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</si>
  <si>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</si>
  <si>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</si>
  <si>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</si>
  <si>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</si>
  <si>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</si>
  <si>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</si>
  <si>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</si>
  <si>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</si>
  <si>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</si>
  <si>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</si>
  <si>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</si>
  <si>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</si>
  <si>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</si>
  <si>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</si>
  <si>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</si>
  <si>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</si>
  <si>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</si>
  <si>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</si>
  <si>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</si>
  <si>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</si>
  <si>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</si>
  <si>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</si>
  <si>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</si>
  <si>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</si>
  <si>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</si>
  <si>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</si>
  <si>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</si>
  <si>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47.75</t>
  </si>
  <si>
    <t>▲ 4.35</t>
  </si>
  <si>
    <t>横浜町水道事業</t>
  </si>
  <si>
    <t>一般会計</t>
  </si>
  <si>
    <t>介護保険特別会計</t>
  </si>
  <si>
    <t>国民健康保険特別会計</t>
  </si>
  <si>
    <t>後期高齢者医療特別会計</t>
  </si>
  <si>
    <t>百目木地区農業集落排水事業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</si>
  <si>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</si>
  <si>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</si>
  <si>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</si>
  <si>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</si>
  <si>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</si>
  <si>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</si>
  <si>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</si>
  <si>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</si>
  <si>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</si>
  <si>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</si>
  <si>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北部上北広域事務組合（病院関係）</t>
    <rPh sb="0" eb="2">
      <t>ホクブ</t>
    </rPh>
    <rPh sb="2" eb="4">
      <t>カミキタ</t>
    </rPh>
    <rPh sb="4" eb="6">
      <t>コウイキ</t>
    </rPh>
    <rPh sb="6" eb="8">
      <t>ジム</t>
    </rPh>
    <rPh sb="8" eb="10">
      <t>クミアイ</t>
    </rPh>
    <rPh sb="11" eb="13">
      <t>ビョウイン</t>
    </rPh>
    <rPh sb="13" eb="15">
      <t>カンケイ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</si>
  <si>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</si>
  <si>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</si>
  <si>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</si>
  <si>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</si>
  <si>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</si>
  <si>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</si>
  <si>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</si>
  <si>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</si>
  <si>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公共施設等維持修繕基金</t>
    <phoneticPr fontId="5"/>
  </si>
  <si>
    <t>公共施設等解体撤去基金</t>
    <phoneticPr fontId="5"/>
  </si>
  <si>
    <t>ひとづくり基金</t>
    <phoneticPr fontId="5"/>
  </si>
  <si>
    <t>核燃料物質等取扱税交付金事業学校給食センター維持運営基金</t>
    <phoneticPr fontId="5"/>
  </si>
  <si>
    <t>※8：職員の状況については、令和3年地方公務員給与実態調査に基づいている。</t>
    <phoneticPr fontId="2"/>
  </si>
  <si>
    <t>よこはまロマン創社</t>
    <rPh sb="7" eb="9">
      <t>ソウシャ</t>
    </rPh>
    <phoneticPr fontId="2"/>
  </si>
  <si>
    <t>公共施設等維持補修基金スクールバス運行維持運営基金</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</si>
  <si>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</si>
  <si>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</si>
  <si>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</si>
  <si>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</si>
  <si>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</si>
  <si>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</si>
  <si>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</si>
  <si>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</si>
  <si>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</si>
  <si>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実質公債費比率について類似団体と比較して低い水準となっているが、地方債の新規発行を抑制してきた結果であり、今後も公債費の適正化に取り組んでいく。</t>
    <rPh sb="0" eb="2">
      <t>ジッシツ</t>
    </rPh>
    <rPh sb="2" eb="5">
      <t>コウサイヒ</t>
    </rPh>
    <rPh sb="5" eb="7">
      <t>ヒリツ</t>
    </rPh>
    <rPh sb="11" eb="13">
      <t>ルイジ</t>
    </rPh>
    <rPh sb="13" eb="15">
      <t>ダンタイ</t>
    </rPh>
    <rPh sb="16" eb="18">
      <t>ヒカク</t>
    </rPh>
    <rPh sb="20" eb="21">
      <t>ヒク</t>
    </rPh>
    <rPh sb="22" eb="24">
      <t>スイジュン</t>
    </rPh>
    <rPh sb="32" eb="35">
      <t>チホウサイ</t>
    </rPh>
    <rPh sb="36" eb="38">
      <t>シンキ</t>
    </rPh>
    <rPh sb="38" eb="40">
      <t>ハッコウ</t>
    </rPh>
    <rPh sb="41" eb="43">
      <t>ヨクセイ</t>
    </rPh>
    <rPh sb="47" eb="49">
      <t>ケッカ</t>
    </rPh>
    <rPh sb="53" eb="55">
      <t>コンゴ</t>
    </rPh>
    <rPh sb="56" eb="59">
      <t>コウサイヒ</t>
    </rPh>
    <rPh sb="60" eb="63">
      <t>テキセイカ</t>
    </rPh>
    <rPh sb="64" eb="65">
      <t>ト</t>
    </rPh>
    <rPh sb="66" eb="67">
      <t>ク</t>
    </rPh>
    <phoneticPr fontId="5"/>
  </si>
  <si>
    <t>有形固定資産減価償却率について類似団体よりも高い水準となっているが、主な要因として昭和50年代に建設された小学校２校が、いずれも有形固定資産減価償却率が90％以上となっていること、平成8年に建設された児童センターの有形固定資産減価償却率が100％となっていることなどが挙げられる。公共施設等総合管理計画等に基づき、今後、集約化・複合化・除却を行うことにより老朽化対策に取り組んで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</si>
</sst>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3053A8E-686A-4152-AA14-59086B07E4E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3B5A-4F84-9C7D-E17E09A311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142216</c:v>
                </c:pt>
                <c:pt idx="1">
                  <c:v>257763</c:v>
                </c:pt>
                <c:pt idx="2">
                  <c:v>381920</c:v>
                </c:pt>
                <c:pt idx="3">
                  <c:v>135133</c:v>
                </c:pt>
                <c:pt idx="4">
                  <c:v>80850</c:v>
                </c:pt>
              </c:numCache>
            </c:numRef>
          </c:val>
          <c:smooth val="0"/>
          <c:extLst>
            <c:ext xmlns:c16="http://schemas.microsoft.com/office/drawing/2014/chart" uri="{C3380CC4-5D6E-409C-BE32-E72D297353CC}">
              <c16:uniqueId val="{00000001-3B5A-4F84-9C7D-E17E09A311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2.82</c:v>
                </c:pt>
                <c:pt idx="1">
                  <c:v>3.13</c:v>
                </c:pt>
                <c:pt idx="2">
                  <c:v>2.93</c:v>
                </c:pt>
                <c:pt idx="3">
                  <c:v>4.1900000000000004</c:v>
                </c:pt>
                <c:pt idx="4">
                  <c:v>4.8</c:v>
                </c:pt>
              </c:numCache>
            </c:numRef>
          </c:val>
          <c:extLst>
            <c:ext xmlns:c16="http://schemas.microsoft.com/office/drawing/2014/chart" uri="{C3380CC4-5D6E-409C-BE32-E72D297353CC}">
              <c16:uniqueId val="{00000000-23C3-4F92-B52F-8A09910F8B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43.92</c:v>
                </c:pt>
                <c:pt idx="1">
                  <c:v>46.03</c:v>
                </c:pt>
                <c:pt idx="2">
                  <c:v>44.22</c:v>
                </c:pt>
                <c:pt idx="3">
                  <c:v>48.5</c:v>
                </c:pt>
                <c:pt idx="4">
                  <c:v>51.6</c:v>
                </c:pt>
              </c:numCache>
            </c:numRef>
          </c:val>
          <c:extLst>
            <c:ext xmlns:c16="http://schemas.microsoft.com/office/drawing/2014/chart" uri="{C3380CC4-5D6E-409C-BE32-E72D297353CC}">
              <c16:uniqueId val="{00000001-23C3-4F92-B52F-8A09910F8B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-47.75</c:v>
                </c:pt>
                <c:pt idx="1">
                  <c:v>0.28999999999999998</c:v>
                </c:pt>
                <c:pt idx="2">
                  <c:v>-4.3499999999999996</c:v>
                </c:pt>
                <c:pt idx="3">
                  <c:v>4.49</c:v>
                </c:pt>
                <c:pt idx="4">
                  <c:v>6.48</c:v>
                </c:pt>
              </c:numCache>
            </c:numRef>
          </c:val>
          <c:smooth val="0"/>
          <c:extLst>
            <c:ext xmlns:c16="http://schemas.microsoft.com/office/drawing/2014/chart" uri="{C3380CC4-5D6E-409C-BE32-E72D297353CC}">
              <c16:uniqueId val="{00000002-23C3-4F92-B52F-8A09910F8B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AF8-4771-AEA3-FA5FBD5F0C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F8-4771-AEA3-FA5FBD5F0C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F8-4771-AEA3-FA5FBD5F0C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AF8-4771-AEA3-FA5FBD5F0C8D}"/>
            </c:ext>
          </c:extLst>
        </c:ser>
        <c:ser>
          <c:idx val="4"/>
          <c:order val="4"/>
          <c:tx>
            <c:strRef>
              <c:f>データシート!$A$31</c:f>
              <c:strCache>
                <c:ptCount val="1"/>
                <c:pt idx="0">
                  <c:v>百目木地区農業集落排水事業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4-FAF8-4771-AEA3-FA5FBD5F0C8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0.03</c:v>
                </c:pt>
                <c:pt idx="4">
                  <c:v>#N/A</c:v>
                </c:pt>
                <c:pt idx="5">
                  <c:v>0.03</c:v>
                </c:pt>
                <c:pt idx="6">
                  <c:v>#N/A</c:v>
                </c:pt>
                <c:pt idx="7">
                  <c:v>0.05</c:v>
                </c:pt>
                <c:pt idx="8">
                  <c:v>#N/A</c:v>
                </c:pt>
                <c:pt idx="9">
                  <c:v>0.1</c:v>
                </c:pt>
              </c:numCache>
            </c:numRef>
          </c:val>
          <c:extLst>
            <c:ext xmlns:c16="http://schemas.microsoft.com/office/drawing/2014/chart" uri="{C3380CC4-5D6E-409C-BE32-E72D297353CC}">
              <c16:uniqueId val="{00000005-FAF8-4771-AEA3-FA5FBD5F0C8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3.95</c:v>
                </c:pt>
                <c:pt idx="2">
                  <c:v>#N/A</c:v>
                </c:pt>
                <c:pt idx="3">
                  <c:v>2.3199999999999998</c:v>
                </c:pt>
                <c:pt idx="4">
                  <c:v>#N/A</c:v>
                </c:pt>
                <c:pt idx="5">
                  <c:v>0.12</c:v>
                </c:pt>
                <c:pt idx="6">
                  <c:v>#N/A</c:v>
                </c:pt>
                <c:pt idx="7">
                  <c:v>0.1</c:v>
                </c:pt>
                <c:pt idx="8">
                  <c:v>#N/A</c:v>
                </c:pt>
                <c:pt idx="9">
                  <c:v>0.13</c:v>
                </c:pt>
              </c:numCache>
            </c:numRef>
          </c:val>
          <c:extLst>
            <c:ext xmlns:c16="http://schemas.microsoft.com/office/drawing/2014/chart" uri="{C3380CC4-5D6E-409C-BE32-E72D297353CC}">
              <c16:uniqueId val="{00000006-FAF8-4771-AEA3-FA5FBD5F0C8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1.62</c:v>
                </c:pt>
                <c:pt idx="2">
                  <c:v>#N/A</c:v>
                </c:pt>
                <c:pt idx="3">
                  <c:v>5.21</c:v>
                </c:pt>
                <c:pt idx="4">
                  <c:v>#N/A</c:v>
                </c:pt>
                <c:pt idx="5">
                  <c:v>2.63</c:v>
                </c:pt>
                <c:pt idx="6">
                  <c:v>#N/A</c:v>
                </c:pt>
                <c:pt idx="7">
                  <c:v>1.96</c:v>
                </c:pt>
                <c:pt idx="8">
                  <c:v>#N/A</c:v>
                </c:pt>
                <c:pt idx="9">
                  <c:v>1.02</c:v>
                </c:pt>
              </c:numCache>
            </c:numRef>
          </c:val>
          <c:extLst>
            <c:ext xmlns:c16="http://schemas.microsoft.com/office/drawing/2014/chart" uri="{C3380CC4-5D6E-409C-BE32-E72D297353CC}">
              <c16:uniqueId val="{00000007-FAF8-4771-AEA3-FA5FBD5F0C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2.82</c:v>
                </c:pt>
                <c:pt idx="2">
                  <c:v>#N/A</c:v>
                </c:pt>
                <c:pt idx="3">
                  <c:v>3.13</c:v>
                </c:pt>
                <c:pt idx="4">
                  <c:v>#N/A</c:v>
                </c:pt>
                <c:pt idx="5">
                  <c:v>2.92</c:v>
                </c:pt>
                <c:pt idx="6">
                  <c:v>#N/A</c:v>
                </c:pt>
                <c:pt idx="7">
                  <c:v>4.1900000000000004</c:v>
                </c:pt>
                <c:pt idx="8">
                  <c:v>#N/A</c:v>
                </c:pt>
                <c:pt idx="9">
                  <c:v>4.8</c:v>
                </c:pt>
              </c:numCache>
            </c:numRef>
          </c:val>
          <c:extLst>
            <c:ext xmlns:c16="http://schemas.microsoft.com/office/drawing/2014/chart" uri="{C3380CC4-5D6E-409C-BE32-E72D297353CC}">
              <c16:uniqueId val="{00000008-FAF8-4771-AEA3-FA5FBD5F0C8D}"/>
            </c:ext>
          </c:extLst>
        </c:ser>
        <c:ser>
          <c:idx val="9"/>
          <c:order val="9"/>
          <c:tx>
            <c:strRef>
              <c:f>データシート!$A$36</c:f>
              <c:strCache>
                <c:ptCount val="1"/>
                <c:pt idx="0">
                  <c:v>横浜町水道事業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6.55</c:v>
                </c:pt>
                <c:pt idx="2">
                  <c:v>#N/A</c:v>
                </c:pt>
                <c:pt idx="3">
                  <c:v>8.5500000000000007</c:v>
                </c:pt>
                <c:pt idx="4">
                  <c:v>#N/A</c:v>
                </c:pt>
                <c:pt idx="5">
                  <c:v>10.84</c:v>
                </c:pt>
                <c:pt idx="6">
                  <c:v>#N/A</c:v>
                </c:pt>
                <c:pt idx="7">
                  <c:v>12.73</c:v>
                </c:pt>
                <c:pt idx="8">
                  <c:v>#N/A</c:v>
                </c:pt>
                <c:pt idx="9">
                  <c:v>13.15</c:v>
                </c:pt>
              </c:numCache>
            </c:numRef>
          </c:val>
          <c:extLst>
            <c:ext xmlns:c16="http://schemas.microsoft.com/office/drawing/2014/chart" uri="{C3380CC4-5D6E-409C-BE32-E72D297353CC}">
              <c16:uniqueId val="{00000009-FAF8-4771-AEA3-FA5FBD5F0C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301</c:v>
                </c:pt>
                <c:pt idx="5">
                  <c:v>296</c:v>
                </c:pt>
                <c:pt idx="8">
                  <c:v>285</c:v>
                </c:pt>
                <c:pt idx="11">
                  <c:v>272</c:v>
                </c:pt>
                <c:pt idx="14">
                  <c:v>274</c:v>
                </c:pt>
              </c:numCache>
            </c:numRef>
          </c:val>
          <c:extLst>
            <c:ext xmlns:c16="http://schemas.microsoft.com/office/drawing/2014/chart" uri="{C3380CC4-5D6E-409C-BE32-E72D297353CC}">
              <c16:uniqueId val="{00000000-59DD-482D-AE3D-E38D84970A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DD-482D-AE3D-E38D84970A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2-59DD-482D-AE3D-E38D84970A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c:v>
                </c:pt>
                <c:pt idx="3">
                  <c:v>31</c:v>
                </c:pt>
                <c:pt idx="6">
                  <c:v>32</c:v>
                </c:pt>
                <c:pt idx="9">
                  <c:v>29</c:v>
                </c:pt>
                <c:pt idx="12">
                  <c:v>19</c:v>
                </c:pt>
              </c:numCache>
            </c:numRef>
          </c:val>
          <c:extLst>
            <c:ext xmlns:c16="http://schemas.microsoft.com/office/drawing/2014/chart" uri="{C3380CC4-5D6E-409C-BE32-E72D297353CC}">
              <c16:uniqueId val="{00000003-59DD-482D-AE3D-E38D84970A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c:v>
                </c:pt>
                <c:pt idx="3">
                  <c:v>77</c:v>
                </c:pt>
                <c:pt idx="6">
                  <c:v>14</c:v>
                </c:pt>
                <c:pt idx="9">
                  <c:v>14</c:v>
                </c:pt>
                <c:pt idx="12">
                  <c:v>12</c:v>
                </c:pt>
              </c:numCache>
            </c:numRef>
          </c:val>
          <c:extLst>
            <c:ext xmlns:c16="http://schemas.microsoft.com/office/drawing/2014/chart" uri="{C3380CC4-5D6E-409C-BE32-E72D297353CC}">
              <c16:uniqueId val="{00000004-59DD-482D-AE3D-E38D84970A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DD-482D-AE3D-E38D84970A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DD-482D-AE3D-E38D84970A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336</c:v>
                </c:pt>
                <c:pt idx="3">
                  <c:v>336</c:v>
                </c:pt>
                <c:pt idx="6">
                  <c:v>332</c:v>
                </c:pt>
                <c:pt idx="9">
                  <c:v>335</c:v>
                </c:pt>
                <c:pt idx="12">
                  <c:v>363</c:v>
                </c:pt>
              </c:numCache>
            </c:numRef>
          </c:val>
          <c:extLst>
            <c:ext xmlns:c16="http://schemas.microsoft.com/office/drawing/2014/chart" uri="{C3380CC4-5D6E-409C-BE32-E72D297353CC}">
              <c16:uniqueId val="{00000007-59DD-482D-AE3D-E38D84970A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96</c:v>
                </c:pt>
                <c:pt idx="2">
                  <c:v>#N/A</c:v>
                </c:pt>
                <c:pt idx="3">
                  <c:v>#N/A</c:v>
                </c:pt>
                <c:pt idx="4">
                  <c:v>148</c:v>
                </c:pt>
                <c:pt idx="5">
                  <c:v>#N/A</c:v>
                </c:pt>
                <c:pt idx="6">
                  <c:v>#N/A</c:v>
                </c:pt>
                <c:pt idx="7">
                  <c:v>93</c:v>
                </c:pt>
                <c:pt idx="8">
                  <c:v>#N/A</c:v>
                </c:pt>
                <c:pt idx="9">
                  <c:v>#N/A</c:v>
                </c:pt>
                <c:pt idx="10">
                  <c:v>106</c:v>
                </c:pt>
                <c:pt idx="11">
                  <c:v>#N/A</c:v>
                </c:pt>
                <c:pt idx="12">
                  <c:v>#N/A</c:v>
                </c:pt>
                <c:pt idx="13">
                  <c:v>120</c:v>
                </c:pt>
                <c:pt idx="14">
                  <c:v>#N/A</c:v>
                </c:pt>
              </c:numCache>
            </c:numRef>
          </c:val>
          <c:smooth val="0"/>
          <c:extLst>
            <c:ext xmlns:c16="http://schemas.microsoft.com/office/drawing/2014/chart" uri="{C3380CC4-5D6E-409C-BE32-E72D297353CC}">
              <c16:uniqueId val="{00000008-59DD-482D-AE3D-E38D84970A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2697</c:v>
                </c:pt>
                <c:pt idx="5">
                  <c:v>2811</c:v>
                </c:pt>
                <c:pt idx="8">
                  <c:v>2875</c:v>
                </c:pt>
                <c:pt idx="11">
                  <c:v>2799</c:v>
                </c:pt>
                <c:pt idx="14">
                  <c:v>2631</c:v>
                </c:pt>
              </c:numCache>
            </c:numRef>
          </c:val>
          <c:extLst>
            <c:ext xmlns:c16="http://schemas.microsoft.com/office/drawing/2014/chart" uri="{C3380CC4-5D6E-409C-BE32-E72D297353CC}">
              <c16:uniqueId val="{00000000-B2C0-466A-A7A0-CA32B05126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c:v>
                </c:pt>
                <c:pt idx="5">
                  <c:v>132</c:v>
                </c:pt>
                <c:pt idx="8">
                  <c:v>173</c:v>
                </c:pt>
                <c:pt idx="11">
                  <c:v>306</c:v>
                </c:pt>
                <c:pt idx="14">
                  <c:v>0</c:v>
                </c:pt>
              </c:numCache>
            </c:numRef>
          </c:val>
          <c:extLst>
            <c:ext xmlns:c16="http://schemas.microsoft.com/office/drawing/2014/chart" uri="{C3380CC4-5D6E-409C-BE32-E72D297353CC}">
              <c16:uniqueId val="{00000001-B2C0-466A-A7A0-CA32B05126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2310</c:v>
                </c:pt>
                <c:pt idx="5">
                  <c:v>2716</c:v>
                </c:pt>
                <c:pt idx="8">
                  <c:v>2448</c:v>
                </c:pt>
                <c:pt idx="11">
                  <c:v>2512</c:v>
                </c:pt>
                <c:pt idx="14">
                  <c:v>2880</c:v>
                </c:pt>
              </c:numCache>
            </c:numRef>
          </c:val>
          <c:extLst>
            <c:ext xmlns:c16="http://schemas.microsoft.com/office/drawing/2014/chart" uri="{C3380CC4-5D6E-409C-BE32-E72D297353CC}">
              <c16:uniqueId val="{00000002-B2C0-466A-A7A0-CA32B05126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2</c:v>
                </c:pt>
                <c:pt idx="6">
                  <c:v>6</c:v>
                </c:pt>
                <c:pt idx="9">
                  <c:v>0</c:v>
                </c:pt>
                <c:pt idx="12">
                  <c:v>0</c:v>
                </c:pt>
              </c:numCache>
            </c:numRef>
          </c:val>
          <c:extLst>
            <c:ext xmlns:c16="http://schemas.microsoft.com/office/drawing/2014/chart" uri="{C3380CC4-5D6E-409C-BE32-E72D297353CC}">
              <c16:uniqueId val="{00000003-B2C0-466A-A7A0-CA32B05126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C0-466A-A7A0-CA32B05126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C0-466A-A7A0-CA32B05126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594</c:v>
                </c:pt>
                <c:pt idx="3">
                  <c:v>559</c:v>
                </c:pt>
                <c:pt idx="6">
                  <c:v>538</c:v>
                </c:pt>
                <c:pt idx="9">
                  <c:v>469</c:v>
                </c:pt>
                <c:pt idx="12">
                  <c:v>460</c:v>
                </c:pt>
              </c:numCache>
            </c:numRef>
          </c:val>
          <c:extLst>
            <c:ext xmlns:c16="http://schemas.microsoft.com/office/drawing/2014/chart" uri="{C3380CC4-5D6E-409C-BE32-E72D297353CC}">
              <c16:uniqueId val="{00000006-B2C0-466A-A7A0-CA32B05126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131</c:v>
                </c:pt>
                <c:pt idx="3">
                  <c:v>125</c:v>
                </c:pt>
                <c:pt idx="6">
                  <c:v>104</c:v>
                </c:pt>
                <c:pt idx="9">
                  <c:v>78</c:v>
                </c:pt>
                <c:pt idx="12">
                  <c:v>60</c:v>
                </c:pt>
              </c:numCache>
            </c:numRef>
          </c:val>
          <c:extLst>
            <c:ext xmlns:c16="http://schemas.microsoft.com/office/drawing/2014/chart" uri="{C3380CC4-5D6E-409C-BE32-E72D297353CC}">
              <c16:uniqueId val="{00000007-B2C0-466A-A7A0-CA32B05126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232</c:v>
                </c:pt>
                <c:pt idx="3">
                  <c:v>160</c:v>
                </c:pt>
                <c:pt idx="6">
                  <c:v>150</c:v>
                </c:pt>
                <c:pt idx="9">
                  <c:v>157</c:v>
                </c:pt>
                <c:pt idx="12">
                  <c:v>165</c:v>
                </c:pt>
              </c:numCache>
            </c:numRef>
          </c:val>
          <c:extLst>
            <c:ext xmlns:c16="http://schemas.microsoft.com/office/drawing/2014/chart" uri="{C3380CC4-5D6E-409C-BE32-E72D297353CC}">
              <c16:uniqueId val="{00000008-B2C0-466A-A7A0-CA32B05126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C0-466A-A7A0-CA32B05126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3280</c:v>
                </c:pt>
                <c:pt idx="3">
                  <c:v>3558</c:v>
                </c:pt>
                <c:pt idx="6">
                  <c:v>3746</c:v>
                </c:pt>
                <c:pt idx="9">
                  <c:v>3737</c:v>
                </c:pt>
                <c:pt idx="12">
                  <c:v>3547</c:v>
                </c:pt>
              </c:numCache>
            </c:numRef>
          </c:val>
          <c:extLst>
            <c:ext xmlns:c16="http://schemas.microsoft.com/office/drawing/2014/chart" uri="{C3380CC4-5D6E-409C-BE32-E72D297353CC}">
              <c16:uniqueId val="{0000000A-B2C0-466A-A7A0-CA32B05126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C0-466A-A7A0-CA32B05126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948</c:v>
                </c:pt>
                <c:pt idx="1">
                  <c:v>1049</c:v>
                </c:pt>
                <c:pt idx="2">
                  <c:v>1225</c:v>
                </c:pt>
              </c:numCache>
            </c:numRef>
          </c:val>
          <c:extLst>
            <c:ext xmlns:c16="http://schemas.microsoft.com/office/drawing/2014/chart" uri="{C3380CC4-5D6E-409C-BE32-E72D297353CC}">
              <c16:uniqueId val="{00000000-C254-472F-B7D9-C4E89D69DE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496</c:v>
                </c:pt>
                <c:pt idx="1">
                  <c:v>496</c:v>
                </c:pt>
                <c:pt idx="2">
                  <c:v>570</c:v>
                </c:pt>
              </c:numCache>
            </c:numRef>
          </c:val>
          <c:extLst>
            <c:ext xmlns:c16="http://schemas.microsoft.com/office/drawing/2014/chart" uri="{C3380CC4-5D6E-409C-BE32-E72D297353CC}">
              <c16:uniqueId val="{00000001-C254-472F-B7D9-C4E89D69DE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1077</c:v>
                </c:pt>
                <c:pt idx="1">
                  <c:v>1150</c:v>
                </c:pt>
                <c:pt idx="2">
                  <c:v>1296</c:v>
                </c:pt>
              </c:numCache>
            </c:numRef>
          </c:val>
          <c:extLst>
            <c:ext xmlns:c16="http://schemas.microsoft.com/office/drawing/2014/chart" uri="{C3380CC4-5D6E-409C-BE32-E72D297353CC}">
              <c16:uniqueId val="{00000002-C254-472F-B7D9-C4E89D69DE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{3F4B1307-B261-418F-ABEC-8B42D633EFCC}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C8E-4B56-B232-04FF7A7A33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{28173D33-2A03-4717-ABA6-1D6C50D244B7}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8E-4B56-B232-04FF7A7A33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{0DE02375-9535-4E43-BCF2-FB432188DB3F}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8E-4B56-B232-04FF7A7A33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{914A79EF-9788-446E-9886-19269330866B}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8E-4B56-B232-04FF7A7A33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{484EE486-2900-43A0-97B3-F8653EF240BC}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8E-4B56-B232-04FF7A7A33F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{7C4E494F-D075-4EA0-A751-46DD6769880B}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C8E-4B56-B232-04FF7A7A33F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{00FC8B52-64D3-41CB-8E99-9A4C5F5E84B2}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C8E-4B56-B232-04FF7A7A33F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{C3DEF98C-D37A-408C-8185-CCC451E72463}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C8E-4B56-B232-04FF7A7A33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{7BA1BE22-508D-46FF-8DC9-52834105D21B}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C8E-4B56-B232-04FF7A7A33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71.099999999999994</c:v>
                </c:pt>
                <c:pt idx="8">
                  <c:v>70.099999999999994</c:v>
                </c:pt>
                <c:pt idx="16">
                  <c:v>67.099999999999994</c:v>
                </c:pt>
                <c:pt idx="24">
                  <c:v>67.5</c:v>
                </c:pt>
                <c:pt idx="32">
                  <c:v>69.2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C8E-4B56-B232-04FF7A7A33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{C059C094-EE86-4E5C-8E21-3997A308E5EE}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C8E-4B56-B232-04FF7A7A33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{322FEA1C-E3FD-4A0F-8D05-70A540679FB8}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8E-4B56-B232-04FF7A7A33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{EBCCE71C-7BC2-413C-A416-244D6AA8C2E4}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8E-4B56-B232-04FF7A7A33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{236DF20A-0222-40AB-ABBC-68A3684A2B3A}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8E-4B56-B232-04FF7A7A33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{FCCE3468-2F4B-4C26-A5A1-6B21F8E7E97F}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8E-4B56-B232-04FF7A7A33F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{1C8FE621-3153-476F-AD92-A03B2A64557E}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C8E-4B56-B232-04FF7A7A33F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{6311C590-CC04-40D1-8B7D-CE47E3BBC992}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C8E-4B56-B232-04FF7A7A33F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{A784A8F7-36FA-4E11-B25E-D0BC81080B2D}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C8E-4B56-B232-04FF7A7A33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{87253104-1E79-464E-8280-7DBB86032832}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C8E-4B56-B232-04FF7A7A33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C8E-4B56-B232-04FF7A7A33F9}"/>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{C448321B-488B-4B73-9534-99A779BB2C7C}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205-4C1C-AE70-32E4A40A4D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{C6B20057-0ABB-4EC4-BA21-F5BB08EF3901}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05-4C1C-AE70-32E4A40A4D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{2DB4C5C3-D38B-4AD1-B539-FFDE0BE55D64}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05-4C1C-AE70-32E4A40A4D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{AA8AF437-6702-4724-961B-F9FDE135D9BF}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05-4C1C-AE70-32E4A40A4D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{4C83C6CA-23F0-4A4A-9D35-C67F36313C96}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05-4C1C-AE70-32E4A40A4D8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{98407BA8-7CE1-4DE6-B164-4CA12D1B553F}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205-4C1C-AE70-32E4A40A4D8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{D7C15CBB-C894-43DC-BBD3-EB1AA93C80A0}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205-4C1C-AE70-32E4A40A4D8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{15FCBE70-02D1-4199-9C9B-65463FB00735}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205-4C1C-AE70-32E4A40A4D8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{DD3A8AEA-CF57-4668-B007-A65B5C35E225}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205-4C1C-AE70-32E4A40A4D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5.8</c:v>
                </c:pt>
                <c:pt idx="16">
                  <c:v>5.9</c:v>
                </c:pt>
                <c:pt idx="24">
                  <c:v>6.1</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205-4C1C-AE70-32E4A40A4D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{D7FA927B-54F9-499E-8E88-4808EDD79781}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205-4C1C-AE70-32E4A40A4D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{6512565A-33F4-4992-947B-121CD764648B}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05-4C1C-AE70-32E4A40A4D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{8DBC94E4-2087-4AD2-B4A2-FF481C02EFCC}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05-4C1C-AE70-32E4A40A4D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{DA5D810D-D979-4414-9495-DD2442861A54}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05-4C1C-AE70-32E4A40A4D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{EBA49EFE-7FBA-4C71-8ECB-BBAA95D26DCF}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05-4C1C-AE70-32E4A40A4D84}"/>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{88ACBF93-A199-444C-9F1E-9D8615F680C4}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205-4C1C-AE70-32E4A40A4D8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{85CC1C85-1050-4CA1-8D8D-52D104A0B198}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205-4C1C-AE70-32E4A40A4D8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{157C0F29-1BFD-4244-A62B-E098CB5E1CAD}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205-4C1C-AE70-32E4A40A4D8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{8F201367-A7D9-4C30-9CA3-A31C5A9B0BE9}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205-4C1C-AE70-32E4A40A4D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205-4C1C-AE70-32E4A40A4D84}"/>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AD52CD37-6409-4326-96F1-EDE42AC5D60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5D2B90FD-4694-4B3D-87AB-BAA27BC4948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現在は継続事業が主となっているため、今後は徐々に元利償還金が減少する見込みとなっている。電源立地地域対策交付金の充当などにより、今後も地方債発行の抑制に努め、起債に大きく頼ることのない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・将来負担額は</a:t>
          </a:r>
          <a:r>
            <a:rPr lang="ja-JP" altLang="ja-JP" sz="1100" b="0" i="0" baseline="0">
              <a:solidFill>
                <a:schemeClr val="dk1"/>
              </a:solidFill>
              <a:effectLst/>
              <a:latin typeface="+mn-lt"/>
              <a:ea typeface="+mn-ea"/>
              <a:cs typeface="+mn-cs"/>
            </a:rPr>
            <a:t>減少傾向にあるが、これは組合等負担等見込額の減、退職者増による職員数の減により退職手当負担見込額の減、減債基金等充当可能基金の増加などが要因として挙げられる。</a:t>
          </a:r>
          <a:r>
            <a:rPr kumimoji="1" lang="ja-JP" altLang="ja-JP" sz="1100">
              <a:solidFill>
                <a:schemeClr val="dk1"/>
              </a:solidFill>
              <a:effectLst/>
              <a:latin typeface="+mn-lt"/>
              <a:ea typeface="+mn-ea"/>
              <a:cs typeface="+mn-cs"/>
            </a:rPr>
            <a:t>今後も老朽化した公共施設の維持修繕及び一部事務組合において将来負担比率を押し上げている事業があるため、今後も今まで以上に人件費や物件費、起債の発行に大きく頼ることのないよう努め、将来負担額の抑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青森県横浜町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・財政調整基金に１億３千万円、ひとづくり基金に１億６百万円、減債基金に７千４百万円積み立て、基金全体として約４億円の増となった。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取崩しに関して、今後維持修繕等に対して経費が見込まれているため、計画的に取り崩しを行っていく。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・公共施設等維持補修基金：横浜町が整備した公共施設の修繕、更新、その他の維持修繕に要する経費に充てる。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・公共施設等解体撤去基金：横浜町が整備した公共施設の解体に要する経費に充てる。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・ひとづくり基金：教育、福祉に関するひとづくり政策の推進</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・ひとづくり基金に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億６百万円積み立てたことによる増額。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・短期的に、大規模事業がないため増加する見込みである。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中長期的には、今後老朽化等による公共施設等の維持修繕の経費への充当のため微減が見込まれる。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・景気の動向による町税等の変動。</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・短期的には８億円程度で推移していく見込みであり、中長期的には経費削減に努め微増していく見込み。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・臨時財政対策債償還基金費の交付を受けたことで、減債基金に７千４百万を積立したことによる増額。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・令和３年度以降は計画的に積立てを予定。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E4294A1-41FA-40B7-85E0-A8CCA719F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0467EFC-7ABA-4AE6-B6B4-A16D9F8D61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8FC7F55-FB6F-4349-8BA4-D515E73A236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B75ACE9-68D2-4548-8036-5D67BA48423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362BCF5-3F7F-4B44-B21B-B30DF9CE36E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24BDFC5-D9DF-4AC5-BAD2-4914B49F5C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0BB8C7A-9FC7-4BAB-B13E-CF15BF45508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AB00F0C-7DFD-4356-A09B-2687A14E012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226C3C6-B071-418A-A67E-D7430307B4B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25BFAFF-7A8B-4452-BC08-710349020B2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3211270-C974-4470-9FC9-5EF25359ABC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ED2EB66-5A83-4E13-B047-66E6F3FC934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3DDE978-1DF0-446A-AB7A-39882244D8C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7EA644E-B616-47B0-BF60-3A5E084D909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26B460F-9C45-41F9-A614-FC760CA19BE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FC956B2-2C22-4272-8F60-AB06E70B411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704A48C-7294-4BFB-AF2A-26C48409032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EF33E9E-DEEF-44EA-BADA-3F278059CEF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A63E184-D970-491B-906D-F904FC910C9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FB9FDCB-5D80-475E-B7C1-69998A20D11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C59458F-FFAB-46CA-93D1-4FE60729FEA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741B0C9-3A59-4B34-88AB-6E2CDE7E12A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
4,247
126.38
4,109,725
3,994,848
114,035
2,373,551
3,546,750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2A02621-85BB-42DF-96FC-8F1E084F421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4FF92C3-933A-4823-B194-72241675E68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CC0BA05-F1FE-4A4E-8CDD-848409C6AD4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4CA60F4-2254-4D17-AA0B-A2E31ECC420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699CE2E-3184-4442-A880-8820D63E6CD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2625D0E-9C33-448E-9E45-0F6FE56E8F9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1351835-C722-4C16-8E3E-F1928BB867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3509921-2E20-448E-9561-9E86CC76CE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92CA7DC-EFBA-47C2-9DBF-72C2F9F957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5FC6623-F14E-4177-84A1-0BBB500000C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64CBF7C-2E47-4CBD-B4E3-53CDE3F956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0B900FE-9E77-44F0-A163-0B62BA6EFD6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D76D192-0FA0-440A-8E21-4BEEFA762AF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BB8E157-3AB4-4E4C-A316-696467911C2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3275682-FA99-49A7-9B89-180E2899A5D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DA903AF-C390-4428-A92E-EF5E2C9086F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A24B772-6619-46C1-B014-4FAB0A5054C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BB5F6F6-E46B-4FC1-A278-20B86CF322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081779D-D211-4117-988E-5A8A65CC014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247A498-7EB6-4025-B9E6-B72EF76CF88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6AAC31A-194D-4814-BC89-CD4CDAAF17F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70AED01-FA28-46E7-A6EF-5BB42AA3A52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8E47732-AE08-45B1-93BC-503364A7473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AB49952-20F6-4C2B-8E30-4F09C5B553A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54FAE8C-AF9B-4977-9677-C315068D184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7547A33-EED2-40DB-BF1E-68B1C677A22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75ECA20-EABD-4B2A-A16A-2C571F1D432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C9B3055-FE7B-4C5F-A681-D5BD0E20149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2141508-E989-444B-AF33-72F9872CB33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71DE37B-139D-4564-9627-E59B9D3A9F5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FBB4C5A-A94C-429F-B7F0-022C8571B0C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9EAC689-3AE7-4544-AF02-4C91187533E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9EC4E9F-433A-42DE-947D-72C53865613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F13D589-A4EC-487D-A6F2-87311D03266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3B8FBAF-2F18-4603-BA45-1A4D7B76027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有形固定資産減価償却率は類似団体より高い水準にある。今後それぞれの公共施設等について個別施設計画に基づき、老朽化した施設の集約化・複合化・除却を推進していく。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08A9A34-8F40-4BCB-B010-402D22DB682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C512556-E3F6-41AD-AFBF-729FAD49161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55E1081-D2FC-489A-8698-8F18AA6D18F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27814B03-EA5D-4F19-BCAC-6B93AB93188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0AEFF4D-3E63-42ED-87E4-EF80920B64F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F3C07E0C-D9C5-4A68-9481-A43EAAC6539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B4DEF842-D9A7-4363-BC8E-CF8F4C1FDD5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1F3C53C-145A-4390-81F5-FAA24AA172A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D6602A2A-A0AC-4774-81E6-1733F663EC8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B3D3CDC-D2B7-40D0-B07F-5E83942B541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48C1C9C7-5230-49E4-AF96-21C2B65A071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6BF735A-75CA-4D72-8107-26E92B96FA5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1EA7F342-952D-4098-822F-7AD8D3EA634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82F6844A-E7E2-4753-8145-425DAA31DC3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CFE38840-D255-4481-B4E0-95B15764285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617A4D46-5847-4BA9-A0EF-5389BEFF8A9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96BF0BBB-F439-4A24-8BD6-5CB5B5FE74D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7C7F11C3-1035-4BDF-ACF2-D3DF6FFB8E4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D3424473-522D-4EC7-8203-D723F9E2D6CA}"/>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E523199E-5836-4EE1-932B-9D15051751A5}"/>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13759035-8500-45CF-A1B3-458D0F56E00A}"/>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4363D5B0-4639-42AF-BC3D-4AF796656431}"/>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6F13D13-8E17-445E-BA45-F00DA91D8F3D}"/>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0915EF10-97F8-40C8-80F9-827ECC232E92}"/>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C8F703EE-B23F-4778-9097-BA5601ECCD06}"/>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AB1323A-ADFB-4DF9-B788-3EA234A30D42}"/>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75F895C6-7937-49FB-B8BC-96C44BBB4732}"/>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941EEBEC-4220-4FAC-99D6-E05514B6511B}"/>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A6D647BF-4649-461B-8197-48D9E3B7AE2F}"/>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B64F10A-2489-40D3-BE69-1EAA5E940A3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86FD115-B1D0-4554-8F95-D0AD84F3977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4BEE21E-3A86-4DC1-A468-5817A2D6E80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98E77545-2E96-4363-9FA1-7842545F00D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E29F292-C1CB-4449-9292-EBBB1574B78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161744</xdr:rowOff>
    </xdr:from>
    <xdr:to>
      <xdr:col>23</xdr:col>
      <xdr:colOff>136525</xdr:colOff>
      <xdr:row>33</xdr:row>
      <xdr:rowOff>91894</xdr:rowOff>
    </xdr:to>
    <xdr:sp macro="" textlink="">
      <xdr:nvSpPr>
        <xdr:cNvPr id="93" name="楕円 92">
          <a:extLst>
            <a:ext uri="{FF2B5EF4-FFF2-40B4-BE49-F238E27FC236}">
              <a16:creationId xmlns:a16="http://schemas.microsoft.com/office/drawing/2014/main" id="{9E8F0118-369E-4496-A29C-68FE3F5B3932}"/>
            </a:ext>
          </a:extLst>
        </xdr:cNvPr>
        <xdr:cNvSpPr/>
      </xdr:nvSpPr>
      <xdr:spPr>
        <a:xfrm>
          <a:off x="4711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140171</xdr:rowOff>
    </xdr:from>
    <xdr:ext cx="405111" cy="259045"/>
    <xdr:sp macro="" textlink="">
      <xdr:nvSpPr>
        <xdr:cNvPr id="94" name="有形固定資産減価償却率該当値テキスト">
          <a:extLst>
            <a:ext uri="{FF2B5EF4-FFF2-40B4-BE49-F238E27FC236}">
              <a16:creationId xmlns:a16="http://schemas.microsoft.com/office/drawing/2014/main" id="{B6D8AF99-194D-408F-A73D-AB61CE66F51D}"/>
            </a:ext>
          </a:extLst>
        </xdr:cNvPr>
        <xdr:cNvSpPr txBox="1"/>
      </xdr:nvSpPr>
      <xdr:spPr>
        <a:xfrm>
          <a:off x="48133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109311</xdr:rowOff>
    </xdr:from>
    <xdr:to>
      <xdr:col>19</xdr:col>
      <xdr:colOff>187325</xdr:colOff>
      <xdr:row>33</xdr:row>
      <xdr:rowOff>39461</xdr:rowOff>
    </xdr:to>
    <xdr:sp macro="" textlink="">
      <xdr:nvSpPr>
        <xdr:cNvPr id="95" name="楕円 94">
          <a:extLst>
            <a:ext uri="{FF2B5EF4-FFF2-40B4-BE49-F238E27FC236}">
              <a16:creationId xmlns:a16="http://schemas.microsoft.com/office/drawing/2014/main" id="{89238F6D-92DD-4686-B30F-3B011DE5311D}"/>
            </a:ext>
          </a:extLst>
        </xdr:cNvPr>
        <xdr:cNvSpPr/>
      </xdr:nvSpPr>
      <xdr:spPr>
        <a:xfrm>
          <a:off x="4000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160111</xdr:rowOff>
    </xdr:from>
    <xdr:to>
      <xdr:col>23</xdr:col>
      <xdr:colOff>85725</xdr:colOff>
      <xdr:row>33</xdr:row>
      <xdr:rowOff>41094</xdr:rowOff>
    </xdr:to>
    <xdr:cxnSp macro="">
      <xdr:nvCxnSpPr>
        <xdr:cNvPr id="96" name="直線コネクタ 95">
          <a:extLst>
            <a:ext uri="{FF2B5EF4-FFF2-40B4-BE49-F238E27FC236}">
              <a16:creationId xmlns:a16="http://schemas.microsoft.com/office/drawing/2014/main" id="{D5276727-339B-475E-81A5-0C0804124537}"/>
            </a:ext>
          </a:extLst>
        </xdr:cNvPr>
        <xdr:cNvCxnSpPr/>
      </xdr:nvCxnSpPr>
      <xdr:spPr>
        <a:xfrm>
          <a:off x="4051300" y="641803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96974</xdr:rowOff>
    </xdr:from>
    <xdr:to>
      <xdr:col>15</xdr:col>
      <xdr:colOff>187325</xdr:colOff>
      <xdr:row>33</xdr:row>
      <xdr:rowOff>27124</xdr:rowOff>
    </xdr:to>
    <xdr:sp macro="" textlink="">
      <xdr:nvSpPr>
        <xdr:cNvPr id="97" name="楕円 96">
          <a:extLst>
            <a:ext uri="{FF2B5EF4-FFF2-40B4-BE49-F238E27FC236}">
              <a16:creationId xmlns:a16="http://schemas.microsoft.com/office/drawing/2014/main" id="{B9CC4B7E-11A8-454F-A95A-6C0FE33213BB}"/>
            </a:ext>
          </a:extLst>
        </xdr:cNvPr>
        <xdr:cNvSpPr/>
      </xdr:nvSpPr>
      <xdr:spPr>
        <a:xfrm>
          <a:off x="3238500" y="63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147774</xdr:rowOff>
    </xdr:from>
    <xdr:to>
      <xdr:col>19</xdr:col>
      <xdr:colOff>136525</xdr:colOff>
      <xdr:row>32</xdr:row>
      <xdr:rowOff>160111</xdr:rowOff>
    </xdr:to>
    <xdr:cxnSp macro="">
      <xdr:nvCxnSpPr>
        <xdr:cNvPr id="98" name="直線コネクタ 97">
          <a:extLst>
            <a:ext uri="{FF2B5EF4-FFF2-40B4-BE49-F238E27FC236}">
              <a16:creationId xmlns:a16="http://schemas.microsoft.com/office/drawing/2014/main" id="{8EA8D0C3-5E4A-47DE-B149-B8E8EF2CD354}"/>
            </a:ext>
          </a:extLst>
        </xdr:cNvPr>
        <xdr:cNvCxnSpPr/>
      </xdr:nvCxnSpPr>
      <xdr:spPr>
        <a:xfrm>
          <a:off x="3289300" y="640569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18052</xdr:rowOff>
    </xdr:from>
    <xdr:to>
      <xdr:col>11</xdr:col>
      <xdr:colOff>187325</xdr:colOff>
      <xdr:row>33</xdr:row>
      <xdr:rowOff>119652</xdr:rowOff>
    </xdr:to>
    <xdr:sp macro="" textlink="">
      <xdr:nvSpPr>
        <xdr:cNvPr id="99" name="楕円 98">
          <a:extLst>
            <a:ext uri="{FF2B5EF4-FFF2-40B4-BE49-F238E27FC236}">
              <a16:creationId xmlns:a16="http://schemas.microsoft.com/office/drawing/2014/main" id="{9A9EE3C9-6789-4211-B391-5084B77686F0}"/>
            </a:ext>
          </a:extLst>
        </xdr:cNvPr>
        <xdr:cNvSpPr/>
      </xdr:nvSpPr>
      <xdr:spPr>
        <a:xfrm>
          <a:off x="247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147774</xdr:rowOff>
    </xdr:from>
    <xdr:to>
      <xdr:col>15</xdr:col>
      <xdr:colOff>136525</xdr:colOff>
      <xdr:row>33</xdr:row>
      <xdr:rowOff>68852</xdr:rowOff>
    </xdr:to>
    <xdr:cxnSp macro="">
      <xdr:nvCxnSpPr>
        <xdr:cNvPr id="100" name="直線コネクタ 99">
          <a:extLst>
            <a:ext uri="{FF2B5EF4-FFF2-40B4-BE49-F238E27FC236}">
              <a16:creationId xmlns:a16="http://schemas.microsoft.com/office/drawing/2014/main" id="{5D90749B-8C86-4D2B-BF75-FBB5F35ED71E}"/>
            </a:ext>
          </a:extLst>
        </xdr:cNvPr>
        <xdr:cNvCxnSpPr/>
      </xdr:nvCxnSpPr>
      <xdr:spPr>
        <a:xfrm flipV="1">
          <a:off x="2527300" y="6405699"/>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48895</xdr:rowOff>
    </xdr:from>
    <xdr:to>
      <xdr:col>7</xdr:col>
      <xdr:colOff>187325</xdr:colOff>
      <xdr:row>33</xdr:row>
      <xdr:rowOff>150495</xdr:rowOff>
    </xdr:to>
    <xdr:sp macro="" textlink="">
      <xdr:nvSpPr>
        <xdr:cNvPr id="101" name="楕円 100">
          <a:extLst>
            <a:ext uri="{FF2B5EF4-FFF2-40B4-BE49-F238E27FC236}">
              <a16:creationId xmlns:a16="http://schemas.microsoft.com/office/drawing/2014/main" id="{72086F82-4AFD-4223-A6F8-F0CE56F91C86}"/>
            </a:ext>
          </a:extLst>
        </xdr:cNvPr>
        <xdr:cNvSpPr/>
      </xdr:nvSpPr>
      <xdr:spPr>
        <a:xfrm>
          <a:off x="171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68852</xdr:rowOff>
    </xdr:from>
    <xdr:to>
      <xdr:col>11</xdr:col>
      <xdr:colOff>136525</xdr:colOff>
      <xdr:row>33</xdr:row>
      <xdr:rowOff>99695</xdr:rowOff>
    </xdr:to>
    <xdr:cxnSp macro="">
      <xdr:nvCxnSpPr>
        <xdr:cNvPr id="102" name="直線コネクタ 101">
          <a:extLst>
            <a:ext uri="{FF2B5EF4-FFF2-40B4-BE49-F238E27FC236}">
              <a16:creationId xmlns:a16="http://schemas.microsoft.com/office/drawing/2014/main" id="{A8C9A626-37BC-4E53-A350-5C41BC5654EA}"/>
            </a:ext>
          </a:extLst>
        </xdr:cNvPr>
        <xdr:cNvCxnSpPr/>
      </xdr:nvCxnSpPr>
      <xdr:spPr>
        <a:xfrm flipV="1">
          <a:off x="1765300" y="649822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584F8A9D-755E-4AF3-B2A2-41C5EDA62493}"/>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9B243FD1-2324-4ECE-9EC2-9EAC6497BF45}"/>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4996ADEE-5171-4660-AE79-E20F050F931B}"/>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FFF34547-77FF-46A3-9A97-541A63980BFC}"/>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30588</xdr:rowOff>
    </xdr:from>
    <xdr:ext cx="405111" cy="259045"/>
    <xdr:sp macro="" textlink="">
      <xdr:nvSpPr>
        <xdr:cNvPr id="107" name="n_1mainValue有形固定資産減価償却率">
          <a:extLst>
            <a:ext uri="{FF2B5EF4-FFF2-40B4-BE49-F238E27FC236}">
              <a16:creationId xmlns:a16="http://schemas.microsoft.com/office/drawing/2014/main" id="{5FF62341-90E9-404A-B279-AB4890F1C363}"/>
            </a:ext>
          </a:extLst>
        </xdr:cNvPr>
        <xdr:cNvSpPr txBox="1"/>
      </xdr:nvSpPr>
      <xdr:spPr>
        <a:xfrm>
          <a:off x="3836044" y="645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18251</xdr:rowOff>
    </xdr:from>
    <xdr:ext cx="405111" cy="259045"/>
    <xdr:sp macro="" textlink="">
      <xdr:nvSpPr>
        <xdr:cNvPr id="108" name="n_2mainValue有形固定資産減価償却率">
          <a:extLst>
            <a:ext uri="{FF2B5EF4-FFF2-40B4-BE49-F238E27FC236}">
              <a16:creationId xmlns:a16="http://schemas.microsoft.com/office/drawing/2014/main" id="{D7E2DA79-0FFC-44CA-8A47-85023E64FDDA}"/>
            </a:ext>
          </a:extLst>
        </xdr:cNvPr>
        <xdr:cNvSpPr txBox="1"/>
      </xdr:nvSpPr>
      <xdr:spPr>
        <a:xfrm>
          <a:off x="3086744" y="644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110779</xdr:rowOff>
    </xdr:from>
    <xdr:ext cx="405111" cy="259045"/>
    <xdr:sp macro="" textlink="">
      <xdr:nvSpPr>
        <xdr:cNvPr id="109" name="n_3mainValue有形固定資産減価償却率">
          <a:extLst>
            <a:ext uri="{FF2B5EF4-FFF2-40B4-BE49-F238E27FC236}">
              <a16:creationId xmlns:a16="http://schemas.microsoft.com/office/drawing/2014/main" id="{94829890-6741-4117-AA9D-367A709BB3E6}"/>
            </a:ext>
          </a:extLst>
        </xdr:cNvPr>
        <xdr:cNvSpPr txBox="1"/>
      </xdr:nvSpPr>
      <xdr:spPr>
        <a:xfrm>
          <a:off x="2324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141622</xdr:rowOff>
    </xdr:from>
    <xdr:ext cx="405111" cy="259045"/>
    <xdr:sp macro="" textlink="">
      <xdr:nvSpPr>
        <xdr:cNvPr id="110" name="n_4mainValue有形固定資産減価償却率">
          <a:extLst>
            <a:ext uri="{FF2B5EF4-FFF2-40B4-BE49-F238E27FC236}">
              <a16:creationId xmlns:a16="http://schemas.microsoft.com/office/drawing/2014/main" id="{3410A5A4-1346-451C-BF08-7EAE683CEEE2}"/>
            </a:ext>
          </a:extLst>
        </xdr:cNvPr>
        <xdr:cNvSpPr txBox="1"/>
      </xdr:nvSpPr>
      <xdr:spPr>
        <a:xfrm>
          <a:off x="1562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8FF4D654-AA24-435B-BCE7-A78B14C77B0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44CE1F58-BC20-4A72-941C-95C5E92E8F9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1EFCC5F8-3E41-4C9F-A090-B721B0AF67C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66E3A0FD-A683-41BB-A614-1A9C80513B5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6FAEC15-46F7-4CE3-9E83-836204D2A67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83D56356-B7CC-4FEF-A8CC-BD606BC5AB8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86CE1600-940F-4173-96A6-06E6CE87406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F5C4753C-5735-4100-A79A-E8FC71AEF15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337920DD-E73C-493B-BBAC-CCDAE9638A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84BE3019-F983-4C4D-8D07-CB2CB0AE9AA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E274D54-B0FC-4E32-9C7C-60E5B2C4607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CE4ACEF8-BC32-4574-BC57-6FC86FC7F35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AABC5B9-6C9D-4F13-940D-B4F4290B559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年度から令和元年度にかけて実施された庁舎耐震補強改修工事、保健・児童センター建設事業が終了し、将来負担額は減少傾向にあり、類似団体内平均値を下回る結果となった。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債務償還比率については、類似団体内平均値より大きく上回らないよう、地方債の新規発行を抑制するなど、公債費の適正化に取り組んでいく。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974FCF6-D5B0-4407-B3CF-A30039821D1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86D16300-37FB-429C-83BC-42BCFD32A39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52036EDA-E5DF-4745-8205-24E5E950ADD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79B4FDB9-FA2C-45AC-AB92-227B6E6491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83C27FA8-0EF2-4484-8967-A8FFB132FC5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90A68D72-A60B-4D6E-8A4C-3EC422AC95B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5F18598E-CE7C-4312-B1A6-98826F1DE8A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E6FA5086-5488-4598-A23E-2AF2F62550D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28D34C74-256F-455C-B8E5-197F1AE52D0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1D9D050-34ED-4DB6-AFB1-3942656CE3A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C27E1459-78CE-4973-B8AA-8CAD1265AB5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5FD48ECD-AA7C-46C4-8CF6-9970B7AEDD6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1B4A70A4-1A9E-448B-B860-1E99DE42AF9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940B605-F917-448C-B593-5FC8B89B34B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72E4B99-FC9B-4A5B-8E29-5244FF16085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9EBA785A-5D35-448C-AE23-B87FC59F5EC8}"/>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D734D6E9-2ECA-4BC3-94DA-E558C521BFAE}"/>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3D8352BE-4EB0-4B05-97C0-AF002E594311}"/>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108DD2BD-D3A9-481D-9F69-F176142B1B5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C6B97408-C136-4212-8906-706779103F1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4B05FE73-96E5-4285-A71E-0D3326533E01}"/>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7435A7AB-4449-44C2-B10D-001CED0186D5}"/>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F8B476AE-4E68-4A59-AA64-C96EDF222DF9}"/>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2395EBE4-8DEE-4E14-A753-B1ED857B8F4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84802E62-6D26-48E5-B69A-85A01E098D96}"/>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F64B4F03-1848-4691-A498-BF29B6949CE2}"/>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05F8A23-F741-4F8E-AD17-4D7F3534025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B0960B3-8C87-4530-80DC-DFA59025D9D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54A8729-BFB4-44C3-807E-63B870C597B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E454129-3D0E-4738-957C-665F44E8EB6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5D7342C-4B75-472C-A646-833DD5832FE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58917</xdr:rowOff>
    </xdr:from>
    <xdr:to>
      <xdr:col>76</xdr:col>
      <xdr:colOff>73025</xdr:colOff>
      <xdr:row>28</xdr:row>
      <xdr:rowOff>160517</xdr:rowOff>
    </xdr:to>
    <xdr:sp macro="" textlink="">
      <xdr:nvSpPr>
        <xdr:cNvPr id="155" name="楕円 154">
          <a:extLst>
            <a:ext uri="{FF2B5EF4-FFF2-40B4-BE49-F238E27FC236}">
              <a16:creationId xmlns:a16="http://schemas.microsoft.com/office/drawing/2014/main" id="{AD04BF34-9B5A-45E8-B1B9-207405475C91}"/>
            </a:ext>
          </a:extLst>
        </xdr:cNvPr>
        <xdr:cNvSpPr/>
      </xdr:nvSpPr>
      <xdr:spPr>
        <a:xfrm>
          <a:off x="14744700" y="56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81794</xdr:rowOff>
    </xdr:from>
    <xdr:ext cx="469744" cy="259045"/>
    <xdr:sp macro="" textlink="">
      <xdr:nvSpPr>
        <xdr:cNvPr id="156" name="債務償還比率該当値テキスト">
          <a:extLst>
            <a:ext uri="{FF2B5EF4-FFF2-40B4-BE49-F238E27FC236}">
              <a16:creationId xmlns:a16="http://schemas.microsoft.com/office/drawing/2014/main" id="{6DDCF3A7-C7A5-4F0D-8FFE-49E38AB25E02}"/>
            </a:ext>
          </a:extLst>
        </xdr:cNvPr>
        <xdr:cNvSpPr txBox="1"/>
      </xdr:nvSpPr>
      <xdr:spPr>
        <a:xfrm>
          <a:off x="14846300" y="548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93292</xdr:rowOff>
    </xdr:from>
    <xdr:to>
      <xdr:col>72</xdr:col>
      <xdr:colOff>123825</xdr:colOff>
      <xdr:row>30</xdr:row>
      <xdr:rowOff>23442</xdr:rowOff>
    </xdr:to>
    <xdr:sp macro="" textlink="">
      <xdr:nvSpPr>
        <xdr:cNvPr id="157" name="楕円 156">
          <a:extLst>
            <a:ext uri="{FF2B5EF4-FFF2-40B4-BE49-F238E27FC236}">
              <a16:creationId xmlns:a16="http://schemas.microsoft.com/office/drawing/2014/main" id="{068E964E-56AB-4A71-9B39-EA2A1058F809}"/>
            </a:ext>
          </a:extLst>
        </xdr:cNvPr>
        <xdr:cNvSpPr/>
      </xdr:nvSpPr>
      <xdr:spPr>
        <a:xfrm>
          <a:off x="14033500" y="58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109717</xdr:rowOff>
    </xdr:from>
    <xdr:to>
      <xdr:col>76</xdr:col>
      <xdr:colOff>22225</xdr:colOff>
      <xdr:row>29</xdr:row>
      <xdr:rowOff>144092</xdr:rowOff>
    </xdr:to>
    <xdr:cxnSp macro="">
      <xdr:nvCxnSpPr>
        <xdr:cNvPr id="158" name="直線コネクタ 157">
          <a:extLst>
            <a:ext uri="{FF2B5EF4-FFF2-40B4-BE49-F238E27FC236}">
              <a16:creationId xmlns:a16="http://schemas.microsoft.com/office/drawing/2014/main" id="{3CA1FF86-DFEC-462A-B581-FAE54B51B0B7}"/>
            </a:ext>
          </a:extLst>
        </xdr:cNvPr>
        <xdr:cNvCxnSpPr/>
      </xdr:nvCxnSpPr>
      <xdr:spPr>
        <a:xfrm flipV="1">
          <a:off x="14084300" y="5681842"/>
          <a:ext cx="711200" cy="20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78729</xdr:rowOff>
    </xdr:from>
    <xdr:to>
      <xdr:col>68</xdr:col>
      <xdr:colOff>123825</xdr:colOff>
      <xdr:row>31</xdr:row>
      <xdr:rowOff>8879</xdr:rowOff>
    </xdr:to>
    <xdr:sp macro="" textlink="">
      <xdr:nvSpPr>
        <xdr:cNvPr id="159" name="楕円 158">
          <a:extLst>
            <a:ext uri="{FF2B5EF4-FFF2-40B4-BE49-F238E27FC236}">
              <a16:creationId xmlns:a16="http://schemas.microsoft.com/office/drawing/2014/main" id="{E69B8D6C-2C69-4B49-B7F6-AD7A727E5366}"/>
            </a:ext>
          </a:extLst>
        </xdr:cNvPr>
        <xdr:cNvSpPr/>
      </xdr:nvSpPr>
      <xdr:spPr>
        <a:xfrm>
          <a:off x="13271500" y="59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144092</xdr:rowOff>
    </xdr:from>
    <xdr:to>
      <xdr:col>72</xdr:col>
      <xdr:colOff>73025</xdr:colOff>
      <xdr:row>30</xdr:row>
      <xdr:rowOff>129529</xdr:rowOff>
    </xdr:to>
    <xdr:cxnSp macro="">
      <xdr:nvCxnSpPr>
        <xdr:cNvPr id="160" name="直線コネクタ 159">
          <a:extLst>
            <a:ext uri="{FF2B5EF4-FFF2-40B4-BE49-F238E27FC236}">
              <a16:creationId xmlns:a16="http://schemas.microsoft.com/office/drawing/2014/main" id="{849CF227-D3B3-44EA-B9CF-AFF7B3ADBE9F}"/>
            </a:ext>
          </a:extLst>
        </xdr:cNvPr>
        <xdr:cNvCxnSpPr/>
      </xdr:nvCxnSpPr>
      <xdr:spPr>
        <a:xfrm flipV="1">
          <a:off x="13322300" y="5887667"/>
          <a:ext cx="762000" cy="15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162549</xdr:rowOff>
    </xdr:from>
    <xdr:to>
      <xdr:col>64</xdr:col>
      <xdr:colOff>123825</xdr:colOff>
      <xdr:row>29</xdr:row>
      <xdr:rowOff>92699</xdr:rowOff>
    </xdr:to>
    <xdr:sp macro="" textlink="">
      <xdr:nvSpPr>
        <xdr:cNvPr id="161" name="楕円 160">
          <a:extLst>
            <a:ext uri="{FF2B5EF4-FFF2-40B4-BE49-F238E27FC236}">
              <a16:creationId xmlns:a16="http://schemas.microsoft.com/office/drawing/2014/main" id="{4FB4D755-7121-452A-AD91-28B30FE70A71}"/>
            </a:ext>
          </a:extLst>
        </xdr:cNvPr>
        <xdr:cNvSpPr/>
      </xdr:nvSpPr>
      <xdr:spPr>
        <a:xfrm>
          <a:off x="12509500" y="573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41899</xdr:rowOff>
    </xdr:from>
    <xdr:to>
      <xdr:col>68</xdr:col>
      <xdr:colOff>73025</xdr:colOff>
      <xdr:row>30</xdr:row>
      <xdr:rowOff>129529</xdr:rowOff>
    </xdr:to>
    <xdr:cxnSp macro="">
      <xdr:nvCxnSpPr>
        <xdr:cNvPr id="162" name="直線コネクタ 161">
          <a:extLst>
            <a:ext uri="{FF2B5EF4-FFF2-40B4-BE49-F238E27FC236}">
              <a16:creationId xmlns:a16="http://schemas.microsoft.com/office/drawing/2014/main" id="{C1971DD3-3698-4AFF-BDDD-D9C6A4463080}"/>
            </a:ext>
          </a:extLst>
        </xdr:cNvPr>
        <xdr:cNvCxnSpPr/>
      </xdr:nvCxnSpPr>
      <xdr:spPr>
        <a:xfrm>
          <a:off x="12560300" y="5785474"/>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115782</xdr:rowOff>
    </xdr:from>
    <xdr:to>
      <xdr:col>60</xdr:col>
      <xdr:colOff>123825</xdr:colOff>
      <xdr:row>30</xdr:row>
      <xdr:rowOff>45932</xdr:rowOff>
    </xdr:to>
    <xdr:sp macro="" textlink="">
      <xdr:nvSpPr>
        <xdr:cNvPr id="163" name="楕円 162">
          <a:extLst>
            <a:ext uri="{FF2B5EF4-FFF2-40B4-BE49-F238E27FC236}">
              <a16:creationId xmlns:a16="http://schemas.microsoft.com/office/drawing/2014/main" id="{E58DD781-5CA0-4584-A50D-E8E0DA305699}"/>
            </a:ext>
          </a:extLst>
        </xdr:cNvPr>
        <xdr:cNvSpPr/>
      </xdr:nvSpPr>
      <xdr:spPr>
        <a:xfrm>
          <a:off x="11747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41899</xdr:rowOff>
    </xdr:from>
    <xdr:to>
      <xdr:col>64</xdr:col>
      <xdr:colOff>73025</xdr:colOff>
      <xdr:row>29</xdr:row>
      <xdr:rowOff>166582</xdr:rowOff>
    </xdr:to>
    <xdr:cxnSp macro="">
      <xdr:nvCxnSpPr>
        <xdr:cNvPr id="164" name="直線コネクタ 163">
          <a:extLst>
            <a:ext uri="{FF2B5EF4-FFF2-40B4-BE49-F238E27FC236}">
              <a16:creationId xmlns:a16="http://schemas.microsoft.com/office/drawing/2014/main" id="{7166EA23-4BFD-4AB3-A3FD-7178D5199C18}"/>
            </a:ext>
          </a:extLst>
        </xdr:cNvPr>
        <xdr:cNvCxnSpPr/>
      </xdr:nvCxnSpPr>
      <xdr:spPr>
        <a:xfrm flipV="1">
          <a:off x="11798300" y="5785474"/>
          <a:ext cx="762000" cy="12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B0189144-870E-4A1D-AC9A-6C515A95FF33}"/>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0D74DFD8-D8F4-4076-84BC-BD0A434F9B35}"/>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00AD3428-3485-4FF5-BBE2-F68007FB0A6B}"/>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20529688-31F3-43E2-82AE-3E14C5273A2B}"/>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14569</xdr:rowOff>
    </xdr:from>
    <xdr:ext cx="469744" cy="259045"/>
    <xdr:sp macro="" textlink="">
      <xdr:nvSpPr>
        <xdr:cNvPr id="169" name="n_1mainValue債務償還比率">
          <a:extLst>
            <a:ext uri="{FF2B5EF4-FFF2-40B4-BE49-F238E27FC236}">
              <a16:creationId xmlns:a16="http://schemas.microsoft.com/office/drawing/2014/main" id="{D587EF21-075D-4E01-AAC7-6809D6455336}"/>
            </a:ext>
          </a:extLst>
        </xdr:cNvPr>
        <xdr:cNvSpPr txBox="1"/>
      </xdr:nvSpPr>
      <xdr:spPr>
        <a:xfrm>
          <a:off x="13836727" y="592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xdr:rowOff>
    </xdr:from>
    <xdr:ext cx="469744" cy="259045"/>
    <xdr:sp macro="" textlink="">
      <xdr:nvSpPr>
        <xdr:cNvPr id="170" name="n_2mainValue債務償還比率">
          <a:extLst>
            <a:ext uri="{FF2B5EF4-FFF2-40B4-BE49-F238E27FC236}">
              <a16:creationId xmlns:a16="http://schemas.microsoft.com/office/drawing/2014/main" id="{B882DFBA-26AA-4FC8-9FF2-59CE3AC2A03A}"/>
            </a:ext>
          </a:extLst>
        </xdr:cNvPr>
        <xdr:cNvSpPr txBox="1"/>
      </xdr:nvSpPr>
      <xdr:spPr>
        <a:xfrm>
          <a:off x="13087427" y="608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109226</xdr:rowOff>
    </xdr:from>
    <xdr:ext cx="469744" cy="259045"/>
    <xdr:sp macro="" textlink="">
      <xdr:nvSpPr>
        <xdr:cNvPr id="171" name="n_3mainValue債務償還比率">
          <a:extLst>
            <a:ext uri="{FF2B5EF4-FFF2-40B4-BE49-F238E27FC236}">
              <a16:creationId xmlns:a16="http://schemas.microsoft.com/office/drawing/2014/main" id="{79F850BB-906D-4CB7-A6B3-47F12BF65DA5}"/>
            </a:ext>
          </a:extLst>
        </xdr:cNvPr>
        <xdr:cNvSpPr txBox="1"/>
      </xdr:nvSpPr>
      <xdr:spPr>
        <a:xfrm>
          <a:off x="12325427" y="550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37059</xdr:rowOff>
    </xdr:from>
    <xdr:ext cx="469744" cy="259045"/>
    <xdr:sp macro="" textlink="">
      <xdr:nvSpPr>
        <xdr:cNvPr id="172" name="n_4mainValue債務償還比率">
          <a:extLst>
            <a:ext uri="{FF2B5EF4-FFF2-40B4-BE49-F238E27FC236}">
              <a16:creationId xmlns:a16="http://schemas.microsoft.com/office/drawing/2014/main" id="{9333D94B-3B6B-4B61-B43A-4B254EAFE94C}"/>
            </a:ext>
          </a:extLst>
        </xdr:cNvPr>
        <xdr:cNvSpPr txBox="1"/>
      </xdr:nvSpPr>
      <xdr:spPr>
        <a:xfrm>
          <a:off x="11563427" y="595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D6208E6C-823E-4681-8325-E3471633FF5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2B6EED8-9B25-45B8-B56E-03FB0A91BB8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B759CBF-6522-4241-B710-9D32C41D3EB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2E021DF-DD5C-4A1B-A7E9-1B7C5C4090C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5649F88-E93C-4DF0-93D1-BED8C6B9983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FB0B481-2021-410E-9A6A-3A42A2D1A89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26EBB6-1E34-43EA-8FCA-0256636A1D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0B1BB0-395D-4D06-B3BB-8B9A0D0ED3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4A82D9-4AC7-4771-83B2-CC8A4B92F4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961A23-8CC1-4215-814B-7CEED9890C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7D57A6-6A93-4407-907C-73967F9C4E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E94F6D-726A-4BFB-9310-B5C6698D5C2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D5D464-F837-4512-997D-CF4D576B90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B32EB7-29E0-48F0-A3AD-25E177726F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F3A4CF-24DA-4347-A079-D1206DE142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DF77AA-8DDD-4B48-8509-0C6F33882B3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
4,247
126.38
4,109,725
3,994,848
114,035
2,373,551
3,546,750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B68630-9B07-4C8B-8627-C7FA496823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F83D53-C97D-46DC-80DB-2A16B88A9A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858D69-95FB-4266-908E-9F5BB5ECF0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12C9DE-B69F-408D-A2A9-D427C98F8F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7EE854-A8C1-4637-8331-5BDE75486F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BF038C-114D-4280-8497-6733895ACBD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59FB5A-5EB2-4062-B587-46E8F31233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E0E1C2-2901-4C80-9739-421B5E0828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D907B4-A9C9-4302-97D7-E33CBBDC96B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7D2B4E-F97A-4C54-BB12-A701B4D1BA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AC02D1-51CD-4E12-9631-44288F784E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8B39AD5-F102-46BC-80F8-00E4140AD9F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0546B9-F962-4535-9551-946FDA5708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E1EB80-78BC-4BF2-A8B6-4107CC3881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5866D6-53C5-4ECD-A458-58721839C86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FCF7DB-9F6B-4C85-9275-6EED9B25F0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DDA393-64E7-49E1-B089-97CAD9AF74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E4A38C-88B0-4FA7-B3BE-70F910C50E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39DABE-9C0B-4052-B675-21193F0D3C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9A0D738-0148-422F-B605-62150CEC366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5D84D0-4CE2-44C4-B891-481D99AC72A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8634B7E-0F64-4E33-BFD0-3B58F10532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804179-E676-4E3B-B85E-314F3413C3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A64C84-F62C-479E-B2CB-02AD7AF9AD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41E2E30-E887-4CF6-847A-60A0633379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0EF740-B1C5-49E9-ADEB-3258B39226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B65A28-DFBE-4B02-BBBC-714E977A42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B6B7EA-DFB6-43F0-B87A-3110E06A2ED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BB7CC8-C6A2-4AF5-BF06-3A4C7FDA1B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7ACFB16-0C3D-46C7-9D64-64D463213D9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B65710-A963-4C87-B4AA-1A922DE67C5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971E66-8450-4BBC-951F-DC034999AD5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45CA3AB-3A99-4218-9560-49AA59AC5D4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3DE43E6-2CCD-45DE-8C54-58B0E5B24E4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7F85C7C-6AF1-4CCF-B512-5C61E79C2E2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947C4C0-5280-4084-BAD8-E57E97D0765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D9697AA-FE34-43E2-8E31-862A0E6B0B0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EA1DDA3-C6C5-4259-99B6-8585188E9C0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304A6BB-A641-4BAA-9BD6-F55B89CCD76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6563D9F-D12B-44D3-AC15-8F4C30B5908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58207E1-37D4-4872-B541-57E8174F5A7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0CF5FAA-4628-4B48-835C-B2E93DEC204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E1F8643-A3D9-4FE8-9527-DDD2C8F0AFD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CA3E0D9-7E5F-4982-B389-01298398CD7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2C2355E-AC96-4929-A7BC-52BF32C1B50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F9C4072-65E9-4407-9DAD-B91321E8D57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811CAE20-BAEB-41BB-9CF3-77EAB31F42F5}"/>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24E89604-AA6D-40EB-9EE6-2CC432E4E956}"/>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99474360-F65C-46B2-B5D9-A2A89C97A51A}"/>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442363FF-C4BB-4661-AB4D-16216A8DDD0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BDFCFBA-497D-48FE-87CD-65A5A213829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93AC0F73-D6DC-43F0-BC54-D63E944BFEC5}"/>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E679A8DF-E657-43A5-BFE5-6476E539E28F}"/>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6C2AB062-2806-416E-9716-44E882F0C3C9}"/>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3827C809-8B32-4E10-98A2-3FE72F968E4C}"/>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C4E2F658-9E99-483C-86DA-AA404242F96D}"/>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A01BF24E-3CDB-4E0D-9696-5EC7A4B304A7}"/>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A44CCC-29CD-4A75-954B-EC6A7797DF1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F7B8F4-31D3-42DF-A42C-3227DA0EA7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FBBE1C5-10A3-42F6-8BBB-C4178904B4E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BE0ED6E-AADD-47FF-89BA-4B770D1E34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669F387-29CA-47A2-A655-753147D80BF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13970</xdr:rowOff>
    </xdr:from>
    <xdr:to>
      <xdr:col>24</xdr:col>
      <xdr:colOff>114300</xdr:colOff>
      <xdr:row>42</xdr:row>
      <xdr:rowOff>115570</xdr:rowOff>
    </xdr:to>
    <xdr:sp macro="" textlink="">
      <xdr:nvSpPr>
        <xdr:cNvPr id="74" name="楕円 73">
          <a:extLst>
            <a:ext uri="{FF2B5EF4-FFF2-40B4-BE49-F238E27FC236}">
              <a16:creationId xmlns:a16="http://schemas.microsoft.com/office/drawing/2014/main" id="{212028CB-DD33-4D7A-8E14-4AFCA0FB51F2}"/>
            </a:ext>
          </a:extLst>
        </xdr:cNvPr>
        <xdr:cNvSpPr/>
      </xdr:nvSpPr>
      <xdr:spPr>
        <a:xfrm>
          <a:off x="45847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100347</xdr:rowOff>
    </xdr:from>
    <xdr:ext cx="405111" cy="259045"/>
    <xdr:sp macro="" textlink="">
      <xdr:nvSpPr>
        <xdr:cNvPr id="75" name="【道路】&#10;有形固定資産減価償却率該当値テキスト">
          <a:extLst>
            <a:ext uri="{FF2B5EF4-FFF2-40B4-BE49-F238E27FC236}">
              <a16:creationId xmlns:a16="http://schemas.microsoft.com/office/drawing/2014/main" id="{0E4D7FDC-83B0-426E-B683-431AC2F0B890}"/>
            </a:ext>
          </a:extLst>
        </xdr:cNvPr>
        <xdr:cNvSpPr txBox="1"/>
      </xdr:nvSpPr>
      <xdr:spPr>
        <a:xfrm>
          <a:off x="4673600" y="712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13970</xdr:rowOff>
    </xdr:from>
    <xdr:to>
      <xdr:col>20</xdr:col>
      <xdr:colOff>38100</xdr:colOff>
      <xdr:row>42</xdr:row>
      <xdr:rowOff>115570</xdr:rowOff>
    </xdr:to>
    <xdr:sp macro="" textlink="">
      <xdr:nvSpPr>
        <xdr:cNvPr id="76" name="楕円 75">
          <a:extLst>
            <a:ext uri="{FF2B5EF4-FFF2-40B4-BE49-F238E27FC236}">
              <a16:creationId xmlns:a16="http://schemas.microsoft.com/office/drawing/2014/main" id="{94D66039-18E0-4EE9-BE66-248FA7426A6F}"/>
            </a:ext>
          </a:extLst>
        </xdr:cNvPr>
        <xdr:cNvSpPr/>
      </xdr:nvSpPr>
      <xdr:spPr>
        <a:xfrm>
          <a:off x="3746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64770</xdr:rowOff>
    </xdr:from>
    <xdr:to>
      <xdr:col>24</xdr:col>
      <xdr:colOff>63500</xdr:colOff>
      <xdr:row>42</xdr:row>
      <xdr:rowOff>64770</xdr:rowOff>
    </xdr:to>
    <xdr:cxnSp macro="">
      <xdr:nvCxnSpPr>
        <xdr:cNvPr id="77" name="直線コネクタ 76">
          <a:extLst>
            <a:ext uri="{FF2B5EF4-FFF2-40B4-BE49-F238E27FC236}">
              <a16:creationId xmlns:a16="http://schemas.microsoft.com/office/drawing/2014/main" id="{A8513015-3FC9-49F3-A61C-D028545DF94B}"/>
            </a:ext>
          </a:extLst>
        </xdr:cNvPr>
        <xdr:cNvCxnSpPr/>
      </xdr:nvCxnSpPr>
      <xdr:spPr>
        <a:xfrm>
          <a:off x="3797300" y="7265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7438</xdr:rowOff>
    </xdr:from>
    <xdr:to>
      <xdr:col>15</xdr:col>
      <xdr:colOff>101600</xdr:colOff>
      <xdr:row>42</xdr:row>
      <xdr:rowOff>109038</xdr:rowOff>
    </xdr:to>
    <xdr:sp macro="" textlink="">
      <xdr:nvSpPr>
        <xdr:cNvPr id="78" name="楕円 77">
          <a:extLst>
            <a:ext uri="{FF2B5EF4-FFF2-40B4-BE49-F238E27FC236}">
              <a16:creationId xmlns:a16="http://schemas.microsoft.com/office/drawing/2014/main" id="{F4963F76-BCE2-4E7F-A370-3AE17AB759D0}"/>
            </a:ext>
          </a:extLst>
        </xdr:cNvPr>
        <xdr:cNvSpPr/>
      </xdr:nvSpPr>
      <xdr:spPr>
        <a:xfrm>
          <a:off x="28575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58238</xdr:rowOff>
    </xdr:from>
    <xdr:to>
      <xdr:col>19</xdr:col>
      <xdr:colOff>177800</xdr:colOff>
      <xdr:row>42</xdr:row>
      <xdr:rowOff>64770</xdr:rowOff>
    </xdr:to>
    <xdr:cxnSp macro="">
      <xdr:nvCxnSpPr>
        <xdr:cNvPr id="79" name="直線コネクタ 78">
          <a:extLst>
            <a:ext uri="{FF2B5EF4-FFF2-40B4-BE49-F238E27FC236}">
              <a16:creationId xmlns:a16="http://schemas.microsoft.com/office/drawing/2014/main" id="{A2723FC3-2A69-416C-B29F-B6A059B975FF}"/>
            </a:ext>
          </a:extLst>
        </xdr:cNvPr>
        <xdr:cNvCxnSpPr/>
      </xdr:nvCxnSpPr>
      <xdr:spPr>
        <a:xfrm>
          <a:off x="2908300" y="72591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7438</xdr:rowOff>
    </xdr:from>
    <xdr:to>
      <xdr:col>10</xdr:col>
      <xdr:colOff>165100</xdr:colOff>
      <xdr:row>42</xdr:row>
      <xdr:rowOff>109038</xdr:rowOff>
    </xdr:to>
    <xdr:sp macro="" textlink="">
      <xdr:nvSpPr>
        <xdr:cNvPr id="80" name="楕円 79">
          <a:extLst>
            <a:ext uri="{FF2B5EF4-FFF2-40B4-BE49-F238E27FC236}">
              <a16:creationId xmlns:a16="http://schemas.microsoft.com/office/drawing/2014/main" id="{05060083-EAA4-4420-AA20-DD20F1E1D301}"/>
            </a:ext>
          </a:extLst>
        </xdr:cNvPr>
        <xdr:cNvSpPr/>
      </xdr:nvSpPr>
      <xdr:spPr>
        <a:xfrm>
          <a:off x="19685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58238</xdr:rowOff>
    </xdr:from>
    <xdr:to>
      <xdr:col>15</xdr:col>
      <xdr:colOff>50800</xdr:colOff>
      <xdr:row>42</xdr:row>
      <xdr:rowOff>58238</xdr:rowOff>
    </xdr:to>
    <xdr:cxnSp macro="">
      <xdr:nvCxnSpPr>
        <xdr:cNvPr id="81" name="直線コネクタ 80">
          <a:extLst>
            <a:ext uri="{FF2B5EF4-FFF2-40B4-BE49-F238E27FC236}">
              <a16:creationId xmlns:a16="http://schemas.microsoft.com/office/drawing/2014/main" id="{9009E9E7-D131-4BF4-9FB5-8970CF284DAE}"/>
            </a:ext>
          </a:extLst>
        </xdr:cNvPr>
        <xdr:cNvCxnSpPr/>
      </xdr:nvCxnSpPr>
      <xdr:spPr>
        <a:xfrm>
          <a:off x="2019300" y="7259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23767</xdr:rowOff>
    </xdr:from>
    <xdr:to>
      <xdr:col>6</xdr:col>
      <xdr:colOff>38100</xdr:colOff>
      <xdr:row>42</xdr:row>
      <xdr:rowOff>125367</xdr:rowOff>
    </xdr:to>
    <xdr:sp macro="" textlink="">
      <xdr:nvSpPr>
        <xdr:cNvPr id="82" name="楕円 81">
          <a:extLst>
            <a:ext uri="{FF2B5EF4-FFF2-40B4-BE49-F238E27FC236}">
              <a16:creationId xmlns:a16="http://schemas.microsoft.com/office/drawing/2014/main" id="{05CBCE49-3354-4D98-BD4E-E7A221032A64}"/>
            </a:ext>
          </a:extLst>
        </xdr:cNvPr>
        <xdr:cNvSpPr/>
      </xdr:nvSpPr>
      <xdr:spPr>
        <a:xfrm>
          <a:off x="1079500" y="72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58238</xdr:rowOff>
    </xdr:from>
    <xdr:to>
      <xdr:col>10</xdr:col>
      <xdr:colOff>114300</xdr:colOff>
      <xdr:row>42</xdr:row>
      <xdr:rowOff>74567</xdr:rowOff>
    </xdr:to>
    <xdr:cxnSp macro="">
      <xdr:nvCxnSpPr>
        <xdr:cNvPr id="83" name="直線コネクタ 82">
          <a:extLst>
            <a:ext uri="{FF2B5EF4-FFF2-40B4-BE49-F238E27FC236}">
              <a16:creationId xmlns:a16="http://schemas.microsoft.com/office/drawing/2014/main" id="{5FDCB0DB-40A1-4ECE-98DC-81708C2CC145}"/>
            </a:ext>
          </a:extLst>
        </xdr:cNvPr>
        <xdr:cNvCxnSpPr/>
      </xdr:nvCxnSpPr>
      <xdr:spPr>
        <a:xfrm flipV="1">
          <a:off x="1130300" y="725913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7DF0679-182E-4FCF-A471-638D2D73686F}"/>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ABAD41F6-580C-420B-9566-7D93434BDEA8}"/>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C13E485B-E0DB-48D4-AAF9-472BED6CDD7F}"/>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0721F94B-0D12-49A8-9D64-6D9E85683C41}"/>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106697</xdr:rowOff>
    </xdr:from>
    <xdr:ext cx="405111" cy="259045"/>
    <xdr:sp macro="" textlink="">
      <xdr:nvSpPr>
        <xdr:cNvPr id="88" name="n_1mainValue【道路】&#10;有形固定資産減価償却率">
          <a:extLst>
            <a:ext uri="{FF2B5EF4-FFF2-40B4-BE49-F238E27FC236}">
              <a16:creationId xmlns:a16="http://schemas.microsoft.com/office/drawing/2014/main" id="{5D7AF2AE-74DB-4032-B2E0-1BF2ECFD6627}"/>
            </a:ext>
          </a:extLst>
        </xdr:cNvPr>
        <xdr:cNvSpPr txBox="1"/>
      </xdr:nvSpPr>
      <xdr:spPr>
        <a:xfrm>
          <a:off x="35820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100165</xdr:rowOff>
    </xdr:from>
    <xdr:ext cx="405111" cy="259045"/>
    <xdr:sp macro="" textlink="">
      <xdr:nvSpPr>
        <xdr:cNvPr id="89" name="n_2mainValue【道路】&#10;有形固定資産減価償却率">
          <a:extLst>
            <a:ext uri="{FF2B5EF4-FFF2-40B4-BE49-F238E27FC236}">
              <a16:creationId xmlns:a16="http://schemas.microsoft.com/office/drawing/2014/main" id="{43B4E7B0-5E71-453E-8CA5-D55A8D335CC1}"/>
            </a:ext>
          </a:extLst>
        </xdr:cNvPr>
        <xdr:cNvSpPr txBox="1"/>
      </xdr:nvSpPr>
      <xdr:spPr>
        <a:xfrm>
          <a:off x="270574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100165</xdr:rowOff>
    </xdr:from>
    <xdr:ext cx="405111" cy="259045"/>
    <xdr:sp macro="" textlink="">
      <xdr:nvSpPr>
        <xdr:cNvPr id="90" name="n_3mainValue【道路】&#10;有形固定資産減価償却率">
          <a:extLst>
            <a:ext uri="{FF2B5EF4-FFF2-40B4-BE49-F238E27FC236}">
              <a16:creationId xmlns:a16="http://schemas.microsoft.com/office/drawing/2014/main" id="{03F8739D-D79A-4DCE-8FB4-7327C7E5D837}"/>
            </a:ext>
          </a:extLst>
        </xdr:cNvPr>
        <xdr:cNvSpPr txBox="1"/>
      </xdr:nvSpPr>
      <xdr:spPr>
        <a:xfrm>
          <a:off x="181674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116494</xdr:rowOff>
    </xdr:from>
    <xdr:ext cx="405111" cy="259045"/>
    <xdr:sp macro="" textlink="">
      <xdr:nvSpPr>
        <xdr:cNvPr id="91" name="n_4mainValue【道路】&#10;有形固定資産減価償却率">
          <a:extLst>
            <a:ext uri="{FF2B5EF4-FFF2-40B4-BE49-F238E27FC236}">
              <a16:creationId xmlns:a16="http://schemas.microsoft.com/office/drawing/2014/main" id="{1DF9A587-ED87-476D-B419-1BC97934520C}"/>
            </a:ext>
          </a:extLst>
        </xdr:cNvPr>
        <xdr:cNvSpPr txBox="1"/>
      </xdr:nvSpPr>
      <xdr:spPr>
        <a:xfrm>
          <a:off x="927744" y="731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9BAD82D-BD55-4C45-95D9-951B58952D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6203BC6-7620-4B8F-B042-A16B8BEB46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BA89B02-D5B6-4205-93D7-F416229001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00F3F4E-D0CA-45C1-86BC-1135C57C5B6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BD8CC51-6856-432D-908A-1E3E182B766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9AF504B-A086-42F2-B4CA-0A5964F1BA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4626374-5B90-485E-AAC6-8C625802DD2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4BBB85A-9CA5-4D98-8449-AA2AAC27DA3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E23FF31-DB88-4B3B-B9B1-4F16E667ADA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B5F2802-E27B-4B3C-B85C-E362A9A1FED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6F32848-38A0-461A-8511-5B7324ED2D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612EBC2-B4E7-4382-A5C3-DDCA7D82233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05B020E-6686-4DB5-9360-3C7601515CD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E5DBEA53-D494-4460-AD1B-4FE3ECD5375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09D72BD-4E02-436E-A910-3B99A48CCA6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3721818-B8D3-4EBE-8F30-0D52C1BE830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590B299-D504-4098-B15E-E3914D8A500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150B40AC-8C8E-4773-8DA0-30DCEB94D8D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0DD51CF-5DCB-46FD-8030-3985AB09AF4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545AF660-F15E-4CD6-B98F-DA23F490A7D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B8C1AAC-4E1C-4B00-A0F7-B4B0F506FAF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264FD178-1C71-473F-A0B5-21923A189D3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B787D8B6-0084-4682-809E-4BEF5AB3F40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50C5B10F-4E6E-451A-A662-AB7411A6FFDF}"/>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1FEDA75E-643B-48CB-B1D8-C5CC5E792518}"/>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ACCC1FC-3911-413E-94C7-D874E4EF66AF}"/>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91EF5456-7E75-4C36-A60C-4FD729253A15}"/>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91DFC7F0-BE12-4276-BA54-2458F71509E2}"/>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15C41729-EC06-4767-A223-509734D22B4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902C9624-8AAE-4CFE-9807-47DE7BA6D322}"/>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C266740-C860-4371-8F38-5E0FDB1CF335}"/>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54DFC380-9F6E-4311-BA97-48768C306B15}"/>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CC672AD5-DE56-49F0-A57A-CA49CFC4A3B9}"/>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60D4857B-7342-4FCC-BE60-57BB6AC3EE0C}"/>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72320B7-B92F-4237-9055-2825317C48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266792-EECA-49C4-985F-EDFBD8F5E5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8F07A16-EA13-4A73-9A78-524A8174B1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C470B07-B3CD-465E-A5BB-CCDA0000C4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A5456A2-BBC1-491E-A4ED-CF792DB1A1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91772</xdr:rowOff>
    </xdr:from>
    <xdr:to>
      <xdr:col>55</xdr:col>
      <xdr:colOff>50800</xdr:colOff>
      <xdr:row>42</xdr:row>
      <xdr:rowOff>21922</xdr:rowOff>
    </xdr:to>
    <xdr:sp macro="" textlink="">
      <xdr:nvSpPr>
        <xdr:cNvPr id="131" name="楕円 130">
          <a:extLst>
            <a:ext uri="{FF2B5EF4-FFF2-40B4-BE49-F238E27FC236}">
              <a16:creationId xmlns:a16="http://schemas.microsoft.com/office/drawing/2014/main" id="{15298CC2-E399-474E-9AF8-0C151558AE39}"/>
            </a:ext>
          </a:extLst>
        </xdr:cNvPr>
        <xdr:cNvSpPr/>
      </xdr:nvSpPr>
      <xdr:spPr>
        <a:xfrm>
          <a:off x="10426700" y="71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6699</xdr:rowOff>
    </xdr:from>
    <xdr:ext cx="534377" cy="259045"/>
    <xdr:sp macro="" textlink="">
      <xdr:nvSpPr>
        <xdr:cNvPr id="132" name="【道路】&#10;一人当たり延長該当値テキスト">
          <a:extLst>
            <a:ext uri="{FF2B5EF4-FFF2-40B4-BE49-F238E27FC236}">
              <a16:creationId xmlns:a16="http://schemas.microsoft.com/office/drawing/2014/main" id="{EED43D9C-605D-47C2-8054-5B9BBE9277AC}"/>
            </a:ext>
          </a:extLst>
        </xdr:cNvPr>
        <xdr:cNvSpPr txBox="1"/>
      </xdr:nvSpPr>
      <xdr:spPr>
        <a:xfrm>
          <a:off x="10515600" y="70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92645</xdr:rowOff>
    </xdr:from>
    <xdr:to>
      <xdr:col>50</xdr:col>
      <xdr:colOff>165100</xdr:colOff>
      <xdr:row>42</xdr:row>
      <xdr:rowOff>22795</xdr:rowOff>
    </xdr:to>
    <xdr:sp macro="" textlink="">
      <xdr:nvSpPr>
        <xdr:cNvPr id="133" name="楕円 132">
          <a:extLst>
            <a:ext uri="{FF2B5EF4-FFF2-40B4-BE49-F238E27FC236}">
              <a16:creationId xmlns:a16="http://schemas.microsoft.com/office/drawing/2014/main" id="{ACA58C0A-D7ED-454A-9B0D-657B8653E001}"/>
            </a:ext>
          </a:extLst>
        </xdr:cNvPr>
        <xdr:cNvSpPr/>
      </xdr:nvSpPr>
      <xdr:spPr>
        <a:xfrm>
          <a:off x="9588500" y="71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142572</xdr:rowOff>
    </xdr:from>
    <xdr:to>
      <xdr:col>55</xdr:col>
      <xdr:colOff>0</xdr:colOff>
      <xdr:row>41</xdr:row>
      <xdr:rowOff>143445</xdr:rowOff>
    </xdr:to>
    <xdr:cxnSp macro="">
      <xdr:nvCxnSpPr>
        <xdr:cNvPr id="134" name="直線コネクタ 133">
          <a:extLst>
            <a:ext uri="{FF2B5EF4-FFF2-40B4-BE49-F238E27FC236}">
              <a16:creationId xmlns:a16="http://schemas.microsoft.com/office/drawing/2014/main" id="{369929E0-EBEF-44B1-9488-797092C8C568}"/>
            </a:ext>
          </a:extLst>
        </xdr:cNvPr>
        <xdr:cNvCxnSpPr/>
      </xdr:nvCxnSpPr>
      <xdr:spPr>
        <a:xfrm flipV="1">
          <a:off x="9639300" y="7172022"/>
          <a:ext cx="8382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93583</xdr:rowOff>
    </xdr:from>
    <xdr:to>
      <xdr:col>46</xdr:col>
      <xdr:colOff>38100</xdr:colOff>
      <xdr:row>42</xdr:row>
      <xdr:rowOff>23733</xdr:rowOff>
    </xdr:to>
    <xdr:sp macro="" textlink="">
      <xdr:nvSpPr>
        <xdr:cNvPr id="135" name="楕円 134">
          <a:extLst>
            <a:ext uri="{FF2B5EF4-FFF2-40B4-BE49-F238E27FC236}">
              <a16:creationId xmlns:a16="http://schemas.microsoft.com/office/drawing/2014/main" id="{C444776E-B006-4F6B-930B-440C77B13F4C}"/>
            </a:ext>
          </a:extLst>
        </xdr:cNvPr>
        <xdr:cNvSpPr/>
      </xdr:nvSpPr>
      <xdr:spPr>
        <a:xfrm>
          <a:off x="8699500" y="71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143445</xdr:rowOff>
    </xdr:from>
    <xdr:to>
      <xdr:col>50</xdr:col>
      <xdr:colOff>114300</xdr:colOff>
      <xdr:row>41</xdr:row>
      <xdr:rowOff>144383</xdr:rowOff>
    </xdr:to>
    <xdr:cxnSp macro="">
      <xdr:nvCxnSpPr>
        <xdr:cNvPr id="136" name="直線コネクタ 135">
          <a:extLst>
            <a:ext uri="{FF2B5EF4-FFF2-40B4-BE49-F238E27FC236}">
              <a16:creationId xmlns:a16="http://schemas.microsoft.com/office/drawing/2014/main" id="{97878F28-3085-4C2C-990E-1303733FE66D}"/>
            </a:ext>
          </a:extLst>
        </xdr:cNvPr>
        <xdr:cNvCxnSpPr/>
      </xdr:nvCxnSpPr>
      <xdr:spPr>
        <a:xfrm flipV="1">
          <a:off x="8750300" y="7172895"/>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95397</xdr:rowOff>
    </xdr:from>
    <xdr:to>
      <xdr:col>41</xdr:col>
      <xdr:colOff>101600</xdr:colOff>
      <xdr:row>42</xdr:row>
      <xdr:rowOff>25547</xdr:rowOff>
    </xdr:to>
    <xdr:sp macro="" textlink="">
      <xdr:nvSpPr>
        <xdr:cNvPr id="137" name="楕円 136">
          <a:extLst>
            <a:ext uri="{FF2B5EF4-FFF2-40B4-BE49-F238E27FC236}">
              <a16:creationId xmlns:a16="http://schemas.microsoft.com/office/drawing/2014/main" id="{3D72350E-6DEE-4350-82CE-8EF325D17151}"/>
            </a:ext>
          </a:extLst>
        </xdr:cNvPr>
        <xdr:cNvSpPr/>
      </xdr:nvSpPr>
      <xdr:spPr>
        <a:xfrm>
          <a:off x="7810500" y="71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144383</xdr:rowOff>
    </xdr:from>
    <xdr:to>
      <xdr:col>45</xdr:col>
      <xdr:colOff>177800</xdr:colOff>
      <xdr:row>41</xdr:row>
      <xdr:rowOff>146197</xdr:rowOff>
    </xdr:to>
    <xdr:cxnSp macro="">
      <xdr:nvCxnSpPr>
        <xdr:cNvPr id="138" name="直線コネクタ 137">
          <a:extLst>
            <a:ext uri="{FF2B5EF4-FFF2-40B4-BE49-F238E27FC236}">
              <a16:creationId xmlns:a16="http://schemas.microsoft.com/office/drawing/2014/main" id="{CF4CD0B5-8AB1-4810-B597-F718C934AABC}"/>
            </a:ext>
          </a:extLst>
        </xdr:cNvPr>
        <xdr:cNvCxnSpPr/>
      </xdr:nvCxnSpPr>
      <xdr:spPr>
        <a:xfrm flipV="1">
          <a:off x="7861300" y="7173833"/>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98386</xdr:rowOff>
    </xdr:from>
    <xdr:to>
      <xdr:col>36</xdr:col>
      <xdr:colOff>165100</xdr:colOff>
      <xdr:row>42</xdr:row>
      <xdr:rowOff>28536</xdr:rowOff>
    </xdr:to>
    <xdr:sp macro="" textlink="">
      <xdr:nvSpPr>
        <xdr:cNvPr id="139" name="楕円 138">
          <a:extLst>
            <a:ext uri="{FF2B5EF4-FFF2-40B4-BE49-F238E27FC236}">
              <a16:creationId xmlns:a16="http://schemas.microsoft.com/office/drawing/2014/main" id="{4AE6FEE3-5E88-4877-B2E1-E7436341E402}"/>
            </a:ext>
          </a:extLst>
        </xdr:cNvPr>
        <xdr:cNvSpPr/>
      </xdr:nvSpPr>
      <xdr:spPr>
        <a:xfrm>
          <a:off x="6921500" y="71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146197</xdr:rowOff>
    </xdr:from>
    <xdr:to>
      <xdr:col>41</xdr:col>
      <xdr:colOff>50800</xdr:colOff>
      <xdr:row>41</xdr:row>
      <xdr:rowOff>149186</xdr:rowOff>
    </xdr:to>
    <xdr:cxnSp macro="">
      <xdr:nvCxnSpPr>
        <xdr:cNvPr id="140" name="直線コネクタ 139">
          <a:extLst>
            <a:ext uri="{FF2B5EF4-FFF2-40B4-BE49-F238E27FC236}">
              <a16:creationId xmlns:a16="http://schemas.microsoft.com/office/drawing/2014/main" id="{9DFAAFB8-52AF-43CD-ADCD-8F9FB13B03BE}"/>
            </a:ext>
          </a:extLst>
        </xdr:cNvPr>
        <xdr:cNvCxnSpPr/>
      </xdr:nvCxnSpPr>
      <xdr:spPr>
        <a:xfrm flipV="1">
          <a:off x="6972300" y="7175647"/>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503D98B8-81D0-48BC-AAA9-FEE22073F238}"/>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DC9F5A38-27CD-439F-B01A-BB2E028A9943}"/>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BA44513D-F406-48A2-8328-068DF78F1A6C}"/>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9BFDE404-48F7-4419-AF28-9CE32124A23E}"/>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13922</xdr:rowOff>
    </xdr:from>
    <xdr:ext cx="534377" cy="259045"/>
    <xdr:sp macro="" textlink="">
      <xdr:nvSpPr>
        <xdr:cNvPr id="145" name="n_1mainValue【道路】&#10;一人当たり延長">
          <a:extLst>
            <a:ext uri="{FF2B5EF4-FFF2-40B4-BE49-F238E27FC236}">
              <a16:creationId xmlns:a16="http://schemas.microsoft.com/office/drawing/2014/main" id="{51903515-9F8F-4DB5-93CE-ED06F476F749}"/>
            </a:ext>
          </a:extLst>
        </xdr:cNvPr>
        <xdr:cNvSpPr txBox="1"/>
      </xdr:nvSpPr>
      <xdr:spPr>
        <a:xfrm>
          <a:off x="9359411" y="721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14860</xdr:rowOff>
    </xdr:from>
    <xdr:ext cx="534377" cy="259045"/>
    <xdr:sp macro="" textlink="">
      <xdr:nvSpPr>
        <xdr:cNvPr id="146" name="n_2mainValue【道路】&#10;一人当たり延長">
          <a:extLst>
            <a:ext uri="{FF2B5EF4-FFF2-40B4-BE49-F238E27FC236}">
              <a16:creationId xmlns:a16="http://schemas.microsoft.com/office/drawing/2014/main" id="{9E0BF882-38F5-4ED4-A98C-9D51CD88387E}"/>
            </a:ext>
          </a:extLst>
        </xdr:cNvPr>
        <xdr:cNvSpPr txBox="1"/>
      </xdr:nvSpPr>
      <xdr:spPr>
        <a:xfrm>
          <a:off x="8483111" y="721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16674</xdr:rowOff>
    </xdr:from>
    <xdr:ext cx="534377" cy="259045"/>
    <xdr:sp macro="" textlink="">
      <xdr:nvSpPr>
        <xdr:cNvPr id="147" name="n_3mainValue【道路】&#10;一人当たり延長">
          <a:extLst>
            <a:ext uri="{FF2B5EF4-FFF2-40B4-BE49-F238E27FC236}">
              <a16:creationId xmlns:a16="http://schemas.microsoft.com/office/drawing/2014/main" id="{EABCA6B9-E176-426C-9C19-77B42BE993A3}"/>
            </a:ext>
          </a:extLst>
        </xdr:cNvPr>
        <xdr:cNvSpPr txBox="1"/>
      </xdr:nvSpPr>
      <xdr:spPr>
        <a:xfrm>
          <a:off x="7594111" y="72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19663</xdr:rowOff>
    </xdr:from>
    <xdr:ext cx="534377" cy="259045"/>
    <xdr:sp macro="" textlink="">
      <xdr:nvSpPr>
        <xdr:cNvPr id="148" name="n_4mainValue【道路】&#10;一人当たり延長">
          <a:extLst>
            <a:ext uri="{FF2B5EF4-FFF2-40B4-BE49-F238E27FC236}">
              <a16:creationId xmlns:a16="http://schemas.microsoft.com/office/drawing/2014/main" id="{C48EB0AE-6755-4BB6-9E2C-7DDB21FF36F2}"/>
            </a:ext>
          </a:extLst>
        </xdr:cNvPr>
        <xdr:cNvSpPr txBox="1"/>
      </xdr:nvSpPr>
      <xdr:spPr>
        <a:xfrm>
          <a:off x="6705111" y="722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E723322-2DD7-41BA-85D0-6D1B60D67B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3C65628-8EC2-409A-8560-2C80F68554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4252DA7-4940-4FC0-83DE-D9450170DE9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D25775D-7F94-465B-A9A1-2DD7804B7D9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AB6B969-DF8D-4F86-A70F-D700B55CC8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172F727-541E-45BC-9032-7940070F2F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F2C19BE-E897-4E00-9D91-43DC5CCFCD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445C850-CB1D-4876-ABEA-D6BDDDA9E9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8778F99-B287-48CA-91D5-BD6EBA71B9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127FAA4-2ACA-44D9-BF6E-63C1EB3F14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48A65B3-E30C-40F6-9B92-452E3521692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5451F16-AD76-4FFD-AF9C-AC96DCE9048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3A305B7-47D0-4DFE-B680-A62C24598A7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A6977F3-EBA2-4CBD-84DB-6FA3FE89954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375FAD2-7931-4730-9992-F7082BA480C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EAEC9C6-D519-48A9-9A6B-55A4840385E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BA84891-1D06-4817-B5CE-4513B5E7061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0C72ACE-F1F2-4DBB-B71C-0E9FFA54C3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EF5F606-3ED0-4676-9B16-FEA232220E9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B136E15-4ABC-49C5-9491-3AFE6FA595F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9AB2B8C-D9D4-41E3-96AB-8E75BC92914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0034D8C-8238-4D06-8B54-B1B42CEDC88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2B071D5-8256-4AEE-908D-2687B31D58D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0867B5E-FF9C-403D-9333-AC46766A0F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333E0BD-B2BF-496C-9510-6EF3907894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FE59A317-900B-4F59-B871-3C37E7647753}"/>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D324541-F1F3-4D97-AC76-6E5CB513EF5C}"/>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9CE00928-C1F3-4001-B07C-495EEB62688E}"/>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5AD94DB1-B665-4477-A865-2A668DFBF939}"/>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29CE4A86-5763-4918-BC93-853C78D2F899}"/>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11DA5CF-FA42-46FA-A7A8-52B29A61E1DB}"/>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E098328C-8C80-413D-89D2-6D17DBC8C72A}"/>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9ACE1DEE-1209-4F3F-8391-AEE4BA29CDA3}"/>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2A8CECC-4149-4544-96FD-E13F43851FBA}"/>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EE86543D-63A5-49E5-BC33-4581F375F2AB}"/>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581F6F69-6F89-408A-AEB4-80FE58126EC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BF135CD-2F58-4A4A-9428-CF7577340C1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AE537D0-7E55-42D2-A856-0C07D65703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6C76950-9953-4606-99C2-C963EE96C2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A73AFC5-6517-4159-9A88-E5201253630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6F05C60-F9A3-4680-B2FF-F15DA9610D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90" name="楕円 189">
          <a:extLst>
            <a:ext uri="{FF2B5EF4-FFF2-40B4-BE49-F238E27FC236}">
              <a16:creationId xmlns:a16="http://schemas.microsoft.com/office/drawing/2014/main" id="{B8928B8D-DB8B-4F29-BD59-2D307E9D7EBD}"/>
            </a:ext>
          </a:extLst>
        </xdr:cNvPr>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CA0046A-A45B-4CE4-88A6-CA261EB81546}"/>
            </a:ext>
          </a:extLst>
        </xdr:cNvPr>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151674</xdr:rowOff>
    </xdr:from>
    <xdr:to>
      <xdr:col>20</xdr:col>
      <xdr:colOff>38100</xdr:colOff>
      <xdr:row>59</xdr:row>
      <xdr:rowOff>81824</xdr:rowOff>
    </xdr:to>
    <xdr:sp macro="" textlink="">
      <xdr:nvSpPr>
        <xdr:cNvPr id="192" name="楕円 191">
          <a:extLst>
            <a:ext uri="{FF2B5EF4-FFF2-40B4-BE49-F238E27FC236}">
              <a16:creationId xmlns:a16="http://schemas.microsoft.com/office/drawing/2014/main" id="{C431D9B9-65D9-43E7-A2F5-DE33089EE244}"/>
            </a:ext>
          </a:extLst>
        </xdr:cNvPr>
        <xdr:cNvSpPr/>
      </xdr:nvSpPr>
      <xdr:spPr>
        <a:xfrm>
          <a:off x="3746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37556</xdr:rowOff>
    </xdr:to>
    <xdr:cxnSp macro="">
      <xdr:nvCxnSpPr>
        <xdr:cNvPr id="193" name="直線コネクタ 192">
          <a:extLst>
            <a:ext uri="{FF2B5EF4-FFF2-40B4-BE49-F238E27FC236}">
              <a16:creationId xmlns:a16="http://schemas.microsoft.com/office/drawing/2014/main" id="{9D6831AE-7443-400A-A808-6AC14F05FAA1}"/>
            </a:ext>
          </a:extLst>
        </xdr:cNvPr>
        <xdr:cNvCxnSpPr/>
      </xdr:nvCxnSpPr>
      <xdr:spPr>
        <a:xfrm>
          <a:off x="3797300" y="101465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112485</xdr:rowOff>
    </xdr:from>
    <xdr:to>
      <xdr:col>15</xdr:col>
      <xdr:colOff>101600</xdr:colOff>
      <xdr:row>62</xdr:row>
      <xdr:rowOff>42635</xdr:rowOff>
    </xdr:to>
    <xdr:sp macro="" textlink="">
      <xdr:nvSpPr>
        <xdr:cNvPr id="194" name="楕円 193">
          <a:extLst>
            <a:ext uri="{FF2B5EF4-FFF2-40B4-BE49-F238E27FC236}">
              <a16:creationId xmlns:a16="http://schemas.microsoft.com/office/drawing/2014/main" id="{18035455-1D62-47AC-B887-83735109D25F}"/>
            </a:ext>
          </a:extLst>
        </xdr:cNvPr>
        <xdr:cNvSpPr/>
      </xdr:nvSpPr>
      <xdr:spPr>
        <a:xfrm>
          <a:off x="2857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31024</xdr:rowOff>
    </xdr:from>
    <xdr:to>
      <xdr:col>19</xdr:col>
      <xdr:colOff>177800</xdr:colOff>
      <xdr:row>61</xdr:row>
      <xdr:rowOff>163285</xdr:rowOff>
    </xdr:to>
    <xdr:cxnSp macro="">
      <xdr:nvCxnSpPr>
        <xdr:cNvPr id="195" name="直線コネクタ 194">
          <a:extLst>
            <a:ext uri="{FF2B5EF4-FFF2-40B4-BE49-F238E27FC236}">
              <a16:creationId xmlns:a16="http://schemas.microsoft.com/office/drawing/2014/main" id="{9FE267E4-DBC2-4405-B9A3-9F4FF9BC4DC3}"/>
            </a:ext>
          </a:extLst>
        </xdr:cNvPr>
        <xdr:cNvCxnSpPr/>
      </xdr:nvCxnSpPr>
      <xdr:spPr>
        <a:xfrm flipV="1">
          <a:off x="2908300" y="10146574"/>
          <a:ext cx="889000" cy="47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6" name="楕円 195">
          <a:extLst>
            <a:ext uri="{FF2B5EF4-FFF2-40B4-BE49-F238E27FC236}">
              <a16:creationId xmlns:a16="http://schemas.microsoft.com/office/drawing/2014/main" id="{816054CB-6A2C-4984-9A4D-7055651EF2F0}"/>
            </a:ext>
          </a:extLst>
        </xdr:cNvPr>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163285</xdr:rowOff>
    </xdr:from>
    <xdr:to>
      <xdr:col>15</xdr:col>
      <xdr:colOff>50800</xdr:colOff>
      <xdr:row>62</xdr:row>
      <xdr:rowOff>22860</xdr:rowOff>
    </xdr:to>
    <xdr:cxnSp macro="">
      <xdr:nvCxnSpPr>
        <xdr:cNvPr id="197" name="直線コネクタ 196">
          <a:extLst>
            <a:ext uri="{FF2B5EF4-FFF2-40B4-BE49-F238E27FC236}">
              <a16:creationId xmlns:a16="http://schemas.microsoft.com/office/drawing/2014/main" id="{88C50950-03AB-4879-8300-8CDF4CC22C81}"/>
            </a:ext>
          </a:extLst>
        </xdr:cNvPr>
        <xdr:cNvCxnSpPr/>
      </xdr:nvCxnSpPr>
      <xdr:spPr>
        <a:xfrm flipV="1">
          <a:off x="2019300" y="106217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122283</xdr:rowOff>
    </xdr:from>
    <xdr:to>
      <xdr:col>6</xdr:col>
      <xdr:colOff>38100</xdr:colOff>
      <xdr:row>62</xdr:row>
      <xdr:rowOff>52433</xdr:rowOff>
    </xdr:to>
    <xdr:sp macro="" textlink="">
      <xdr:nvSpPr>
        <xdr:cNvPr id="198" name="楕円 197">
          <a:extLst>
            <a:ext uri="{FF2B5EF4-FFF2-40B4-BE49-F238E27FC236}">
              <a16:creationId xmlns:a16="http://schemas.microsoft.com/office/drawing/2014/main" id="{228E03C4-2E93-48A4-A0B0-25FBB7AFC269}"/>
            </a:ext>
          </a:extLst>
        </xdr:cNvPr>
        <xdr:cNvSpPr/>
      </xdr:nvSpPr>
      <xdr:spPr>
        <a:xfrm>
          <a:off x="1079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1633</xdr:rowOff>
    </xdr:from>
    <xdr:to>
      <xdr:col>10</xdr:col>
      <xdr:colOff>114300</xdr:colOff>
      <xdr:row>62</xdr:row>
      <xdr:rowOff>22860</xdr:rowOff>
    </xdr:to>
    <xdr:cxnSp macro="">
      <xdr:nvCxnSpPr>
        <xdr:cNvPr id="199" name="直線コネクタ 198">
          <a:extLst>
            <a:ext uri="{FF2B5EF4-FFF2-40B4-BE49-F238E27FC236}">
              <a16:creationId xmlns:a16="http://schemas.microsoft.com/office/drawing/2014/main" id="{3590AB9B-8101-4AEE-B916-448AF8CF798F}"/>
            </a:ext>
          </a:extLst>
        </xdr:cNvPr>
        <xdr:cNvCxnSpPr/>
      </xdr:nvCxnSpPr>
      <xdr:spPr>
        <a:xfrm>
          <a:off x="1130300" y="106315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9BE443B-AD11-4B9F-87CE-F5F528A288EE}"/>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4570E5B-0E7C-4923-8621-C26A87719D9D}"/>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5D5DE3D-219C-4B71-B789-5AFDF370781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F8C74F1-E70C-49EE-8D88-DFE68CD3AFF5}"/>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98351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B2A1E1E-705D-4F70-9BD8-A9F7A2CF28DD}"/>
            </a:ext>
          </a:extLst>
        </xdr:cNvPr>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33762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DB756CE-100C-4364-9DE8-2B7B4C4ED5EB}"/>
            </a:ext>
          </a:extLst>
        </xdr:cNvPr>
        <xdr:cNvSpPr txBox="1"/>
      </xdr:nvSpPr>
      <xdr:spPr>
        <a:xfrm>
          <a:off x="2705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ED98AA8-6707-41AD-9D7A-526807951F4A}"/>
            </a:ext>
          </a:extLst>
        </xdr:cNvPr>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43560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64560B2-89E1-4884-A733-F67C482677F5}"/>
            </a:ext>
          </a:extLst>
        </xdr:cNvPr>
        <xdr:cNvSpPr txBox="1"/>
      </xdr:nvSpPr>
      <xdr:spPr>
        <a:xfrm>
          <a:off x="927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80F0CF3-1D30-466D-A53D-0D950DFA40A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0BD9326-9869-4BFC-9BC0-4DB126E579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E06C194-635D-467D-816B-563BD152A7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70E3555-F1F7-45BE-A37A-71ADD8243C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F45CBF2-02D0-4234-8023-75EEF6D354A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58FC13D-3962-4DFA-88DD-76BA63A75C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B51FB17-582E-404F-9875-3BCF49DE8D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06ACA91-E634-49B1-915F-39750F763D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C5654C7-3FE9-4D8E-A39D-044F66D8E9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E1867F4-8F0F-460B-A100-560EBA2EE2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5498A29A-95AD-448F-8CD1-7688431768B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43C2EEB6-4815-4293-B138-4D96D0005A9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8E466529-4662-401F-B0C9-7D54EF37261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58D6BEBB-F746-49E0-BED7-695D7A04D69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B9AFA2E5-DE36-4C4B-8CB8-368BFCA1626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C2C78D4D-1F33-494E-903B-61A0B1827A4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34E9BA5D-191A-4689-A8DC-558C7410DB5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A0D8031E-23CA-445C-8A5F-5FE65D0B674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0A344B5-3B13-4C0D-8CE3-0BE32D3B52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5DFCAB03-686C-40A8-9B5A-379B911F4EB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C2D669E-4334-4797-BD05-1D7C4FEE15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C4AE4AB1-D0DD-484E-9899-2A75A42C6987}"/>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B52631BC-472C-45F9-85B5-E87200CF8372}"/>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C4FC7215-CEE0-4CD0-A0E9-900D5941BE55}"/>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590ADBC7-7637-43B3-A50C-BCBF51B06135}"/>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AE16C963-5D6C-4B1F-BC73-CBCAA8FEA15F}"/>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A9CFFE40-DE07-49B2-AC04-C4DC857D4898}"/>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A3D9B0E0-0823-4B11-9287-680619265834}"/>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9C10808E-1EFD-480B-B8FA-5F3A7EFDDE38}"/>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8A924A79-8E75-4431-8DA2-CC1A1209E3D7}"/>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73CF40C2-2645-4AFE-B10A-E89D8F563071}"/>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47E187C1-A245-46EF-A506-1140E4D71AEE}"/>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4E06895-7E49-4863-B1CB-A13158CD232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ABFE3AD-8FD9-4045-8EBB-E9AAB10341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EE44DB2-0421-446E-93BA-DF24CD0D06B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32E00F8-DC97-40AA-8708-5909D5F4F04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123AB90-20B6-4D62-AEF8-2D64EB9117C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27434</xdr:rowOff>
    </xdr:from>
    <xdr:to>
      <xdr:col>55</xdr:col>
      <xdr:colOff>50800</xdr:colOff>
      <xdr:row>63</xdr:row>
      <xdr:rowOff>129034</xdr:rowOff>
    </xdr:to>
    <xdr:sp macro="" textlink="">
      <xdr:nvSpPr>
        <xdr:cNvPr id="245" name="楕円 244">
          <a:extLst>
            <a:ext uri="{FF2B5EF4-FFF2-40B4-BE49-F238E27FC236}">
              <a16:creationId xmlns:a16="http://schemas.microsoft.com/office/drawing/2014/main" id="{3CAB44A6-3985-411B-89BB-DA087BE1626C}"/>
            </a:ext>
          </a:extLst>
        </xdr:cNvPr>
        <xdr:cNvSpPr/>
      </xdr:nvSpPr>
      <xdr:spPr>
        <a:xfrm>
          <a:off x="10426700" y="108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113811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53DF991C-7B04-46F8-B8F5-6895C1AC8F49}"/>
            </a:ext>
          </a:extLst>
        </xdr:cNvPr>
        <xdr:cNvSpPr txBox="1"/>
      </xdr:nvSpPr>
      <xdr:spPr>
        <a:xfrm>
          <a:off x="10515600" y="1074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29225</xdr:rowOff>
    </xdr:from>
    <xdr:to>
      <xdr:col>50</xdr:col>
      <xdr:colOff>165100</xdr:colOff>
      <xdr:row>63</xdr:row>
      <xdr:rowOff>130825</xdr:rowOff>
    </xdr:to>
    <xdr:sp macro="" textlink="">
      <xdr:nvSpPr>
        <xdr:cNvPr id="247" name="楕円 246">
          <a:extLst>
            <a:ext uri="{FF2B5EF4-FFF2-40B4-BE49-F238E27FC236}">
              <a16:creationId xmlns:a16="http://schemas.microsoft.com/office/drawing/2014/main" id="{A3FE2E9C-D849-4D7E-8601-D892544F3468}"/>
            </a:ext>
          </a:extLst>
        </xdr:cNvPr>
        <xdr:cNvSpPr/>
      </xdr:nvSpPr>
      <xdr:spPr>
        <a:xfrm>
          <a:off x="9588500" y="108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78234</xdr:rowOff>
    </xdr:from>
    <xdr:to>
      <xdr:col>55</xdr:col>
      <xdr:colOff>0</xdr:colOff>
      <xdr:row>63</xdr:row>
      <xdr:rowOff>80025</xdr:rowOff>
    </xdr:to>
    <xdr:cxnSp macro="">
      <xdr:nvCxnSpPr>
        <xdr:cNvPr id="248" name="直線コネクタ 247">
          <a:extLst>
            <a:ext uri="{FF2B5EF4-FFF2-40B4-BE49-F238E27FC236}">
              <a16:creationId xmlns:a16="http://schemas.microsoft.com/office/drawing/2014/main" id="{51866E71-6F86-4126-90E2-1247E11885FA}"/>
            </a:ext>
          </a:extLst>
        </xdr:cNvPr>
        <xdr:cNvCxnSpPr/>
      </xdr:nvCxnSpPr>
      <xdr:spPr>
        <a:xfrm flipV="1">
          <a:off x="9639300" y="10879584"/>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68446</xdr:rowOff>
    </xdr:from>
    <xdr:to>
      <xdr:col>46</xdr:col>
      <xdr:colOff>38100</xdr:colOff>
      <xdr:row>63</xdr:row>
      <xdr:rowOff>170046</xdr:rowOff>
    </xdr:to>
    <xdr:sp macro="" textlink="">
      <xdr:nvSpPr>
        <xdr:cNvPr id="249" name="楕円 248">
          <a:extLst>
            <a:ext uri="{FF2B5EF4-FFF2-40B4-BE49-F238E27FC236}">
              <a16:creationId xmlns:a16="http://schemas.microsoft.com/office/drawing/2014/main" id="{2C8B9F2A-457A-4BF4-9CAA-5BD2BBC71350}"/>
            </a:ext>
          </a:extLst>
        </xdr:cNvPr>
        <xdr:cNvSpPr/>
      </xdr:nvSpPr>
      <xdr:spPr>
        <a:xfrm>
          <a:off x="8699500" y="1086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80025</xdr:rowOff>
    </xdr:from>
    <xdr:to>
      <xdr:col>50</xdr:col>
      <xdr:colOff>114300</xdr:colOff>
      <xdr:row>63</xdr:row>
      <xdr:rowOff>119246</xdr:rowOff>
    </xdr:to>
    <xdr:cxnSp macro="">
      <xdr:nvCxnSpPr>
        <xdr:cNvPr id="250" name="直線コネクタ 249">
          <a:extLst>
            <a:ext uri="{FF2B5EF4-FFF2-40B4-BE49-F238E27FC236}">
              <a16:creationId xmlns:a16="http://schemas.microsoft.com/office/drawing/2014/main" id="{B532F682-6CEE-4A40-90B3-819AD49E18D5}"/>
            </a:ext>
          </a:extLst>
        </xdr:cNvPr>
        <xdr:cNvCxnSpPr/>
      </xdr:nvCxnSpPr>
      <xdr:spPr>
        <a:xfrm flipV="1">
          <a:off x="8750300" y="10881375"/>
          <a:ext cx="8890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71951</xdr:rowOff>
    </xdr:from>
    <xdr:to>
      <xdr:col>41</xdr:col>
      <xdr:colOff>101600</xdr:colOff>
      <xdr:row>64</xdr:row>
      <xdr:rowOff>2101</xdr:rowOff>
    </xdr:to>
    <xdr:sp macro="" textlink="">
      <xdr:nvSpPr>
        <xdr:cNvPr id="251" name="楕円 250">
          <a:extLst>
            <a:ext uri="{FF2B5EF4-FFF2-40B4-BE49-F238E27FC236}">
              <a16:creationId xmlns:a16="http://schemas.microsoft.com/office/drawing/2014/main" id="{34025B06-ABED-4C75-A568-EB62A6A56BD1}"/>
            </a:ext>
          </a:extLst>
        </xdr:cNvPr>
        <xdr:cNvSpPr/>
      </xdr:nvSpPr>
      <xdr:spPr>
        <a:xfrm>
          <a:off x="7810500" y="108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119246</xdr:rowOff>
    </xdr:from>
    <xdr:to>
      <xdr:col>45</xdr:col>
      <xdr:colOff>177800</xdr:colOff>
      <xdr:row>63</xdr:row>
      <xdr:rowOff>122751</xdr:rowOff>
    </xdr:to>
    <xdr:cxnSp macro="">
      <xdr:nvCxnSpPr>
        <xdr:cNvPr id="252" name="直線コネクタ 251">
          <a:extLst>
            <a:ext uri="{FF2B5EF4-FFF2-40B4-BE49-F238E27FC236}">
              <a16:creationId xmlns:a16="http://schemas.microsoft.com/office/drawing/2014/main" id="{7A7263E6-EF96-4C8C-AA0B-C5B9BA8B67B8}"/>
            </a:ext>
          </a:extLst>
        </xdr:cNvPr>
        <xdr:cNvCxnSpPr/>
      </xdr:nvCxnSpPr>
      <xdr:spPr>
        <a:xfrm flipV="1">
          <a:off x="7861300" y="1092059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72810</xdr:rowOff>
    </xdr:from>
    <xdr:to>
      <xdr:col>36</xdr:col>
      <xdr:colOff>165100</xdr:colOff>
      <xdr:row>64</xdr:row>
      <xdr:rowOff>2960</xdr:rowOff>
    </xdr:to>
    <xdr:sp macro="" textlink="">
      <xdr:nvSpPr>
        <xdr:cNvPr id="253" name="楕円 252">
          <a:extLst>
            <a:ext uri="{FF2B5EF4-FFF2-40B4-BE49-F238E27FC236}">
              <a16:creationId xmlns:a16="http://schemas.microsoft.com/office/drawing/2014/main" id="{5B233A57-3C6D-48A2-8211-814C4762AB9F}"/>
            </a:ext>
          </a:extLst>
        </xdr:cNvPr>
        <xdr:cNvSpPr/>
      </xdr:nvSpPr>
      <xdr:spPr>
        <a:xfrm>
          <a:off x="6921500" y="108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122751</xdr:rowOff>
    </xdr:from>
    <xdr:to>
      <xdr:col>41</xdr:col>
      <xdr:colOff>50800</xdr:colOff>
      <xdr:row>63</xdr:row>
      <xdr:rowOff>123610</xdr:rowOff>
    </xdr:to>
    <xdr:cxnSp macro="">
      <xdr:nvCxnSpPr>
        <xdr:cNvPr id="254" name="直線コネクタ 253">
          <a:extLst>
            <a:ext uri="{FF2B5EF4-FFF2-40B4-BE49-F238E27FC236}">
              <a16:creationId xmlns:a16="http://schemas.microsoft.com/office/drawing/2014/main" id="{C1786854-1B62-46C9-8DC2-4AA80A597D83}"/>
            </a:ext>
          </a:extLst>
        </xdr:cNvPr>
        <xdr:cNvCxnSpPr/>
      </xdr:nvCxnSpPr>
      <xdr:spPr>
        <a:xfrm flipV="1">
          <a:off x="6972300" y="10924101"/>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6AB0CE16-6AD0-4C1D-AE23-71E070E089FF}"/>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B9E4D11E-AFB0-4EC5-90A5-0376F017FE71}"/>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D1CEEC0-C648-438E-8A32-35F3AE540C6F}"/>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F58C254-B1E1-4839-A830-21786730316E}"/>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121952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F79BBD48-A2EB-4629-A2ED-430A3493519C}"/>
            </a:ext>
          </a:extLst>
        </xdr:cNvPr>
        <xdr:cNvSpPr txBox="1"/>
      </xdr:nvSpPr>
      <xdr:spPr>
        <a:xfrm>
          <a:off x="9327095" y="1092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161173</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5B43BE5E-390D-4467-8480-8327CCFC3AEF}"/>
            </a:ext>
          </a:extLst>
        </xdr:cNvPr>
        <xdr:cNvSpPr txBox="1"/>
      </xdr:nvSpPr>
      <xdr:spPr>
        <a:xfrm>
          <a:off x="8450795" y="1096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164678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F747166B-D489-43B1-B061-21D18050FADB}"/>
            </a:ext>
          </a:extLst>
        </xdr:cNvPr>
        <xdr:cNvSpPr txBox="1"/>
      </xdr:nvSpPr>
      <xdr:spPr>
        <a:xfrm>
          <a:off x="7561795" y="1096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165537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499C3A47-BC5D-4F3F-9B66-1BDFB9652BB1}"/>
            </a:ext>
          </a:extLst>
        </xdr:cNvPr>
        <xdr:cNvSpPr txBox="1"/>
      </xdr:nvSpPr>
      <xdr:spPr>
        <a:xfrm>
          <a:off x="6672795" y="1096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2882160-91BB-4B51-AF2B-162518BF29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C0C1EAF-AF65-45C4-9866-C6793B7E9B6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8DAC90A4-50E2-4E30-AB7E-10ED42BEC8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C1E0DED-0C71-43C9-987D-81DDD1C5D9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26F06B4-5DFE-48C2-B13A-3DA61A4FC48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ED333AE-3107-4DFB-8402-339A09EA06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C5DF0E39-C185-432D-AA84-DC2F516015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C1D27F4-208E-472C-B2DE-65AAC1361E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9A1ED91-A828-4B65-8DD7-73FF1D6CFA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2824A98-CFA0-48A8-A8CF-EA732DF08B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6516461-8C70-4EAC-AE24-50A20DCF18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4180017D-CCA7-40B7-BCE5-22BB4C92170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650820C9-DB32-496E-A0AF-D67A3035F4C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1EEE299D-A487-48D8-921E-BAA248F1BFA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FC85A280-D09C-474A-A8C7-005B1EF903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E92202BF-99F0-4148-BB0B-634CAF55A8C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6B97D6C1-DD05-4A25-8EF9-C16DF3BE515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B1325454-99BC-4598-8F8B-C9729255267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71A19CEA-298A-43E7-80F7-CC6AD852255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4BF1F89E-F7BC-47E6-81CB-70598910883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C43F6513-0F03-47FC-873E-732CC217910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2231301-8A08-4EDA-BBE2-2C77F94BA7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D9D88FAD-2EBC-4D9D-B9F1-2B230EA1E20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F26EA08-2BEA-4EDF-8C10-88DFCFE15D7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996BF1D6-B7C7-4120-AA9B-7BD98671A148}"/>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C357C68C-1D9D-4661-81EE-FB969713878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BBA33C4F-DF18-4326-B560-F7C96BEE9BB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8435273A-0BB0-4513-BEC7-99FEAFF1BF68}"/>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7AE75B03-8D96-4C13-8AE2-9527C2CD43AC}"/>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A4B35B40-67A1-4483-AEE9-9F5629F6371A}"/>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2A613B13-68CC-4252-AE23-6D274A1DE325}"/>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5F70B857-3857-4478-AF9E-D70447300CCD}"/>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548BB235-E12F-48F1-8A46-9C3B3EA84598}"/>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491DBD81-4703-4812-824F-5F16165E2D6B}"/>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CF601F60-7E05-4DC6-8606-6C86D57E7888}"/>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A508927-62B9-436D-83B7-8882340809D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72ABCD9-F50A-44A5-83FD-F24CFA40B1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2E94D7B-6452-4BE3-B22B-92AB2950A3D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9EFCD3B-BD9A-4081-AD32-60BF6000C0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A9D5437-2957-41E6-BA72-5C18A343C2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44450</xdr:rowOff>
    </xdr:from>
    <xdr:to>
      <xdr:col>24</xdr:col>
      <xdr:colOff>114300</xdr:colOff>
      <xdr:row>86</xdr:row>
      <xdr:rowOff>146050</xdr:rowOff>
    </xdr:to>
    <xdr:sp macro="" textlink="">
      <xdr:nvSpPr>
        <xdr:cNvPr id="303" name="楕円 302">
          <a:extLst>
            <a:ext uri="{FF2B5EF4-FFF2-40B4-BE49-F238E27FC236}">
              <a16:creationId xmlns:a16="http://schemas.microsoft.com/office/drawing/2014/main" id="{EBC70738-CCBC-4441-83D9-16CCD0087C55}"/>
            </a:ext>
          </a:extLst>
        </xdr:cNvPr>
        <xdr:cNvSpPr/>
      </xdr:nvSpPr>
      <xdr:spPr>
        <a:xfrm>
          <a:off x="4584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130827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37A2B6D-500A-44D4-A4C7-8AD9B00BF636}"/>
            </a:ext>
          </a:extLst>
        </xdr:cNvPr>
        <xdr:cNvSpPr txBox="1"/>
      </xdr:nvSpPr>
      <xdr:spPr>
        <a:xfrm>
          <a:off x="4673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95886</xdr:rowOff>
    </xdr:from>
    <xdr:to>
      <xdr:col>20</xdr:col>
      <xdr:colOff>38100</xdr:colOff>
      <xdr:row>80</xdr:row>
      <xdr:rowOff>26036</xdr:rowOff>
    </xdr:to>
    <xdr:sp macro="" textlink="">
      <xdr:nvSpPr>
        <xdr:cNvPr id="305" name="楕円 304">
          <a:extLst>
            <a:ext uri="{FF2B5EF4-FFF2-40B4-BE49-F238E27FC236}">
              <a16:creationId xmlns:a16="http://schemas.microsoft.com/office/drawing/2014/main" id="{591C0839-D5CB-4F2E-AF50-790FE754BCD1}"/>
            </a:ext>
          </a:extLst>
        </xdr:cNvPr>
        <xdr:cNvSpPr/>
      </xdr:nvSpPr>
      <xdr:spPr>
        <a:xfrm>
          <a:off x="3746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146686</xdr:rowOff>
    </xdr:from>
    <xdr:to>
      <xdr:col>24</xdr:col>
      <xdr:colOff>63500</xdr:colOff>
      <xdr:row>86</xdr:row>
      <xdr:rowOff>95250</xdr:rowOff>
    </xdr:to>
    <xdr:cxnSp macro="">
      <xdr:nvCxnSpPr>
        <xdr:cNvPr id="306" name="直線コネクタ 305">
          <a:extLst>
            <a:ext uri="{FF2B5EF4-FFF2-40B4-BE49-F238E27FC236}">
              <a16:creationId xmlns:a16="http://schemas.microsoft.com/office/drawing/2014/main" id="{5F7E177E-3EE4-4E2C-A714-049927EC7FDF}"/>
            </a:ext>
          </a:extLst>
        </xdr:cNvPr>
        <xdr:cNvCxnSpPr/>
      </xdr:nvCxnSpPr>
      <xdr:spPr>
        <a:xfrm>
          <a:off x="3797300" y="13691236"/>
          <a:ext cx="838200" cy="11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307" name="楕円 306">
          <a:extLst>
            <a:ext uri="{FF2B5EF4-FFF2-40B4-BE49-F238E27FC236}">
              <a16:creationId xmlns:a16="http://schemas.microsoft.com/office/drawing/2014/main" id="{35DBACEE-FDF2-4EB3-AE91-86F3E2ABD718}"/>
            </a:ext>
          </a:extLst>
        </xdr:cNvPr>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146686</xdr:rowOff>
    </xdr:from>
    <xdr:to>
      <xdr:col>19</xdr:col>
      <xdr:colOff>177800</xdr:colOff>
      <xdr:row>83</xdr:row>
      <xdr:rowOff>41911</xdr:rowOff>
    </xdr:to>
    <xdr:cxnSp macro="">
      <xdr:nvCxnSpPr>
        <xdr:cNvPr id="308" name="直線コネクタ 307">
          <a:extLst>
            <a:ext uri="{FF2B5EF4-FFF2-40B4-BE49-F238E27FC236}">
              <a16:creationId xmlns:a16="http://schemas.microsoft.com/office/drawing/2014/main" id="{3E698261-5E4D-4D21-939B-2CA1C60230D1}"/>
            </a:ext>
          </a:extLst>
        </xdr:cNvPr>
        <xdr:cNvCxnSpPr/>
      </xdr:nvCxnSpPr>
      <xdr:spPr>
        <a:xfrm flipV="1">
          <a:off x="2908300" y="13691236"/>
          <a:ext cx="889000" cy="5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95886</xdr:rowOff>
    </xdr:from>
    <xdr:to>
      <xdr:col>10</xdr:col>
      <xdr:colOff>165100</xdr:colOff>
      <xdr:row>84</xdr:row>
      <xdr:rowOff>26036</xdr:rowOff>
    </xdr:to>
    <xdr:sp macro="" textlink="">
      <xdr:nvSpPr>
        <xdr:cNvPr id="309" name="楕円 308">
          <a:extLst>
            <a:ext uri="{FF2B5EF4-FFF2-40B4-BE49-F238E27FC236}">
              <a16:creationId xmlns:a16="http://schemas.microsoft.com/office/drawing/2014/main" id="{548AA0A0-BFE2-4266-AD27-4BCFADCF9388}"/>
            </a:ext>
          </a:extLst>
        </xdr:cNvPr>
        <xdr:cNvSpPr/>
      </xdr:nvSpPr>
      <xdr:spPr>
        <a:xfrm>
          <a:off x="1968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83</xdr:row>
      <xdr:rowOff>146686</xdr:rowOff>
    </xdr:to>
    <xdr:cxnSp macro="">
      <xdr:nvCxnSpPr>
        <xdr:cNvPr id="310" name="直線コネクタ 309">
          <a:extLst>
            <a:ext uri="{FF2B5EF4-FFF2-40B4-BE49-F238E27FC236}">
              <a16:creationId xmlns:a16="http://schemas.microsoft.com/office/drawing/2014/main" id="{69CC207B-8512-4369-8D2D-C1B39CEB4152}"/>
            </a:ext>
          </a:extLst>
        </xdr:cNvPr>
        <xdr:cNvCxnSpPr/>
      </xdr:nvCxnSpPr>
      <xdr:spPr>
        <a:xfrm flipV="1">
          <a:off x="2019300" y="1427226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36830</xdr:rowOff>
    </xdr:from>
    <xdr:to>
      <xdr:col>6</xdr:col>
      <xdr:colOff>38100</xdr:colOff>
      <xdr:row>84</xdr:row>
      <xdr:rowOff>138430</xdr:rowOff>
    </xdr:to>
    <xdr:sp macro="" textlink="">
      <xdr:nvSpPr>
        <xdr:cNvPr id="311" name="楕円 310">
          <a:extLst>
            <a:ext uri="{FF2B5EF4-FFF2-40B4-BE49-F238E27FC236}">
              <a16:creationId xmlns:a16="http://schemas.microsoft.com/office/drawing/2014/main" id="{5608AADE-9892-4301-89A4-BF7C6F069F90}"/>
            </a:ext>
          </a:extLst>
        </xdr:cNvPr>
        <xdr:cNvSpPr/>
      </xdr:nvSpPr>
      <xdr:spPr>
        <a:xfrm>
          <a:off x="1079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146686</xdr:rowOff>
    </xdr:from>
    <xdr:to>
      <xdr:col>10</xdr:col>
      <xdr:colOff>114300</xdr:colOff>
      <xdr:row>84</xdr:row>
      <xdr:rowOff>87630</xdr:rowOff>
    </xdr:to>
    <xdr:cxnSp macro="">
      <xdr:nvCxnSpPr>
        <xdr:cNvPr id="312" name="直線コネクタ 311">
          <a:extLst>
            <a:ext uri="{FF2B5EF4-FFF2-40B4-BE49-F238E27FC236}">
              <a16:creationId xmlns:a16="http://schemas.microsoft.com/office/drawing/2014/main" id="{A55A90EB-4F49-4DFE-B92C-9D8FAD5ED10B}"/>
            </a:ext>
          </a:extLst>
        </xdr:cNvPr>
        <xdr:cNvCxnSpPr/>
      </xdr:nvCxnSpPr>
      <xdr:spPr>
        <a:xfrm flipV="1">
          <a:off x="1130300" y="1437703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02BBBED8-EA07-4F04-89A9-229DDA37F00E}"/>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254703A3-5E60-44B0-90C9-18A3C8B2FDA7}"/>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B9117BE4-F3D4-4A8E-BCD2-4CBAD50CC4D9}"/>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4167F39C-4422-49DE-918D-93565F9B6C84}"/>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42563</xdr:rowOff>
    </xdr:from>
    <xdr:ext cx="405111" cy="259045"/>
    <xdr:sp macro="" textlink="">
      <xdr:nvSpPr>
        <xdr:cNvPr id="317" name="n_1mainValue【公営住宅】&#10;有形固定資産減価償却率">
          <a:extLst>
            <a:ext uri="{FF2B5EF4-FFF2-40B4-BE49-F238E27FC236}">
              <a16:creationId xmlns:a16="http://schemas.microsoft.com/office/drawing/2014/main" id="{FDA787B1-FFCE-42C6-B7CD-A7F9ED2406A7}"/>
            </a:ext>
          </a:extLst>
        </xdr:cNvPr>
        <xdr:cNvSpPr txBox="1"/>
      </xdr:nvSpPr>
      <xdr:spPr>
        <a:xfrm>
          <a:off x="35820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18" name="n_2mainValue【公営住宅】&#10;有形固定資産減価償却率">
          <a:extLst>
            <a:ext uri="{FF2B5EF4-FFF2-40B4-BE49-F238E27FC236}">
              <a16:creationId xmlns:a16="http://schemas.microsoft.com/office/drawing/2014/main" id="{E680B118-623E-4281-8C6F-8AEC11F481C9}"/>
            </a:ext>
          </a:extLst>
        </xdr:cNvPr>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17163</xdr:rowOff>
    </xdr:from>
    <xdr:ext cx="405111" cy="259045"/>
    <xdr:sp macro="" textlink="">
      <xdr:nvSpPr>
        <xdr:cNvPr id="319" name="n_3mainValue【公営住宅】&#10;有形固定資産減価償却率">
          <a:extLst>
            <a:ext uri="{FF2B5EF4-FFF2-40B4-BE49-F238E27FC236}">
              <a16:creationId xmlns:a16="http://schemas.microsoft.com/office/drawing/2014/main" id="{293F684C-071A-450D-A47C-612387C5C276}"/>
            </a:ext>
          </a:extLst>
        </xdr:cNvPr>
        <xdr:cNvSpPr txBox="1"/>
      </xdr:nvSpPr>
      <xdr:spPr>
        <a:xfrm>
          <a:off x="1816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129557</xdr:rowOff>
    </xdr:from>
    <xdr:ext cx="405111" cy="259045"/>
    <xdr:sp macro="" textlink="">
      <xdr:nvSpPr>
        <xdr:cNvPr id="320" name="n_4mainValue【公営住宅】&#10;有形固定資産減価償却率">
          <a:extLst>
            <a:ext uri="{FF2B5EF4-FFF2-40B4-BE49-F238E27FC236}">
              <a16:creationId xmlns:a16="http://schemas.microsoft.com/office/drawing/2014/main" id="{C5D0CA18-3F19-4F5D-A8E4-4CD1BB7B184F}"/>
            </a:ext>
          </a:extLst>
        </xdr:cNvPr>
        <xdr:cNvSpPr txBox="1"/>
      </xdr:nvSpPr>
      <xdr:spPr>
        <a:xfrm>
          <a:off x="927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876492E-D873-4BCF-B568-7BEC727BCD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194DE973-F072-4154-A460-6A38B4F0B45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D1F46CA2-D64C-45F8-9844-DC243EA2410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E5EA0941-8E26-4941-A29D-3720D82372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D50AE00-4D1C-4032-8F22-8EE34A9D17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A739D3E8-9719-4A33-BDAB-9A50D11340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2CA2C97D-FD93-4274-9466-8DCD008055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FBD81A4-76C0-475B-9740-FF5D2E8C54E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AC0F956-47BB-4222-B0A8-D9DE64E27C7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0AE631C-DBB5-4838-A3F2-2BC41C7653D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C7F443FF-7C1B-4125-8E79-C46531A5A94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E393FFEB-5BAB-4168-8A4D-F4F70F696F1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9E13F870-3775-4D24-AEA6-07D74444858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5FA9E200-BAB9-49F3-9CB5-8334AAD696B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C98FAD21-20CC-4D40-8CD8-0F34A7792D9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E84521B2-D3DB-4DAA-A129-46468593A81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4FFEAAF5-F2BF-4DD8-8A52-991F7A2D127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AC9EE94F-34ED-43DE-8AB6-C49C557FED6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680C70B2-30E0-4212-AC63-3BB6E1E997C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5C5E4B6B-7AA1-44CE-8F04-777BF40C851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CF6CC31F-0761-4EE7-8461-211CB35334C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10F2CE18-48EF-40C8-ABAB-7F5E1B62708D}"/>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C7A5AE3-C572-439B-BDA7-C75C9129130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3DF7ECD5-C598-4577-8D0D-EE0B5656CB6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9DD41627-189D-4F86-A0EC-E87BB94CD3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A8ABBA5C-90C8-408D-9D4B-1F44A3A2F42B}"/>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5E89BBBE-C122-4FCB-A58C-BA7A24AA3254}"/>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BDF1E47D-F7F7-4F96-9E8C-CFF801A1BCAF}"/>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C0BF0CB7-93B8-4460-BE11-0D18031A6C1B}"/>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3E7F582C-DC4F-4242-8A80-4DE4D20BC834}"/>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9E49E2B0-081C-45AD-B32E-81B88B6A5E86}"/>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7C9B6E3F-3E8E-4E3F-A1D3-348AAA86435E}"/>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98E917BE-5665-4C96-B98A-A47BC36E7165}"/>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6E138CF0-9D93-4B75-A422-BBCE8C3EA795}"/>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1FAF25BA-85FA-4711-A174-7D4FE3CD9447}"/>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CB27562A-7C03-4A35-9481-807E521E8CDF}"/>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07ACFF9-8ACE-4709-81A4-69D194B8E8E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0AB4360-5D31-47A6-B442-ACA82BD36E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F870727-85D1-4D02-9E10-920573B062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BF0BF03-B907-490D-A5E0-EBB688679D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3609A42-3B0C-495D-BD76-B9374420F68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96920</xdr:rowOff>
    </xdr:from>
    <xdr:to>
      <xdr:col>55</xdr:col>
      <xdr:colOff>50800</xdr:colOff>
      <xdr:row>86</xdr:row>
      <xdr:rowOff>27070</xdr:rowOff>
    </xdr:to>
    <xdr:sp macro="" textlink="">
      <xdr:nvSpPr>
        <xdr:cNvPr id="362" name="楕円 361">
          <a:extLst>
            <a:ext uri="{FF2B5EF4-FFF2-40B4-BE49-F238E27FC236}">
              <a16:creationId xmlns:a16="http://schemas.microsoft.com/office/drawing/2014/main" id="{8D86EDC8-B6FA-4316-A666-C1E000F0BC8F}"/>
            </a:ext>
          </a:extLst>
        </xdr:cNvPr>
        <xdr:cNvSpPr/>
      </xdr:nvSpPr>
      <xdr:spPr>
        <a:xfrm>
          <a:off x="10426700" y="146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75347</xdr:rowOff>
    </xdr:from>
    <xdr:ext cx="469744" cy="259045"/>
    <xdr:sp macro="" textlink="">
      <xdr:nvSpPr>
        <xdr:cNvPr id="363" name="【公営住宅】&#10;一人当たり面積該当値テキスト">
          <a:extLst>
            <a:ext uri="{FF2B5EF4-FFF2-40B4-BE49-F238E27FC236}">
              <a16:creationId xmlns:a16="http://schemas.microsoft.com/office/drawing/2014/main" id="{532E2507-BFD1-4C11-AF12-BA009606219C}"/>
            </a:ext>
          </a:extLst>
        </xdr:cNvPr>
        <xdr:cNvSpPr txBox="1"/>
      </xdr:nvSpPr>
      <xdr:spPr>
        <a:xfrm>
          <a:off x="10515600" y="146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83857</xdr:rowOff>
    </xdr:from>
    <xdr:to>
      <xdr:col>50</xdr:col>
      <xdr:colOff>165100</xdr:colOff>
      <xdr:row>86</xdr:row>
      <xdr:rowOff>14007</xdr:rowOff>
    </xdr:to>
    <xdr:sp macro="" textlink="">
      <xdr:nvSpPr>
        <xdr:cNvPr id="364" name="楕円 363">
          <a:extLst>
            <a:ext uri="{FF2B5EF4-FFF2-40B4-BE49-F238E27FC236}">
              <a16:creationId xmlns:a16="http://schemas.microsoft.com/office/drawing/2014/main" id="{7365909A-8279-463A-AE3C-AF4CB6486FF8}"/>
            </a:ext>
          </a:extLst>
        </xdr:cNvPr>
        <xdr:cNvSpPr/>
      </xdr:nvSpPr>
      <xdr:spPr>
        <a:xfrm>
          <a:off x="9588500" y="146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134657</xdr:rowOff>
    </xdr:from>
    <xdr:to>
      <xdr:col>55</xdr:col>
      <xdr:colOff>0</xdr:colOff>
      <xdr:row>85</xdr:row>
      <xdr:rowOff>147720</xdr:rowOff>
    </xdr:to>
    <xdr:cxnSp macro="">
      <xdr:nvCxnSpPr>
        <xdr:cNvPr id="365" name="直線コネクタ 364">
          <a:extLst>
            <a:ext uri="{FF2B5EF4-FFF2-40B4-BE49-F238E27FC236}">
              <a16:creationId xmlns:a16="http://schemas.microsoft.com/office/drawing/2014/main" id="{ADAF7B45-8DF9-49C3-A815-2DACB09C7087}"/>
            </a:ext>
          </a:extLst>
        </xdr:cNvPr>
        <xdr:cNvCxnSpPr/>
      </xdr:nvCxnSpPr>
      <xdr:spPr>
        <a:xfrm>
          <a:off x="9639300" y="1470790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111723</xdr:rowOff>
    </xdr:from>
    <xdr:to>
      <xdr:col>46</xdr:col>
      <xdr:colOff>38100</xdr:colOff>
      <xdr:row>86</xdr:row>
      <xdr:rowOff>41873</xdr:rowOff>
    </xdr:to>
    <xdr:sp macro="" textlink="">
      <xdr:nvSpPr>
        <xdr:cNvPr id="366" name="楕円 365">
          <a:extLst>
            <a:ext uri="{FF2B5EF4-FFF2-40B4-BE49-F238E27FC236}">
              <a16:creationId xmlns:a16="http://schemas.microsoft.com/office/drawing/2014/main" id="{6154518D-9C3D-4FD5-B629-2927597EFDDA}"/>
            </a:ext>
          </a:extLst>
        </xdr:cNvPr>
        <xdr:cNvSpPr/>
      </xdr:nvSpPr>
      <xdr:spPr>
        <a:xfrm>
          <a:off x="8699500" y="146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134657</xdr:rowOff>
    </xdr:from>
    <xdr:to>
      <xdr:col>50</xdr:col>
      <xdr:colOff>114300</xdr:colOff>
      <xdr:row>85</xdr:row>
      <xdr:rowOff>162523</xdr:rowOff>
    </xdr:to>
    <xdr:cxnSp macro="">
      <xdr:nvCxnSpPr>
        <xdr:cNvPr id="367" name="直線コネクタ 366">
          <a:extLst>
            <a:ext uri="{FF2B5EF4-FFF2-40B4-BE49-F238E27FC236}">
              <a16:creationId xmlns:a16="http://schemas.microsoft.com/office/drawing/2014/main" id="{E5035D08-B998-4B5F-A9FB-79C200E69945}"/>
            </a:ext>
          </a:extLst>
        </xdr:cNvPr>
        <xdr:cNvCxnSpPr/>
      </xdr:nvCxnSpPr>
      <xdr:spPr>
        <a:xfrm flipV="1">
          <a:off x="8750300" y="14707907"/>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116622</xdr:rowOff>
    </xdr:from>
    <xdr:to>
      <xdr:col>41</xdr:col>
      <xdr:colOff>101600</xdr:colOff>
      <xdr:row>86</xdr:row>
      <xdr:rowOff>46772</xdr:rowOff>
    </xdr:to>
    <xdr:sp macro="" textlink="">
      <xdr:nvSpPr>
        <xdr:cNvPr id="368" name="楕円 367">
          <a:extLst>
            <a:ext uri="{FF2B5EF4-FFF2-40B4-BE49-F238E27FC236}">
              <a16:creationId xmlns:a16="http://schemas.microsoft.com/office/drawing/2014/main" id="{00716D7A-3D79-4E9B-876C-8EBC5A9993E8}"/>
            </a:ext>
          </a:extLst>
        </xdr:cNvPr>
        <xdr:cNvSpPr/>
      </xdr:nvSpPr>
      <xdr:spPr>
        <a:xfrm>
          <a:off x="7810500" y="146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162523</xdr:rowOff>
    </xdr:from>
    <xdr:to>
      <xdr:col>45</xdr:col>
      <xdr:colOff>177800</xdr:colOff>
      <xdr:row>85</xdr:row>
      <xdr:rowOff>167422</xdr:rowOff>
    </xdr:to>
    <xdr:cxnSp macro="">
      <xdr:nvCxnSpPr>
        <xdr:cNvPr id="369" name="直線コネクタ 368">
          <a:extLst>
            <a:ext uri="{FF2B5EF4-FFF2-40B4-BE49-F238E27FC236}">
              <a16:creationId xmlns:a16="http://schemas.microsoft.com/office/drawing/2014/main" id="{B95D77B4-DC87-4EC9-A051-7C1E6A327C02}"/>
            </a:ext>
          </a:extLst>
        </xdr:cNvPr>
        <xdr:cNvCxnSpPr/>
      </xdr:nvCxnSpPr>
      <xdr:spPr>
        <a:xfrm flipV="1">
          <a:off x="7861300" y="147357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119779</xdr:rowOff>
    </xdr:from>
    <xdr:to>
      <xdr:col>36</xdr:col>
      <xdr:colOff>165100</xdr:colOff>
      <xdr:row>86</xdr:row>
      <xdr:rowOff>49929</xdr:rowOff>
    </xdr:to>
    <xdr:sp macro="" textlink="">
      <xdr:nvSpPr>
        <xdr:cNvPr id="370" name="楕円 369">
          <a:extLst>
            <a:ext uri="{FF2B5EF4-FFF2-40B4-BE49-F238E27FC236}">
              <a16:creationId xmlns:a16="http://schemas.microsoft.com/office/drawing/2014/main" id="{9F5F1F24-D6BD-4D75-9173-B9F425D46BC1}"/>
            </a:ext>
          </a:extLst>
        </xdr:cNvPr>
        <xdr:cNvSpPr/>
      </xdr:nvSpPr>
      <xdr:spPr>
        <a:xfrm>
          <a:off x="6921500" y="14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167422</xdr:rowOff>
    </xdr:from>
    <xdr:to>
      <xdr:col>41</xdr:col>
      <xdr:colOff>50800</xdr:colOff>
      <xdr:row>85</xdr:row>
      <xdr:rowOff>170579</xdr:rowOff>
    </xdr:to>
    <xdr:cxnSp macro="">
      <xdr:nvCxnSpPr>
        <xdr:cNvPr id="371" name="直線コネクタ 370">
          <a:extLst>
            <a:ext uri="{FF2B5EF4-FFF2-40B4-BE49-F238E27FC236}">
              <a16:creationId xmlns:a16="http://schemas.microsoft.com/office/drawing/2014/main" id="{B8C093FA-6A0D-4F67-B5CF-48F4424E3078}"/>
            </a:ext>
          </a:extLst>
        </xdr:cNvPr>
        <xdr:cNvCxnSpPr/>
      </xdr:nvCxnSpPr>
      <xdr:spPr>
        <a:xfrm flipV="1">
          <a:off x="6972300" y="14740672"/>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E992EB7-10BF-47F5-B653-5CC4CA35F2F9}"/>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C442CB8C-D7C7-4B4C-9D3F-83092109B831}"/>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B78913D8-2051-4271-9397-E1AC2EC3AB24}"/>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D3E7B683-724D-4CD6-A55C-FE8D7C8C16FE}"/>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5134</xdr:rowOff>
    </xdr:from>
    <xdr:ext cx="469744" cy="259045"/>
    <xdr:sp macro="" textlink="">
      <xdr:nvSpPr>
        <xdr:cNvPr id="376" name="n_1mainValue【公営住宅】&#10;一人当たり面積">
          <a:extLst>
            <a:ext uri="{FF2B5EF4-FFF2-40B4-BE49-F238E27FC236}">
              <a16:creationId xmlns:a16="http://schemas.microsoft.com/office/drawing/2014/main" id="{61B84490-2ABC-45BC-B602-D6E5018FFE7D}"/>
            </a:ext>
          </a:extLst>
        </xdr:cNvPr>
        <xdr:cNvSpPr txBox="1"/>
      </xdr:nvSpPr>
      <xdr:spPr>
        <a:xfrm>
          <a:off x="9391727" y="147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33000</xdr:rowOff>
    </xdr:from>
    <xdr:ext cx="469744" cy="259045"/>
    <xdr:sp macro="" textlink="">
      <xdr:nvSpPr>
        <xdr:cNvPr id="377" name="n_2mainValue【公営住宅】&#10;一人当たり面積">
          <a:extLst>
            <a:ext uri="{FF2B5EF4-FFF2-40B4-BE49-F238E27FC236}">
              <a16:creationId xmlns:a16="http://schemas.microsoft.com/office/drawing/2014/main" id="{A22B9044-8253-4B88-ACB5-1E01796CFE74}"/>
            </a:ext>
          </a:extLst>
        </xdr:cNvPr>
        <xdr:cNvSpPr txBox="1"/>
      </xdr:nvSpPr>
      <xdr:spPr>
        <a:xfrm>
          <a:off x="8515427" y="1477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37899</xdr:rowOff>
    </xdr:from>
    <xdr:ext cx="469744" cy="259045"/>
    <xdr:sp macro="" textlink="">
      <xdr:nvSpPr>
        <xdr:cNvPr id="378" name="n_3mainValue【公営住宅】&#10;一人当たり面積">
          <a:extLst>
            <a:ext uri="{FF2B5EF4-FFF2-40B4-BE49-F238E27FC236}">
              <a16:creationId xmlns:a16="http://schemas.microsoft.com/office/drawing/2014/main" id="{DAC5F163-39E4-41CB-BAA0-C35856BDB8C1}"/>
            </a:ext>
          </a:extLst>
        </xdr:cNvPr>
        <xdr:cNvSpPr txBox="1"/>
      </xdr:nvSpPr>
      <xdr:spPr>
        <a:xfrm>
          <a:off x="7626427" y="1478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41056</xdr:rowOff>
    </xdr:from>
    <xdr:ext cx="469744" cy="259045"/>
    <xdr:sp macro="" textlink="">
      <xdr:nvSpPr>
        <xdr:cNvPr id="379" name="n_4mainValue【公営住宅】&#10;一人当たり面積">
          <a:extLst>
            <a:ext uri="{FF2B5EF4-FFF2-40B4-BE49-F238E27FC236}">
              <a16:creationId xmlns:a16="http://schemas.microsoft.com/office/drawing/2014/main" id="{53763EF3-B662-4885-937B-13ECE5F8AF14}"/>
            </a:ext>
          </a:extLst>
        </xdr:cNvPr>
        <xdr:cNvSpPr txBox="1"/>
      </xdr:nvSpPr>
      <xdr:spPr>
        <a:xfrm>
          <a:off x="6737427" y="1478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D6949DD-EED5-4347-B7F5-72AF02E5AB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F329DA5-E7DC-4DDF-9849-AEC1A5AB272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2667D5C8-9A04-4751-9C6B-BA23DAE302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62D7E2D0-5A99-4A78-A6E0-0875F810141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E0ECDFF-397B-4CF9-A7C3-87649102779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3B7FF53-E21C-4B40-BA1F-DBF29ECDD6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A7EF867-8A26-49F7-BC3D-50CEBD4B337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AB7FEEC-2123-4186-8A33-98026A11442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26872FE9-FD30-4230-B4C9-819CC919B4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EE8A4E2C-76E3-47C5-BF9F-C6E737D6C91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159E7CAE-C15A-4430-813B-D1A76197392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93148C4D-0A19-4128-81F8-37E4A96CAD1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5DB00D2B-B50A-4845-9279-2A1EDB3BB0B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72CC2493-4CD5-4C59-BCFE-DA18070D63C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E235F619-99A7-4E7D-9735-CACEA659B96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629C41C6-0CCC-40C2-AA53-5CBC682314D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C6804366-A03F-4743-9975-EADB5D9464E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62BB8FE9-F965-4A7B-9FA2-86035CA2A89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98542577-3594-4E75-B0F6-AA3796595FE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1C2FF0A2-38B1-47E2-8EC2-6D6A9C0571F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D613378E-8121-4092-B5A0-4C0844F5974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3A4243EC-D624-4290-BA53-FF00021AA17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9B2F2A71-775C-4059-B14B-D2D2047A8C8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22B73756-B933-4269-905A-6005F47F5FB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8279A8E8-66A1-4ABE-82A1-F87D19A0CDF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42CF6D21-CED2-4B5D-927B-0F977BAA6232}"/>
            </a:ext>
          </a:extLst>
        </xdr:cNvPr>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43640041-534E-4C7F-A885-692A80216BB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78930FFD-3E83-432D-A495-6F1522C7D70D}"/>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D1F64641-D516-4814-BB11-E37F97C85B46}"/>
            </a:ext>
          </a:extLst>
        </xdr:cNvPr>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a:extLst>
            <a:ext uri="{FF2B5EF4-FFF2-40B4-BE49-F238E27FC236}">
              <a16:creationId xmlns:a16="http://schemas.microsoft.com/office/drawing/2014/main" id="{A1F4E3C7-E248-4B42-BC10-AC34D1AEA075}"/>
            </a:ext>
          </a:extLst>
        </xdr:cNvPr>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752387AF-4B52-46BA-BA2B-A5B9046351CB}"/>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4F23B30F-4415-45F3-8E08-18D836F63174}"/>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a:extLst>
            <a:ext uri="{FF2B5EF4-FFF2-40B4-BE49-F238E27FC236}">
              <a16:creationId xmlns:a16="http://schemas.microsoft.com/office/drawing/2014/main" id="{A8CCCCD1-3796-4A4F-87FE-50A8DAE3BAE1}"/>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a:extLst>
            <a:ext uri="{FF2B5EF4-FFF2-40B4-BE49-F238E27FC236}">
              <a16:creationId xmlns:a16="http://schemas.microsoft.com/office/drawing/2014/main" id="{A486A919-7D5B-45EC-A27F-AE2C7E74F116}"/>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a:extLst>
            <a:ext uri="{FF2B5EF4-FFF2-40B4-BE49-F238E27FC236}">
              <a16:creationId xmlns:a16="http://schemas.microsoft.com/office/drawing/2014/main" id="{1D869446-AA41-4607-9F7C-8B7011FC3323}"/>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a:extLst>
            <a:ext uri="{FF2B5EF4-FFF2-40B4-BE49-F238E27FC236}">
              <a16:creationId xmlns:a16="http://schemas.microsoft.com/office/drawing/2014/main" id="{BBDAEC17-40F2-4D7E-8CC2-3C5ECD84CC57}"/>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96D04AA-E4D4-42E9-9B1B-AD865E7AACA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362E425-8560-45E3-9086-B0D823CAE92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47F4CD2-93F7-4F3D-9449-F8F3E314FFB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49D0FE2-4A83-4C89-B38A-68932781E5C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2128C5B-17B7-4E13-85CA-92A46D6BA7E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15602</xdr:rowOff>
    </xdr:from>
    <xdr:to>
      <xdr:col>24</xdr:col>
      <xdr:colOff>114300</xdr:colOff>
      <xdr:row>101</xdr:row>
      <xdr:rowOff>117202</xdr:rowOff>
    </xdr:to>
    <xdr:sp macro="" textlink="">
      <xdr:nvSpPr>
        <xdr:cNvPr id="421" name="楕円 420">
          <a:extLst>
            <a:ext uri="{FF2B5EF4-FFF2-40B4-BE49-F238E27FC236}">
              <a16:creationId xmlns:a16="http://schemas.microsoft.com/office/drawing/2014/main" id="{6AF817D4-10F6-4CED-A08C-7FC34C08E74D}"/>
            </a:ext>
          </a:extLst>
        </xdr:cNvPr>
        <xdr:cNvSpPr/>
      </xdr:nvSpPr>
      <xdr:spPr>
        <a:xfrm>
          <a:off x="45847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38479</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2686F28F-1961-402D-8B4B-E037C9EBAE89}"/>
            </a:ext>
          </a:extLst>
        </xdr:cNvPr>
        <xdr:cNvSpPr txBox="1"/>
      </xdr:nvSpPr>
      <xdr:spPr>
        <a:xfrm>
          <a:off x="4673600" y="171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157662</xdr:rowOff>
    </xdr:from>
    <xdr:to>
      <xdr:col>20</xdr:col>
      <xdr:colOff>38100</xdr:colOff>
      <xdr:row>101</xdr:row>
      <xdr:rowOff>87812</xdr:rowOff>
    </xdr:to>
    <xdr:sp macro="" textlink="">
      <xdr:nvSpPr>
        <xdr:cNvPr id="423" name="楕円 422">
          <a:extLst>
            <a:ext uri="{FF2B5EF4-FFF2-40B4-BE49-F238E27FC236}">
              <a16:creationId xmlns:a16="http://schemas.microsoft.com/office/drawing/2014/main" id="{F7276E63-6711-4A32-8662-5B891CB0BE02}"/>
            </a:ext>
          </a:extLst>
        </xdr:cNvPr>
        <xdr:cNvSpPr/>
      </xdr:nvSpPr>
      <xdr:spPr>
        <a:xfrm>
          <a:off x="3746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37012</xdr:rowOff>
    </xdr:from>
    <xdr:to>
      <xdr:col>24</xdr:col>
      <xdr:colOff>63500</xdr:colOff>
      <xdr:row>101</xdr:row>
      <xdr:rowOff>66402</xdr:rowOff>
    </xdr:to>
    <xdr:cxnSp macro="">
      <xdr:nvCxnSpPr>
        <xdr:cNvPr id="424" name="直線コネクタ 423">
          <a:extLst>
            <a:ext uri="{FF2B5EF4-FFF2-40B4-BE49-F238E27FC236}">
              <a16:creationId xmlns:a16="http://schemas.microsoft.com/office/drawing/2014/main" id="{00D61B3C-858E-4EF2-BDA7-C831D822AAF5}"/>
            </a:ext>
          </a:extLst>
        </xdr:cNvPr>
        <xdr:cNvCxnSpPr/>
      </xdr:nvCxnSpPr>
      <xdr:spPr>
        <a:xfrm>
          <a:off x="3797300" y="1735346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28666</xdr:rowOff>
    </xdr:from>
    <xdr:to>
      <xdr:col>15</xdr:col>
      <xdr:colOff>101600</xdr:colOff>
      <xdr:row>101</xdr:row>
      <xdr:rowOff>130266</xdr:rowOff>
    </xdr:to>
    <xdr:sp macro="" textlink="">
      <xdr:nvSpPr>
        <xdr:cNvPr id="425" name="楕円 424">
          <a:extLst>
            <a:ext uri="{FF2B5EF4-FFF2-40B4-BE49-F238E27FC236}">
              <a16:creationId xmlns:a16="http://schemas.microsoft.com/office/drawing/2014/main" id="{21FB1B54-5786-4D34-B2FB-1958A7247952}"/>
            </a:ext>
          </a:extLst>
        </xdr:cNvPr>
        <xdr:cNvSpPr/>
      </xdr:nvSpPr>
      <xdr:spPr>
        <a:xfrm>
          <a:off x="2857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37012</xdr:rowOff>
    </xdr:from>
    <xdr:to>
      <xdr:col>19</xdr:col>
      <xdr:colOff>177800</xdr:colOff>
      <xdr:row>101</xdr:row>
      <xdr:rowOff>79466</xdr:rowOff>
    </xdr:to>
    <xdr:cxnSp macro="">
      <xdr:nvCxnSpPr>
        <xdr:cNvPr id="426" name="直線コネクタ 425">
          <a:extLst>
            <a:ext uri="{FF2B5EF4-FFF2-40B4-BE49-F238E27FC236}">
              <a16:creationId xmlns:a16="http://schemas.microsoft.com/office/drawing/2014/main" id="{7A9E379B-8175-4B3F-8F1C-BC6B195B9232}"/>
            </a:ext>
          </a:extLst>
        </xdr:cNvPr>
        <xdr:cNvCxnSpPr/>
      </xdr:nvCxnSpPr>
      <xdr:spPr>
        <a:xfrm flipV="1">
          <a:off x="2908300" y="1735346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53158</xdr:rowOff>
    </xdr:from>
    <xdr:to>
      <xdr:col>10</xdr:col>
      <xdr:colOff>165100</xdr:colOff>
      <xdr:row>101</xdr:row>
      <xdr:rowOff>154758</xdr:rowOff>
    </xdr:to>
    <xdr:sp macro="" textlink="">
      <xdr:nvSpPr>
        <xdr:cNvPr id="427" name="楕円 426">
          <a:extLst>
            <a:ext uri="{FF2B5EF4-FFF2-40B4-BE49-F238E27FC236}">
              <a16:creationId xmlns:a16="http://schemas.microsoft.com/office/drawing/2014/main" id="{E81C1CA4-BEE6-4AA5-A7D8-7ADAB56DF54C}"/>
            </a:ext>
          </a:extLst>
        </xdr:cNvPr>
        <xdr:cNvSpPr/>
      </xdr:nvSpPr>
      <xdr:spPr>
        <a:xfrm>
          <a:off x="1968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79466</xdr:rowOff>
    </xdr:from>
    <xdr:to>
      <xdr:col>15</xdr:col>
      <xdr:colOff>50800</xdr:colOff>
      <xdr:row>101</xdr:row>
      <xdr:rowOff>103958</xdr:rowOff>
    </xdr:to>
    <xdr:cxnSp macro="">
      <xdr:nvCxnSpPr>
        <xdr:cNvPr id="428" name="直線コネクタ 427">
          <a:extLst>
            <a:ext uri="{FF2B5EF4-FFF2-40B4-BE49-F238E27FC236}">
              <a16:creationId xmlns:a16="http://schemas.microsoft.com/office/drawing/2014/main" id="{42065186-C864-4D11-9DA5-2675DC9ADB90}"/>
            </a:ext>
          </a:extLst>
        </xdr:cNvPr>
        <xdr:cNvCxnSpPr/>
      </xdr:nvCxnSpPr>
      <xdr:spPr>
        <a:xfrm flipV="1">
          <a:off x="2019300" y="173959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69487</xdr:rowOff>
    </xdr:from>
    <xdr:to>
      <xdr:col>6</xdr:col>
      <xdr:colOff>38100</xdr:colOff>
      <xdr:row>101</xdr:row>
      <xdr:rowOff>171087</xdr:rowOff>
    </xdr:to>
    <xdr:sp macro="" textlink="">
      <xdr:nvSpPr>
        <xdr:cNvPr id="429" name="楕円 428">
          <a:extLst>
            <a:ext uri="{FF2B5EF4-FFF2-40B4-BE49-F238E27FC236}">
              <a16:creationId xmlns:a16="http://schemas.microsoft.com/office/drawing/2014/main" id="{EE00984A-739A-428C-A09E-29B9FAFEDE3A}"/>
            </a:ext>
          </a:extLst>
        </xdr:cNvPr>
        <xdr:cNvSpPr/>
      </xdr:nvSpPr>
      <xdr:spPr>
        <a:xfrm>
          <a:off x="1079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103958</xdr:rowOff>
    </xdr:from>
    <xdr:to>
      <xdr:col>10</xdr:col>
      <xdr:colOff>114300</xdr:colOff>
      <xdr:row>101</xdr:row>
      <xdr:rowOff>120287</xdr:rowOff>
    </xdr:to>
    <xdr:cxnSp macro="">
      <xdr:nvCxnSpPr>
        <xdr:cNvPr id="430" name="直線コネクタ 429">
          <a:extLst>
            <a:ext uri="{FF2B5EF4-FFF2-40B4-BE49-F238E27FC236}">
              <a16:creationId xmlns:a16="http://schemas.microsoft.com/office/drawing/2014/main" id="{3CB2155C-4BE4-4E03-A274-77DBB41495A3}"/>
            </a:ext>
          </a:extLst>
        </xdr:cNvPr>
        <xdr:cNvCxnSpPr/>
      </xdr:nvCxnSpPr>
      <xdr:spPr>
        <a:xfrm flipV="1">
          <a:off x="1130300" y="174204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31" name="n_1aveValue【港湾・漁港】&#10;有形固定資産減価償却率">
          <a:extLst>
            <a:ext uri="{FF2B5EF4-FFF2-40B4-BE49-F238E27FC236}">
              <a16:creationId xmlns:a16="http://schemas.microsoft.com/office/drawing/2014/main" id="{9FB556AE-7D19-4314-A488-1A083EA3169C}"/>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2" name="n_2aveValue【港湾・漁港】&#10;有形固定資産減価償却率">
          <a:extLst>
            <a:ext uri="{FF2B5EF4-FFF2-40B4-BE49-F238E27FC236}">
              <a16:creationId xmlns:a16="http://schemas.microsoft.com/office/drawing/2014/main" id="{83F603DC-B674-4D0D-8611-FC99940D38E5}"/>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3" name="n_3aveValue【港湾・漁港】&#10;有形固定資産減価償却率">
          <a:extLst>
            <a:ext uri="{FF2B5EF4-FFF2-40B4-BE49-F238E27FC236}">
              <a16:creationId xmlns:a16="http://schemas.microsoft.com/office/drawing/2014/main" id="{08EA591F-5E00-42C4-AAD2-206BF927A37D}"/>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4" name="n_4aveValue【港湾・漁港】&#10;有形固定資産減価償却率">
          <a:extLst>
            <a:ext uri="{FF2B5EF4-FFF2-40B4-BE49-F238E27FC236}">
              <a16:creationId xmlns:a16="http://schemas.microsoft.com/office/drawing/2014/main" id="{6458F10B-0C35-452B-9E67-14E35A770549}"/>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104339</xdr:rowOff>
    </xdr:from>
    <xdr:ext cx="405111" cy="259045"/>
    <xdr:sp macro="" textlink="">
      <xdr:nvSpPr>
        <xdr:cNvPr id="435" name="n_1mainValue【港湾・漁港】&#10;有形固定資産減価償却率">
          <a:extLst>
            <a:ext uri="{FF2B5EF4-FFF2-40B4-BE49-F238E27FC236}">
              <a16:creationId xmlns:a16="http://schemas.microsoft.com/office/drawing/2014/main" id="{AC9216B5-5446-4ECB-95B9-F8E023226916}"/>
            </a:ext>
          </a:extLst>
        </xdr:cNvPr>
        <xdr:cNvSpPr txBox="1"/>
      </xdr:nvSpPr>
      <xdr:spPr>
        <a:xfrm>
          <a:off x="35820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146793</xdr:rowOff>
    </xdr:from>
    <xdr:ext cx="405111" cy="259045"/>
    <xdr:sp macro="" textlink="">
      <xdr:nvSpPr>
        <xdr:cNvPr id="436" name="n_2mainValue【港湾・漁港】&#10;有形固定資産減価償却率">
          <a:extLst>
            <a:ext uri="{FF2B5EF4-FFF2-40B4-BE49-F238E27FC236}">
              <a16:creationId xmlns:a16="http://schemas.microsoft.com/office/drawing/2014/main" id="{051F0E9D-D2EB-4D24-9518-087501696250}"/>
            </a:ext>
          </a:extLst>
        </xdr:cNvPr>
        <xdr:cNvSpPr txBox="1"/>
      </xdr:nvSpPr>
      <xdr:spPr>
        <a:xfrm>
          <a:off x="27057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171285</xdr:rowOff>
    </xdr:from>
    <xdr:ext cx="405111" cy="259045"/>
    <xdr:sp macro="" textlink="">
      <xdr:nvSpPr>
        <xdr:cNvPr id="437" name="n_3mainValue【港湾・漁港】&#10;有形固定資産減価償却率">
          <a:extLst>
            <a:ext uri="{FF2B5EF4-FFF2-40B4-BE49-F238E27FC236}">
              <a16:creationId xmlns:a16="http://schemas.microsoft.com/office/drawing/2014/main" id="{A84F6A55-0EAF-4952-8D7F-94BC953DA233}"/>
            </a:ext>
          </a:extLst>
        </xdr:cNvPr>
        <xdr:cNvSpPr txBox="1"/>
      </xdr:nvSpPr>
      <xdr:spPr>
        <a:xfrm>
          <a:off x="18167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16164</xdr:rowOff>
    </xdr:from>
    <xdr:ext cx="405111" cy="259045"/>
    <xdr:sp macro="" textlink="">
      <xdr:nvSpPr>
        <xdr:cNvPr id="438" name="n_4mainValue【港湾・漁港】&#10;有形固定資産減価償却率">
          <a:extLst>
            <a:ext uri="{FF2B5EF4-FFF2-40B4-BE49-F238E27FC236}">
              <a16:creationId xmlns:a16="http://schemas.microsoft.com/office/drawing/2014/main" id="{85FBE101-04D8-4BE0-B9F1-0822E1487734}"/>
            </a:ext>
          </a:extLst>
        </xdr:cNvPr>
        <xdr:cNvSpPr txBox="1"/>
      </xdr:nvSpPr>
      <xdr:spPr>
        <a:xfrm>
          <a:off x="927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883ADA0-8694-4B84-91F4-58459A3A35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6FD76E6B-581D-4836-BD4A-82D12BFBDA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A0644103-7C73-41F5-A141-ACE24475E0B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3910F8D-4987-4A84-AD84-096B6C9B5AE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8BC8573B-00F5-47B2-9664-AC0256B5B2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BDC5A9EC-8E88-43F7-9B41-2D4AF316D9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E6F95B88-519F-49ED-BEBA-AB0B9F8C5EB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D438835A-B8D1-4BE1-BF54-091D7842E13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DF28F3F9-D7AF-49A0-898F-6429C7F8527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33CC7C2B-59D8-407A-8EDC-4D5A912D810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A9A72214-977F-493E-B68B-1559EB34290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4DCB4947-041B-4433-B604-7227C09F2987}"/>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285962F1-5B22-4D59-B59D-9E3980D14D6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a:extLst>
            <a:ext uri="{FF2B5EF4-FFF2-40B4-BE49-F238E27FC236}">
              <a16:creationId xmlns:a16="http://schemas.microsoft.com/office/drawing/2014/main" id="{021EF266-340A-4AB2-8FB1-082F899AB7B1}"/>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57D6A853-AE71-4E16-B76F-0F45D0B6F83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a:extLst>
            <a:ext uri="{FF2B5EF4-FFF2-40B4-BE49-F238E27FC236}">
              <a16:creationId xmlns:a16="http://schemas.microsoft.com/office/drawing/2014/main" id="{F51ED0A8-BEBC-4FB6-B02D-9FBC012B60CC}"/>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7CA82300-E50C-4EB5-A5FC-02343578977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a:extLst>
            <a:ext uri="{FF2B5EF4-FFF2-40B4-BE49-F238E27FC236}">
              <a16:creationId xmlns:a16="http://schemas.microsoft.com/office/drawing/2014/main" id="{0D9BB33C-7957-4D45-A88D-B0513858036F}"/>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230214F-60A3-42C7-ACD7-94B03A1118F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553B8E1D-06FD-4E34-BEE0-173587A0CF1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4B5A56E1-ADCA-46E0-8201-464914943A9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a:extLst>
            <a:ext uri="{FF2B5EF4-FFF2-40B4-BE49-F238E27FC236}">
              <a16:creationId xmlns:a16="http://schemas.microsoft.com/office/drawing/2014/main" id="{19EB385E-A50D-4914-959E-266FE90EAEFD}"/>
            </a:ext>
          </a:extLst>
        </xdr:cNvPr>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E6292215-11C2-4E60-B83F-D07F948DABD5}"/>
            </a:ext>
          </a:extLst>
        </xdr:cNvPr>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a:extLst>
            <a:ext uri="{FF2B5EF4-FFF2-40B4-BE49-F238E27FC236}">
              <a16:creationId xmlns:a16="http://schemas.microsoft.com/office/drawing/2014/main" id="{B8042834-1C52-4F06-B80F-658208D77B46}"/>
            </a:ext>
          </a:extLst>
        </xdr:cNvPr>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3097DE1B-0F12-41E3-8EFE-FDA2F13A7ABD}"/>
            </a:ext>
          </a:extLst>
        </xdr:cNvPr>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a:extLst>
            <a:ext uri="{FF2B5EF4-FFF2-40B4-BE49-F238E27FC236}">
              <a16:creationId xmlns:a16="http://schemas.microsoft.com/office/drawing/2014/main" id="{47B96A57-130B-4B7A-B811-B5F45DA2E890}"/>
            </a:ext>
          </a:extLst>
        </xdr:cNvPr>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89812</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A8DE93DC-5ABB-4537-BB62-C758E2693040}"/>
            </a:ext>
          </a:extLst>
        </xdr:cNvPr>
        <xdr:cNvSpPr txBox="1"/>
      </xdr:nvSpPr>
      <xdr:spPr>
        <a:xfrm>
          <a:off x="10515600" y="18092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a:extLst>
            <a:ext uri="{FF2B5EF4-FFF2-40B4-BE49-F238E27FC236}">
              <a16:creationId xmlns:a16="http://schemas.microsoft.com/office/drawing/2014/main" id="{A619CBC2-8C41-4D4B-8FD4-60DBEE4BDCAC}"/>
            </a:ext>
          </a:extLst>
        </xdr:cNvPr>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a:extLst>
            <a:ext uri="{FF2B5EF4-FFF2-40B4-BE49-F238E27FC236}">
              <a16:creationId xmlns:a16="http://schemas.microsoft.com/office/drawing/2014/main" id="{8949A2FB-A515-4653-878B-16CAEEA03AD1}"/>
            </a:ext>
          </a:extLst>
        </xdr:cNvPr>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a:extLst>
            <a:ext uri="{FF2B5EF4-FFF2-40B4-BE49-F238E27FC236}">
              <a16:creationId xmlns:a16="http://schemas.microsoft.com/office/drawing/2014/main" id="{13B83E29-1DEA-4D56-8551-7FF4CB40F9F5}"/>
            </a:ext>
          </a:extLst>
        </xdr:cNvPr>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a:extLst>
            <a:ext uri="{FF2B5EF4-FFF2-40B4-BE49-F238E27FC236}">
              <a16:creationId xmlns:a16="http://schemas.microsoft.com/office/drawing/2014/main" id="{108923F0-5909-4CB8-AFCB-BA037A90E49F}"/>
            </a:ext>
          </a:extLst>
        </xdr:cNvPr>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a:extLst>
            <a:ext uri="{FF2B5EF4-FFF2-40B4-BE49-F238E27FC236}">
              <a16:creationId xmlns:a16="http://schemas.microsoft.com/office/drawing/2014/main" id="{4B68B6A6-6BAC-4375-9666-22FAC116F095}"/>
            </a:ext>
          </a:extLst>
        </xdr:cNvPr>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2C1F86A-1E11-44B7-ABAA-A3B485C820A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9B03723-8D9B-497E-802E-8EA7F1644CE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6050AEA-2BDD-478C-B27B-05DED00C18D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CC5764B-FF64-48D8-8C8D-3271AD6EFC5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9DD2B05-9D17-4353-8E5E-EE93CB907D3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42676</xdr:rowOff>
    </xdr:from>
    <xdr:to>
      <xdr:col>55</xdr:col>
      <xdr:colOff>50800</xdr:colOff>
      <xdr:row>107</xdr:row>
      <xdr:rowOff>144276</xdr:rowOff>
    </xdr:to>
    <xdr:sp macro="" textlink="">
      <xdr:nvSpPr>
        <xdr:cNvPr id="476" name="楕円 475">
          <a:extLst>
            <a:ext uri="{FF2B5EF4-FFF2-40B4-BE49-F238E27FC236}">
              <a16:creationId xmlns:a16="http://schemas.microsoft.com/office/drawing/2014/main" id="{4D21BF77-2D25-495C-9A75-6FDD7C1E6590}"/>
            </a:ext>
          </a:extLst>
        </xdr:cNvPr>
        <xdr:cNvSpPr/>
      </xdr:nvSpPr>
      <xdr:spPr>
        <a:xfrm>
          <a:off x="10426700" y="183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21103</xdr:rowOff>
    </xdr:from>
    <xdr:ext cx="599010" cy="259045"/>
    <xdr:sp macro="" textlink="">
      <xdr:nvSpPr>
        <xdr:cNvPr id="477" name="【港湾・漁港】&#10;一人当たり有形固定資産（償却資産）額該当値テキスト">
          <a:extLst>
            <a:ext uri="{FF2B5EF4-FFF2-40B4-BE49-F238E27FC236}">
              <a16:creationId xmlns:a16="http://schemas.microsoft.com/office/drawing/2014/main" id="{AFAA9BE5-E8A5-4E86-9452-8F8D4E68C75C}"/>
            </a:ext>
          </a:extLst>
        </xdr:cNvPr>
        <xdr:cNvSpPr txBox="1"/>
      </xdr:nvSpPr>
      <xdr:spPr>
        <a:xfrm>
          <a:off x="10515600" y="1836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47947</xdr:rowOff>
    </xdr:from>
    <xdr:to>
      <xdr:col>50</xdr:col>
      <xdr:colOff>165100</xdr:colOff>
      <xdr:row>107</xdr:row>
      <xdr:rowOff>149547</xdr:rowOff>
    </xdr:to>
    <xdr:sp macro="" textlink="">
      <xdr:nvSpPr>
        <xdr:cNvPr id="478" name="楕円 477">
          <a:extLst>
            <a:ext uri="{FF2B5EF4-FFF2-40B4-BE49-F238E27FC236}">
              <a16:creationId xmlns:a16="http://schemas.microsoft.com/office/drawing/2014/main" id="{EB109164-3916-49E9-8B43-F79EFF870F92}"/>
            </a:ext>
          </a:extLst>
        </xdr:cNvPr>
        <xdr:cNvSpPr/>
      </xdr:nvSpPr>
      <xdr:spPr>
        <a:xfrm>
          <a:off x="9588500" y="183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93476</xdr:rowOff>
    </xdr:from>
    <xdr:to>
      <xdr:col>55</xdr:col>
      <xdr:colOff>0</xdr:colOff>
      <xdr:row>107</xdr:row>
      <xdr:rowOff>98747</xdr:rowOff>
    </xdr:to>
    <xdr:cxnSp macro="">
      <xdr:nvCxnSpPr>
        <xdr:cNvPr id="479" name="直線コネクタ 478">
          <a:extLst>
            <a:ext uri="{FF2B5EF4-FFF2-40B4-BE49-F238E27FC236}">
              <a16:creationId xmlns:a16="http://schemas.microsoft.com/office/drawing/2014/main" id="{68F838D6-A639-41F9-857D-DE64B603AE8E}"/>
            </a:ext>
          </a:extLst>
        </xdr:cNvPr>
        <xdr:cNvCxnSpPr/>
      </xdr:nvCxnSpPr>
      <xdr:spPr>
        <a:xfrm flipV="1">
          <a:off x="9639300" y="18438626"/>
          <a:ext cx="8382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86689</xdr:rowOff>
    </xdr:from>
    <xdr:to>
      <xdr:col>46</xdr:col>
      <xdr:colOff>38100</xdr:colOff>
      <xdr:row>108</xdr:row>
      <xdr:rowOff>16839</xdr:rowOff>
    </xdr:to>
    <xdr:sp macro="" textlink="">
      <xdr:nvSpPr>
        <xdr:cNvPr id="480" name="楕円 479">
          <a:extLst>
            <a:ext uri="{FF2B5EF4-FFF2-40B4-BE49-F238E27FC236}">
              <a16:creationId xmlns:a16="http://schemas.microsoft.com/office/drawing/2014/main" id="{7FF651DE-6F65-4517-98DE-73978E770096}"/>
            </a:ext>
          </a:extLst>
        </xdr:cNvPr>
        <xdr:cNvSpPr/>
      </xdr:nvSpPr>
      <xdr:spPr>
        <a:xfrm>
          <a:off x="8699500" y="184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98747</xdr:rowOff>
    </xdr:from>
    <xdr:to>
      <xdr:col>50</xdr:col>
      <xdr:colOff>114300</xdr:colOff>
      <xdr:row>107</xdr:row>
      <xdr:rowOff>137489</xdr:rowOff>
    </xdr:to>
    <xdr:cxnSp macro="">
      <xdr:nvCxnSpPr>
        <xdr:cNvPr id="481" name="直線コネクタ 480">
          <a:extLst>
            <a:ext uri="{FF2B5EF4-FFF2-40B4-BE49-F238E27FC236}">
              <a16:creationId xmlns:a16="http://schemas.microsoft.com/office/drawing/2014/main" id="{3368BFD3-9868-4284-91C7-691BCDBC5F70}"/>
            </a:ext>
          </a:extLst>
        </xdr:cNvPr>
        <xdr:cNvCxnSpPr/>
      </xdr:nvCxnSpPr>
      <xdr:spPr>
        <a:xfrm flipV="1">
          <a:off x="8750300" y="18443897"/>
          <a:ext cx="8890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108879</xdr:rowOff>
    </xdr:from>
    <xdr:to>
      <xdr:col>41</xdr:col>
      <xdr:colOff>101600</xdr:colOff>
      <xdr:row>108</xdr:row>
      <xdr:rowOff>39029</xdr:rowOff>
    </xdr:to>
    <xdr:sp macro="" textlink="">
      <xdr:nvSpPr>
        <xdr:cNvPr id="482" name="楕円 481">
          <a:extLst>
            <a:ext uri="{FF2B5EF4-FFF2-40B4-BE49-F238E27FC236}">
              <a16:creationId xmlns:a16="http://schemas.microsoft.com/office/drawing/2014/main" id="{73D45DA1-F49E-48DC-BFB1-9B1FC72FF4E5}"/>
            </a:ext>
          </a:extLst>
        </xdr:cNvPr>
        <xdr:cNvSpPr/>
      </xdr:nvSpPr>
      <xdr:spPr>
        <a:xfrm>
          <a:off x="7810500" y="1845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137489</xdr:rowOff>
    </xdr:from>
    <xdr:to>
      <xdr:col>45</xdr:col>
      <xdr:colOff>177800</xdr:colOff>
      <xdr:row>107</xdr:row>
      <xdr:rowOff>159679</xdr:rowOff>
    </xdr:to>
    <xdr:cxnSp macro="">
      <xdr:nvCxnSpPr>
        <xdr:cNvPr id="483" name="直線コネクタ 482">
          <a:extLst>
            <a:ext uri="{FF2B5EF4-FFF2-40B4-BE49-F238E27FC236}">
              <a16:creationId xmlns:a16="http://schemas.microsoft.com/office/drawing/2014/main" id="{849F93CA-3690-4D1D-9084-9F2A651DB113}"/>
            </a:ext>
          </a:extLst>
        </xdr:cNvPr>
        <xdr:cNvCxnSpPr/>
      </xdr:nvCxnSpPr>
      <xdr:spPr>
        <a:xfrm flipV="1">
          <a:off x="7861300" y="18482639"/>
          <a:ext cx="8890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122549</xdr:rowOff>
    </xdr:from>
    <xdr:to>
      <xdr:col>36</xdr:col>
      <xdr:colOff>165100</xdr:colOff>
      <xdr:row>108</xdr:row>
      <xdr:rowOff>52699</xdr:rowOff>
    </xdr:to>
    <xdr:sp macro="" textlink="">
      <xdr:nvSpPr>
        <xdr:cNvPr id="484" name="楕円 483">
          <a:extLst>
            <a:ext uri="{FF2B5EF4-FFF2-40B4-BE49-F238E27FC236}">
              <a16:creationId xmlns:a16="http://schemas.microsoft.com/office/drawing/2014/main" id="{CDAED08C-7908-4207-8B17-B42DAF3FCE42}"/>
            </a:ext>
          </a:extLst>
        </xdr:cNvPr>
        <xdr:cNvSpPr/>
      </xdr:nvSpPr>
      <xdr:spPr>
        <a:xfrm>
          <a:off x="6921500" y="184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159679</xdr:rowOff>
    </xdr:from>
    <xdr:to>
      <xdr:col>41</xdr:col>
      <xdr:colOff>50800</xdr:colOff>
      <xdr:row>108</xdr:row>
      <xdr:rowOff>1899</xdr:rowOff>
    </xdr:to>
    <xdr:cxnSp macro="">
      <xdr:nvCxnSpPr>
        <xdr:cNvPr id="485" name="直線コネクタ 484">
          <a:extLst>
            <a:ext uri="{FF2B5EF4-FFF2-40B4-BE49-F238E27FC236}">
              <a16:creationId xmlns:a16="http://schemas.microsoft.com/office/drawing/2014/main" id="{6D072606-F25B-4396-B5DA-D053A6121A25}"/>
            </a:ext>
          </a:extLst>
        </xdr:cNvPr>
        <xdr:cNvCxnSpPr/>
      </xdr:nvCxnSpPr>
      <xdr:spPr>
        <a:xfrm flipV="1">
          <a:off x="6972300" y="18504829"/>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103</xdr:row>
      <xdr:rowOff>59182</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07F6B4F7-4F29-4012-B3CE-5AFB3AD77121}"/>
            </a:ext>
          </a:extLst>
        </xdr:cNvPr>
        <xdr:cNvSpPr txBox="1"/>
      </xdr:nvSpPr>
      <xdr:spPr>
        <a:xfrm>
          <a:off x="9281505" y="1771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36459</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0088A254-D239-4752-AF7E-47A1E7927CD2}"/>
            </a:ext>
          </a:extLst>
        </xdr:cNvPr>
        <xdr:cNvSpPr txBox="1"/>
      </xdr:nvSpPr>
      <xdr:spPr>
        <a:xfrm>
          <a:off x="8405205" y="17695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45252</xdr:rowOff>
    </xdr:from>
    <xdr:ext cx="690189" cy="259045"/>
    <xdr:sp macro="" textlink="">
      <xdr:nvSpPr>
        <xdr:cNvPr id="488" name="n_3aveValue【港湾・漁港】&#10;一人当たり有形固定資産（償却資産）額">
          <a:extLst>
            <a:ext uri="{FF2B5EF4-FFF2-40B4-BE49-F238E27FC236}">
              <a16:creationId xmlns:a16="http://schemas.microsoft.com/office/drawing/2014/main" id="{486A70E5-693E-4168-9EDE-76DBF76FD5A5}"/>
            </a:ext>
          </a:extLst>
        </xdr:cNvPr>
        <xdr:cNvSpPr txBox="1"/>
      </xdr:nvSpPr>
      <xdr:spPr>
        <a:xfrm>
          <a:off x="7516205" y="17704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84690</xdr:rowOff>
    </xdr:from>
    <xdr:ext cx="690189" cy="259045"/>
    <xdr:sp macro="" textlink="">
      <xdr:nvSpPr>
        <xdr:cNvPr id="489" name="n_4aveValue【港湾・漁港】&#10;一人当たり有形固定資産（償却資産）額">
          <a:extLst>
            <a:ext uri="{FF2B5EF4-FFF2-40B4-BE49-F238E27FC236}">
              <a16:creationId xmlns:a16="http://schemas.microsoft.com/office/drawing/2014/main" id="{B4798D64-61DB-4008-9BE5-2A6D771EAEC3}"/>
            </a:ext>
          </a:extLst>
        </xdr:cNvPr>
        <xdr:cNvSpPr txBox="1"/>
      </xdr:nvSpPr>
      <xdr:spPr>
        <a:xfrm>
          <a:off x="6627205" y="17744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140674</xdr:rowOff>
    </xdr:from>
    <xdr:ext cx="599010" cy="259045"/>
    <xdr:sp macro="" textlink="">
      <xdr:nvSpPr>
        <xdr:cNvPr id="490" name="n_1mainValue【港湾・漁港】&#10;一人当たり有形固定資産（償却資産）額">
          <a:extLst>
            <a:ext uri="{FF2B5EF4-FFF2-40B4-BE49-F238E27FC236}">
              <a16:creationId xmlns:a16="http://schemas.microsoft.com/office/drawing/2014/main" id="{9D72CF39-0027-40D7-9CEA-C6C1C9A3D577}"/>
            </a:ext>
          </a:extLst>
        </xdr:cNvPr>
        <xdr:cNvSpPr txBox="1"/>
      </xdr:nvSpPr>
      <xdr:spPr>
        <a:xfrm>
          <a:off x="9327095" y="1848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7966</xdr:rowOff>
    </xdr:from>
    <xdr:ext cx="599010" cy="259045"/>
    <xdr:sp macro="" textlink="">
      <xdr:nvSpPr>
        <xdr:cNvPr id="491" name="n_2mainValue【港湾・漁港】&#10;一人当たり有形固定資産（償却資産）額">
          <a:extLst>
            <a:ext uri="{FF2B5EF4-FFF2-40B4-BE49-F238E27FC236}">
              <a16:creationId xmlns:a16="http://schemas.microsoft.com/office/drawing/2014/main" id="{44B8C732-1742-4263-966E-A20A0FEB2705}"/>
            </a:ext>
          </a:extLst>
        </xdr:cNvPr>
        <xdr:cNvSpPr txBox="1"/>
      </xdr:nvSpPr>
      <xdr:spPr>
        <a:xfrm>
          <a:off x="8450795" y="1852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30156</xdr:rowOff>
    </xdr:from>
    <xdr:ext cx="599010" cy="259045"/>
    <xdr:sp macro="" textlink="">
      <xdr:nvSpPr>
        <xdr:cNvPr id="492" name="n_3mainValue【港湾・漁港】&#10;一人当たり有形固定資産（償却資産）額">
          <a:extLst>
            <a:ext uri="{FF2B5EF4-FFF2-40B4-BE49-F238E27FC236}">
              <a16:creationId xmlns:a16="http://schemas.microsoft.com/office/drawing/2014/main" id="{39C4164E-8025-48BB-915A-6C55AA023512}"/>
            </a:ext>
          </a:extLst>
        </xdr:cNvPr>
        <xdr:cNvSpPr txBox="1"/>
      </xdr:nvSpPr>
      <xdr:spPr>
        <a:xfrm>
          <a:off x="7561795" y="1854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43826</xdr:rowOff>
    </xdr:from>
    <xdr:ext cx="599010" cy="259045"/>
    <xdr:sp macro="" textlink="">
      <xdr:nvSpPr>
        <xdr:cNvPr id="493" name="n_4mainValue【港湾・漁港】&#10;一人当たり有形固定資産（償却資産）額">
          <a:extLst>
            <a:ext uri="{FF2B5EF4-FFF2-40B4-BE49-F238E27FC236}">
              <a16:creationId xmlns:a16="http://schemas.microsoft.com/office/drawing/2014/main" id="{02073CB6-F9CD-43BC-8ECE-3E7400EC6764}"/>
            </a:ext>
          </a:extLst>
        </xdr:cNvPr>
        <xdr:cNvSpPr txBox="1"/>
      </xdr:nvSpPr>
      <xdr:spPr>
        <a:xfrm>
          <a:off x="6672795" y="1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E52080E5-FFAC-4DA0-B9F9-E98C608C08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94FAE87B-C2BE-4B28-B081-A75BA7501C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87714921-44CB-4348-A64D-FAD6B452FE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B8D27077-B85C-48E9-B377-8310D04155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6810C499-357B-4634-A876-6A33DC599C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4B6E3A66-355E-4D9F-B2D9-6D9354FEE8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ED80E185-4064-49A6-AE47-900D1FD3357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92112D6F-2ABD-450B-BFE2-40153491F9F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B335D345-EA5E-4BBF-8C5D-DDFF9766F9B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96A368AF-33C1-4A9D-BBC6-483131E695C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828391EB-10C7-413D-8E2E-DCCD322CD10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BD273B72-F132-4BD0-93D3-7179E1BC5DA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E2877A95-3C2D-46FC-93ED-1EC2DAD3287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883D2389-5254-4904-804B-C45C1A5DD07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604DC1CB-7500-4EC4-B5AF-A976A661222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D3D853FC-21FE-49F9-BAB4-AF7268E10F8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F798FAD0-9D4E-4A81-B435-F8E08A2DFB3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AFCA26A1-AB73-486D-8C8F-F0E71963128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6EE1CBE4-A051-4D71-BE3F-5D69C6553EE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D60BFBE8-36A5-4763-8912-D91F703774F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E169FCA9-8B4E-49CF-B92B-EA832C4FF9D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F7C9D719-C3E1-4D96-A3C7-F28FD8A2C2E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8498F7FD-3C5F-48BD-BADE-450B02190F9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2D2F64F2-C6C3-4B8C-A76E-CA0A1E27A3E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9D77162-A772-4B86-BEA6-A1CBABD4823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2C155C7F-E4BE-4DF7-B43C-B9EEE74C8093}"/>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17BA478B-CA98-4FE2-9628-712ACCB7485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0D42528B-6FAC-42FF-990A-106AA1A1543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4A882EB4-EE8B-4FA0-8AF8-96E635AE02A5}"/>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a:extLst>
            <a:ext uri="{FF2B5EF4-FFF2-40B4-BE49-F238E27FC236}">
              <a16:creationId xmlns:a16="http://schemas.microsoft.com/office/drawing/2014/main" id="{C21FA9AF-2E33-45F1-AD92-C83EC64199E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4690DB3D-70FB-495C-A76C-C218DEA5B129}"/>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900BCD15-46CF-4556-B451-DA91AA65FF9F}"/>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a:extLst>
            <a:ext uri="{FF2B5EF4-FFF2-40B4-BE49-F238E27FC236}">
              <a16:creationId xmlns:a16="http://schemas.microsoft.com/office/drawing/2014/main" id="{2481CA7A-B0C8-4430-829B-6C0D0752D9EB}"/>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a:extLst>
            <a:ext uri="{FF2B5EF4-FFF2-40B4-BE49-F238E27FC236}">
              <a16:creationId xmlns:a16="http://schemas.microsoft.com/office/drawing/2014/main" id="{711AAED7-9DDC-4349-B70F-69BC4CD98F5D}"/>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195E780D-DF53-4178-A314-B41647D35634}"/>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a:extLst>
            <a:ext uri="{FF2B5EF4-FFF2-40B4-BE49-F238E27FC236}">
              <a16:creationId xmlns:a16="http://schemas.microsoft.com/office/drawing/2014/main" id="{0F64C3CB-DA6F-42C5-8A40-A2CB3EB2578E}"/>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9750536-58CA-47AA-8B81-F37D8589616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B3FB44A-0F13-43AD-96DC-C80ED5F859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85FD348-6B95-4584-B1A5-1D89977832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5963C88-3E1E-441C-8E7C-BFCD8FC52B2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E942ED5-2FA0-4979-B293-B658DE1740A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7439</xdr:rowOff>
    </xdr:from>
    <xdr:to>
      <xdr:col>85</xdr:col>
      <xdr:colOff>177800</xdr:colOff>
      <xdr:row>35</xdr:row>
      <xdr:rowOff>109039</xdr:rowOff>
    </xdr:to>
    <xdr:sp macro="" textlink="">
      <xdr:nvSpPr>
        <xdr:cNvPr id="535" name="楕円 534">
          <a:extLst>
            <a:ext uri="{FF2B5EF4-FFF2-40B4-BE49-F238E27FC236}">
              <a16:creationId xmlns:a16="http://schemas.microsoft.com/office/drawing/2014/main" id="{DD036913-C4EF-407E-929B-E8F958642482}"/>
            </a:ext>
          </a:extLst>
        </xdr:cNvPr>
        <xdr:cNvSpPr/>
      </xdr:nvSpPr>
      <xdr:spPr>
        <a:xfrm>
          <a:off x="16268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30316</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798FA994-4D1E-4578-9BA5-85085634870B}"/>
            </a:ext>
          </a:extLst>
        </xdr:cNvPr>
        <xdr:cNvSpPr txBox="1"/>
      </xdr:nvSpPr>
      <xdr:spPr>
        <a:xfrm>
          <a:off x="16357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152763</xdr:rowOff>
    </xdr:from>
    <xdr:to>
      <xdr:col>81</xdr:col>
      <xdr:colOff>101600</xdr:colOff>
      <xdr:row>35</xdr:row>
      <xdr:rowOff>82913</xdr:rowOff>
    </xdr:to>
    <xdr:sp macro="" textlink="">
      <xdr:nvSpPr>
        <xdr:cNvPr id="537" name="楕円 536">
          <a:extLst>
            <a:ext uri="{FF2B5EF4-FFF2-40B4-BE49-F238E27FC236}">
              <a16:creationId xmlns:a16="http://schemas.microsoft.com/office/drawing/2014/main" id="{30955F35-BABC-4085-AD50-88A1AE58E20F}"/>
            </a:ext>
          </a:extLst>
        </xdr:cNvPr>
        <xdr:cNvSpPr/>
      </xdr:nvSpPr>
      <xdr:spPr>
        <a:xfrm>
          <a:off x="15430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32113</xdr:rowOff>
    </xdr:from>
    <xdr:to>
      <xdr:col>85</xdr:col>
      <xdr:colOff>127000</xdr:colOff>
      <xdr:row>35</xdr:row>
      <xdr:rowOff>58239</xdr:rowOff>
    </xdr:to>
    <xdr:cxnSp macro="">
      <xdr:nvCxnSpPr>
        <xdr:cNvPr id="538" name="直線コネクタ 537">
          <a:extLst>
            <a:ext uri="{FF2B5EF4-FFF2-40B4-BE49-F238E27FC236}">
              <a16:creationId xmlns:a16="http://schemas.microsoft.com/office/drawing/2014/main" id="{FC665C4A-8251-42D4-9255-A19632D5F9D8}"/>
            </a:ext>
          </a:extLst>
        </xdr:cNvPr>
        <xdr:cNvCxnSpPr/>
      </xdr:nvCxnSpPr>
      <xdr:spPr>
        <a:xfrm>
          <a:off x="15481300" y="603286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54792</xdr:rowOff>
    </xdr:from>
    <xdr:to>
      <xdr:col>76</xdr:col>
      <xdr:colOff>165100</xdr:colOff>
      <xdr:row>35</xdr:row>
      <xdr:rowOff>156392</xdr:rowOff>
    </xdr:to>
    <xdr:sp macro="" textlink="">
      <xdr:nvSpPr>
        <xdr:cNvPr id="539" name="楕円 538">
          <a:extLst>
            <a:ext uri="{FF2B5EF4-FFF2-40B4-BE49-F238E27FC236}">
              <a16:creationId xmlns:a16="http://schemas.microsoft.com/office/drawing/2014/main" id="{8B6F1ACD-71E0-436A-8BB9-E3C5EF1F1274}"/>
            </a:ext>
          </a:extLst>
        </xdr:cNvPr>
        <xdr:cNvSpPr/>
      </xdr:nvSpPr>
      <xdr:spPr>
        <a:xfrm>
          <a:off x="14541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32113</xdr:rowOff>
    </xdr:from>
    <xdr:to>
      <xdr:col>81</xdr:col>
      <xdr:colOff>50800</xdr:colOff>
      <xdr:row>35</xdr:row>
      <xdr:rowOff>105592</xdr:rowOff>
    </xdr:to>
    <xdr:cxnSp macro="">
      <xdr:nvCxnSpPr>
        <xdr:cNvPr id="540" name="直線コネクタ 539">
          <a:extLst>
            <a:ext uri="{FF2B5EF4-FFF2-40B4-BE49-F238E27FC236}">
              <a16:creationId xmlns:a16="http://schemas.microsoft.com/office/drawing/2014/main" id="{BB788AFC-94B3-4882-ABD9-2E8BC7B8AC05}"/>
            </a:ext>
          </a:extLst>
        </xdr:cNvPr>
        <xdr:cNvCxnSpPr/>
      </xdr:nvCxnSpPr>
      <xdr:spPr>
        <a:xfrm flipV="1">
          <a:off x="14592300" y="6032863"/>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154396</xdr:rowOff>
    </xdr:from>
    <xdr:to>
      <xdr:col>72</xdr:col>
      <xdr:colOff>38100</xdr:colOff>
      <xdr:row>36</xdr:row>
      <xdr:rowOff>84546</xdr:rowOff>
    </xdr:to>
    <xdr:sp macro="" textlink="">
      <xdr:nvSpPr>
        <xdr:cNvPr id="541" name="楕円 540">
          <a:extLst>
            <a:ext uri="{FF2B5EF4-FFF2-40B4-BE49-F238E27FC236}">
              <a16:creationId xmlns:a16="http://schemas.microsoft.com/office/drawing/2014/main" id="{C0AA087F-755D-4F0B-9F40-805C26B429CB}"/>
            </a:ext>
          </a:extLst>
        </xdr:cNvPr>
        <xdr:cNvSpPr/>
      </xdr:nvSpPr>
      <xdr:spPr>
        <a:xfrm>
          <a:off x="13652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105592</xdr:rowOff>
    </xdr:from>
    <xdr:to>
      <xdr:col>76</xdr:col>
      <xdr:colOff>114300</xdr:colOff>
      <xdr:row>36</xdr:row>
      <xdr:rowOff>33746</xdr:rowOff>
    </xdr:to>
    <xdr:cxnSp macro="">
      <xdr:nvCxnSpPr>
        <xdr:cNvPr id="542" name="直線コネクタ 541">
          <a:extLst>
            <a:ext uri="{FF2B5EF4-FFF2-40B4-BE49-F238E27FC236}">
              <a16:creationId xmlns:a16="http://schemas.microsoft.com/office/drawing/2014/main" id="{3DD84B33-3D6A-4FBC-BBCB-2E0FD2B371DF}"/>
            </a:ext>
          </a:extLst>
        </xdr:cNvPr>
        <xdr:cNvCxnSpPr/>
      </xdr:nvCxnSpPr>
      <xdr:spPr>
        <a:xfrm flipV="1">
          <a:off x="13703300" y="6106342"/>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118473</xdr:rowOff>
    </xdr:from>
    <xdr:to>
      <xdr:col>67</xdr:col>
      <xdr:colOff>101600</xdr:colOff>
      <xdr:row>36</xdr:row>
      <xdr:rowOff>48623</xdr:rowOff>
    </xdr:to>
    <xdr:sp macro="" textlink="">
      <xdr:nvSpPr>
        <xdr:cNvPr id="543" name="楕円 542">
          <a:extLst>
            <a:ext uri="{FF2B5EF4-FFF2-40B4-BE49-F238E27FC236}">
              <a16:creationId xmlns:a16="http://schemas.microsoft.com/office/drawing/2014/main" id="{00FD37D3-3D80-42FB-9A56-E64EC96FA865}"/>
            </a:ext>
          </a:extLst>
        </xdr:cNvPr>
        <xdr:cNvSpPr/>
      </xdr:nvSpPr>
      <xdr:spPr>
        <a:xfrm>
          <a:off x="12763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169273</xdr:rowOff>
    </xdr:from>
    <xdr:to>
      <xdr:col>71</xdr:col>
      <xdr:colOff>177800</xdr:colOff>
      <xdr:row>36</xdr:row>
      <xdr:rowOff>33746</xdr:rowOff>
    </xdr:to>
    <xdr:cxnSp macro="">
      <xdr:nvCxnSpPr>
        <xdr:cNvPr id="544" name="直線コネクタ 543">
          <a:extLst>
            <a:ext uri="{FF2B5EF4-FFF2-40B4-BE49-F238E27FC236}">
              <a16:creationId xmlns:a16="http://schemas.microsoft.com/office/drawing/2014/main" id="{82205F11-5B14-45EB-8D6A-C8E1CDBA1879}"/>
            </a:ext>
          </a:extLst>
        </xdr:cNvPr>
        <xdr:cNvCxnSpPr/>
      </xdr:nvCxnSpPr>
      <xdr:spPr>
        <a:xfrm>
          <a:off x="12814300" y="61700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D5F142F9-BBDD-4552-8960-CE4B77168F77}"/>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CB8D9F50-829B-47CC-959E-DB7448ECFDDA}"/>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EE5B86A0-0B95-45AD-A735-4EEA4362C85E}"/>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7DC4776B-F341-4E66-BCFA-0A4A2EA14ABC}"/>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99440</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19D880FF-5273-4738-973F-7853FD1B6BAA}"/>
            </a:ext>
          </a:extLst>
        </xdr:cNvPr>
        <xdr:cNvSpPr txBox="1"/>
      </xdr:nvSpPr>
      <xdr:spPr>
        <a:xfrm>
          <a:off x="152660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1469</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9B1DEB23-D307-46DC-A92B-957A1F3C7A0C}"/>
            </a:ext>
          </a:extLst>
        </xdr:cNvPr>
        <xdr:cNvSpPr txBox="1"/>
      </xdr:nvSpPr>
      <xdr:spPr>
        <a:xfrm>
          <a:off x="143897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101073</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631766B0-EA00-48ED-B4A1-71BC36347F73}"/>
            </a:ext>
          </a:extLst>
        </xdr:cNvPr>
        <xdr:cNvSpPr txBox="1"/>
      </xdr:nvSpPr>
      <xdr:spPr>
        <a:xfrm>
          <a:off x="13500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65150</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AD537B6B-3EA2-406C-B1A9-316E1AFDB13B}"/>
            </a:ext>
          </a:extLst>
        </xdr:cNvPr>
        <xdr:cNvSpPr txBox="1"/>
      </xdr:nvSpPr>
      <xdr:spPr>
        <a:xfrm>
          <a:off x="12611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CA31AECF-1DEE-43D7-BD63-F691335617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F7B00D66-0811-4FD4-9779-AB8BC6DE8F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F45BC1C-0B4F-46BD-AE70-1449BC63A3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CF9FC950-A06F-423A-9FD0-09156F93981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1A26056-E321-4CCC-81A1-7D985F76A1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2D28A67F-9EA5-4E4A-8B52-0BFA5F0D37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4B1A1177-D34B-4713-AADF-206A365F80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3BEBC9B2-AFD6-444E-BE19-9CB92488CB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C2F369EA-85C9-41ED-989E-805A4B02106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FCB61787-A68D-4720-B7B9-73D98223926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A828003A-898C-40BF-9597-7E46400BF7A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8F97900E-1B93-4962-9D89-34F74DEA98B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D3E0685F-90CC-4297-856F-E3ABC2B7231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7C1BB0CD-FC51-4C21-ACC3-CEF4C37CBE9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817545A2-4C80-4641-B8E8-9A8822D60C7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D0129D92-7B6A-4620-9BF5-96EF8F1A33B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D1715D9B-DF5C-4A7E-8B67-6E52B5ADEF0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9C6AC825-45A5-46DC-806F-7CFEC6050C1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A3C4C2E8-9020-4044-AF1D-994906A84B8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4072637-AAD8-42E7-AA37-609BFDEC6EB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1452615F-01A8-48BC-A5F9-F6557AFF715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a:extLst>
            <a:ext uri="{FF2B5EF4-FFF2-40B4-BE49-F238E27FC236}">
              <a16:creationId xmlns:a16="http://schemas.microsoft.com/office/drawing/2014/main" id="{06F382DB-9978-4DE6-9FCB-041923E1A963}"/>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5C7E95E1-C2F3-43B6-BD49-C4D08F098469}"/>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a:extLst>
            <a:ext uri="{FF2B5EF4-FFF2-40B4-BE49-F238E27FC236}">
              <a16:creationId xmlns:a16="http://schemas.microsoft.com/office/drawing/2014/main" id="{7F6EB164-7F9B-474A-BDD3-B95E73D2FC04}"/>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756F7670-EC3F-47B4-988F-7E31AE91A9DB}"/>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a:extLst>
            <a:ext uri="{FF2B5EF4-FFF2-40B4-BE49-F238E27FC236}">
              <a16:creationId xmlns:a16="http://schemas.microsoft.com/office/drawing/2014/main" id="{4C139400-09B7-448C-BC0C-41ECE7A18BD5}"/>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A0C2C361-CBF4-4ADA-AE56-1EAD82C9A24A}"/>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a:extLst>
            <a:ext uri="{FF2B5EF4-FFF2-40B4-BE49-F238E27FC236}">
              <a16:creationId xmlns:a16="http://schemas.microsoft.com/office/drawing/2014/main" id="{7516C80C-8F3E-4075-985F-D58BD7D1899A}"/>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a:extLst>
            <a:ext uri="{FF2B5EF4-FFF2-40B4-BE49-F238E27FC236}">
              <a16:creationId xmlns:a16="http://schemas.microsoft.com/office/drawing/2014/main" id="{E15BD97C-190D-49B1-BD8D-1A367196E29A}"/>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a:extLst>
            <a:ext uri="{FF2B5EF4-FFF2-40B4-BE49-F238E27FC236}">
              <a16:creationId xmlns:a16="http://schemas.microsoft.com/office/drawing/2014/main" id="{AB06516E-8649-4246-B96A-53AA63E0D9AB}"/>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a:extLst>
            <a:ext uri="{FF2B5EF4-FFF2-40B4-BE49-F238E27FC236}">
              <a16:creationId xmlns:a16="http://schemas.microsoft.com/office/drawing/2014/main" id="{EC1D4FB8-59F4-40B5-ADFD-84E23A40C7F2}"/>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a:extLst>
            <a:ext uri="{FF2B5EF4-FFF2-40B4-BE49-F238E27FC236}">
              <a16:creationId xmlns:a16="http://schemas.microsoft.com/office/drawing/2014/main" id="{B4F86C7F-9978-41CC-AB0E-34A616059E71}"/>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62AD665-2015-4E00-ACAC-9CED4C04D96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FA7C296-B367-47A4-920C-89F3C59C9B1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2FA70D6-644E-42BC-8B83-924DBE80FC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D7084FA-E6D9-4CDF-ADDD-652D7DFB6A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468D8DC-5BB0-482D-B088-C7903EECFD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83007</xdr:rowOff>
    </xdr:from>
    <xdr:to>
      <xdr:col>116</xdr:col>
      <xdr:colOff>114300</xdr:colOff>
      <xdr:row>39</xdr:row>
      <xdr:rowOff>13157</xdr:rowOff>
    </xdr:to>
    <xdr:sp macro="" textlink="">
      <xdr:nvSpPr>
        <xdr:cNvPr id="590" name="楕円 589">
          <a:extLst>
            <a:ext uri="{FF2B5EF4-FFF2-40B4-BE49-F238E27FC236}">
              <a16:creationId xmlns:a16="http://schemas.microsoft.com/office/drawing/2014/main" id="{80577160-23CA-422C-B555-64A47E17F764}"/>
            </a:ext>
          </a:extLst>
        </xdr:cNvPr>
        <xdr:cNvSpPr/>
      </xdr:nvSpPr>
      <xdr:spPr>
        <a:xfrm>
          <a:off x="22110700" y="65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105884</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7AAF526C-CF06-4CFB-B756-48F7D0CA015D}"/>
            </a:ext>
          </a:extLst>
        </xdr:cNvPr>
        <xdr:cNvSpPr txBox="1"/>
      </xdr:nvSpPr>
      <xdr:spPr>
        <a:xfrm>
          <a:off x="22199600" y="644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90322</xdr:rowOff>
    </xdr:from>
    <xdr:to>
      <xdr:col>112</xdr:col>
      <xdr:colOff>38100</xdr:colOff>
      <xdr:row>39</xdr:row>
      <xdr:rowOff>20472</xdr:rowOff>
    </xdr:to>
    <xdr:sp macro="" textlink="">
      <xdr:nvSpPr>
        <xdr:cNvPr id="592" name="楕円 591">
          <a:extLst>
            <a:ext uri="{FF2B5EF4-FFF2-40B4-BE49-F238E27FC236}">
              <a16:creationId xmlns:a16="http://schemas.microsoft.com/office/drawing/2014/main" id="{BC066B4D-E390-4065-B209-9BD75F5D2B6A}"/>
            </a:ext>
          </a:extLst>
        </xdr:cNvPr>
        <xdr:cNvSpPr/>
      </xdr:nvSpPr>
      <xdr:spPr>
        <a:xfrm>
          <a:off x="21272500" y="66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133807</xdr:rowOff>
    </xdr:from>
    <xdr:to>
      <xdr:col>116</xdr:col>
      <xdr:colOff>63500</xdr:colOff>
      <xdr:row>38</xdr:row>
      <xdr:rowOff>141122</xdr:rowOff>
    </xdr:to>
    <xdr:cxnSp macro="">
      <xdr:nvCxnSpPr>
        <xdr:cNvPr id="593" name="直線コネクタ 592">
          <a:extLst>
            <a:ext uri="{FF2B5EF4-FFF2-40B4-BE49-F238E27FC236}">
              <a16:creationId xmlns:a16="http://schemas.microsoft.com/office/drawing/2014/main" id="{370A2353-8252-4571-BB11-CB45282C31AC}"/>
            </a:ext>
          </a:extLst>
        </xdr:cNvPr>
        <xdr:cNvCxnSpPr/>
      </xdr:nvCxnSpPr>
      <xdr:spPr>
        <a:xfrm flipV="1">
          <a:off x="21323300" y="6648907"/>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96724</xdr:rowOff>
    </xdr:from>
    <xdr:to>
      <xdr:col>107</xdr:col>
      <xdr:colOff>101600</xdr:colOff>
      <xdr:row>39</xdr:row>
      <xdr:rowOff>26874</xdr:rowOff>
    </xdr:to>
    <xdr:sp macro="" textlink="">
      <xdr:nvSpPr>
        <xdr:cNvPr id="594" name="楕円 593">
          <a:extLst>
            <a:ext uri="{FF2B5EF4-FFF2-40B4-BE49-F238E27FC236}">
              <a16:creationId xmlns:a16="http://schemas.microsoft.com/office/drawing/2014/main" id="{E7FD0123-3552-424A-9C91-79257B7130BD}"/>
            </a:ext>
          </a:extLst>
        </xdr:cNvPr>
        <xdr:cNvSpPr/>
      </xdr:nvSpPr>
      <xdr:spPr>
        <a:xfrm>
          <a:off x="20383500" y="66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141122</xdr:rowOff>
    </xdr:from>
    <xdr:to>
      <xdr:col>111</xdr:col>
      <xdr:colOff>177800</xdr:colOff>
      <xdr:row>38</xdr:row>
      <xdr:rowOff>147524</xdr:rowOff>
    </xdr:to>
    <xdr:cxnSp macro="">
      <xdr:nvCxnSpPr>
        <xdr:cNvPr id="595" name="直線コネクタ 594">
          <a:extLst>
            <a:ext uri="{FF2B5EF4-FFF2-40B4-BE49-F238E27FC236}">
              <a16:creationId xmlns:a16="http://schemas.microsoft.com/office/drawing/2014/main" id="{443B189A-D094-4BFE-9B83-3FF355EA2AC5}"/>
            </a:ext>
          </a:extLst>
        </xdr:cNvPr>
        <xdr:cNvCxnSpPr/>
      </xdr:nvCxnSpPr>
      <xdr:spPr>
        <a:xfrm flipV="1">
          <a:off x="20434300" y="6656222"/>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32715</xdr:rowOff>
    </xdr:from>
    <xdr:to>
      <xdr:col>102</xdr:col>
      <xdr:colOff>165100</xdr:colOff>
      <xdr:row>38</xdr:row>
      <xdr:rowOff>134315</xdr:rowOff>
    </xdr:to>
    <xdr:sp macro="" textlink="">
      <xdr:nvSpPr>
        <xdr:cNvPr id="596" name="楕円 595">
          <a:extLst>
            <a:ext uri="{FF2B5EF4-FFF2-40B4-BE49-F238E27FC236}">
              <a16:creationId xmlns:a16="http://schemas.microsoft.com/office/drawing/2014/main" id="{15F9F341-23FF-4183-8FD8-F5A6E79D2C98}"/>
            </a:ext>
          </a:extLst>
        </xdr:cNvPr>
        <xdr:cNvSpPr/>
      </xdr:nvSpPr>
      <xdr:spPr>
        <a:xfrm>
          <a:off x="19494500" y="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83515</xdr:rowOff>
    </xdr:from>
    <xdr:to>
      <xdr:col>107</xdr:col>
      <xdr:colOff>50800</xdr:colOff>
      <xdr:row>38</xdr:row>
      <xdr:rowOff>147524</xdr:rowOff>
    </xdr:to>
    <xdr:cxnSp macro="">
      <xdr:nvCxnSpPr>
        <xdr:cNvPr id="597" name="直線コネクタ 596">
          <a:extLst>
            <a:ext uri="{FF2B5EF4-FFF2-40B4-BE49-F238E27FC236}">
              <a16:creationId xmlns:a16="http://schemas.microsoft.com/office/drawing/2014/main" id="{4AD70786-548E-426E-BE67-F215CF7E3246}"/>
            </a:ext>
          </a:extLst>
        </xdr:cNvPr>
        <xdr:cNvCxnSpPr/>
      </xdr:nvCxnSpPr>
      <xdr:spPr>
        <a:xfrm>
          <a:off x="19545300" y="65986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42773</xdr:rowOff>
    </xdr:from>
    <xdr:to>
      <xdr:col>98</xdr:col>
      <xdr:colOff>38100</xdr:colOff>
      <xdr:row>38</xdr:row>
      <xdr:rowOff>144373</xdr:rowOff>
    </xdr:to>
    <xdr:sp macro="" textlink="">
      <xdr:nvSpPr>
        <xdr:cNvPr id="598" name="楕円 597">
          <a:extLst>
            <a:ext uri="{FF2B5EF4-FFF2-40B4-BE49-F238E27FC236}">
              <a16:creationId xmlns:a16="http://schemas.microsoft.com/office/drawing/2014/main" id="{384F1347-5C8B-454F-9864-23E521BD8327}"/>
            </a:ext>
          </a:extLst>
        </xdr:cNvPr>
        <xdr:cNvSpPr/>
      </xdr:nvSpPr>
      <xdr:spPr>
        <a:xfrm>
          <a:off x="18605500" y="6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83515</xdr:rowOff>
    </xdr:from>
    <xdr:to>
      <xdr:col>102</xdr:col>
      <xdr:colOff>114300</xdr:colOff>
      <xdr:row>38</xdr:row>
      <xdr:rowOff>93573</xdr:rowOff>
    </xdr:to>
    <xdr:cxnSp macro="">
      <xdr:nvCxnSpPr>
        <xdr:cNvPr id="599" name="直線コネクタ 598">
          <a:extLst>
            <a:ext uri="{FF2B5EF4-FFF2-40B4-BE49-F238E27FC236}">
              <a16:creationId xmlns:a16="http://schemas.microsoft.com/office/drawing/2014/main" id="{162A4F7B-191B-46A9-B4BB-9D5FB5A87C0B}"/>
            </a:ext>
          </a:extLst>
        </xdr:cNvPr>
        <xdr:cNvCxnSpPr/>
      </xdr:nvCxnSpPr>
      <xdr:spPr>
        <a:xfrm flipV="1">
          <a:off x="18656300" y="659861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41128113-B09F-4D50-91FE-C88B4E832F42}"/>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9FD8364F-3C56-43A4-97BC-1D9A2D4FF287}"/>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C7A8F988-DB90-41B9-93BB-532C5197D507}"/>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E534F824-8C6B-461F-9C10-5C7941AD3E3F}"/>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36999</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3BA570CB-2C90-4BCD-AFD9-256EDF3A5C68}"/>
            </a:ext>
          </a:extLst>
        </xdr:cNvPr>
        <xdr:cNvSpPr txBox="1"/>
      </xdr:nvSpPr>
      <xdr:spPr>
        <a:xfrm>
          <a:off x="21075727"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43400</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7A2A02BE-7CE9-4543-84D4-E631ECFFF042}"/>
            </a:ext>
          </a:extLst>
        </xdr:cNvPr>
        <xdr:cNvSpPr txBox="1"/>
      </xdr:nvSpPr>
      <xdr:spPr>
        <a:xfrm>
          <a:off x="20199427" y="638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150842</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8DE6BB7B-01D8-47E5-B38D-64700CEC9EB3}"/>
            </a:ext>
          </a:extLst>
        </xdr:cNvPr>
        <xdr:cNvSpPr txBox="1"/>
      </xdr:nvSpPr>
      <xdr:spPr>
        <a:xfrm>
          <a:off x="19310427" y="632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160901</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4F32B1E8-D1C1-4390-96E4-9C5293B4177F}"/>
            </a:ext>
          </a:extLst>
        </xdr:cNvPr>
        <xdr:cNvSpPr txBox="1"/>
      </xdr:nvSpPr>
      <xdr:spPr>
        <a:xfrm>
          <a:off x="18421427" y="63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852B83C8-B6E9-48A7-B119-4C595C85DAC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1FD6B13E-0DA3-4279-8076-3DFA4C92612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85FB2817-4101-47A2-99F8-28BAA0FC8D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2D7EFD48-AAA2-4686-896B-28377AE913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2C62584D-84B1-4932-BB4B-9E8DA8C5CF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23C0AA90-9377-4754-9E1C-1C5B48F9445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17F12B12-B3B5-4F00-B25B-7B433C2102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9045287-B4EC-4CC9-BB69-CB5745B156D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5644A917-807A-4279-9CCA-509357F62C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6E6353A9-88FF-4C74-B702-0FE77AB7F71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67746B7E-0BAB-4FBB-9ADD-70FFA6B25D3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6C576BC1-F5F2-43DE-B6BE-33251C2004C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A82E870E-0DA2-450A-98CF-D04DE0D3528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A36AE4C2-1E14-4A65-B926-6C1955507B7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19A7DF33-A1ED-4492-921E-9B5610DDB51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EB31A042-C93E-4B78-9CB1-06B9A808B8F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B7939514-96FF-4959-BD64-8696B62B3B6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9BA18ED5-60CD-4A1A-8CE6-DDFCEC16EA3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B6CD7659-2A3B-4843-8927-DE027A1F574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AAC8D5C5-63E5-4515-9B03-9D78B43E012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3A634CAD-79C8-4ED2-AF25-B07396A1276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9DE517DB-9252-401E-ACB2-49334696006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C436856E-DA8B-4962-8F11-1F7F682B32B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C51A6CFD-A775-46A3-9441-CF115506C03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F156E7E4-6DDB-43B1-88B2-C609FEF65F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719E6182-B952-4BC6-86BB-1B19DA5F40B8}"/>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A651C877-6067-4DA7-8D23-8DD1578291D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06EFBA5E-5849-4A41-A4EE-91C7C222F21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3D9BA06F-E2FA-4CFF-AFF9-284297F1CC46}"/>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a:extLst>
            <a:ext uri="{FF2B5EF4-FFF2-40B4-BE49-F238E27FC236}">
              <a16:creationId xmlns:a16="http://schemas.microsoft.com/office/drawing/2014/main" id="{516093F8-5FF1-4A5D-AB66-1FD4381ABB7D}"/>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AF965407-E92C-4B10-9885-6772D94F5DAC}"/>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a:extLst>
            <a:ext uri="{FF2B5EF4-FFF2-40B4-BE49-F238E27FC236}">
              <a16:creationId xmlns:a16="http://schemas.microsoft.com/office/drawing/2014/main" id="{DAF7E731-64D5-4680-B15D-DEF700E80475}"/>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a:extLst>
            <a:ext uri="{FF2B5EF4-FFF2-40B4-BE49-F238E27FC236}">
              <a16:creationId xmlns:a16="http://schemas.microsoft.com/office/drawing/2014/main" id="{7C6522F6-1E3C-496B-BCDB-6477BB66FAFE}"/>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a:extLst>
            <a:ext uri="{FF2B5EF4-FFF2-40B4-BE49-F238E27FC236}">
              <a16:creationId xmlns:a16="http://schemas.microsoft.com/office/drawing/2014/main" id="{998A085C-5039-4141-BBF7-752E512CC271}"/>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a:extLst>
            <a:ext uri="{FF2B5EF4-FFF2-40B4-BE49-F238E27FC236}">
              <a16:creationId xmlns:a16="http://schemas.microsoft.com/office/drawing/2014/main" id="{6F5FEBA3-C33A-4999-99BF-5628981CDD0D}"/>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a:extLst>
            <a:ext uri="{FF2B5EF4-FFF2-40B4-BE49-F238E27FC236}">
              <a16:creationId xmlns:a16="http://schemas.microsoft.com/office/drawing/2014/main" id="{9644028C-340A-4B15-AE99-AD63AE068E64}"/>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4BF6873-D133-4681-9779-CB5A83ACFA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E35306BD-4704-489A-9A5B-641514321E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E97FEB2-51B0-4DB5-86F7-116C435633B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3F2354B-A5A3-485B-B854-C7BABD9602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4588810-5CA2-4E41-8F0B-558E39CD9D1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78196</xdr:rowOff>
    </xdr:from>
    <xdr:to>
      <xdr:col>85</xdr:col>
      <xdr:colOff>177800</xdr:colOff>
      <xdr:row>60</xdr:row>
      <xdr:rowOff>8346</xdr:rowOff>
    </xdr:to>
    <xdr:sp macro="" textlink="">
      <xdr:nvSpPr>
        <xdr:cNvPr id="649" name="楕円 648">
          <a:extLst>
            <a:ext uri="{FF2B5EF4-FFF2-40B4-BE49-F238E27FC236}">
              <a16:creationId xmlns:a16="http://schemas.microsoft.com/office/drawing/2014/main" id="{CE1264B9-9BA4-435B-9581-16CA55F612FB}"/>
            </a:ext>
          </a:extLst>
        </xdr:cNvPr>
        <xdr:cNvSpPr/>
      </xdr:nvSpPr>
      <xdr:spPr>
        <a:xfrm>
          <a:off x="16268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101073</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14F9F4D5-6535-46E8-933C-687DB37BCA38}"/>
            </a:ext>
          </a:extLst>
        </xdr:cNvPr>
        <xdr:cNvSpPr txBox="1"/>
      </xdr:nvSpPr>
      <xdr:spPr>
        <a:xfrm>
          <a:off x="16357600" y="1004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651" name="楕円 650">
          <a:extLst>
            <a:ext uri="{FF2B5EF4-FFF2-40B4-BE49-F238E27FC236}">
              <a16:creationId xmlns:a16="http://schemas.microsoft.com/office/drawing/2014/main" id="{71EE2A9C-568B-414D-9778-11D748A4FF2E}"/>
            </a:ext>
          </a:extLst>
        </xdr:cNvPr>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128996</xdr:rowOff>
    </xdr:from>
    <xdr:to>
      <xdr:col>85</xdr:col>
      <xdr:colOff>127000</xdr:colOff>
      <xdr:row>60</xdr:row>
      <xdr:rowOff>52251</xdr:rowOff>
    </xdr:to>
    <xdr:cxnSp macro="">
      <xdr:nvCxnSpPr>
        <xdr:cNvPr id="652" name="直線コネクタ 651">
          <a:extLst>
            <a:ext uri="{FF2B5EF4-FFF2-40B4-BE49-F238E27FC236}">
              <a16:creationId xmlns:a16="http://schemas.microsoft.com/office/drawing/2014/main" id="{7A0F851F-A3B2-4622-ABAF-591265102B1A}"/>
            </a:ext>
          </a:extLst>
        </xdr:cNvPr>
        <xdr:cNvCxnSpPr/>
      </xdr:nvCxnSpPr>
      <xdr:spPr>
        <a:xfrm flipV="1">
          <a:off x="15481300" y="10244546"/>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53" name="楕円 652">
          <a:extLst>
            <a:ext uri="{FF2B5EF4-FFF2-40B4-BE49-F238E27FC236}">
              <a16:creationId xmlns:a16="http://schemas.microsoft.com/office/drawing/2014/main" id="{33E596DA-199F-43CA-ADE2-933968D650E4}"/>
            </a:ext>
          </a:extLst>
        </xdr:cNvPr>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52251</xdr:rowOff>
    </xdr:to>
    <xdr:cxnSp macro="">
      <xdr:nvCxnSpPr>
        <xdr:cNvPr id="654" name="直線コネクタ 653">
          <a:extLst>
            <a:ext uri="{FF2B5EF4-FFF2-40B4-BE49-F238E27FC236}">
              <a16:creationId xmlns:a16="http://schemas.microsoft.com/office/drawing/2014/main" id="{6A374057-AC90-4B8A-AB16-567C69F57517}"/>
            </a:ext>
          </a:extLst>
        </xdr:cNvPr>
        <xdr:cNvCxnSpPr/>
      </xdr:nvCxnSpPr>
      <xdr:spPr>
        <a:xfrm>
          <a:off x="14592300" y="102984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89626</xdr:rowOff>
    </xdr:from>
    <xdr:to>
      <xdr:col>72</xdr:col>
      <xdr:colOff>38100</xdr:colOff>
      <xdr:row>60</xdr:row>
      <xdr:rowOff>19776</xdr:rowOff>
    </xdr:to>
    <xdr:sp macro="" textlink="">
      <xdr:nvSpPr>
        <xdr:cNvPr id="655" name="楕円 654">
          <a:extLst>
            <a:ext uri="{FF2B5EF4-FFF2-40B4-BE49-F238E27FC236}">
              <a16:creationId xmlns:a16="http://schemas.microsoft.com/office/drawing/2014/main" id="{E18EE28F-3046-4AF1-BE92-FA507B0241AF}"/>
            </a:ext>
          </a:extLst>
        </xdr:cNvPr>
        <xdr:cNvSpPr/>
      </xdr:nvSpPr>
      <xdr:spPr>
        <a:xfrm>
          <a:off x="13652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140426</xdr:rowOff>
    </xdr:from>
    <xdr:to>
      <xdr:col>76</xdr:col>
      <xdr:colOff>114300</xdr:colOff>
      <xdr:row>60</xdr:row>
      <xdr:rowOff>11430</xdr:rowOff>
    </xdr:to>
    <xdr:cxnSp macro="">
      <xdr:nvCxnSpPr>
        <xdr:cNvPr id="656" name="直線コネクタ 655">
          <a:extLst>
            <a:ext uri="{FF2B5EF4-FFF2-40B4-BE49-F238E27FC236}">
              <a16:creationId xmlns:a16="http://schemas.microsoft.com/office/drawing/2014/main" id="{FE31F1C8-6745-4B53-9ABB-1D1048489777}"/>
            </a:ext>
          </a:extLst>
        </xdr:cNvPr>
        <xdr:cNvCxnSpPr/>
      </xdr:nvCxnSpPr>
      <xdr:spPr>
        <a:xfrm>
          <a:off x="13703300" y="102559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128815</xdr:rowOff>
    </xdr:from>
    <xdr:to>
      <xdr:col>67</xdr:col>
      <xdr:colOff>101600</xdr:colOff>
      <xdr:row>60</xdr:row>
      <xdr:rowOff>58965</xdr:rowOff>
    </xdr:to>
    <xdr:sp macro="" textlink="">
      <xdr:nvSpPr>
        <xdr:cNvPr id="657" name="楕円 656">
          <a:extLst>
            <a:ext uri="{FF2B5EF4-FFF2-40B4-BE49-F238E27FC236}">
              <a16:creationId xmlns:a16="http://schemas.microsoft.com/office/drawing/2014/main" id="{EA5AE92E-8E18-4A53-8908-C660EBE5DCA4}"/>
            </a:ext>
          </a:extLst>
        </xdr:cNvPr>
        <xdr:cNvSpPr/>
      </xdr:nvSpPr>
      <xdr:spPr>
        <a:xfrm>
          <a:off x="12763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140426</xdr:rowOff>
    </xdr:from>
    <xdr:to>
      <xdr:col>71</xdr:col>
      <xdr:colOff>177800</xdr:colOff>
      <xdr:row>60</xdr:row>
      <xdr:rowOff>8165</xdr:rowOff>
    </xdr:to>
    <xdr:cxnSp macro="">
      <xdr:nvCxnSpPr>
        <xdr:cNvPr id="658" name="直線コネクタ 657">
          <a:extLst>
            <a:ext uri="{FF2B5EF4-FFF2-40B4-BE49-F238E27FC236}">
              <a16:creationId xmlns:a16="http://schemas.microsoft.com/office/drawing/2014/main" id="{BAE16C6A-8699-480D-933A-C58CE84B9DD3}"/>
            </a:ext>
          </a:extLst>
        </xdr:cNvPr>
        <xdr:cNvCxnSpPr/>
      </xdr:nvCxnSpPr>
      <xdr:spPr>
        <a:xfrm flipV="1">
          <a:off x="12814300" y="1025597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659" name="n_1aveValue【学校施設】&#10;有形固定資産減価償却率">
          <a:extLst>
            <a:ext uri="{FF2B5EF4-FFF2-40B4-BE49-F238E27FC236}">
              <a16:creationId xmlns:a16="http://schemas.microsoft.com/office/drawing/2014/main" id="{FBF7B4AC-1F86-4B0C-AAC0-3A9BC6B64330}"/>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60" name="n_2aveValue【学校施設】&#10;有形固定資産減価償却率">
          <a:extLst>
            <a:ext uri="{FF2B5EF4-FFF2-40B4-BE49-F238E27FC236}">
              <a16:creationId xmlns:a16="http://schemas.microsoft.com/office/drawing/2014/main" id="{A8B06BE2-BC87-40CF-9ECB-B28E7AFE0C66}"/>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661" name="n_3aveValue【学校施設】&#10;有形固定資産減価償却率">
          <a:extLst>
            <a:ext uri="{FF2B5EF4-FFF2-40B4-BE49-F238E27FC236}">
              <a16:creationId xmlns:a16="http://schemas.microsoft.com/office/drawing/2014/main" id="{9740EE1A-8C70-4BA6-B8EF-02D792FD323B}"/>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662" name="n_4aveValue【学校施設】&#10;有形固定資産減価償却率">
          <a:extLst>
            <a:ext uri="{FF2B5EF4-FFF2-40B4-BE49-F238E27FC236}">
              <a16:creationId xmlns:a16="http://schemas.microsoft.com/office/drawing/2014/main" id="{9CE4B944-EAE1-4267-8A8C-7BC003CA224E}"/>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119578</xdr:rowOff>
    </xdr:from>
    <xdr:ext cx="405111" cy="259045"/>
    <xdr:sp macro="" textlink="">
      <xdr:nvSpPr>
        <xdr:cNvPr id="663" name="n_1mainValue【学校施設】&#10;有形固定資産減価償却率">
          <a:extLst>
            <a:ext uri="{FF2B5EF4-FFF2-40B4-BE49-F238E27FC236}">
              <a16:creationId xmlns:a16="http://schemas.microsoft.com/office/drawing/2014/main" id="{4E5C355F-F893-4ED3-9A26-A7B7C837DBE6}"/>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664" name="n_2mainValue【学校施設】&#10;有形固定資産減価償却率">
          <a:extLst>
            <a:ext uri="{FF2B5EF4-FFF2-40B4-BE49-F238E27FC236}">
              <a16:creationId xmlns:a16="http://schemas.microsoft.com/office/drawing/2014/main" id="{F10E6348-B705-49D2-8F77-A31E9B1639D2}"/>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36303</xdr:rowOff>
    </xdr:from>
    <xdr:ext cx="405111" cy="259045"/>
    <xdr:sp macro="" textlink="">
      <xdr:nvSpPr>
        <xdr:cNvPr id="665" name="n_3mainValue【学校施設】&#10;有形固定資産減価償却率">
          <a:extLst>
            <a:ext uri="{FF2B5EF4-FFF2-40B4-BE49-F238E27FC236}">
              <a16:creationId xmlns:a16="http://schemas.microsoft.com/office/drawing/2014/main" id="{C57130E8-C5FE-4C73-BE84-C5A438B7AE85}"/>
            </a:ext>
          </a:extLst>
        </xdr:cNvPr>
        <xdr:cNvSpPr txBox="1"/>
      </xdr:nvSpPr>
      <xdr:spPr>
        <a:xfrm>
          <a:off x="13500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75492</xdr:rowOff>
    </xdr:from>
    <xdr:ext cx="405111" cy="259045"/>
    <xdr:sp macro="" textlink="">
      <xdr:nvSpPr>
        <xdr:cNvPr id="666" name="n_4mainValue【学校施設】&#10;有形固定資産減価償却率">
          <a:extLst>
            <a:ext uri="{FF2B5EF4-FFF2-40B4-BE49-F238E27FC236}">
              <a16:creationId xmlns:a16="http://schemas.microsoft.com/office/drawing/2014/main" id="{E1CFFCBC-722B-4485-8BD0-321C2498818C}"/>
            </a:ext>
          </a:extLst>
        </xdr:cNvPr>
        <xdr:cNvSpPr txBox="1"/>
      </xdr:nvSpPr>
      <xdr:spPr>
        <a:xfrm>
          <a:off x="12611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C1EB1C42-B53E-4FDC-BB34-66DD578B2B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22F0CBEA-ED38-4D14-B442-C0C5A3D08AE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33A7A0F7-06F7-451C-AF5B-A86A76D0DE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3E5AE2A0-D694-47DE-A593-DDF4A554C0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603509FB-4E70-41DA-9BE8-0082B6B5F6E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4BC5AC81-E417-402B-A4BA-C511B9059F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D0948B61-6993-4CD6-98E6-2B14EF96D94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C1C09FA9-A11E-467A-88A1-5817FB1A5CF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9F56F09C-0FAD-4952-8BC4-B7F78477249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1F5C1247-8EAB-460E-8623-8DDAFF98B5E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10940F47-B327-48AE-A4D3-AC512D89AF3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58A3CC67-AAC4-4E02-910B-808497AC649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DAE5976F-8D43-4B4C-886F-D43ED7FD435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a:extLst>
            <a:ext uri="{FF2B5EF4-FFF2-40B4-BE49-F238E27FC236}">
              <a16:creationId xmlns:a16="http://schemas.microsoft.com/office/drawing/2014/main" id="{D57B24D2-B118-4159-B6FE-63DD4370713C}"/>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F3F884B0-756C-4A9B-A4B7-EC1B058C6B7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a:extLst>
            <a:ext uri="{FF2B5EF4-FFF2-40B4-BE49-F238E27FC236}">
              <a16:creationId xmlns:a16="http://schemas.microsoft.com/office/drawing/2014/main" id="{727EB2D6-E5F0-499D-9454-695F2253BAB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DD07AFAA-1FAF-4F28-9A09-C525B9822A6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a:extLst>
            <a:ext uri="{FF2B5EF4-FFF2-40B4-BE49-F238E27FC236}">
              <a16:creationId xmlns:a16="http://schemas.microsoft.com/office/drawing/2014/main" id="{2B5CCB7F-D1BF-4AE8-ACCB-12288F06A33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9DFFE500-0EC1-4C8E-8F05-7DE4D41BBE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8F1005C5-17A2-41AC-8BBA-5AFB21F45F5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44E0DEAD-718E-4A96-B597-60A887310F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a:extLst>
            <a:ext uri="{FF2B5EF4-FFF2-40B4-BE49-F238E27FC236}">
              <a16:creationId xmlns:a16="http://schemas.microsoft.com/office/drawing/2014/main" id="{F76236C0-3705-48AF-BC61-0DFEA78CC84D}"/>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a:extLst>
            <a:ext uri="{FF2B5EF4-FFF2-40B4-BE49-F238E27FC236}">
              <a16:creationId xmlns:a16="http://schemas.microsoft.com/office/drawing/2014/main" id="{E5C54EE2-AE22-43AC-AEF2-4553466949EE}"/>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a:extLst>
            <a:ext uri="{FF2B5EF4-FFF2-40B4-BE49-F238E27FC236}">
              <a16:creationId xmlns:a16="http://schemas.microsoft.com/office/drawing/2014/main" id="{30600B4F-B036-402E-9D72-DD7EE97259D6}"/>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a:extLst>
            <a:ext uri="{FF2B5EF4-FFF2-40B4-BE49-F238E27FC236}">
              <a16:creationId xmlns:a16="http://schemas.microsoft.com/office/drawing/2014/main" id="{98AC40FD-73F7-4768-88A2-3F4E33167AAA}"/>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a:extLst>
            <a:ext uri="{FF2B5EF4-FFF2-40B4-BE49-F238E27FC236}">
              <a16:creationId xmlns:a16="http://schemas.microsoft.com/office/drawing/2014/main" id="{FE8B3758-CEE7-4FC4-B0BB-C74F6965AC8D}"/>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693" name="【学校施設】&#10;一人当たり面積平均値テキスト">
          <a:extLst>
            <a:ext uri="{FF2B5EF4-FFF2-40B4-BE49-F238E27FC236}">
              <a16:creationId xmlns:a16="http://schemas.microsoft.com/office/drawing/2014/main" id="{4E1E9E69-8675-4069-877D-09F1BFCDD88B}"/>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a:extLst>
            <a:ext uri="{FF2B5EF4-FFF2-40B4-BE49-F238E27FC236}">
              <a16:creationId xmlns:a16="http://schemas.microsoft.com/office/drawing/2014/main" id="{A0F791F0-5BA1-44A9-A916-74FF42FCC5D4}"/>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a:extLst>
            <a:ext uri="{FF2B5EF4-FFF2-40B4-BE49-F238E27FC236}">
              <a16:creationId xmlns:a16="http://schemas.microsoft.com/office/drawing/2014/main" id="{3B0408AD-3274-45AC-BBCF-CB7CEAB66C7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a:extLst>
            <a:ext uri="{FF2B5EF4-FFF2-40B4-BE49-F238E27FC236}">
              <a16:creationId xmlns:a16="http://schemas.microsoft.com/office/drawing/2014/main" id="{EE4CD4CE-F8B9-48E4-9AB7-E01BDC8F9F5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a:extLst>
            <a:ext uri="{FF2B5EF4-FFF2-40B4-BE49-F238E27FC236}">
              <a16:creationId xmlns:a16="http://schemas.microsoft.com/office/drawing/2014/main" id="{F7DC8559-BE88-41BF-8C2C-2F980F5280E6}"/>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a:extLst>
            <a:ext uri="{FF2B5EF4-FFF2-40B4-BE49-F238E27FC236}">
              <a16:creationId xmlns:a16="http://schemas.microsoft.com/office/drawing/2014/main" id="{63A6C158-BFD6-43A9-AE63-E7DC647686C3}"/>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4CC769A-43B6-494C-8A16-487DBDCD4C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F73D5BD7-0BC5-4BD2-B747-0CD203A8D8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40F5F9A-FE31-405D-B5EE-36FD84B5680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EF34ECD-BF8B-4F64-9F1E-328FC8159C1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A1B9C8A7-C8E1-4039-AE1D-CF784C2A03C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58791</xdr:rowOff>
    </xdr:from>
    <xdr:to>
      <xdr:col>116</xdr:col>
      <xdr:colOff>114300</xdr:colOff>
      <xdr:row>62</xdr:row>
      <xdr:rowOff>160391</xdr:rowOff>
    </xdr:to>
    <xdr:sp macro="" textlink="">
      <xdr:nvSpPr>
        <xdr:cNvPr id="704" name="楕円 703">
          <a:extLst>
            <a:ext uri="{FF2B5EF4-FFF2-40B4-BE49-F238E27FC236}">
              <a16:creationId xmlns:a16="http://schemas.microsoft.com/office/drawing/2014/main" id="{898888DC-21C0-4E1D-9798-5663AC7B70B1}"/>
            </a:ext>
          </a:extLst>
        </xdr:cNvPr>
        <xdr:cNvSpPr/>
      </xdr:nvSpPr>
      <xdr:spPr>
        <a:xfrm>
          <a:off x="22110700" y="106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81668</xdr:rowOff>
    </xdr:from>
    <xdr:ext cx="469744" cy="259045"/>
    <xdr:sp macro="" textlink="">
      <xdr:nvSpPr>
        <xdr:cNvPr id="705" name="【学校施設】&#10;一人当たり面積該当値テキスト">
          <a:extLst>
            <a:ext uri="{FF2B5EF4-FFF2-40B4-BE49-F238E27FC236}">
              <a16:creationId xmlns:a16="http://schemas.microsoft.com/office/drawing/2014/main" id="{B43C0FB5-466D-4546-88F5-7A56E83FF370}"/>
            </a:ext>
          </a:extLst>
        </xdr:cNvPr>
        <xdr:cNvSpPr txBox="1"/>
      </xdr:nvSpPr>
      <xdr:spPr>
        <a:xfrm>
          <a:off x="22199600" y="1054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50150</xdr:rowOff>
    </xdr:from>
    <xdr:to>
      <xdr:col>112</xdr:col>
      <xdr:colOff>38100</xdr:colOff>
      <xdr:row>62</xdr:row>
      <xdr:rowOff>151750</xdr:rowOff>
    </xdr:to>
    <xdr:sp macro="" textlink="">
      <xdr:nvSpPr>
        <xdr:cNvPr id="706" name="楕円 705">
          <a:extLst>
            <a:ext uri="{FF2B5EF4-FFF2-40B4-BE49-F238E27FC236}">
              <a16:creationId xmlns:a16="http://schemas.microsoft.com/office/drawing/2014/main" id="{071AA3A1-6DD7-47C9-A4C6-9DF1A93182E7}"/>
            </a:ext>
          </a:extLst>
        </xdr:cNvPr>
        <xdr:cNvSpPr/>
      </xdr:nvSpPr>
      <xdr:spPr>
        <a:xfrm>
          <a:off x="21272500" y="106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100950</xdr:rowOff>
    </xdr:from>
    <xdr:to>
      <xdr:col>116</xdr:col>
      <xdr:colOff>63500</xdr:colOff>
      <xdr:row>62</xdr:row>
      <xdr:rowOff>109591</xdr:rowOff>
    </xdr:to>
    <xdr:cxnSp macro="">
      <xdr:nvCxnSpPr>
        <xdr:cNvPr id="707" name="直線コネクタ 706">
          <a:extLst>
            <a:ext uri="{FF2B5EF4-FFF2-40B4-BE49-F238E27FC236}">
              <a16:creationId xmlns:a16="http://schemas.microsoft.com/office/drawing/2014/main" id="{7CC63FD0-0700-4C9D-A4CC-5A23C7E34D6F}"/>
            </a:ext>
          </a:extLst>
        </xdr:cNvPr>
        <xdr:cNvCxnSpPr/>
      </xdr:nvCxnSpPr>
      <xdr:spPr>
        <a:xfrm>
          <a:off x="21323300" y="10730850"/>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708" name="楕円 707">
          <a:extLst>
            <a:ext uri="{FF2B5EF4-FFF2-40B4-BE49-F238E27FC236}">
              <a16:creationId xmlns:a16="http://schemas.microsoft.com/office/drawing/2014/main" id="{519E4930-2795-42E5-B3E2-FBBD82A00205}"/>
            </a:ext>
          </a:extLst>
        </xdr:cNvPr>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100950</xdr:rowOff>
    </xdr:from>
    <xdr:to>
      <xdr:col>111</xdr:col>
      <xdr:colOff>177800</xdr:colOff>
      <xdr:row>62</xdr:row>
      <xdr:rowOff>105156</xdr:rowOff>
    </xdr:to>
    <xdr:cxnSp macro="">
      <xdr:nvCxnSpPr>
        <xdr:cNvPr id="709" name="直線コネクタ 708">
          <a:extLst>
            <a:ext uri="{FF2B5EF4-FFF2-40B4-BE49-F238E27FC236}">
              <a16:creationId xmlns:a16="http://schemas.microsoft.com/office/drawing/2014/main" id="{B30E39B8-533A-4E01-85D6-9939F90289F0}"/>
            </a:ext>
          </a:extLst>
        </xdr:cNvPr>
        <xdr:cNvCxnSpPr/>
      </xdr:nvCxnSpPr>
      <xdr:spPr>
        <a:xfrm flipV="1">
          <a:off x="20434300" y="1073085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56734</xdr:rowOff>
    </xdr:from>
    <xdr:to>
      <xdr:col>102</xdr:col>
      <xdr:colOff>165100</xdr:colOff>
      <xdr:row>60</xdr:row>
      <xdr:rowOff>158334</xdr:rowOff>
    </xdr:to>
    <xdr:sp macro="" textlink="">
      <xdr:nvSpPr>
        <xdr:cNvPr id="710" name="楕円 709">
          <a:extLst>
            <a:ext uri="{FF2B5EF4-FFF2-40B4-BE49-F238E27FC236}">
              <a16:creationId xmlns:a16="http://schemas.microsoft.com/office/drawing/2014/main" id="{BBF09A1E-2AFA-4EAB-97D4-922465BAE793}"/>
            </a:ext>
          </a:extLst>
        </xdr:cNvPr>
        <xdr:cNvSpPr/>
      </xdr:nvSpPr>
      <xdr:spPr>
        <a:xfrm>
          <a:off x="19494500" y="103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107534</xdr:rowOff>
    </xdr:from>
    <xdr:to>
      <xdr:col>107</xdr:col>
      <xdr:colOff>50800</xdr:colOff>
      <xdr:row>62</xdr:row>
      <xdr:rowOff>105156</xdr:rowOff>
    </xdr:to>
    <xdr:cxnSp macro="">
      <xdr:nvCxnSpPr>
        <xdr:cNvPr id="711" name="直線コネクタ 710">
          <a:extLst>
            <a:ext uri="{FF2B5EF4-FFF2-40B4-BE49-F238E27FC236}">
              <a16:creationId xmlns:a16="http://schemas.microsoft.com/office/drawing/2014/main" id="{C900924C-0F06-4379-AD03-D31868F357FC}"/>
            </a:ext>
          </a:extLst>
        </xdr:cNvPr>
        <xdr:cNvCxnSpPr/>
      </xdr:nvCxnSpPr>
      <xdr:spPr>
        <a:xfrm>
          <a:off x="19545300" y="10394534"/>
          <a:ext cx="889000" cy="34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63500</xdr:rowOff>
    </xdr:from>
    <xdr:to>
      <xdr:col>98</xdr:col>
      <xdr:colOff>38100</xdr:colOff>
      <xdr:row>61</xdr:row>
      <xdr:rowOff>165100</xdr:rowOff>
    </xdr:to>
    <xdr:sp macro="" textlink="">
      <xdr:nvSpPr>
        <xdr:cNvPr id="712" name="楕円 711">
          <a:extLst>
            <a:ext uri="{FF2B5EF4-FFF2-40B4-BE49-F238E27FC236}">
              <a16:creationId xmlns:a16="http://schemas.microsoft.com/office/drawing/2014/main" id="{18C7130A-A8C7-46C2-B752-CB6660EA75B6}"/>
            </a:ext>
          </a:extLst>
        </xdr:cNvPr>
        <xdr:cNvSpPr/>
      </xdr:nvSpPr>
      <xdr:spPr>
        <a:xfrm>
          <a:off x="18605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107534</xdr:rowOff>
    </xdr:from>
    <xdr:to>
      <xdr:col>102</xdr:col>
      <xdr:colOff>114300</xdr:colOff>
      <xdr:row>61</xdr:row>
      <xdr:rowOff>114300</xdr:rowOff>
    </xdr:to>
    <xdr:cxnSp macro="">
      <xdr:nvCxnSpPr>
        <xdr:cNvPr id="713" name="直線コネクタ 712">
          <a:extLst>
            <a:ext uri="{FF2B5EF4-FFF2-40B4-BE49-F238E27FC236}">
              <a16:creationId xmlns:a16="http://schemas.microsoft.com/office/drawing/2014/main" id="{7663D3BA-72F8-4925-B7C4-CDCA6AEB4755}"/>
            </a:ext>
          </a:extLst>
        </xdr:cNvPr>
        <xdr:cNvCxnSpPr/>
      </xdr:nvCxnSpPr>
      <xdr:spPr>
        <a:xfrm flipV="1">
          <a:off x="18656300" y="10394534"/>
          <a:ext cx="889000" cy="17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714" name="n_1aveValue【学校施設】&#10;一人当たり面積">
          <a:extLst>
            <a:ext uri="{FF2B5EF4-FFF2-40B4-BE49-F238E27FC236}">
              <a16:creationId xmlns:a16="http://schemas.microsoft.com/office/drawing/2014/main" id="{62A3E107-1258-4D98-A4CA-4F847383323D}"/>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715" name="n_2aveValue【学校施設】&#10;一人当たり面積">
          <a:extLst>
            <a:ext uri="{FF2B5EF4-FFF2-40B4-BE49-F238E27FC236}">
              <a16:creationId xmlns:a16="http://schemas.microsoft.com/office/drawing/2014/main" id="{DE9EF733-AEF6-4227-9F9B-953C81641EEF}"/>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716" name="n_3aveValue【学校施設】&#10;一人当たり面積">
          <a:extLst>
            <a:ext uri="{FF2B5EF4-FFF2-40B4-BE49-F238E27FC236}">
              <a16:creationId xmlns:a16="http://schemas.microsoft.com/office/drawing/2014/main" id="{05BB122C-2AAE-424E-9B60-F40AF515B3FD}"/>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717" name="n_4aveValue【学校施設】&#10;一人当たり面積">
          <a:extLst>
            <a:ext uri="{FF2B5EF4-FFF2-40B4-BE49-F238E27FC236}">
              <a16:creationId xmlns:a16="http://schemas.microsoft.com/office/drawing/2014/main" id="{A290F400-FA14-48B5-8A9A-385A055B8127}"/>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168277</xdr:rowOff>
    </xdr:from>
    <xdr:ext cx="469744" cy="259045"/>
    <xdr:sp macro="" textlink="">
      <xdr:nvSpPr>
        <xdr:cNvPr id="718" name="n_1mainValue【学校施設】&#10;一人当たり面積">
          <a:extLst>
            <a:ext uri="{FF2B5EF4-FFF2-40B4-BE49-F238E27FC236}">
              <a16:creationId xmlns:a16="http://schemas.microsoft.com/office/drawing/2014/main" id="{4D37DC4E-7BEF-4504-8837-02C0293F725E}"/>
            </a:ext>
          </a:extLst>
        </xdr:cNvPr>
        <xdr:cNvSpPr txBox="1"/>
      </xdr:nvSpPr>
      <xdr:spPr>
        <a:xfrm>
          <a:off x="21075727" y="104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19" name="n_2mainValue【学校施設】&#10;一人当たり面積">
          <a:extLst>
            <a:ext uri="{FF2B5EF4-FFF2-40B4-BE49-F238E27FC236}">
              <a16:creationId xmlns:a16="http://schemas.microsoft.com/office/drawing/2014/main" id="{5BFBBA37-CDA1-4817-B5C3-E8A06CC7F7CC}"/>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59</xdr:row>
      <xdr:rowOff>3411</xdr:rowOff>
    </xdr:from>
    <xdr:ext cx="534377" cy="259045"/>
    <xdr:sp macro="" textlink="">
      <xdr:nvSpPr>
        <xdr:cNvPr id="720" name="n_3mainValue【学校施設】&#10;一人当たり面積">
          <a:extLst>
            <a:ext uri="{FF2B5EF4-FFF2-40B4-BE49-F238E27FC236}">
              <a16:creationId xmlns:a16="http://schemas.microsoft.com/office/drawing/2014/main" id="{5C858FD6-C4C4-4220-A2FF-000F573C70B6}"/>
            </a:ext>
          </a:extLst>
        </xdr:cNvPr>
        <xdr:cNvSpPr txBox="1"/>
      </xdr:nvSpPr>
      <xdr:spPr>
        <a:xfrm>
          <a:off x="19278111" y="101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721" name="n_4mainValue【学校施設】&#10;一人当たり面積">
          <a:extLst>
            <a:ext uri="{FF2B5EF4-FFF2-40B4-BE49-F238E27FC236}">
              <a16:creationId xmlns:a16="http://schemas.microsoft.com/office/drawing/2014/main" id="{CC74B570-504B-48AD-A98D-AC35460E3DD2}"/>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7178F069-B688-495B-BDE5-26491208898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E972273A-289E-402D-9FBF-8F8ADDB70B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8C4D7831-207C-405D-A11C-2C96519034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AD185A01-0D4E-4326-873D-ED737705EB5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9EA2709C-83B1-4601-AADE-E560D1F57C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C089DD6-2F40-4848-A281-50EB5A1E72C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4E01083A-9BB6-4C2C-A97B-7FE7F62B7B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BCE0CC86-11E9-4A8A-8C09-A6BA7894A76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7898DC02-5F4F-42FA-A129-C9CEA7DBCB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7987663A-0E49-446D-84BC-5D952791768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EF60D148-2264-45F8-AF6B-86BA990AA52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908914E0-0391-4A86-86BC-218FD2C97EA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C009D2E9-3FDC-496B-B47B-9EECE63A7F3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A3808526-5259-456E-9729-EC66C1C3EC7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124F6AE9-72AC-4A72-AFE4-60D7397998E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04B89952-9042-4802-9B76-1B7D8EB2902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585F52F2-021E-4AEA-B539-EE78F5345C8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FA5B49EC-2B6D-4E17-90FF-F60406B545A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A6A9CA55-C9D5-4CF5-B685-77F208BE6E0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07ACE562-FADD-4674-A3CA-52CB16259B6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3843D1B3-6E75-4A44-93FB-D1E1AC04DEC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21849429-734F-4205-99A1-0A13CC1A0CB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337B29E0-3BE3-4FEF-A51C-F2FA5D0DE3B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2204369A-8BBA-4967-B7CC-AE2D8DBD09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2755AE79-712B-44B6-999C-4774960F9BE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389D309A-E887-4C05-890B-A6D1121E2523}"/>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a:extLst>
            <a:ext uri="{FF2B5EF4-FFF2-40B4-BE49-F238E27FC236}">
              <a16:creationId xmlns:a16="http://schemas.microsoft.com/office/drawing/2014/main" id="{1B428495-1582-4F10-B0F7-514DC565C3E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F8C027E8-280C-4BA9-A2AF-6658B3C08CD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50" name="【児童館】&#10;有形固定資産減価償却率最大値テキスト">
          <a:extLst>
            <a:ext uri="{FF2B5EF4-FFF2-40B4-BE49-F238E27FC236}">
              <a16:creationId xmlns:a16="http://schemas.microsoft.com/office/drawing/2014/main" id="{D2A3905D-8214-4DF7-B0EA-8B1DDCC42825}"/>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51" name="直線コネクタ 750">
          <a:extLst>
            <a:ext uri="{FF2B5EF4-FFF2-40B4-BE49-F238E27FC236}">
              <a16:creationId xmlns:a16="http://schemas.microsoft.com/office/drawing/2014/main" id="{C523E7A2-5914-43C0-87A3-2CA9FE041189}"/>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752" name="【児童館】&#10;有形固定資産減価償却率平均値テキスト">
          <a:extLst>
            <a:ext uri="{FF2B5EF4-FFF2-40B4-BE49-F238E27FC236}">
              <a16:creationId xmlns:a16="http://schemas.microsoft.com/office/drawing/2014/main" id="{0895F80E-166B-4F2F-A80D-B98C2A086D92}"/>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753" name="フローチャート: 判断 752">
          <a:extLst>
            <a:ext uri="{FF2B5EF4-FFF2-40B4-BE49-F238E27FC236}">
              <a16:creationId xmlns:a16="http://schemas.microsoft.com/office/drawing/2014/main" id="{6B2B5CF2-C14C-490C-AD7E-712257D227D4}"/>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754" name="フローチャート: 判断 753">
          <a:extLst>
            <a:ext uri="{FF2B5EF4-FFF2-40B4-BE49-F238E27FC236}">
              <a16:creationId xmlns:a16="http://schemas.microsoft.com/office/drawing/2014/main" id="{94FC56B4-2A4B-4FCA-81B3-8F60C91BBAA1}"/>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755" name="フローチャート: 判断 754">
          <a:extLst>
            <a:ext uri="{FF2B5EF4-FFF2-40B4-BE49-F238E27FC236}">
              <a16:creationId xmlns:a16="http://schemas.microsoft.com/office/drawing/2014/main" id="{B874FEA0-0FAB-461B-8FCF-D0E5DDC81D4C}"/>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756" name="フローチャート: 判断 755">
          <a:extLst>
            <a:ext uri="{FF2B5EF4-FFF2-40B4-BE49-F238E27FC236}">
              <a16:creationId xmlns:a16="http://schemas.microsoft.com/office/drawing/2014/main" id="{B19DF407-D5E6-4A83-ABA7-36FFBC6B9EAE}"/>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757" name="フローチャート: 判断 756">
          <a:extLst>
            <a:ext uri="{FF2B5EF4-FFF2-40B4-BE49-F238E27FC236}">
              <a16:creationId xmlns:a16="http://schemas.microsoft.com/office/drawing/2014/main" id="{2093B339-2629-46C8-AA7B-33574FB83541}"/>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6D7409AB-60FB-4769-AF68-438E9B15CCE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5F725E2F-1A61-418B-9392-08112109D9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FDBE12AE-D282-40A8-B3A8-699E91BC4C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01F5E09-1CC4-439D-9B38-DF855028695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0040B99-A4DD-40C4-AEC9-EDA0BB9FD21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109764</xdr:rowOff>
    </xdr:from>
    <xdr:to>
      <xdr:col>76</xdr:col>
      <xdr:colOff>165100</xdr:colOff>
      <xdr:row>87</xdr:row>
      <xdr:rowOff>39914</xdr:rowOff>
    </xdr:to>
    <xdr:sp macro="" textlink="">
      <xdr:nvSpPr>
        <xdr:cNvPr id="763" name="楕円 762">
          <a:extLst>
            <a:ext uri="{FF2B5EF4-FFF2-40B4-BE49-F238E27FC236}">
              <a16:creationId xmlns:a16="http://schemas.microsoft.com/office/drawing/2014/main" id="{5B37178A-6AB8-4AE0-B898-126596BFDF96}"/>
            </a:ext>
          </a:extLst>
        </xdr:cNvPr>
        <xdr:cNvSpPr/>
      </xdr:nvSpPr>
      <xdr:spPr>
        <a:xfrm>
          <a:off x="14541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108131</xdr:rowOff>
    </xdr:from>
    <xdr:to>
      <xdr:col>72</xdr:col>
      <xdr:colOff>38100</xdr:colOff>
      <xdr:row>87</xdr:row>
      <xdr:rowOff>38281</xdr:rowOff>
    </xdr:to>
    <xdr:sp macro="" textlink="">
      <xdr:nvSpPr>
        <xdr:cNvPr id="764" name="楕円 763">
          <a:extLst>
            <a:ext uri="{FF2B5EF4-FFF2-40B4-BE49-F238E27FC236}">
              <a16:creationId xmlns:a16="http://schemas.microsoft.com/office/drawing/2014/main" id="{FB0947C3-E348-4613-AD39-DF6CF2A186F8}"/>
            </a:ext>
          </a:extLst>
        </xdr:cNvPr>
        <xdr:cNvSpPr/>
      </xdr:nvSpPr>
      <xdr:spPr>
        <a:xfrm>
          <a:off x="13652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158931</xdr:rowOff>
    </xdr:from>
    <xdr:to>
      <xdr:col>76</xdr:col>
      <xdr:colOff>114300</xdr:colOff>
      <xdr:row>86</xdr:row>
      <xdr:rowOff>160564</xdr:rowOff>
    </xdr:to>
    <xdr:cxnSp macro="">
      <xdr:nvCxnSpPr>
        <xdr:cNvPr id="765" name="直線コネクタ 764">
          <a:extLst>
            <a:ext uri="{FF2B5EF4-FFF2-40B4-BE49-F238E27FC236}">
              <a16:creationId xmlns:a16="http://schemas.microsoft.com/office/drawing/2014/main" id="{7155B32C-066A-4446-A1ED-9DFB3678A5AF}"/>
            </a:ext>
          </a:extLst>
        </xdr:cNvPr>
        <xdr:cNvCxnSpPr/>
      </xdr:nvCxnSpPr>
      <xdr:spPr>
        <a:xfrm>
          <a:off x="13703300" y="149036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50981</xdr:rowOff>
    </xdr:from>
    <xdr:to>
      <xdr:col>67</xdr:col>
      <xdr:colOff>101600</xdr:colOff>
      <xdr:row>86</xdr:row>
      <xdr:rowOff>152581</xdr:rowOff>
    </xdr:to>
    <xdr:sp macro="" textlink="">
      <xdr:nvSpPr>
        <xdr:cNvPr id="766" name="楕円 765">
          <a:extLst>
            <a:ext uri="{FF2B5EF4-FFF2-40B4-BE49-F238E27FC236}">
              <a16:creationId xmlns:a16="http://schemas.microsoft.com/office/drawing/2014/main" id="{68EB4D40-3E8A-4338-9498-EEDD29DF299B}"/>
            </a:ext>
          </a:extLst>
        </xdr:cNvPr>
        <xdr:cNvSpPr/>
      </xdr:nvSpPr>
      <xdr:spPr>
        <a:xfrm>
          <a:off x="12763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101781</xdr:rowOff>
    </xdr:from>
    <xdr:to>
      <xdr:col>71</xdr:col>
      <xdr:colOff>177800</xdr:colOff>
      <xdr:row>86</xdr:row>
      <xdr:rowOff>158931</xdr:rowOff>
    </xdr:to>
    <xdr:cxnSp macro="">
      <xdr:nvCxnSpPr>
        <xdr:cNvPr id="767" name="直線コネクタ 766">
          <a:extLst>
            <a:ext uri="{FF2B5EF4-FFF2-40B4-BE49-F238E27FC236}">
              <a16:creationId xmlns:a16="http://schemas.microsoft.com/office/drawing/2014/main" id="{5F35285C-D7FD-439D-A2C8-1565206F3323}"/>
            </a:ext>
          </a:extLst>
        </xdr:cNvPr>
        <xdr:cNvCxnSpPr/>
      </xdr:nvCxnSpPr>
      <xdr:spPr>
        <a:xfrm>
          <a:off x="12814300" y="1484648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768" name="n_1aveValue【児童館】&#10;有形固定資産減価償却率">
          <a:extLst>
            <a:ext uri="{FF2B5EF4-FFF2-40B4-BE49-F238E27FC236}">
              <a16:creationId xmlns:a16="http://schemas.microsoft.com/office/drawing/2014/main" id="{5243C68E-9C40-421C-A85C-A19F69B52A63}"/>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769" name="n_2aveValue【児童館】&#10;有形固定資産減価償却率">
          <a:extLst>
            <a:ext uri="{FF2B5EF4-FFF2-40B4-BE49-F238E27FC236}">
              <a16:creationId xmlns:a16="http://schemas.microsoft.com/office/drawing/2014/main" id="{E5A3BC9E-DDEC-4494-B54B-60139ADB7287}"/>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770" name="n_3aveValue【児童館】&#10;有形固定資産減価償却率">
          <a:extLst>
            <a:ext uri="{FF2B5EF4-FFF2-40B4-BE49-F238E27FC236}">
              <a16:creationId xmlns:a16="http://schemas.microsoft.com/office/drawing/2014/main" id="{0D63A8ED-88D3-4A82-89D8-A25C900CF098}"/>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771" name="n_4aveValue【児童館】&#10;有形固定資産減価償却率">
          <a:extLst>
            <a:ext uri="{FF2B5EF4-FFF2-40B4-BE49-F238E27FC236}">
              <a16:creationId xmlns:a16="http://schemas.microsoft.com/office/drawing/2014/main" id="{EEEF4524-FE61-4418-9BC6-44A3388D19DB}"/>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31041</xdr:rowOff>
    </xdr:from>
    <xdr:ext cx="405111" cy="259045"/>
    <xdr:sp macro="" textlink="">
      <xdr:nvSpPr>
        <xdr:cNvPr id="772" name="n_2mainValue【児童館】&#10;有形固定資産減価償却率">
          <a:extLst>
            <a:ext uri="{FF2B5EF4-FFF2-40B4-BE49-F238E27FC236}">
              <a16:creationId xmlns:a16="http://schemas.microsoft.com/office/drawing/2014/main" id="{2A70A5C7-98CB-4082-B8EB-362EADEA2BE6}"/>
            </a:ext>
          </a:extLst>
        </xdr:cNvPr>
        <xdr:cNvSpPr txBox="1"/>
      </xdr:nvSpPr>
      <xdr:spPr>
        <a:xfrm>
          <a:off x="143897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29408</xdr:rowOff>
    </xdr:from>
    <xdr:ext cx="405111" cy="259045"/>
    <xdr:sp macro="" textlink="">
      <xdr:nvSpPr>
        <xdr:cNvPr id="773" name="n_3mainValue【児童館】&#10;有形固定資産減価償却率">
          <a:extLst>
            <a:ext uri="{FF2B5EF4-FFF2-40B4-BE49-F238E27FC236}">
              <a16:creationId xmlns:a16="http://schemas.microsoft.com/office/drawing/2014/main" id="{120F5C69-C312-4F96-87ED-14CA5696E0B1}"/>
            </a:ext>
          </a:extLst>
        </xdr:cNvPr>
        <xdr:cNvSpPr txBox="1"/>
      </xdr:nvSpPr>
      <xdr:spPr>
        <a:xfrm>
          <a:off x="13500744" y="1494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143708</xdr:rowOff>
    </xdr:from>
    <xdr:ext cx="405111" cy="259045"/>
    <xdr:sp macro="" textlink="">
      <xdr:nvSpPr>
        <xdr:cNvPr id="774" name="n_4mainValue【児童館】&#10;有形固定資産減価償却率">
          <a:extLst>
            <a:ext uri="{FF2B5EF4-FFF2-40B4-BE49-F238E27FC236}">
              <a16:creationId xmlns:a16="http://schemas.microsoft.com/office/drawing/2014/main" id="{2D05D68E-A37B-45A5-BE85-2B74C593EAB6}"/>
            </a:ext>
          </a:extLst>
        </xdr:cNvPr>
        <xdr:cNvSpPr txBox="1"/>
      </xdr:nvSpPr>
      <xdr:spPr>
        <a:xfrm>
          <a:off x="12611744" y="1488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C10DB653-E542-4D2F-A822-FF05DAEE7C2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1A92E65B-5F55-4ED1-8288-6A93E14E3C5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FD224FDC-7391-4CD9-8A9D-2A14D2C0117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CC33DA2A-AC86-4AEC-87C3-2CD7D27ED6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FA6A284E-55D4-45D5-B575-AC151C089E8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444AAB0B-2327-47BD-81F8-EA1325327A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83CFAB95-B980-4187-B1BE-882FA028302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984677AC-27C4-4004-A7FA-3D4B54D634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59258F1A-D479-4BCD-A724-5CB42B36529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E6BA6EE0-B80C-400B-8676-BE510550BD0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6F2DAA82-81ED-49B5-86BC-68CC2A46B04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a:extLst>
            <a:ext uri="{FF2B5EF4-FFF2-40B4-BE49-F238E27FC236}">
              <a16:creationId xmlns:a16="http://schemas.microsoft.com/office/drawing/2014/main" id="{DCD847AC-FD9D-440E-8488-CDAC13110C1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0EF7F26C-1748-45C1-8411-59E6BBA9CDB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a:extLst>
            <a:ext uri="{FF2B5EF4-FFF2-40B4-BE49-F238E27FC236}">
              <a16:creationId xmlns:a16="http://schemas.microsoft.com/office/drawing/2014/main" id="{C405D778-DBCD-4CD0-8AAB-4B299B95DB3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EC756BF9-C16E-4690-BB37-B0F84876585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a:extLst>
            <a:ext uri="{FF2B5EF4-FFF2-40B4-BE49-F238E27FC236}">
              <a16:creationId xmlns:a16="http://schemas.microsoft.com/office/drawing/2014/main" id="{0341E43A-1DB4-40B7-8ADE-07EC076FA4B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88FD7BAF-BF28-40F8-9601-91C8787E69B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a:extLst>
            <a:ext uri="{FF2B5EF4-FFF2-40B4-BE49-F238E27FC236}">
              <a16:creationId xmlns:a16="http://schemas.microsoft.com/office/drawing/2014/main" id="{CFA81232-4C55-4FB2-A8D9-9E151EC4E5D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6D6C4A19-787A-4265-9AD9-1D838BEA11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A8351125-4B5B-4B2B-AFDE-20D8F6F9B88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a:extLst>
            <a:ext uri="{FF2B5EF4-FFF2-40B4-BE49-F238E27FC236}">
              <a16:creationId xmlns:a16="http://schemas.microsoft.com/office/drawing/2014/main" id="{55131B22-6C78-49C0-9948-933A3E977F9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96" name="直線コネクタ 795">
          <a:extLst>
            <a:ext uri="{FF2B5EF4-FFF2-40B4-BE49-F238E27FC236}">
              <a16:creationId xmlns:a16="http://schemas.microsoft.com/office/drawing/2014/main" id="{566970DA-86B6-4B76-A8C4-9FEE0C30D4D1}"/>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97" name="【児童館】&#10;一人当たり面積最小値テキスト">
          <a:extLst>
            <a:ext uri="{FF2B5EF4-FFF2-40B4-BE49-F238E27FC236}">
              <a16:creationId xmlns:a16="http://schemas.microsoft.com/office/drawing/2014/main" id="{4A1511AC-77B7-4B9D-8905-8855CF0AD8A3}"/>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98" name="直線コネクタ 797">
          <a:extLst>
            <a:ext uri="{FF2B5EF4-FFF2-40B4-BE49-F238E27FC236}">
              <a16:creationId xmlns:a16="http://schemas.microsoft.com/office/drawing/2014/main" id="{54E59DA8-4B93-42BF-832F-BC5C7637D9E3}"/>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99" name="【児童館】&#10;一人当たり面積最大値テキスト">
          <a:extLst>
            <a:ext uri="{FF2B5EF4-FFF2-40B4-BE49-F238E27FC236}">
              <a16:creationId xmlns:a16="http://schemas.microsoft.com/office/drawing/2014/main" id="{56EFD685-6B86-4E22-B04A-B87D0DEE98B6}"/>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800" name="直線コネクタ 799">
          <a:extLst>
            <a:ext uri="{FF2B5EF4-FFF2-40B4-BE49-F238E27FC236}">
              <a16:creationId xmlns:a16="http://schemas.microsoft.com/office/drawing/2014/main" id="{FB9FCF4C-4CCF-4A86-BF84-1707A6909BB9}"/>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801" name="【児童館】&#10;一人当たり面積平均値テキスト">
          <a:extLst>
            <a:ext uri="{FF2B5EF4-FFF2-40B4-BE49-F238E27FC236}">
              <a16:creationId xmlns:a16="http://schemas.microsoft.com/office/drawing/2014/main" id="{C7378621-B25F-4F6E-BCCF-4432D7284C62}"/>
            </a:ext>
          </a:extLst>
        </xdr:cNvPr>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802" name="フローチャート: 判断 801">
          <a:extLst>
            <a:ext uri="{FF2B5EF4-FFF2-40B4-BE49-F238E27FC236}">
              <a16:creationId xmlns:a16="http://schemas.microsoft.com/office/drawing/2014/main" id="{FC270833-7E4E-468F-87AD-170A27A882C2}"/>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03" name="フローチャート: 判断 802">
          <a:extLst>
            <a:ext uri="{FF2B5EF4-FFF2-40B4-BE49-F238E27FC236}">
              <a16:creationId xmlns:a16="http://schemas.microsoft.com/office/drawing/2014/main" id="{AAFA6B5D-39EF-4C90-8F7B-E5ABEC8EDC5E}"/>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804" name="フローチャート: 判断 803">
          <a:extLst>
            <a:ext uri="{FF2B5EF4-FFF2-40B4-BE49-F238E27FC236}">
              <a16:creationId xmlns:a16="http://schemas.microsoft.com/office/drawing/2014/main" id="{5530177E-644E-4B7F-9693-661B62E77C8B}"/>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805" name="フローチャート: 判断 804">
          <a:extLst>
            <a:ext uri="{FF2B5EF4-FFF2-40B4-BE49-F238E27FC236}">
              <a16:creationId xmlns:a16="http://schemas.microsoft.com/office/drawing/2014/main" id="{237D7A5D-4841-4663-B3A9-55BA4763C6DA}"/>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806" name="フローチャート: 判断 805">
          <a:extLst>
            <a:ext uri="{FF2B5EF4-FFF2-40B4-BE49-F238E27FC236}">
              <a16:creationId xmlns:a16="http://schemas.microsoft.com/office/drawing/2014/main" id="{855BF813-38D1-4D5C-B2F4-6ED5CD838DF5}"/>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AEA13E1E-AB91-41B2-895A-DF776E258D8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10A6FFD4-52F7-4A36-94E7-E659BEF7DAD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504F85A-FCC6-44A9-8FEB-DECC4BB0491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9ECBA98C-C826-4CF6-BDBA-A9659DCAEBA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5B79262C-EB9D-40BE-B29C-615F2779FC2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94742</xdr:rowOff>
    </xdr:from>
    <xdr:to>
      <xdr:col>107</xdr:col>
      <xdr:colOff>101600</xdr:colOff>
      <xdr:row>85</xdr:row>
      <xdr:rowOff>24892</xdr:rowOff>
    </xdr:to>
    <xdr:sp macro="" textlink="">
      <xdr:nvSpPr>
        <xdr:cNvPr id="812" name="楕円 811">
          <a:extLst>
            <a:ext uri="{FF2B5EF4-FFF2-40B4-BE49-F238E27FC236}">
              <a16:creationId xmlns:a16="http://schemas.microsoft.com/office/drawing/2014/main" id="{20EA0CEC-3FEE-463D-AA59-DF3C50F2F6CB}"/>
            </a:ext>
          </a:extLst>
        </xdr:cNvPr>
        <xdr:cNvSpPr/>
      </xdr:nvSpPr>
      <xdr:spPr>
        <a:xfrm>
          <a:off x="20383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99313</xdr:rowOff>
    </xdr:from>
    <xdr:to>
      <xdr:col>102</xdr:col>
      <xdr:colOff>165100</xdr:colOff>
      <xdr:row>85</xdr:row>
      <xdr:rowOff>29463</xdr:rowOff>
    </xdr:to>
    <xdr:sp macro="" textlink="">
      <xdr:nvSpPr>
        <xdr:cNvPr id="813" name="楕円 812">
          <a:extLst>
            <a:ext uri="{FF2B5EF4-FFF2-40B4-BE49-F238E27FC236}">
              <a16:creationId xmlns:a16="http://schemas.microsoft.com/office/drawing/2014/main" id="{FF0E682B-F0A6-4D9C-935A-3C9AF83D7033}"/>
            </a:ext>
          </a:extLst>
        </xdr:cNvPr>
        <xdr:cNvSpPr/>
      </xdr:nvSpPr>
      <xdr:spPr>
        <a:xfrm>
          <a:off x="19494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145542</xdr:rowOff>
    </xdr:from>
    <xdr:to>
      <xdr:col>107</xdr:col>
      <xdr:colOff>50800</xdr:colOff>
      <xdr:row>84</xdr:row>
      <xdr:rowOff>150113</xdr:rowOff>
    </xdr:to>
    <xdr:cxnSp macro="">
      <xdr:nvCxnSpPr>
        <xdr:cNvPr id="814" name="直線コネクタ 813">
          <a:extLst>
            <a:ext uri="{FF2B5EF4-FFF2-40B4-BE49-F238E27FC236}">
              <a16:creationId xmlns:a16="http://schemas.microsoft.com/office/drawing/2014/main" id="{959FE11C-063F-4AA0-BC5F-B6CA303EE28C}"/>
            </a:ext>
          </a:extLst>
        </xdr:cNvPr>
        <xdr:cNvCxnSpPr/>
      </xdr:nvCxnSpPr>
      <xdr:spPr>
        <a:xfrm flipV="1">
          <a:off x="19545300" y="145473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103887</xdr:rowOff>
    </xdr:from>
    <xdr:to>
      <xdr:col>98</xdr:col>
      <xdr:colOff>38100</xdr:colOff>
      <xdr:row>85</xdr:row>
      <xdr:rowOff>34037</xdr:rowOff>
    </xdr:to>
    <xdr:sp macro="" textlink="">
      <xdr:nvSpPr>
        <xdr:cNvPr id="815" name="楕円 814">
          <a:extLst>
            <a:ext uri="{FF2B5EF4-FFF2-40B4-BE49-F238E27FC236}">
              <a16:creationId xmlns:a16="http://schemas.microsoft.com/office/drawing/2014/main" id="{A19DDD68-8E39-4D9E-BAF3-C6BD76833777}"/>
            </a:ext>
          </a:extLst>
        </xdr:cNvPr>
        <xdr:cNvSpPr/>
      </xdr:nvSpPr>
      <xdr:spPr>
        <a:xfrm>
          <a:off x="18605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150113</xdr:rowOff>
    </xdr:from>
    <xdr:to>
      <xdr:col>102</xdr:col>
      <xdr:colOff>114300</xdr:colOff>
      <xdr:row>84</xdr:row>
      <xdr:rowOff>154687</xdr:rowOff>
    </xdr:to>
    <xdr:cxnSp macro="">
      <xdr:nvCxnSpPr>
        <xdr:cNvPr id="816" name="直線コネクタ 815">
          <a:extLst>
            <a:ext uri="{FF2B5EF4-FFF2-40B4-BE49-F238E27FC236}">
              <a16:creationId xmlns:a16="http://schemas.microsoft.com/office/drawing/2014/main" id="{7C0CB651-FF6A-403F-9F09-7E11792438F9}"/>
            </a:ext>
          </a:extLst>
        </xdr:cNvPr>
        <xdr:cNvCxnSpPr/>
      </xdr:nvCxnSpPr>
      <xdr:spPr>
        <a:xfrm flipV="1">
          <a:off x="18656300" y="145519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17" name="n_1aveValue【児童館】&#10;一人当たり面積">
          <a:extLst>
            <a:ext uri="{FF2B5EF4-FFF2-40B4-BE49-F238E27FC236}">
              <a16:creationId xmlns:a16="http://schemas.microsoft.com/office/drawing/2014/main" id="{F3030275-C10D-47EC-9429-D58DD823183C}"/>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818" name="n_2aveValue【児童館】&#10;一人当たり面積">
          <a:extLst>
            <a:ext uri="{FF2B5EF4-FFF2-40B4-BE49-F238E27FC236}">
              <a16:creationId xmlns:a16="http://schemas.microsoft.com/office/drawing/2014/main" id="{04325068-5ABD-4199-9B57-A194636C652B}"/>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819" name="n_3aveValue【児童館】&#10;一人当たり面積">
          <a:extLst>
            <a:ext uri="{FF2B5EF4-FFF2-40B4-BE49-F238E27FC236}">
              <a16:creationId xmlns:a16="http://schemas.microsoft.com/office/drawing/2014/main" id="{A5F4C2C8-BA17-433C-B616-56756BB3358A}"/>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820" name="n_4aveValue【児童館】&#10;一人当たり面積">
          <a:extLst>
            <a:ext uri="{FF2B5EF4-FFF2-40B4-BE49-F238E27FC236}">
              <a16:creationId xmlns:a16="http://schemas.microsoft.com/office/drawing/2014/main" id="{D559CBB3-9DF6-4DDD-B702-09C2D7BFFCD9}"/>
            </a:ext>
          </a:extLst>
        </xdr:cNvPr>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16019</xdr:rowOff>
    </xdr:from>
    <xdr:ext cx="469744" cy="259045"/>
    <xdr:sp macro="" textlink="">
      <xdr:nvSpPr>
        <xdr:cNvPr id="821" name="n_2mainValue【児童館】&#10;一人当たり面積">
          <a:extLst>
            <a:ext uri="{FF2B5EF4-FFF2-40B4-BE49-F238E27FC236}">
              <a16:creationId xmlns:a16="http://schemas.microsoft.com/office/drawing/2014/main" id="{2AE48E61-2CAE-4D59-9000-F5FF32E07708}"/>
            </a:ext>
          </a:extLst>
        </xdr:cNvPr>
        <xdr:cNvSpPr txBox="1"/>
      </xdr:nvSpPr>
      <xdr:spPr>
        <a:xfrm>
          <a:off x="20199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20590</xdr:rowOff>
    </xdr:from>
    <xdr:ext cx="469744" cy="259045"/>
    <xdr:sp macro="" textlink="">
      <xdr:nvSpPr>
        <xdr:cNvPr id="822" name="n_3mainValue【児童館】&#10;一人当たり面積">
          <a:extLst>
            <a:ext uri="{FF2B5EF4-FFF2-40B4-BE49-F238E27FC236}">
              <a16:creationId xmlns:a16="http://schemas.microsoft.com/office/drawing/2014/main" id="{252BACBA-3B07-4DE2-B6AF-028E2869F3F9}"/>
            </a:ext>
          </a:extLst>
        </xdr:cNvPr>
        <xdr:cNvSpPr txBox="1"/>
      </xdr:nvSpPr>
      <xdr:spPr>
        <a:xfrm>
          <a:off x="19310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25164</xdr:rowOff>
    </xdr:from>
    <xdr:ext cx="469744" cy="259045"/>
    <xdr:sp macro="" textlink="">
      <xdr:nvSpPr>
        <xdr:cNvPr id="823" name="n_4mainValue【児童館】&#10;一人当たり面積">
          <a:extLst>
            <a:ext uri="{FF2B5EF4-FFF2-40B4-BE49-F238E27FC236}">
              <a16:creationId xmlns:a16="http://schemas.microsoft.com/office/drawing/2014/main" id="{4B7B1B6C-F3DF-4B45-85AA-8F830D7852C1}"/>
            </a:ext>
          </a:extLst>
        </xdr:cNvPr>
        <xdr:cNvSpPr txBox="1"/>
      </xdr:nvSpPr>
      <xdr:spPr>
        <a:xfrm>
          <a:off x="18421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a:extLst>
            <a:ext uri="{FF2B5EF4-FFF2-40B4-BE49-F238E27FC236}">
              <a16:creationId xmlns:a16="http://schemas.microsoft.com/office/drawing/2014/main" id="{22ADDFEB-DCFE-481E-9973-277D240997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a:extLst>
            <a:ext uri="{FF2B5EF4-FFF2-40B4-BE49-F238E27FC236}">
              <a16:creationId xmlns:a16="http://schemas.microsoft.com/office/drawing/2014/main" id="{7A9E4CED-11EF-4DEB-8221-3E6B7F4EEE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a:extLst>
            <a:ext uri="{FF2B5EF4-FFF2-40B4-BE49-F238E27FC236}">
              <a16:creationId xmlns:a16="http://schemas.microsoft.com/office/drawing/2014/main" id="{AA743AB6-0C78-44F9-B166-C9F3BFB0046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a:extLst>
            <a:ext uri="{FF2B5EF4-FFF2-40B4-BE49-F238E27FC236}">
              <a16:creationId xmlns:a16="http://schemas.microsoft.com/office/drawing/2014/main" id="{9AC683A0-3A35-45EC-842D-94FCE3E81A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a:extLst>
            <a:ext uri="{FF2B5EF4-FFF2-40B4-BE49-F238E27FC236}">
              <a16:creationId xmlns:a16="http://schemas.microsoft.com/office/drawing/2014/main" id="{8E435C6C-9DDC-432E-917B-94FBFCD2FD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a:extLst>
            <a:ext uri="{FF2B5EF4-FFF2-40B4-BE49-F238E27FC236}">
              <a16:creationId xmlns:a16="http://schemas.microsoft.com/office/drawing/2014/main" id="{BAC27035-B63A-4DEF-BFFE-40C5F522CD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a:extLst>
            <a:ext uri="{FF2B5EF4-FFF2-40B4-BE49-F238E27FC236}">
              <a16:creationId xmlns:a16="http://schemas.microsoft.com/office/drawing/2014/main" id="{E718E47F-61C6-4994-8499-311588B951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a:extLst>
            <a:ext uri="{FF2B5EF4-FFF2-40B4-BE49-F238E27FC236}">
              <a16:creationId xmlns:a16="http://schemas.microsoft.com/office/drawing/2014/main" id="{013D3769-937A-47F4-A092-7A16F477F6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a:extLst>
            <a:ext uri="{FF2B5EF4-FFF2-40B4-BE49-F238E27FC236}">
              <a16:creationId xmlns:a16="http://schemas.microsoft.com/office/drawing/2014/main" id="{51059E1F-2B4C-4DB8-9126-9D9B09219F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a:extLst>
            <a:ext uri="{FF2B5EF4-FFF2-40B4-BE49-F238E27FC236}">
              <a16:creationId xmlns:a16="http://schemas.microsoft.com/office/drawing/2014/main" id="{B87C2829-4CD5-4B0A-9BDB-5EF97BB178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a:extLst>
            <a:ext uri="{FF2B5EF4-FFF2-40B4-BE49-F238E27FC236}">
              <a16:creationId xmlns:a16="http://schemas.microsoft.com/office/drawing/2014/main" id="{CA572C8A-8A94-44FD-9241-CCFAA881567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a:extLst>
            <a:ext uri="{FF2B5EF4-FFF2-40B4-BE49-F238E27FC236}">
              <a16:creationId xmlns:a16="http://schemas.microsoft.com/office/drawing/2014/main" id="{2F4D4776-BA14-44FF-90E7-C1201948545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a:extLst>
            <a:ext uri="{FF2B5EF4-FFF2-40B4-BE49-F238E27FC236}">
              <a16:creationId xmlns:a16="http://schemas.microsoft.com/office/drawing/2014/main" id="{5B6FFA8B-9BF8-4F63-B12C-694E66388C6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a:extLst>
            <a:ext uri="{FF2B5EF4-FFF2-40B4-BE49-F238E27FC236}">
              <a16:creationId xmlns:a16="http://schemas.microsoft.com/office/drawing/2014/main" id="{5627FB13-7561-4868-8CF0-1A22BD16FD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a:extLst>
            <a:ext uri="{FF2B5EF4-FFF2-40B4-BE49-F238E27FC236}">
              <a16:creationId xmlns:a16="http://schemas.microsoft.com/office/drawing/2014/main" id="{CB68F653-4420-4AD1-A99F-6F68443CC2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a:extLst>
            <a:ext uri="{FF2B5EF4-FFF2-40B4-BE49-F238E27FC236}">
              <a16:creationId xmlns:a16="http://schemas.microsoft.com/office/drawing/2014/main" id="{A3942C8A-DD68-4831-9D07-0231BD0DC45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a:extLst>
            <a:ext uri="{FF2B5EF4-FFF2-40B4-BE49-F238E27FC236}">
              <a16:creationId xmlns:a16="http://schemas.microsoft.com/office/drawing/2014/main" id="{54284751-31D0-4CB1-A95E-2C735735377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a:extLst>
            <a:ext uri="{FF2B5EF4-FFF2-40B4-BE49-F238E27FC236}">
              <a16:creationId xmlns:a16="http://schemas.microsoft.com/office/drawing/2014/main" id="{054BCC78-365A-468B-874C-D2484B68AA8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a:extLst>
            <a:ext uri="{FF2B5EF4-FFF2-40B4-BE49-F238E27FC236}">
              <a16:creationId xmlns:a16="http://schemas.microsoft.com/office/drawing/2014/main" id="{325BD826-AEAF-4AC8-9B5B-42325B6543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a:extLst>
            <a:ext uri="{FF2B5EF4-FFF2-40B4-BE49-F238E27FC236}">
              <a16:creationId xmlns:a16="http://schemas.microsoft.com/office/drawing/2014/main" id="{10521ABE-1D30-4D1C-A3D1-DA17DE50BF4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a:extLst>
            <a:ext uri="{FF2B5EF4-FFF2-40B4-BE49-F238E27FC236}">
              <a16:creationId xmlns:a16="http://schemas.microsoft.com/office/drawing/2014/main" id="{BA6D56CF-88F6-4413-AABE-D29DC820166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a:extLst>
            <a:ext uri="{FF2B5EF4-FFF2-40B4-BE49-F238E27FC236}">
              <a16:creationId xmlns:a16="http://schemas.microsoft.com/office/drawing/2014/main" id="{6291B00C-FA9B-4151-B101-8FEED6C8876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a:extLst>
            <a:ext uri="{FF2B5EF4-FFF2-40B4-BE49-F238E27FC236}">
              <a16:creationId xmlns:a16="http://schemas.microsoft.com/office/drawing/2014/main" id="{D270955B-9742-44CE-9BE0-AEFF5261DD7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2B73A709-6D83-4584-A5D1-8A38F428B0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公民館】&#10;有形固定資産減価償却率グラフ枠">
          <a:extLst>
            <a:ext uri="{FF2B5EF4-FFF2-40B4-BE49-F238E27FC236}">
              <a16:creationId xmlns:a16="http://schemas.microsoft.com/office/drawing/2014/main" id="{BEF7C836-B804-4144-8746-B9AD078FD28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849" name="直線コネクタ 848">
          <a:extLst>
            <a:ext uri="{FF2B5EF4-FFF2-40B4-BE49-F238E27FC236}">
              <a16:creationId xmlns:a16="http://schemas.microsoft.com/office/drawing/2014/main" id="{EDE34397-71CF-49EF-BF86-15CEAC1FE9C3}"/>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0" name="【公民館】&#10;有形固定資産減価償却率最小値テキスト">
          <a:extLst>
            <a:ext uri="{FF2B5EF4-FFF2-40B4-BE49-F238E27FC236}">
              <a16:creationId xmlns:a16="http://schemas.microsoft.com/office/drawing/2014/main" id="{A453A06A-2129-4D5B-8C4A-D147CC0B5D7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1" name="直線コネクタ 850">
          <a:extLst>
            <a:ext uri="{FF2B5EF4-FFF2-40B4-BE49-F238E27FC236}">
              <a16:creationId xmlns:a16="http://schemas.microsoft.com/office/drawing/2014/main" id="{8830CEEF-E0A4-455C-90B2-B4766D7E8C2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2" name="【公民館】&#10;有形固定資産減価償却率最大値テキスト">
          <a:extLst>
            <a:ext uri="{FF2B5EF4-FFF2-40B4-BE49-F238E27FC236}">
              <a16:creationId xmlns:a16="http://schemas.microsoft.com/office/drawing/2014/main" id="{C3786A22-ACFB-42F2-B2D6-AA308E57D63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3" name="直線コネクタ 852">
          <a:extLst>
            <a:ext uri="{FF2B5EF4-FFF2-40B4-BE49-F238E27FC236}">
              <a16:creationId xmlns:a16="http://schemas.microsoft.com/office/drawing/2014/main" id="{0D2C717A-2276-4630-BE45-1A21E542437D}"/>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854" name="【公民館】&#10;有形固定資産減価償却率平均値テキスト">
          <a:extLst>
            <a:ext uri="{FF2B5EF4-FFF2-40B4-BE49-F238E27FC236}">
              <a16:creationId xmlns:a16="http://schemas.microsoft.com/office/drawing/2014/main" id="{A9296CBF-679D-4845-8719-FAF6364A313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855" name="フローチャート: 判断 854">
          <a:extLst>
            <a:ext uri="{FF2B5EF4-FFF2-40B4-BE49-F238E27FC236}">
              <a16:creationId xmlns:a16="http://schemas.microsoft.com/office/drawing/2014/main" id="{B5C72095-4716-46B6-B3E9-0E4E3B43607C}"/>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856" name="フローチャート: 判断 855">
          <a:extLst>
            <a:ext uri="{FF2B5EF4-FFF2-40B4-BE49-F238E27FC236}">
              <a16:creationId xmlns:a16="http://schemas.microsoft.com/office/drawing/2014/main" id="{E941AA48-242F-4E6A-9581-EA800DC681E6}"/>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857" name="フローチャート: 判断 856">
          <a:extLst>
            <a:ext uri="{FF2B5EF4-FFF2-40B4-BE49-F238E27FC236}">
              <a16:creationId xmlns:a16="http://schemas.microsoft.com/office/drawing/2014/main" id="{4E46874E-B77A-4DF2-B167-48B0365E4292}"/>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858" name="フローチャート: 判断 857">
          <a:extLst>
            <a:ext uri="{FF2B5EF4-FFF2-40B4-BE49-F238E27FC236}">
              <a16:creationId xmlns:a16="http://schemas.microsoft.com/office/drawing/2014/main" id="{9A2DBA78-44B4-4C9E-97B4-D418AB436864}"/>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859" name="フローチャート: 判断 858">
          <a:extLst>
            <a:ext uri="{FF2B5EF4-FFF2-40B4-BE49-F238E27FC236}">
              <a16:creationId xmlns:a16="http://schemas.microsoft.com/office/drawing/2014/main" id="{A042243C-AC36-4B6A-9638-DBD7F172D294}"/>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E4EC55E0-E463-47C4-A81B-8DD80E80A17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89757C85-904E-4844-8D96-526D28A10E8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649D34A4-2816-40DC-9FB0-BA7418850F3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B1B9D553-1A0D-46DF-B062-B182414A89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374B455E-1D59-4F93-B34B-76DB2E910FA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865" name="楕円 864">
          <a:extLst>
            <a:ext uri="{FF2B5EF4-FFF2-40B4-BE49-F238E27FC236}">
              <a16:creationId xmlns:a16="http://schemas.microsoft.com/office/drawing/2014/main" id="{A8AA5B3D-6B52-4A90-BCD3-1FC5C3A786E4}"/>
            </a:ext>
          </a:extLst>
        </xdr:cNvPr>
        <xdr:cNvSpPr/>
      </xdr:nvSpPr>
      <xdr:spPr>
        <a:xfrm>
          <a:off x="16268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92001</xdr:rowOff>
    </xdr:from>
    <xdr:ext cx="405111" cy="259045"/>
    <xdr:sp macro="" textlink="">
      <xdr:nvSpPr>
        <xdr:cNvPr id="866" name="【公民館】&#10;有形固定資産減価償却率該当値テキスト">
          <a:extLst>
            <a:ext uri="{FF2B5EF4-FFF2-40B4-BE49-F238E27FC236}">
              <a16:creationId xmlns:a16="http://schemas.microsoft.com/office/drawing/2014/main" id="{E9D00D55-3D4A-4D7B-9303-51062D489F53}"/>
            </a:ext>
          </a:extLst>
        </xdr:cNvPr>
        <xdr:cNvSpPr txBox="1"/>
      </xdr:nvSpPr>
      <xdr:spPr>
        <a:xfrm>
          <a:off x="16357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5806</xdr:rowOff>
    </xdr:from>
    <xdr:to>
      <xdr:col>81</xdr:col>
      <xdr:colOff>101600</xdr:colOff>
      <xdr:row>106</xdr:row>
      <xdr:rowOff>107406</xdr:rowOff>
    </xdr:to>
    <xdr:sp macro="" textlink="">
      <xdr:nvSpPr>
        <xdr:cNvPr id="867" name="楕円 866">
          <a:extLst>
            <a:ext uri="{FF2B5EF4-FFF2-40B4-BE49-F238E27FC236}">
              <a16:creationId xmlns:a16="http://schemas.microsoft.com/office/drawing/2014/main" id="{AB059F7D-4D9A-4964-A6C7-D59C8F81B330}"/>
            </a:ext>
          </a:extLst>
        </xdr:cNvPr>
        <xdr:cNvSpPr/>
      </xdr:nvSpPr>
      <xdr:spPr>
        <a:xfrm>
          <a:off x="15430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164374</xdr:rowOff>
    </xdr:from>
    <xdr:to>
      <xdr:col>85</xdr:col>
      <xdr:colOff>127000</xdr:colOff>
      <xdr:row>106</xdr:row>
      <xdr:rowOff>56606</xdr:rowOff>
    </xdr:to>
    <xdr:cxnSp macro="">
      <xdr:nvCxnSpPr>
        <xdr:cNvPr id="868" name="直線コネクタ 867">
          <a:extLst>
            <a:ext uri="{FF2B5EF4-FFF2-40B4-BE49-F238E27FC236}">
              <a16:creationId xmlns:a16="http://schemas.microsoft.com/office/drawing/2014/main" id="{3B66C676-3154-4FF4-B223-111C289535FE}"/>
            </a:ext>
          </a:extLst>
        </xdr:cNvPr>
        <xdr:cNvCxnSpPr/>
      </xdr:nvCxnSpPr>
      <xdr:spPr>
        <a:xfrm flipV="1">
          <a:off x="15481300" y="1816662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156029</xdr:rowOff>
    </xdr:from>
    <xdr:to>
      <xdr:col>76</xdr:col>
      <xdr:colOff>165100</xdr:colOff>
      <xdr:row>106</xdr:row>
      <xdr:rowOff>86179</xdr:rowOff>
    </xdr:to>
    <xdr:sp macro="" textlink="">
      <xdr:nvSpPr>
        <xdr:cNvPr id="869" name="楕円 868">
          <a:extLst>
            <a:ext uri="{FF2B5EF4-FFF2-40B4-BE49-F238E27FC236}">
              <a16:creationId xmlns:a16="http://schemas.microsoft.com/office/drawing/2014/main" id="{7B55BA70-73FA-4F22-B5DB-7F1D85A892C1}"/>
            </a:ext>
          </a:extLst>
        </xdr:cNvPr>
        <xdr:cNvSpPr/>
      </xdr:nvSpPr>
      <xdr:spPr>
        <a:xfrm>
          <a:off x="14541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35379</xdr:rowOff>
    </xdr:from>
    <xdr:to>
      <xdr:col>81</xdr:col>
      <xdr:colOff>50800</xdr:colOff>
      <xdr:row>106</xdr:row>
      <xdr:rowOff>56606</xdr:rowOff>
    </xdr:to>
    <xdr:cxnSp macro="">
      <xdr:nvCxnSpPr>
        <xdr:cNvPr id="870" name="直線コネクタ 869">
          <a:extLst>
            <a:ext uri="{FF2B5EF4-FFF2-40B4-BE49-F238E27FC236}">
              <a16:creationId xmlns:a16="http://schemas.microsoft.com/office/drawing/2014/main" id="{F45E84F6-EA8C-44E5-8858-900600935E2E}"/>
            </a:ext>
          </a:extLst>
        </xdr:cNvPr>
        <xdr:cNvCxnSpPr/>
      </xdr:nvCxnSpPr>
      <xdr:spPr>
        <a:xfrm>
          <a:off x="14592300" y="182090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871" name="楕円 870">
          <a:extLst>
            <a:ext uri="{FF2B5EF4-FFF2-40B4-BE49-F238E27FC236}">
              <a16:creationId xmlns:a16="http://schemas.microsoft.com/office/drawing/2014/main" id="{6BA03A2C-2E3C-424E-8E41-53257027E497}"/>
            </a:ext>
          </a:extLst>
        </xdr:cNvPr>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35379</xdr:rowOff>
    </xdr:to>
    <xdr:cxnSp macro="">
      <xdr:nvCxnSpPr>
        <xdr:cNvPr id="872" name="直線コネクタ 871">
          <a:extLst>
            <a:ext uri="{FF2B5EF4-FFF2-40B4-BE49-F238E27FC236}">
              <a16:creationId xmlns:a16="http://schemas.microsoft.com/office/drawing/2014/main" id="{B48F2367-0481-43BA-BA38-A1C4EAA8F89C}"/>
            </a:ext>
          </a:extLst>
        </xdr:cNvPr>
        <xdr:cNvCxnSpPr/>
      </xdr:nvCxnSpPr>
      <xdr:spPr>
        <a:xfrm>
          <a:off x="13703300" y="1818621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113574</xdr:rowOff>
    </xdr:from>
    <xdr:to>
      <xdr:col>67</xdr:col>
      <xdr:colOff>101600</xdr:colOff>
      <xdr:row>106</xdr:row>
      <xdr:rowOff>43724</xdr:rowOff>
    </xdr:to>
    <xdr:sp macro="" textlink="">
      <xdr:nvSpPr>
        <xdr:cNvPr id="873" name="楕円 872">
          <a:extLst>
            <a:ext uri="{FF2B5EF4-FFF2-40B4-BE49-F238E27FC236}">
              <a16:creationId xmlns:a16="http://schemas.microsoft.com/office/drawing/2014/main" id="{C2C60395-BCD8-4136-804C-CC4D14AB0E20}"/>
            </a:ext>
          </a:extLst>
        </xdr:cNvPr>
        <xdr:cNvSpPr/>
      </xdr:nvSpPr>
      <xdr:spPr>
        <a:xfrm>
          <a:off x="12763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164374</xdr:rowOff>
    </xdr:from>
    <xdr:to>
      <xdr:col>71</xdr:col>
      <xdr:colOff>177800</xdr:colOff>
      <xdr:row>106</xdr:row>
      <xdr:rowOff>12519</xdr:rowOff>
    </xdr:to>
    <xdr:cxnSp macro="">
      <xdr:nvCxnSpPr>
        <xdr:cNvPr id="874" name="直線コネクタ 873">
          <a:extLst>
            <a:ext uri="{FF2B5EF4-FFF2-40B4-BE49-F238E27FC236}">
              <a16:creationId xmlns:a16="http://schemas.microsoft.com/office/drawing/2014/main" id="{62A40B3F-98B3-4D4E-86F7-9D6DF6CCE1DC}"/>
            </a:ext>
          </a:extLst>
        </xdr:cNvPr>
        <xdr:cNvCxnSpPr/>
      </xdr:nvCxnSpPr>
      <xdr:spPr>
        <a:xfrm>
          <a:off x="12814300" y="1816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875" name="n_1aveValue【公民館】&#10;有形固定資産減価償却率">
          <a:extLst>
            <a:ext uri="{FF2B5EF4-FFF2-40B4-BE49-F238E27FC236}">
              <a16:creationId xmlns:a16="http://schemas.microsoft.com/office/drawing/2014/main" id="{6C1A7BC6-8C76-4C15-AF9E-D5557FF6155E}"/>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876" name="n_2aveValue【公民館】&#10;有形固定資産減価償却率">
          <a:extLst>
            <a:ext uri="{FF2B5EF4-FFF2-40B4-BE49-F238E27FC236}">
              <a16:creationId xmlns:a16="http://schemas.microsoft.com/office/drawing/2014/main" id="{57B4B3EB-A48B-45FB-9C06-307B3C761E44}"/>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877" name="n_3aveValue【公民館】&#10;有形固定資産減価償却率">
          <a:extLst>
            <a:ext uri="{FF2B5EF4-FFF2-40B4-BE49-F238E27FC236}">
              <a16:creationId xmlns:a16="http://schemas.microsoft.com/office/drawing/2014/main" id="{F6812E1E-49E8-4E22-B0EB-FBE47AD2C2FE}"/>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878" name="n_4aveValue【公民館】&#10;有形固定資産減価償却率">
          <a:extLst>
            <a:ext uri="{FF2B5EF4-FFF2-40B4-BE49-F238E27FC236}">
              <a16:creationId xmlns:a16="http://schemas.microsoft.com/office/drawing/2014/main" id="{80C0073E-D3BA-4BD1-9EC5-1494B6535D85}"/>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98533</xdr:rowOff>
    </xdr:from>
    <xdr:ext cx="405111" cy="259045"/>
    <xdr:sp macro="" textlink="">
      <xdr:nvSpPr>
        <xdr:cNvPr id="879" name="n_1mainValue【公民館】&#10;有形固定資産減価償却率">
          <a:extLst>
            <a:ext uri="{FF2B5EF4-FFF2-40B4-BE49-F238E27FC236}">
              <a16:creationId xmlns:a16="http://schemas.microsoft.com/office/drawing/2014/main" id="{42BB9553-803B-46F3-AC0A-0D3C3C2932AC}"/>
            </a:ext>
          </a:extLst>
        </xdr:cNvPr>
        <xdr:cNvSpPr txBox="1"/>
      </xdr:nvSpPr>
      <xdr:spPr>
        <a:xfrm>
          <a:off x="152660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77306</xdr:rowOff>
    </xdr:from>
    <xdr:ext cx="405111" cy="259045"/>
    <xdr:sp macro="" textlink="">
      <xdr:nvSpPr>
        <xdr:cNvPr id="880" name="n_2mainValue【公民館】&#10;有形固定資産減価償却率">
          <a:extLst>
            <a:ext uri="{FF2B5EF4-FFF2-40B4-BE49-F238E27FC236}">
              <a16:creationId xmlns:a16="http://schemas.microsoft.com/office/drawing/2014/main" id="{74412788-B4DF-46EF-A9C0-5182712EAA75}"/>
            </a:ext>
          </a:extLst>
        </xdr:cNvPr>
        <xdr:cNvSpPr txBox="1"/>
      </xdr:nvSpPr>
      <xdr:spPr>
        <a:xfrm>
          <a:off x="14389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881" name="n_3mainValue【公民館】&#10;有形固定資産減価償却率">
          <a:extLst>
            <a:ext uri="{FF2B5EF4-FFF2-40B4-BE49-F238E27FC236}">
              <a16:creationId xmlns:a16="http://schemas.microsoft.com/office/drawing/2014/main" id="{3B53A76A-B907-4467-8783-A34488E53CF2}"/>
            </a:ext>
          </a:extLst>
        </xdr:cNvPr>
        <xdr:cNvSpPr txBox="1"/>
      </xdr:nvSpPr>
      <xdr:spPr>
        <a:xfrm>
          <a:off x="13500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34851</xdr:rowOff>
    </xdr:from>
    <xdr:ext cx="405111" cy="259045"/>
    <xdr:sp macro="" textlink="">
      <xdr:nvSpPr>
        <xdr:cNvPr id="882" name="n_4mainValue【公民館】&#10;有形固定資産減価償却率">
          <a:extLst>
            <a:ext uri="{FF2B5EF4-FFF2-40B4-BE49-F238E27FC236}">
              <a16:creationId xmlns:a16="http://schemas.microsoft.com/office/drawing/2014/main" id="{473EE163-A10D-4C9D-BE63-B655A7392E18}"/>
            </a:ext>
          </a:extLst>
        </xdr:cNvPr>
        <xdr:cNvSpPr txBox="1"/>
      </xdr:nvSpPr>
      <xdr:spPr>
        <a:xfrm>
          <a:off x="12611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a:extLst>
            <a:ext uri="{FF2B5EF4-FFF2-40B4-BE49-F238E27FC236}">
              <a16:creationId xmlns:a16="http://schemas.microsoft.com/office/drawing/2014/main" id="{E8154481-9DE8-49C8-82CB-6AF985901D7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a:extLst>
            <a:ext uri="{FF2B5EF4-FFF2-40B4-BE49-F238E27FC236}">
              <a16:creationId xmlns:a16="http://schemas.microsoft.com/office/drawing/2014/main" id="{BF3AA73B-DB92-4878-8F1E-E774ECCC37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a:extLst>
            <a:ext uri="{FF2B5EF4-FFF2-40B4-BE49-F238E27FC236}">
              <a16:creationId xmlns:a16="http://schemas.microsoft.com/office/drawing/2014/main" id="{58B72DE2-8B36-4D99-BA96-459FF51BB8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a:extLst>
            <a:ext uri="{FF2B5EF4-FFF2-40B4-BE49-F238E27FC236}">
              <a16:creationId xmlns:a16="http://schemas.microsoft.com/office/drawing/2014/main" id="{244B66C5-F624-48C2-8881-56525210B6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a:extLst>
            <a:ext uri="{FF2B5EF4-FFF2-40B4-BE49-F238E27FC236}">
              <a16:creationId xmlns:a16="http://schemas.microsoft.com/office/drawing/2014/main" id="{FD605556-191F-464F-B085-285A5A1BE1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a:extLst>
            <a:ext uri="{FF2B5EF4-FFF2-40B4-BE49-F238E27FC236}">
              <a16:creationId xmlns:a16="http://schemas.microsoft.com/office/drawing/2014/main" id="{6995D318-7AEA-4B0B-B40F-BEED7AA5F1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a:extLst>
            <a:ext uri="{FF2B5EF4-FFF2-40B4-BE49-F238E27FC236}">
              <a16:creationId xmlns:a16="http://schemas.microsoft.com/office/drawing/2014/main" id="{0E957F9F-B945-477C-A33A-91AD8DAB4D3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a:extLst>
            <a:ext uri="{FF2B5EF4-FFF2-40B4-BE49-F238E27FC236}">
              <a16:creationId xmlns:a16="http://schemas.microsoft.com/office/drawing/2014/main" id="{F0ACE019-9F37-49EA-AF96-390A135FFB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a:extLst>
            <a:ext uri="{FF2B5EF4-FFF2-40B4-BE49-F238E27FC236}">
              <a16:creationId xmlns:a16="http://schemas.microsoft.com/office/drawing/2014/main" id="{0B0D3545-E8EA-463D-90B0-48AF4020DF7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a:extLst>
            <a:ext uri="{FF2B5EF4-FFF2-40B4-BE49-F238E27FC236}">
              <a16:creationId xmlns:a16="http://schemas.microsoft.com/office/drawing/2014/main" id="{52F476BE-2C23-44F2-96BE-1A26B42ABD0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3" name="直線コネクタ 892">
          <a:extLst>
            <a:ext uri="{FF2B5EF4-FFF2-40B4-BE49-F238E27FC236}">
              <a16:creationId xmlns:a16="http://schemas.microsoft.com/office/drawing/2014/main" id="{A2D6AC58-EFA6-4FB9-8BFD-109841E94E6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4" name="テキスト ボックス 893">
          <a:extLst>
            <a:ext uri="{FF2B5EF4-FFF2-40B4-BE49-F238E27FC236}">
              <a16:creationId xmlns:a16="http://schemas.microsoft.com/office/drawing/2014/main" id="{9CAD06E9-224E-453C-B8EF-30F067FEC2B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5" name="直線コネクタ 894">
          <a:extLst>
            <a:ext uri="{FF2B5EF4-FFF2-40B4-BE49-F238E27FC236}">
              <a16:creationId xmlns:a16="http://schemas.microsoft.com/office/drawing/2014/main" id="{104D7AA3-7FB7-47D0-ACEF-BD331614D41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6" name="テキスト ボックス 895">
          <a:extLst>
            <a:ext uri="{FF2B5EF4-FFF2-40B4-BE49-F238E27FC236}">
              <a16:creationId xmlns:a16="http://schemas.microsoft.com/office/drawing/2014/main" id="{768CDDF3-3682-417E-8231-5966102A82C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7" name="直線コネクタ 896">
          <a:extLst>
            <a:ext uri="{FF2B5EF4-FFF2-40B4-BE49-F238E27FC236}">
              <a16:creationId xmlns:a16="http://schemas.microsoft.com/office/drawing/2014/main" id="{B6B64F14-7FC7-453A-9CB5-857B563B9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98" name="テキスト ボックス 897">
          <a:extLst>
            <a:ext uri="{FF2B5EF4-FFF2-40B4-BE49-F238E27FC236}">
              <a16:creationId xmlns:a16="http://schemas.microsoft.com/office/drawing/2014/main" id="{161D2F12-4268-4D5C-8831-3278F2C10615}"/>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9" name="直線コネクタ 898">
          <a:extLst>
            <a:ext uri="{FF2B5EF4-FFF2-40B4-BE49-F238E27FC236}">
              <a16:creationId xmlns:a16="http://schemas.microsoft.com/office/drawing/2014/main" id="{74105943-26A2-48CB-AA2F-B4822DC144B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900" name="テキスト ボックス 899">
          <a:extLst>
            <a:ext uri="{FF2B5EF4-FFF2-40B4-BE49-F238E27FC236}">
              <a16:creationId xmlns:a16="http://schemas.microsoft.com/office/drawing/2014/main" id="{962467CB-4AB8-4744-9716-83763298DFA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1" name="直線コネクタ 900">
          <a:extLst>
            <a:ext uri="{FF2B5EF4-FFF2-40B4-BE49-F238E27FC236}">
              <a16:creationId xmlns:a16="http://schemas.microsoft.com/office/drawing/2014/main" id="{6517610C-CF69-4EE0-BE5F-84520FC6C4C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02" name="テキスト ボックス 901">
          <a:extLst>
            <a:ext uri="{FF2B5EF4-FFF2-40B4-BE49-F238E27FC236}">
              <a16:creationId xmlns:a16="http://schemas.microsoft.com/office/drawing/2014/main" id="{F6E74A88-A97C-4AD2-9D64-AB854AF0233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E1B382C5-9DE4-4BC5-BECB-69B75210FD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04" name="テキスト ボックス 903">
          <a:extLst>
            <a:ext uri="{FF2B5EF4-FFF2-40B4-BE49-F238E27FC236}">
              <a16:creationId xmlns:a16="http://schemas.microsoft.com/office/drawing/2014/main" id="{CD090F05-CB84-4776-9B44-40E23A6B255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3F36B9E7-DFCB-4C9F-B4CB-092F4E2013D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906" name="直線コネクタ 905">
          <a:extLst>
            <a:ext uri="{FF2B5EF4-FFF2-40B4-BE49-F238E27FC236}">
              <a16:creationId xmlns:a16="http://schemas.microsoft.com/office/drawing/2014/main" id="{C362BDBD-2330-4782-BFC7-4C811918D5DC}"/>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907" name="【公民館】&#10;一人当たり面積最小値テキスト">
          <a:extLst>
            <a:ext uri="{FF2B5EF4-FFF2-40B4-BE49-F238E27FC236}">
              <a16:creationId xmlns:a16="http://schemas.microsoft.com/office/drawing/2014/main" id="{0BF291AC-B028-47A1-A459-382B44B35A57}"/>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908" name="直線コネクタ 907">
          <a:extLst>
            <a:ext uri="{FF2B5EF4-FFF2-40B4-BE49-F238E27FC236}">
              <a16:creationId xmlns:a16="http://schemas.microsoft.com/office/drawing/2014/main" id="{30C239ED-17C0-4113-B302-E85B9C54F3A7}"/>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909" name="【公民館】&#10;一人当たり面積最大値テキスト">
          <a:extLst>
            <a:ext uri="{FF2B5EF4-FFF2-40B4-BE49-F238E27FC236}">
              <a16:creationId xmlns:a16="http://schemas.microsoft.com/office/drawing/2014/main" id="{67CC172B-A408-4035-8A66-41CCA02BEC9E}"/>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910" name="直線コネクタ 909">
          <a:extLst>
            <a:ext uri="{FF2B5EF4-FFF2-40B4-BE49-F238E27FC236}">
              <a16:creationId xmlns:a16="http://schemas.microsoft.com/office/drawing/2014/main" id="{FF2F1ED5-1F30-43D1-A5FC-E22BA214CDFA}"/>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911" name="【公民館】&#10;一人当たり面積平均値テキスト">
          <a:extLst>
            <a:ext uri="{FF2B5EF4-FFF2-40B4-BE49-F238E27FC236}">
              <a16:creationId xmlns:a16="http://schemas.microsoft.com/office/drawing/2014/main" id="{0AA711E9-0516-4128-8E8D-686550AF2457}"/>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912" name="フローチャート: 判断 911">
          <a:extLst>
            <a:ext uri="{FF2B5EF4-FFF2-40B4-BE49-F238E27FC236}">
              <a16:creationId xmlns:a16="http://schemas.microsoft.com/office/drawing/2014/main" id="{B4E613ED-313A-4B7A-A14F-E5FD75DD589D}"/>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913" name="フローチャート: 判断 912">
          <a:extLst>
            <a:ext uri="{FF2B5EF4-FFF2-40B4-BE49-F238E27FC236}">
              <a16:creationId xmlns:a16="http://schemas.microsoft.com/office/drawing/2014/main" id="{F409FDDE-FDAB-4A8E-A0E9-4DCD087C9DC3}"/>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914" name="フローチャート: 判断 913">
          <a:extLst>
            <a:ext uri="{FF2B5EF4-FFF2-40B4-BE49-F238E27FC236}">
              <a16:creationId xmlns:a16="http://schemas.microsoft.com/office/drawing/2014/main" id="{A5CBB93F-E032-4DD8-A208-960C5D95C8D6}"/>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915" name="フローチャート: 判断 914">
          <a:extLst>
            <a:ext uri="{FF2B5EF4-FFF2-40B4-BE49-F238E27FC236}">
              <a16:creationId xmlns:a16="http://schemas.microsoft.com/office/drawing/2014/main" id="{35D1429C-1F38-487C-9A8D-7C793077D83B}"/>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916" name="フローチャート: 判断 915">
          <a:extLst>
            <a:ext uri="{FF2B5EF4-FFF2-40B4-BE49-F238E27FC236}">
              <a16:creationId xmlns:a16="http://schemas.microsoft.com/office/drawing/2014/main" id="{E50CD037-62F9-47A4-BD01-EDAA96BAE0E6}"/>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80CD455-226B-4A7F-9275-12DCAA0663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8CC5E42E-C602-4C7E-834F-B6E17E88650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3B9C3EA4-2737-44FE-A34F-B27B52BC66D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62F4E22E-E5B3-43EF-A149-D76237BE61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7CA353FD-094F-4360-AE2E-34710A1DEC7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53594</xdr:rowOff>
    </xdr:from>
    <xdr:to>
      <xdr:col>116</xdr:col>
      <xdr:colOff>114300</xdr:colOff>
      <xdr:row>108</xdr:row>
      <xdr:rowOff>155194</xdr:rowOff>
    </xdr:to>
    <xdr:sp macro="" textlink="">
      <xdr:nvSpPr>
        <xdr:cNvPr id="922" name="楕円 921">
          <a:extLst>
            <a:ext uri="{FF2B5EF4-FFF2-40B4-BE49-F238E27FC236}">
              <a16:creationId xmlns:a16="http://schemas.microsoft.com/office/drawing/2014/main" id="{862440C0-B8B1-40D7-BC22-D0B061C763DA}"/>
            </a:ext>
          </a:extLst>
        </xdr:cNvPr>
        <xdr:cNvSpPr/>
      </xdr:nvSpPr>
      <xdr:spPr>
        <a:xfrm>
          <a:off x="22110700" y="185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923" name="【公民館】&#10;一人当たり面積該当値テキスト">
          <a:extLst>
            <a:ext uri="{FF2B5EF4-FFF2-40B4-BE49-F238E27FC236}">
              <a16:creationId xmlns:a16="http://schemas.microsoft.com/office/drawing/2014/main" id="{FBAEED0F-03BD-4034-980E-B2450C93E5D2}"/>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54203</xdr:rowOff>
    </xdr:from>
    <xdr:to>
      <xdr:col>112</xdr:col>
      <xdr:colOff>38100</xdr:colOff>
      <xdr:row>108</xdr:row>
      <xdr:rowOff>155803</xdr:rowOff>
    </xdr:to>
    <xdr:sp macro="" textlink="">
      <xdr:nvSpPr>
        <xdr:cNvPr id="924" name="楕円 923">
          <a:extLst>
            <a:ext uri="{FF2B5EF4-FFF2-40B4-BE49-F238E27FC236}">
              <a16:creationId xmlns:a16="http://schemas.microsoft.com/office/drawing/2014/main" id="{1AC52346-140C-485F-96A3-33DC2BA1E20F}"/>
            </a:ext>
          </a:extLst>
        </xdr:cNvPr>
        <xdr:cNvSpPr/>
      </xdr:nvSpPr>
      <xdr:spPr>
        <a:xfrm>
          <a:off x="21272500" y="185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104394</xdr:rowOff>
    </xdr:from>
    <xdr:to>
      <xdr:col>116</xdr:col>
      <xdr:colOff>63500</xdr:colOff>
      <xdr:row>108</xdr:row>
      <xdr:rowOff>105003</xdr:rowOff>
    </xdr:to>
    <xdr:cxnSp macro="">
      <xdr:nvCxnSpPr>
        <xdr:cNvPr id="925" name="直線コネクタ 924">
          <a:extLst>
            <a:ext uri="{FF2B5EF4-FFF2-40B4-BE49-F238E27FC236}">
              <a16:creationId xmlns:a16="http://schemas.microsoft.com/office/drawing/2014/main" id="{4C2CCFD7-334C-444A-95CC-7F7A40D3FC3C}"/>
            </a:ext>
          </a:extLst>
        </xdr:cNvPr>
        <xdr:cNvCxnSpPr/>
      </xdr:nvCxnSpPr>
      <xdr:spPr>
        <a:xfrm flipV="1">
          <a:off x="21323300" y="18620994"/>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63272</xdr:rowOff>
    </xdr:from>
    <xdr:to>
      <xdr:col>107</xdr:col>
      <xdr:colOff>101600</xdr:colOff>
      <xdr:row>108</xdr:row>
      <xdr:rowOff>164872</xdr:rowOff>
    </xdr:to>
    <xdr:sp macro="" textlink="">
      <xdr:nvSpPr>
        <xdr:cNvPr id="926" name="楕円 925">
          <a:extLst>
            <a:ext uri="{FF2B5EF4-FFF2-40B4-BE49-F238E27FC236}">
              <a16:creationId xmlns:a16="http://schemas.microsoft.com/office/drawing/2014/main" id="{3A79689C-4C7B-49E4-B487-13B965E6ABF8}"/>
            </a:ext>
          </a:extLst>
        </xdr:cNvPr>
        <xdr:cNvSpPr/>
      </xdr:nvSpPr>
      <xdr:spPr>
        <a:xfrm>
          <a:off x="20383500" y="18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105003</xdr:rowOff>
    </xdr:from>
    <xdr:to>
      <xdr:col>111</xdr:col>
      <xdr:colOff>177800</xdr:colOff>
      <xdr:row>108</xdr:row>
      <xdr:rowOff>114072</xdr:rowOff>
    </xdr:to>
    <xdr:cxnSp macro="">
      <xdr:nvCxnSpPr>
        <xdr:cNvPr id="927" name="直線コネクタ 926">
          <a:extLst>
            <a:ext uri="{FF2B5EF4-FFF2-40B4-BE49-F238E27FC236}">
              <a16:creationId xmlns:a16="http://schemas.microsoft.com/office/drawing/2014/main" id="{84335239-B560-4D31-B1DE-EFA56820692F}"/>
            </a:ext>
          </a:extLst>
        </xdr:cNvPr>
        <xdr:cNvCxnSpPr/>
      </xdr:nvCxnSpPr>
      <xdr:spPr>
        <a:xfrm flipV="1">
          <a:off x="20434300" y="18621603"/>
          <a:ext cx="8890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64339</xdr:rowOff>
    </xdr:from>
    <xdr:to>
      <xdr:col>102</xdr:col>
      <xdr:colOff>165100</xdr:colOff>
      <xdr:row>108</xdr:row>
      <xdr:rowOff>165939</xdr:rowOff>
    </xdr:to>
    <xdr:sp macro="" textlink="">
      <xdr:nvSpPr>
        <xdr:cNvPr id="928" name="楕円 927">
          <a:extLst>
            <a:ext uri="{FF2B5EF4-FFF2-40B4-BE49-F238E27FC236}">
              <a16:creationId xmlns:a16="http://schemas.microsoft.com/office/drawing/2014/main" id="{6DD68435-81E8-4169-9725-6A39132EB4C8}"/>
            </a:ext>
          </a:extLst>
        </xdr:cNvPr>
        <xdr:cNvSpPr/>
      </xdr:nvSpPr>
      <xdr:spPr>
        <a:xfrm>
          <a:off x="19494500" y="185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114072</xdr:rowOff>
    </xdr:from>
    <xdr:to>
      <xdr:col>107</xdr:col>
      <xdr:colOff>50800</xdr:colOff>
      <xdr:row>108</xdr:row>
      <xdr:rowOff>115139</xdr:rowOff>
    </xdr:to>
    <xdr:cxnSp macro="">
      <xdr:nvCxnSpPr>
        <xdr:cNvPr id="929" name="直線コネクタ 928">
          <a:extLst>
            <a:ext uri="{FF2B5EF4-FFF2-40B4-BE49-F238E27FC236}">
              <a16:creationId xmlns:a16="http://schemas.microsoft.com/office/drawing/2014/main" id="{86A5408A-6BAB-4FF1-8CFB-486ABDBFC162}"/>
            </a:ext>
          </a:extLst>
        </xdr:cNvPr>
        <xdr:cNvCxnSpPr/>
      </xdr:nvCxnSpPr>
      <xdr:spPr>
        <a:xfrm flipV="1">
          <a:off x="19545300" y="1863067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65024</xdr:rowOff>
    </xdr:from>
    <xdr:to>
      <xdr:col>98</xdr:col>
      <xdr:colOff>38100</xdr:colOff>
      <xdr:row>108</xdr:row>
      <xdr:rowOff>166624</xdr:rowOff>
    </xdr:to>
    <xdr:sp macro="" textlink="">
      <xdr:nvSpPr>
        <xdr:cNvPr id="930" name="楕円 929">
          <a:extLst>
            <a:ext uri="{FF2B5EF4-FFF2-40B4-BE49-F238E27FC236}">
              <a16:creationId xmlns:a16="http://schemas.microsoft.com/office/drawing/2014/main" id="{0E84E1CC-8BF8-4EDB-A817-D46928CDA836}"/>
            </a:ext>
          </a:extLst>
        </xdr:cNvPr>
        <xdr:cNvSpPr/>
      </xdr:nvSpPr>
      <xdr:spPr>
        <a:xfrm>
          <a:off x="18605500" y="185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115139</xdr:rowOff>
    </xdr:from>
    <xdr:to>
      <xdr:col>102</xdr:col>
      <xdr:colOff>114300</xdr:colOff>
      <xdr:row>108</xdr:row>
      <xdr:rowOff>115824</xdr:rowOff>
    </xdr:to>
    <xdr:cxnSp macro="">
      <xdr:nvCxnSpPr>
        <xdr:cNvPr id="931" name="直線コネクタ 930">
          <a:extLst>
            <a:ext uri="{FF2B5EF4-FFF2-40B4-BE49-F238E27FC236}">
              <a16:creationId xmlns:a16="http://schemas.microsoft.com/office/drawing/2014/main" id="{91DD3BCD-C1C9-49DC-9F5C-7CC9A3194A1D}"/>
            </a:ext>
          </a:extLst>
        </xdr:cNvPr>
        <xdr:cNvCxnSpPr/>
      </xdr:nvCxnSpPr>
      <xdr:spPr>
        <a:xfrm flipV="1">
          <a:off x="18656300" y="1863173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932" name="n_1aveValue【公民館】&#10;一人当たり面積">
          <a:extLst>
            <a:ext uri="{FF2B5EF4-FFF2-40B4-BE49-F238E27FC236}">
              <a16:creationId xmlns:a16="http://schemas.microsoft.com/office/drawing/2014/main" id="{649960DF-48E6-4749-AFAA-99E5A034E08A}"/>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933" name="n_2aveValue【公民館】&#10;一人当たり面積">
          <a:extLst>
            <a:ext uri="{FF2B5EF4-FFF2-40B4-BE49-F238E27FC236}">
              <a16:creationId xmlns:a16="http://schemas.microsoft.com/office/drawing/2014/main" id="{AE31C2E0-2A07-410B-855F-3BCA33E0406A}"/>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934" name="n_3aveValue【公民館】&#10;一人当たり面積">
          <a:extLst>
            <a:ext uri="{FF2B5EF4-FFF2-40B4-BE49-F238E27FC236}">
              <a16:creationId xmlns:a16="http://schemas.microsoft.com/office/drawing/2014/main" id="{2FEE768B-C240-4DDF-9389-D4DFC56A4C83}"/>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935" name="n_4aveValue【公民館】&#10;一人当たり面積">
          <a:extLst>
            <a:ext uri="{FF2B5EF4-FFF2-40B4-BE49-F238E27FC236}">
              <a16:creationId xmlns:a16="http://schemas.microsoft.com/office/drawing/2014/main" id="{6B5B0997-3C46-4C07-B0F9-7C2D99A4D869}"/>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146930</xdr:rowOff>
    </xdr:from>
    <xdr:ext cx="469744" cy="259045"/>
    <xdr:sp macro="" textlink="">
      <xdr:nvSpPr>
        <xdr:cNvPr id="936" name="n_1mainValue【公民館】&#10;一人当たり面積">
          <a:extLst>
            <a:ext uri="{FF2B5EF4-FFF2-40B4-BE49-F238E27FC236}">
              <a16:creationId xmlns:a16="http://schemas.microsoft.com/office/drawing/2014/main" id="{A83DECA4-AC16-46A4-BB17-D821E92E7CF6}"/>
            </a:ext>
          </a:extLst>
        </xdr:cNvPr>
        <xdr:cNvSpPr txBox="1"/>
      </xdr:nvSpPr>
      <xdr:spPr>
        <a:xfrm>
          <a:off x="21075727" y="186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155999</xdr:rowOff>
    </xdr:from>
    <xdr:ext cx="469744" cy="259045"/>
    <xdr:sp macro="" textlink="">
      <xdr:nvSpPr>
        <xdr:cNvPr id="937" name="n_2mainValue【公民館】&#10;一人当たり面積">
          <a:extLst>
            <a:ext uri="{FF2B5EF4-FFF2-40B4-BE49-F238E27FC236}">
              <a16:creationId xmlns:a16="http://schemas.microsoft.com/office/drawing/2014/main" id="{F6E95845-9AE2-48D3-ADD7-BDEE59143224}"/>
            </a:ext>
          </a:extLst>
        </xdr:cNvPr>
        <xdr:cNvSpPr txBox="1"/>
      </xdr:nvSpPr>
      <xdr:spPr>
        <a:xfrm>
          <a:off x="20199427" y="1867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157066</xdr:rowOff>
    </xdr:from>
    <xdr:ext cx="469744" cy="259045"/>
    <xdr:sp macro="" textlink="">
      <xdr:nvSpPr>
        <xdr:cNvPr id="938" name="n_3mainValue【公民館】&#10;一人当たり面積">
          <a:extLst>
            <a:ext uri="{FF2B5EF4-FFF2-40B4-BE49-F238E27FC236}">
              <a16:creationId xmlns:a16="http://schemas.microsoft.com/office/drawing/2014/main" id="{5D6129DE-3F8D-418D-91C1-D8E0BFF90893}"/>
            </a:ext>
          </a:extLst>
        </xdr:cNvPr>
        <xdr:cNvSpPr txBox="1"/>
      </xdr:nvSpPr>
      <xdr:spPr>
        <a:xfrm>
          <a:off x="19310427" y="186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157751</xdr:rowOff>
    </xdr:from>
    <xdr:ext cx="469744" cy="259045"/>
    <xdr:sp macro="" textlink="">
      <xdr:nvSpPr>
        <xdr:cNvPr id="939" name="n_4mainValue【公民館】&#10;一人当たり面積">
          <a:extLst>
            <a:ext uri="{FF2B5EF4-FFF2-40B4-BE49-F238E27FC236}">
              <a16:creationId xmlns:a16="http://schemas.microsoft.com/office/drawing/2014/main" id="{772F8BD4-325A-4030-9F7E-C4C7F1F1E948}"/>
            </a:ext>
          </a:extLst>
        </xdr:cNvPr>
        <xdr:cNvSpPr txBox="1"/>
      </xdr:nvSpPr>
      <xdr:spPr>
        <a:xfrm>
          <a:off x="18421427" y="186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632CDA5F-C6CE-4A29-86CF-FF1FFC6ADD8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64798696-9B8F-45F7-A012-AA61F7F7154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6C48F1AC-76C7-495A-BC09-96466D8FD8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類似団体と比較して特に有形固定資産減価償却率が高くなっている施設は、道路、公営住宅であり、特に低くなっている施設は、港湾・漁港、認定こども園・幼稚園・保育所である。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道路、公営住宅について、有形固定資産減価償却率が１００％近くとなっており、個別施設計画に基づき、計画的に補修等の整備を実施し老朽化対策に取り組んでいく。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港湾・漁港については定期的な整備の実施、認定こども園・幼稚園・保育所については平成２０年度に旧高等学校の校舎を改修し、既存の保育所４か所のうち３か所を除却、整備したため有形固定資産減価償却率が低くなっ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6014EF9-995F-479F-8077-C2D2E9E415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2BE5699-2172-4F99-86B7-AA17B34BE9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7A44F9-890E-47BA-8256-AF00D3E3B4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404525B-6A23-4BA3-8BEC-2B0E371F2F1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1D30D4-4FBF-4F47-9ADC-AE20B5BB2E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A4A3290-AA86-4813-A56D-D22A715B67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F6AA7F-F8B8-476E-9A84-DF942882D5D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E4BAF33-0C6C-49D1-A276-679802B0D7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020C46-D0A0-42C1-B3FA-5BA12EEC2B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A055E8-ACDD-41E3-B1C2-B8F4F152662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
4,247
126.38
4,109,725
3,994,848
114,035
2,373,551
3,546,750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5AD03CA-2BA8-466D-8C17-B7D2ADE256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B75D0A-6235-4B9E-9689-F7C6306CBB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5C8D1B-9990-4619-A4BA-B8853E7464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F2F169-70F8-4AAE-88C5-1C64298B80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FBE3E3-FCC8-4DF0-96A0-BF218330D2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BECFF7-BB9A-4496-95B7-C589E4D29A3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4C1474-0FC9-4AF4-B716-BC49B56E46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743A84-1631-4D55-BC63-272A520AFB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8DBBF2-8346-433E-B012-071A7BD58B6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66716AF-1BCF-4C57-8577-611CD7F020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6F858E-D9E2-4A5B-B8AE-380C8035FF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65F32F-E2EE-4848-BD9F-64026A9EE02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B82537-ECFA-4ED4-8AC3-E99C75CFC8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67AA96-3B9E-40F3-8A41-4F107095AB9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5222DB-0901-4383-8AB8-90317976299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177E2FC-18CC-4A0A-8EB0-C79802711D8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F58E30-A807-498B-B92A-1B676F05D6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E85E7E-7D5F-4D5E-8EC2-4EEDC6E9ED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CC3EFF-9439-48A7-940D-BB1CF62089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D71BE52-C09C-43C6-AE00-A18AA5F0561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DD84E3-7643-4BEF-B1D0-A8A14063E55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E53DFB6-E4F4-4CD5-A922-6E751ADD10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8513AF8-F99F-4465-AC3A-ACF6B3489A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C6578A-5CE6-4A38-8631-45EDB73AFB4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668FB0-6BDB-4631-833D-C754ADC9DB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716E4B7-B5B1-4A23-BC8B-2A025040C8A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9DC718-A2C2-45E3-89F3-6028E765D6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D5FFDF-2B6C-48AE-A48C-F0A715AD55B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54A445E-EC82-407A-937A-4C004DAEC2B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56599A1-2A6E-4403-939C-4424373E03E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B1F107C-2F77-4E56-B6CF-C5CD4D762C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262A3B0-293A-40FF-950B-41DE82B6B81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7B9A43C-E71D-4EF9-A6BC-CE693E8318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5FDAC0C-6CDC-42DE-BE91-4A9B0AE6EA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7017947-DE22-4281-B939-A97406DE704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38AA78B-2496-4719-BF56-AE4177027B2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E414F2C-5220-4705-864D-4D65E40CB36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E7C92D3-809A-44DA-8535-2B8B8A1703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1753E8D-5A6B-463B-8D6D-3541B739BE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EACC7A9-095C-4FDD-BEB6-07E71F7C94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D6489E6-E69E-49D6-923C-07B18D44BEA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8FD71B3-62D3-419F-957D-8BEBC6D5C3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336F7D1-9310-4AAE-A092-6849187EC8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4117148-3654-4F46-A646-497D1E39EC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559F1CD-A1E7-47EB-8350-294E3A9EE7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39BB47C-569F-4CEE-8C85-F0A49F238F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D928123-AB77-48FA-891D-3B4C1286186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915AFA7-CCD7-46E8-BB34-999C133F6A3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683D24D7-6958-4301-98AF-970272D95A1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FC935096-D874-499D-95EE-F8CCF4FBC83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EBF857C-B01C-4D01-A0BC-60ABD2B6DB2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2A6C2FED-2DD8-4140-8E7F-DBDB12219D3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88AB82C-9790-40B3-8BDC-303B1209771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F471D25-94CA-462E-B56B-EE88148A895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32C9EC54-8CED-4038-B0AB-CDDEA51DCB8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A2ABCFA5-30C8-4E60-9CE1-0E06027C384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E98632B8-7281-4927-9F8C-F4EA6671DF8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F7EC8AF-9997-434C-BDAB-A94693C0208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A7B35BF-5AD5-4851-A9BA-1E809953389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1015427-4B89-43CC-8051-2A7569E798D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013274E-EE51-4C39-9B15-C140BE7B34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9CF6BF9-1572-494F-AD5C-41564DA9F357}"/>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F3666B9-0642-4385-91F4-412451ACD5C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E80BC0AC-A37E-443E-8C13-D27AA120568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4B7A2FA-ACD7-445B-81CD-3C9DF9FFD74D}"/>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949D52EA-29E1-4900-85C1-D2F8BACF74E9}"/>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8E72DA61-E789-4E01-83F7-1E31482FD367}"/>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3C0FF6FD-1A4D-425E-95DA-B0293FF53EC5}"/>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81A011D8-D363-41C6-8DBD-DCC524D05388}"/>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2D486FF2-FD28-4006-9A0D-995769ADCA19}"/>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CC1DFC90-2DD3-42EC-B63B-FC3FB3AB4817}"/>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4F69A958-A522-46A0-8324-ED891B3484A7}"/>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91665D7-58CE-4E29-85BE-1B1416A0F8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0DC95FA-D00E-4B49-A803-D09C43472E1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6A9232C-8BDB-42D0-BC96-04AA51C308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C00CC4C-85D4-4039-8E84-E756EFDB35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346D2F7-A860-416F-8BA8-51285E372C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89" name="楕円 88">
          <a:extLst>
            <a:ext uri="{FF2B5EF4-FFF2-40B4-BE49-F238E27FC236}">
              <a16:creationId xmlns:a16="http://schemas.microsoft.com/office/drawing/2014/main" id="{A5CDE238-F440-4E25-89DC-B57C514C4F07}"/>
            </a:ext>
          </a:extLst>
        </xdr:cNvPr>
        <xdr:cNvSpPr/>
      </xdr:nvSpPr>
      <xdr:spPr>
        <a:xfrm>
          <a:off x="4584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107332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2C86F0A6-F18B-45CE-99C8-ED449372843F}"/>
            </a:ext>
          </a:extLst>
        </xdr:cNvPr>
        <xdr:cNvSpPr txBox="1"/>
      </xdr:nvSpPr>
      <xdr:spPr>
        <a:xfrm>
          <a:off x="4673600" y="1022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91" name="楕円 90">
          <a:extLst>
            <a:ext uri="{FF2B5EF4-FFF2-40B4-BE49-F238E27FC236}">
              <a16:creationId xmlns:a16="http://schemas.microsoft.com/office/drawing/2014/main" id="{2A016EA9-2779-4639-9142-8E6832036088}"/>
            </a:ext>
          </a:extLst>
        </xdr:cNvPr>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93345</xdr:rowOff>
    </xdr:from>
    <xdr:to>
      <xdr:col>24</xdr:col>
      <xdr:colOff>63500</xdr:colOff>
      <xdr:row>60</xdr:row>
      <xdr:rowOff>135255</xdr:rowOff>
    </xdr:to>
    <xdr:cxnSp macro="">
      <xdr:nvCxnSpPr>
        <xdr:cNvPr id="92" name="直線コネクタ 91">
          <a:extLst>
            <a:ext uri="{FF2B5EF4-FFF2-40B4-BE49-F238E27FC236}">
              <a16:creationId xmlns:a16="http://schemas.microsoft.com/office/drawing/2014/main" id="{C14D6D22-4942-49C7-B6BC-FFAD698BB08C}"/>
            </a:ext>
          </a:extLst>
        </xdr:cNvPr>
        <xdr:cNvCxnSpPr/>
      </xdr:nvCxnSpPr>
      <xdr:spPr>
        <a:xfrm>
          <a:off x="3797300" y="10380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55880</xdr:rowOff>
    </xdr:from>
    <xdr:to>
      <xdr:col>15</xdr:col>
      <xdr:colOff>101600</xdr:colOff>
      <xdr:row>60</xdr:row>
      <xdr:rowOff>157480</xdr:rowOff>
    </xdr:to>
    <xdr:sp macro="" textlink="">
      <xdr:nvSpPr>
        <xdr:cNvPr id="93" name="楕円 92">
          <a:extLst>
            <a:ext uri="{FF2B5EF4-FFF2-40B4-BE49-F238E27FC236}">
              <a16:creationId xmlns:a16="http://schemas.microsoft.com/office/drawing/2014/main" id="{3428A85A-1131-4CBF-8131-2881884067A3}"/>
            </a:ext>
          </a:extLst>
        </xdr:cNvPr>
        <xdr:cNvSpPr/>
      </xdr:nvSpPr>
      <xdr:spPr>
        <a:xfrm>
          <a:off x="2857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93345</xdr:rowOff>
    </xdr:from>
    <xdr:to>
      <xdr:col>19</xdr:col>
      <xdr:colOff>177800</xdr:colOff>
      <xdr:row>60</xdr:row>
      <xdr:rowOff>106680</xdr:rowOff>
    </xdr:to>
    <xdr:cxnSp macro="">
      <xdr:nvCxnSpPr>
        <xdr:cNvPr id="94" name="直線コネクタ 93">
          <a:extLst>
            <a:ext uri="{FF2B5EF4-FFF2-40B4-BE49-F238E27FC236}">
              <a16:creationId xmlns:a16="http://schemas.microsoft.com/office/drawing/2014/main" id="{F4BF647A-E6C9-4980-8B3D-26FEDF5B944C}"/>
            </a:ext>
          </a:extLst>
        </xdr:cNvPr>
        <xdr:cNvCxnSpPr/>
      </xdr:nvCxnSpPr>
      <xdr:spPr>
        <a:xfrm flipV="1">
          <a:off x="2908300" y="10380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95" name="楕円 94">
          <a:extLst>
            <a:ext uri="{FF2B5EF4-FFF2-40B4-BE49-F238E27FC236}">
              <a16:creationId xmlns:a16="http://schemas.microsoft.com/office/drawing/2014/main" id="{CF629D92-A640-4B61-AC2F-29A8B53B7436}"/>
            </a:ext>
          </a:extLst>
        </xdr:cNvPr>
        <xdr:cNvSpPr/>
      </xdr:nvSpPr>
      <xdr:spPr>
        <a:xfrm>
          <a:off x="1968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106680</xdr:rowOff>
    </xdr:to>
    <xdr:cxnSp macro="">
      <xdr:nvCxnSpPr>
        <xdr:cNvPr id="96" name="直線コネクタ 95">
          <a:extLst>
            <a:ext uri="{FF2B5EF4-FFF2-40B4-BE49-F238E27FC236}">
              <a16:creationId xmlns:a16="http://schemas.microsoft.com/office/drawing/2014/main" id="{C1294D28-E25F-493E-8D98-44E0505576C1}"/>
            </a:ext>
          </a:extLst>
        </xdr:cNvPr>
        <xdr:cNvCxnSpPr/>
      </xdr:nvCxnSpPr>
      <xdr:spPr>
        <a:xfrm>
          <a:off x="2019300" y="10351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97" name="楕円 96">
          <a:extLst>
            <a:ext uri="{FF2B5EF4-FFF2-40B4-BE49-F238E27FC236}">
              <a16:creationId xmlns:a16="http://schemas.microsoft.com/office/drawing/2014/main" id="{85E45BF7-9864-45A7-9768-FF7A16BE7369}"/>
            </a:ext>
          </a:extLst>
        </xdr:cNvPr>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64770</xdr:rowOff>
    </xdr:to>
    <xdr:cxnSp macro="">
      <xdr:nvCxnSpPr>
        <xdr:cNvPr id="98" name="直線コネクタ 97">
          <a:extLst>
            <a:ext uri="{FF2B5EF4-FFF2-40B4-BE49-F238E27FC236}">
              <a16:creationId xmlns:a16="http://schemas.microsoft.com/office/drawing/2014/main" id="{30B07518-0EE8-47A7-AD20-147AA048C704}"/>
            </a:ext>
          </a:extLst>
        </xdr:cNvPr>
        <xdr:cNvCxnSpPr/>
      </xdr:nvCxnSpPr>
      <xdr:spPr>
        <a:xfrm>
          <a:off x="1130300" y="10309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6FC6E5EC-810F-4A13-96D7-CCB02D0B456B}"/>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0C08CFA9-4D12-400E-8EBF-160A5EA3DBB5}"/>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0F71E4CD-F1BE-4239-845D-A2E585876A6E}"/>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645744DB-A5EB-472A-AFDD-80C30844D22F}"/>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160672</xdr:rowOff>
    </xdr:from>
    <xdr:ext cx="405111" cy="259045"/>
    <xdr:sp macro="" textlink="">
      <xdr:nvSpPr>
        <xdr:cNvPr id="103" name="n_1mainValue【体育館・プール】&#10;有形固定資産減価償却率">
          <a:extLst>
            <a:ext uri="{FF2B5EF4-FFF2-40B4-BE49-F238E27FC236}">
              <a16:creationId xmlns:a16="http://schemas.microsoft.com/office/drawing/2014/main" id="{EB725C60-1A4C-46A2-A2C9-4C6171B9A354}"/>
            </a:ext>
          </a:extLst>
        </xdr:cNvPr>
        <xdr:cNvSpPr txBox="1"/>
      </xdr:nvSpPr>
      <xdr:spPr>
        <a:xfrm>
          <a:off x="3582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2557</xdr:rowOff>
    </xdr:from>
    <xdr:ext cx="405111" cy="259045"/>
    <xdr:sp macro="" textlink="">
      <xdr:nvSpPr>
        <xdr:cNvPr id="104" name="n_2mainValue【体育館・プール】&#10;有形固定資産減価償却率">
          <a:extLst>
            <a:ext uri="{FF2B5EF4-FFF2-40B4-BE49-F238E27FC236}">
              <a16:creationId xmlns:a16="http://schemas.microsoft.com/office/drawing/2014/main" id="{9DCF1B0F-2A76-4116-B9EA-B0F8A2E7CE70}"/>
            </a:ext>
          </a:extLst>
        </xdr:cNvPr>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132097</xdr:rowOff>
    </xdr:from>
    <xdr:ext cx="405111" cy="259045"/>
    <xdr:sp macro="" textlink="">
      <xdr:nvSpPr>
        <xdr:cNvPr id="105" name="n_3mainValue【体育館・プール】&#10;有形固定資産減価償却率">
          <a:extLst>
            <a:ext uri="{FF2B5EF4-FFF2-40B4-BE49-F238E27FC236}">
              <a16:creationId xmlns:a16="http://schemas.microsoft.com/office/drawing/2014/main" id="{3175D03B-C99D-40C2-86D1-7E84EF16AEE5}"/>
            </a:ext>
          </a:extLst>
        </xdr:cNvPr>
        <xdr:cNvSpPr txBox="1"/>
      </xdr:nvSpPr>
      <xdr:spPr>
        <a:xfrm>
          <a:off x="1816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90187</xdr:rowOff>
    </xdr:from>
    <xdr:ext cx="405111" cy="259045"/>
    <xdr:sp macro="" textlink="">
      <xdr:nvSpPr>
        <xdr:cNvPr id="106" name="n_4mainValue【体育館・プール】&#10;有形固定資産減価償却率">
          <a:extLst>
            <a:ext uri="{FF2B5EF4-FFF2-40B4-BE49-F238E27FC236}">
              <a16:creationId xmlns:a16="http://schemas.microsoft.com/office/drawing/2014/main" id="{A83FE2D9-B430-4E67-9970-E8DBADC1D982}"/>
            </a:ext>
          </a:extLst>
        </xdr:cNvPr>
        <xdr:cNvSpPr txBox="1"/>
      </xdr:nvSpPr>
      <xdr:spPr>
        <a:xfrm>
          <a:off x="927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E4C4FA08-686E-4586-AFA0-02D46CB1B44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B0BA7F7F-F749-494F-978D-B848784871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31162FE9-0190-4259-AED1-CFDE5B4C8F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DA479195-D310-4EE8-9C27-27428840C3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DDDF165-0035-47CA-A1EF-DFCDDB07B46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6DFA53FD-0343-40D8-84F2-359F7AD1D1E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A43DEBFC-825D-4EC2-BDBE-91BB011FFF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6EFBC9B7-C645-4CB1-A2DF-60253CA54C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33C50E23-F056-44BD-8B30-7A26FEE0EAE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AA626E6-80D3-45BE-B5EE-29DDC98337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42463C32-C8AC-44A6-BA07-2B5CC44F523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E5101234-B20E-4F1E-AADC-76CE3A5B36D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76C09C0B-0519-4261-9665-58181350910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1026CBE9-128C-4853-ACC9-97540D79B5B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E309995F-DA5E-4367-8F3F-B4D72886886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2CF0E043-7C22-4A22-9F3D-CEE3274C825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8A6A9E63-AF01-4A12-9D16-B875B0F7EDA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D681D3B1-26B5-40D0-9080-A7A7BFB3348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FB4257CB-24FC-4285-A68D-02518F9C405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CA40BE61-0E71-4EB5-AD30-6A405470D3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1986AA2-0357-4951-9D77-D2C46D50DC4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8B9C107-9B69-4850-B8AD-8D5F91C7FDE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F241818E-48A5-4D96-99E3-D8DDB19AC2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E447FB87-DC4B-4606-BADE-DE6200DA790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C3AA382D-AF40-45D5-BE90-A826D26CB4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A10D244C-1FBF-43F5-9B06-DAB62923777E}"/>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A52EE13E-44BA-4E78-9229-FEDE6FB056F8}"/>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B34D5966-42B1-4279-B5DE-857BE7236AF2}"/>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519C9E1A-5A51-4E7F-970C-B4438AF4B317}"/>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6A151352-4467-4020-8DB7-599348C2ECF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F81B7D5D-7883-49D1-8225-EB44B755683B}"/>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BC6C3EBD-DC21-4007-8AE9-03B590017248}"/>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F183C7C1-361E-4252-8BAE-36A73D05099F}"/>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29A0C92A-3349-4790-A27C-EEE712D58F0F}"/>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6D23DD29-F79D-40AA-A89C-B400B8081A9F}"/>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9F2E2418-B2B6-457B-8F39-0112ADA1E428}"/>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3EF8F48-4C0E-427F-BC99-8B5AB6B0277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D2D2D9D-59C3-4766-A1A9-3C52BF939E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6183C55D-BBA1-4706-BB7F-927C8285D8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74569964-E343-4BCB-96D9-EEC1B47DFEE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3E47A891-1F52-4428-A303-2A19EA93E09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88973</xdr:rowOff>
    </xdr:from>
    <xdr:to>
      <xdr:col>55</xdr:col>
      <xdr:colOff>50800</xdr:colOff>
      <xdr:row>64</xdr:row>
      <xdr:rowOff>19123</xdr:rowOff>
    </xdr:to>
    <xdr:sp macro="" textlink="">
      <xdr:nvSpPr>
        <xdr:cNvPr id="148" name="楕円 147">
          <a:extLst>
            <a:ext uri="{FF2B5EF4-FFF2-40B4-BE49-F238E27FC236}">
              <a16:creationId xmlns:a16="http://schemas.microsoft.com/office/drawing/2014/main" id="{4A3D1221-F7D3-43E3-8C2C-43414D356C25}"/>
            </a:ext>
          </a:extLst>
        </xdr:cNvPr>
        <xdr:cNvSpPr/>
      </xdr:nvSpPr>
      <xdr:spPr>
        <a:xfrm>
          <a:off x="10426700" y="108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3900</xdr:rowOff>
    </xdr:from>
    <xdr:ext cx="469744" cy="259045"/>
    <xdr:sp macro="" textlink="">
      <xdr:nvSpPr>
        <xdr:cNvPr id="149" name="【体育館・プール】&#10;一人当たり面積該当値テキスト">
          <a:extLst>
            <a:ext uri="{FF2B5EF4-FFF2-40B4-BE49-F238E27FC236}">
              <a16:creationId xmlns:a16="http://schemas.microsoft.com/office/drawing/2014/main" id="{1DBC2789-CC9E-4924-A1A8-9A8EF7164E14}"/>
            </a:ext>
          </a:extLst>
        </xdr:cNvPr>
        <xdr:cNvSpPr txBox="1"/>
      </xdr:nvSpPr>
      <xdr:spPr>
        <a:xfrm>
          <a:off x="10515600" y="1080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91259</xdr:rowOff>
    </xdr:from>
    <xdr:to>
      <xdr:col>50</xdr:col>
      <xdr:colOff>165100</xdr:colOff>
      <xdr:row>64</xdr:row>
      <xdr:rowOff>21409</xdr:rowOff>
    </xdr:to>
    <xdr:sp macro="" textlink="">
      <xdr:nvSpPr>
        <xdr:cNvPr id="150" name="楕円 149">
          <a:extLst>
            <a:ext uri="{FF2B5EF4-FFF2-40B4-BE49-F238E27FC236}">
              <a16:creationId xmlns:a16="http://schemas.microsoft.com/office/drawing/2014/main" id="{4FE6E2F6-2956-4A23-82E9-A6E8F5C71415}"/>
            </a:ext>
          </a:extLst>
        </xdr:cNvPr>
        <xdr:cNvSpPr/>
      </xdr:nvSpPr>
      <xdr:spPr>
        <a:xfrm>
          <a:off x="9588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139773</xdr:rowOff>
    </xdr:from>
    <xdr:to>
      <xdr:col>55</xdr:col>
      <xdr:colOff>0</xdr:colOff>
      <xdr:row>63</xdr:row>
      <xdr:rowOff>142059</xdr:rowOff>
    </xdr:to>
    <xdr:cxnSp macro="">
      <xdr:nvCxnSpPr>
        <xdr:cNvPr id="151" name="直線コネクタ 150">
          <a:extLst>
            <a:ext uri="{FF2B5EF4-FFF2-40B4-BE49-F238E27FC236}">
              <a16:creationId xmlns:a16="http://schemas.microsoft.com/office/drawing/2014/main" id="{322D438E-B375-4F2F-A197-6C5A0481C622}"/>
            </a:ext>
          </a:extLst>
        </xdr:cNvPr>
        <xdr:cNvCxnSpPr/>
      </xdr:nvCxnSpPr>
      <xdr:spPr>
        <a:xfrm flipV="1">
          <a:off x="9639300" y="109411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68725</xdr:rowOff>
    </xdr:from>
    <xdr:to>
      <xdr:col>46</xdr:col>
      <xdr:colOff>38100</xdr:colOff>
      <xdr:row>63</xdr:row>
      <xdr:rowOff>170325</xdr:rowOff>
    </xdr:to>
    <xdr:sp macro="" textlink="">
      <xdr:nvSpPr>
        <xdr:cNvPr id="152" name="楕円 151">
          <a:extLst>
            <a:ext uri="{FF2B5EF4-FFF2-40B4-BE49-F238E27FC236}">
              <a16:creationId xmlns:a16="http://schemas.microsoft.com/office/drawing/2014/main" id="{52B04BC4-48A1-47D3-B8A8-03871801F4ED}"/>
            </a:ext>
          </a:extLst>
        </xdr:cNvPr>
        <xdr:cNvSpPr/>
      </xdr:nvSpPr>
      <xdr:spPr>
        <a:xfrm>
          <a:off x="8699500" y="108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119525</xdr:rowOff>
    </xdr:from>
    <xdr:to>
      <xdr:col>50</xdr:col>
      <xdr:colOff>114300</xdr:colOff>
      <xdr:row>63</xdr:row>
      <xdr:rowOff>142059</xdr:rowOff>
    </xdr:to>
    <xdr:cxnSp macro="">
      <xdr:nvCxnSpPr>
        <xdr:cNvPr id="153" name="直線コネクタ 152">
          <a:extLst>
            <a:ext uri="{FF2B5EF4-FFF2-40B4-BE49-F238E27FC236}">
              <a16:creationId xmlns:a16="http://schemas.microsoft.com/office/drawing/2014/main" id="{E0B624AF-57C5-4CC1-987D-36B43D0CB1F2}"/>
            </a:ext>
          </a:extLst>
        </xdr:cNvPr>
        <xdr:cNvCxnSpPr/>
      </xdr:nvCxnSpPr>
      <xdr:spPr>
        <a:xfrm>
          <a:off x="8750300" y="10920875"/>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73623</xdr:rowOff>
    </xdr:from>
    <xdr:to>
      <xdr:col>41</xdr:col>
      <xdr:colOff>101600</xdr:colOff>
      <xdr:row>64</xdr:row>
      <xdr:rowOff>3773</xdr:rowOff>
    </xdr:to>
    <xdr:sp macro="" textlink="">
      <xdr:nvSpPr>
        <xdr:cNvPr id="154" name="楕円 153">
          <a:extLst>
            <a:ext uri="{FF2B5EF4-FFF2-40B4-BE49-F238E27FC236}">
              <a16:creationId xmlns:a16="http://schemas.microsoft.com/office/drawing/2014/main" id="{C39D7F47-7E18-4395-A4C3-140021E10E9B}"/>
            </a:ext>
          </a:extLst>
        </xdr:cNvPr>
        <xdr:cNvSpPr/>
      </xdr:nvSpPr>
      <xdr:spPr>
        <a:xfrm>
          <a:off x="7810500" y="10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119525</xdr:rowOff>
    </xdr:from>
    <xdr:to>
      <xdr:col>45</xdr:col>
      <xdr:colOff>177800</xdr:colOff>
      <xdr:row>63</xdr:row>
      <xdr:rowOff>124423</xdr:rowOff>
    </xdr:to>
    <xdr:cxnSp macro="">
      <xdr:nvCxnSpPr>
        <xdr:cNvPr id="155" name="直線コネクタ 154">
          <a:extLst>
            <a:ext uri="{FF2B5EF4-FFF2-40B4-BE49-F238E27FC236}">
              <a16:creationId xmlns:a16="http://schemas.microsoft.com/office/drawing/2014/main" id="{3FC97852-7386-42D7-9CB4-05F5BA927F1B}"/>
            </a:ext>
          </a:extLst>
        </xdr:cNvPr>
        <xdr:cNvCxnSpPr/>
      </xdr:nvCxnSpPr>
      <xdr:spPr>
        <a:xfrm flipV="1">
          <a:off x="7861300" y="1092087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76889</xdr:rowOff>
    </xdr:from>
    <xdr:to>
      <xdr:col>36</xdr:col>
      <xdr:colOff>165100</xdr:colOff>
      <xdr:row>64</xdr:row>
      <xdr:rowOff>7039</xdr:rowOff>
    </xdr:to>
    <xdr:sp macro="" textlink="">
      <xdr:nvSpPr>
        <xdr:cNvPr id="156" name="楕円 155">
          <a:extLst>
            <a:ext uri="{FF2B5EF4-FFF2-40B4-BE49-F238E27FC236}">
              <a16:creationId xmlns:a16="http://schemas.microsoft.com/office/drawing/2014/main" id="{76B9062B-3F6F-4FB9-AB41-73D6886216D2}"/>
            </a:ext>
          </a:extLst>
        </xdr:cNvPr>
        <xdr:cNvSpPr/>
      </xdr:nvSpPr>
      <xdr:spPr>
        <a:xfrm>
          <a:off x="6921500" y="108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124423</xdr:rowOff>
    </xdr:from>
    <xdr:to>
      <xdr:col>41</xdr:col>
      <xdr:colOff>50800</xdr:colOff>
      <xdr:row>63</xdr:row>
      <xdr:rowOff>127689</xdr:rowOff>
    </xdr:to>
    <xdr:cxnSp macro="">
      <xdr:nvCxnSpPr>
        <xdr:cNvPr id="157" name="直線コネクタ 156">
          <a:extLst>
            <a:ext uri="{FF2B5EF4-FFF2-40B4-BE49-F238E27FC236}">
              <a16:creationId xmlns:a16="http://schemas.microsoft.com/office/drawing/2014/main" id="{064D03BD-E91E-42F2-803A-78AA07EF3101}"/>
            </a:ext>
          </a:extLst>
        </xdr:cNvPr>
        <xdr:cNvCxnSpPr/>
      </xdr:nvCxnSpPr>
      <xdr:spPr>
        <a:xfrm flipV="1">
          <a:off x="6972300" y="1092577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9EA4E447-13A6-407A-8659-3E321453AFDC}"/>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2D1AE3AF-3858-40EC-B754-96B1662D5482}"/>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469002E5-CC73-405F-9B0C-A9F6B766AF05}"/>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9D38FE95-ACE0-4B3E-98B7-5853FD50E361}"/>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12536</xdr:rowOff>
    </xdr:from>
    <xdr:ext cx="469744" cy="259045"/>
    <xdr:sp macro="" textlink="">
      <xdr:nvSpPr>
        <xdr:cNvPr id="162" name="n_1mainValue【体育館・プール】&#10;一人当たり面積">
          <a:extLst>
            <a:ext uri="{FF2B5EF4-FFF2-40B4-BE49-F238E27FC236}">
              <a16:creationId xmlns:a16="http://schemas.microsoft.com/office/drawing/2014/main" id="{57D94AD4-9CD2-4C7B-B3F2-83806C4EA722}"/>
            </a:ext>
          </a:extLst>
        </xdr:cNvPr>
        <xdr:cNvSpPr txBox="1"/>
      </xdr:nvSpPr>
      <xdr:spPr>
        <a:xfrm>
          <a:off x="93917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161452</xdr:rowOff>
    </xdr:from>
    <xdr:ext cx="469744" cy="259045"/>
    <xdr:sp macro="" textlink="">
      <xdr:nvSpPr>
        <xdr:cNvPr id="163" name="n_2mainValue【体育館・プール】&#10;一人当たり面積">
          <a:extLst>
            <a:ext uri="{FF2B5EF4-FFF2-40B4-BE49-F238E27FC236}">
              <a16:creationId xmlns:a16="http://schemas.microsoft.com/office/drawing/2014/main" id="{9B553912-23AB-4307-B8BC-A07163061255}"/>
            </a:ext>
          </a:extLst>
        </xdr:cNvPr>
        <xdr:cNvSpPr txBox="1"/>
      </xdr:nvSpPr>
      <xdr:spPr>
        <a:xfrm>
          <a:off x="8515427" y="109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166350</xdr:rowOff>
    </xdr:from>
    <xdr:ext cx="469744" cy="259045"/>
    <xdr:sp macro="" textlink="">
      <xdr:nvSpPr>
        <xdr:cNvPr id="164" name="n_3mainValue【体育館・プール】&#10;一人当たり面積">
          <a:extLst>
            <a:ext uri="{FF2B5EF4-FFF2-40B4-BE49-F238E27FC236}">
              <a16:creationId xmlns:a16="http://schemas.microsoft.com/office/drawing/2014/main" id="{97EC9BCC-9D2B-402E-96DF-3BC7E6EDB284}"/>
            </a:ext>
          </a:extLst>
        </xdr:cNvPr>
        <xdr:cNvSpPr txBox="1"/>
      </xdr:nvSpPr>
      <xdr:spPr>
        <a:xfrm>
          <a:off x="7626427" y="109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169616</xdr:rowOff>
    </xdr:from>
    <xdr:ext cx="469744" cy="259045"/>
    <xdr:sp macro="" textlink="">
      <xdr:nvSpPr>
        <xdr:cNvPr id="165" name="n_4mainValue【体育館・プール】&#10;一人当たり面積">
          <a:extLst>
            <a:ext uri="{FF2B5EF4-FFF2-40B4-BE49-F238E27FC236}">
              <a16:creationId xmlns:a16="http://schemas.microsoft.com/office/drawing/2014/main" id="{86043CA3-284D-405C-88FA-3B5186C4B91E}"/>
            </a:ext>
          </a:extLst>
        </xdr:cNvPr>
        <xdr:cNvSpPr txBox="1"/>
      </xdr:nvSpPr>
      <xdr:spPr>
        <a:xfrm>
          <a:off x="6737427" y="1097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ABF83120-5D50-4FC4-8D5E-A12DA91A91B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16B47BD6-7E57-41EB-9B6E-EBF1980B538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1409E226-FA9D-4B26-9197-4438EFA4A0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E0E1AB29-C3FC-4355-BB6C-8568ED821E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9BCABD05-A625-491D-A68D-177833FFC9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26C12871-FDBF-4078-A554-33DC66160C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D8705DDF-9F72-4D86-B5E0-BAEFED709A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527E6D37-89D0-4BED-8A36-34D04284D62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8DC891BD-17D7-4701-A656-A83463B3FB7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2DCC7349-8947-4763-B79D-B3547EC5692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B95B7D0D-9F4F-4FAD-AFD9-4073B098ECB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6BF012AD-587A-4E45-8B68-C8B76B71AA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EDA0DBC0-9DA3-4E1B-8BE3-79BBBF29FF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5E4D35A5-0183-4B9F-9D2A-09D2BD012F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62231DAB-0449-4A43-9E6C-C52270496F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BC57D241-466B-4F47-A000-5D35117E75F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34CC7F19-51C1-45E1-BA23-787BE3CEF1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E4193B3E-71E4-4931-B653-DE8FC20A15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B7F50298-BBCD-437C-AAC7-5328F2E32D2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32515292-446F-4B57-A569-00B8C45DFC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128216BB-317F-43ED-88D3-DF60E471CFB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97271B8E-C07F-4324-A034-16DB2850526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BBB159A4-39E7-48A5-B4DE-5166AB55DE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27F1A2B1-C3D7-4BEF-AFC8-2C24668E827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6899EBEB-4BA8-4AA9-92A7-2580C4EDBF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971BCCD9-7C0C-4E0F-ABF1-CD078FD929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21608A70-87BD-4813-8C97-D34AD39C89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1846F007-5F93-4FCE-B837-7B1320DE2B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3751C848-2F36-42D4-810F-3D5A6FBB4D4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05D46F0F-C42A-43B7-83F0-59742A95A04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89E86DC0-8923-4A71-9944-E54B99F2B0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CE0A552C-34E2-4A59-A138-2725B5A806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FF73CF28-B704-4EF6-9371-EDCADA366E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223F8A3F-FA79-49EC-AC09-A1C93DE678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8165F763-8AE7-4D9D-B17E-06D614EE1E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DFF02495-98F9-4768-AC40-E962D4A98D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2F69EDA0-89A3-4D15-A91F-BEC83208AD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B5D34C76-ED06-40FB-9059-A0548786B5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4008155A-1B39-42B7-9600-2E63D4E734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4407E988-2B2E-42BA-8851-9AAC1F571C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6" name="テキスト ボックス 205">
          <a:extLst>
            <a:ext uri="{FF2B5EF4-FFF2-40B4-BE49-F238E27FC236}">
              <a16:creationId xmlns:a16="http://schemas.microsoft.com/office/drawing/2014/main" id="{2ACE1856-A0B7-4291-8E63-CF38B45BBE7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7" name="直線コネクタ 206">
          <a:extLst>
            <a:ext uri="{FF2B5EF4-FFF2-40B4-BE49-F238E27FC236}">
              <a16:creationId xmlns:a16="http://schemas.microsoft.com/office/drawing/2014/main" id="{55A15FDF-C6CD-4740-A3C5-646AE56BDEF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8" name="テキスト ボックス 207">
          <a:extLst>
            <a:ext uri="{FF2B5EF4-FFF2-40B4-BE49-F238E27FC236}">
              <a16:creationId xmlns:a16="http://schemas.microsoft.com/office/drawing/2014/main" id="{CDA0A6A7-E6AB-46BC-9FAA-CD0D0B9245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9" name="直線コネクタ 208">
          <a:extLst>
            <a:ext uri="{FF2B5EF4-FFF2-40B4-BE49-F238E27FC236}">
              <a16:creationId xmlns:a16="http://schemas.microsoft.com/office/drawing/2014/main" id="{5FB764AE-09DC-4669-8BE3-513DE2F5E4B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0" name="テキスト ボックス 209">
          <a:extLst>
            <a:ext uri="{FF2B5EF4-FFF2-40B4-BE49-F238E27FC236}">
              <a16:creationId xmlns:a16="http://schemas.microsoft.com/office/drawing/2014/main" id="{2D882FA7-B54A-4490-937D-34C41381960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1" name="直線コネクタ 210">
          <a:extLst>
            <a:ext uri="{FF2B5EF4-FFF2-40B4-BE49-F238E27FC236}">
              <a16:creationId xmlns:a16="http://schemas.microsoft.com/office/drawing/2014/main" id="{518593C8-EFE8-4837-8AC8-B8D137D6F88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2" name="テキスト ボックス 211">
          <a:extLst>
            <a:ext uri="{FF2B5EF4-FFF2-40B4-BE49-F238E27FC236}">
              <a16:creationId xmlns:a16="http://schemas.microsoft.com/office/drawing/2014/main" id="{18ED8404-9ED3-4C7C-8EF4-79A0957E753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3" name="直線コネクタ 212">
          <a:extLst>
            <a:ext uri="{FF2B5EF4-FFF2-40B4-BE49-F238E27FC236}">
              <a16:creationId xmlns:a16="http://schemas.microsoft.com/office/drawing/2014/main" id="{CF711589-DC25-4D7D-B53F-E072BB5309C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4" name="テキスト ボックス 213">
          <a:extLst>
            <a:ext uri="{FF2B5EF4-FFF2-40B4-BE49-F238E27FC236}">
              <a16:creationId xmlns:a16="http://schemas.microsoft.com/office/drawing/2014/main" id="{3610FBAF-668E-4D30-AEF6-CD826991A58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5" name="直線コネクタ 214">
          <a:extLst>
            <a:ext uri="{FF2B5EF4-FFF2-40B4-BE49-F238E27FC236}">
              <a16:creationId xmlns:a16="http://schemas.microsoft.com/office/drawing/2014/main" id="{C02E7873-4999-4489-857B-666B7295FAB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6" name="テキスト ボックス 215">
          <a:extLst>
            <a:ext uri="{FF2B5EF4-FFF2-40B4-BE49-F238E27FC236}">
              <a16:creationId xmlns:a16="http://schemas.microsoft.com/office/drawing/2014/main" id="{54CF9127-B07A-4C85-B4A4-90A6066FF5C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7" name="直線コネクタ 216">
          <a:extLst>
            <a:ext uri="{FF2B5EF4-FFF2-40B4-BE49-F238E27FC236}">
              <a16:creationId xmlns:a16="http://schemas.microsoft.com/office/drawing/2014/main" id="{238B940D-863C-4B3A-AC6B-AF2A655E99C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8" name="テキスト ボックス 217">
          <a:extLst>
            <a:ext uri="{FF2B5EF4-FFF2-40B4-BE49-F238E27FC236}">
              <a16:creationId xmlns:a16="http://schemas.microsoft.com/office/drawing/2014/main" id="{8E3CA1B6-8DEF-408F-9991-B9F0C026610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9" name="直線コネクタ 218">
          <a:extLst>
            <a:ext uri="{FF2B5EF4-FFF2-40B4-BE49-F238E27FC236}">
              <a16:creationId xmlns:a16="http://schemas.microsoft.com/office/drawing/2014/main" id="{4AEAA352-5314-412E-82FA-8320119A70A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0" name="テキスト ボックス 219">
          <a:extLst>
            <a:ext uri="{FF2B5EF4-FFF2-40B4-BE49-F238E27FC236}">
              <a16:creationId xmlns:a16="http://schemas.microsoft.com/office/drawing/2014/main" id="{51A855F1-CCB5-4AEC-A8B0-AF3D5375502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1" name="直線コネクタ 220">
          <a:extLst>
            <a:ext uri="{FF2B5EF4-FFF2-40B4-BE49-F238E27FC236}">
              <a16:creationId xmlns:a16="http://schemas.microsoft.com/office/drawing/2014/main" id="{D60C427F-24C5-419F-8F69-37FE0FB8BD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a:extLst>
            <a:ext uri="{FF2B5EF4-FFF2-40B4-BE49-F238E27FC236}">
              <a16:creationId xmlns:a16="http://schemas.microsoft.com/office/drawing/2014/main" id="{F0B831FC-DA26-4F97-B0D1-C9CA522533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23" name="直線コネクタ 222">
          <a:extLst>
            <a:ext uri="{FF2B5EF4-FFF2-40B4-BE49-F238E27FC236}">
              <a16:creationId xmlns:a16="http://schemas.microsoft.com/office/drawing/2014/main" id="{5AAF2844-B6E8-4583-8C39-A5162E0E645D}"/>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4" name="【一般廃棄物処理施設】&#10;有形固定資産減価償却率最小値テキスト">
          <a:extLst>
            <a:ext uri="{FF2B5EF4-FFF2-40B4-BE49-F238E27FC236}">
              <a16:creationId xmlns:a16="http://schemas.microsoft.com/office/drawing/2014/main" id="{6DDD7449-53A2-4261-9709-96D4CEE80DB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5" name="直線コネクタ 224">
          <a:extLst>
            <a:ext uri="{FF2B5EF4-FFF2-40B4-BE49-F238E27FC236}">
              <a16:creationId xmlns:a16="http://schemas.microsoft.com/office/drawing/2014/main" id="{09E96A91-D5A7-468E-9ADA-4EFCA8CBEAE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6" name="【一般廃棄物処理施設】&#10;有形固定資産減価償却率最大値テキスト">
          <a:extLst>
            <a:ext uri="{FF2B5EF4-FFF2-40B4-BE49-F238E27FC236}">
              <a16:creationId xmlns:a16="http://schemas.microsoft.com/office/drawing/2014/main" id="{87784D9D-ADE9-4787-A8E6-CC4137B09378}"/>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7" name="直線コネクタ 226">
          <a:extLst>
            <a:ext uri="{FF2B5EF4-FFF2-40B4-BE49-F238E27FC236}">
              <a16:creationId xmlns:a16="http://schemas.microsoft.com/office/drawing/2014/main" id="{B3553628-318B-470D-8B24-89C115FC9CDB}"/>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228" name="【一般廃棄物処理施設】&#10;有形固定資産減価償却率平均値テキスト">
          <a:extLst>
            <a:ext uri="{FF2B5EF4-FFF2-40B4-BE49-F238E27FC236}">
              <a16:creationId xmlns:a16="http://schemas.microsoft.com/office/drawing/2014/main" id="{83A9998C-A333-4FFA-B700-31E36E7FB88E}"/>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229" name="フローチャート: 判断 228">
          <a:extLst>
            <a:ext uri="{FF2B5EF4-FFF2-40B4-BE49-F238E27FC236}">
              <a16:creationId xmlns:a16="http://schemas.microsoft.com/office/drawing/2014/main" id="{8215FD8E-4672-45BA-8A07-9724FC8FF8B2}"/>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30" name="フローチャート: 判断 229">
          <a:extLst>
            <a:ext uri="{FF2B5EF4-FFF2-40B4-BE49-F238E27FC236}">
              <a16:creationId xmlns:a16="http://schemas.microsoft.com/office/drawing/2014/main" id="{4FF44A3F-54B0-4866-960B-8AB1488E34F2}"/>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31" name="フローチャート: 判断 230">
          <a:extLst>
            <a:ext uri="{FF2B5EF4-FFF2-40B4-BE49-F238E27FC236}">
              <a16:creationId xmlns:a16="http://schemas.microsoft.com/office/drawing/2014/main" id="{96E5FCFE-DB6E-4C55-B873-2F886E5F578D}"/>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32" name="フローチャート: 判断 231">
          <a:extLst>
            <a:ext uri="{FF2B5EF4-FFF2-40B4-BE49-F238E27FC236}">
              <a16:creationId xmlns:a16="http://schemas.microsoft.com/office/drawing/2014/main" id="{9E672A90-3D9C-4694-A391-0246E65AC0BE}"/>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3" name="フローチャート: 判断 232">
          <a:extLst>
            <a:ext uri="{FF2B5EF4-FFF2-40B4-BE49-F238E27FC236}">
              <a16:creationId xmlns:a16="http://schemas.microsoft.com/office/drawing/2014/main" id="{EB2C7598-9853-417E-91D7-767AD033D27B}"/>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B4227A1E-C5A3-4F19-B10F-5BEA3ED7F95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A828803D-E9EC-4D69-BF28-38CC14E58E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E09EDE54-9BC3-4091-94A7-A6995AABEE0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84FF972F-68FD-426D-B884-CD4C6A64896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2902E7BE-FCE1-4C9B-BB4D-6C35E6A2C4F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239" name="楕円 238">
          <a:extLst>
            <a:ext uri="{FF2B5EF4-FFF2-40B4-BE49-F238E27FC236}">
              <a16:creationId xmlns:a16="http://schemas.microsoft.com/office/drawing/2014/main" id="{899D3140-C7CE-4FFC-AD99-44376C8C2BF6}"/>
            </a:ext>
          </a:extLst>
        </xdr:cNvPr>
        <xdr:cNvSpPr/>
      </xdr:nvSpPr>
      <xdr:spPr>
        <a:xfrm>
          <a:off x="16268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93634</xdr:rowOff>
    </xdr:from>
    <xdr:ext cx="405111" cy="259045"/>
    <xdr:sp macro="" textlink="">
      <xdr:nvSpPr>
        <xdr:cNvPr id="240" name="【一般廃棄物処理施設】&#10;有形固定資産減価償却率該当値テキスト">
          <a:extLst>
            <a:ext uri="{FF2B5EF4-FFF2-40B4-BE49-F238E27FC236}">
              <a16:creationId xmlns:a16="http://schemas.microsoft.com/office/drawing/2014/main" id="{EF00A97B-78AF-40CB-8B70-A55733108484}"/>
            </a:ext>
          </a:extLst>
        </xdr:cNvPr>
        <xdr:cNvSpPr txBox="1"/>
      </xdr:nvSpPr>
      <xdr:spPr>
        <a:xfrm>
          <a:off x="16357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66222</xdr:rowOff>
    </xdr:from>
    <xdr:to>
      <xdr:col>81</xdr:col>
      <xdr:colOff>101600</xdr:colOff>
      <xdr:row>38</xdr:row>
      <xdr:rowOff>167822</xdr:rowOff>
    </xdr:to>
    <xdr:sp macro="" textlink="">
      <xdr:nvSpPr>
        <xdr:cNvPr id="241" name="楕円 240">
          <a:extLst>
            <a:ext uri="{FF2B5EF4-FFF2-40B4-BE49-F238E27FC236}">
              <a16:creationId xmlns:a16="http://schemas.microsoft.com/office/drawing/2014/main" id="{757C0A17-7C31-402C-835C-D619B3F9478C}"/>
            </a:ext>
          </a:extLst>
        </xdr:cNvPr>
        <xdr:cNvSpPr/>
      </xdr:nvSpPr>
      <xdr:spPr>
        <a:xfrm>
          <a:off x="15430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166007</xdr:rowOff>
    </xdr:to>
    <xdr:cxnSp macro="">
      <xdr:nvCxnSpPr>
        <xdr:cNvPr id="242" name="直線コネクタ 241">
          <a:extLst>
            <a:ext uri="{FF2B5EF4-FFF2-40B4-BE49-F238E27FC236}">
              <a16:creationId xmlns:a16="http://schemas.microsoft.com/office/drawing/2014/main" id="{600CF413-C917-4BCF-B93A-ADE57DB9D03B}"/>
            </a:ext>
          </a:extLst>
        </xdr:cNvPr>
        <xdr:cNvCxnSpPr/>
      </xdr:nvCxnSpPr>
      <xdr:spPr>
        <a:xfrm>
          <a:off x="15481300" y="663212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40096</xdr:rowOff>
    </xdr:from>
    <xdr:to>
      <xdr:col>76</xdr:col>
      <xdr:colOff>165100</xdr:colOff>
      <xdr:row>38</xdr:row>
      <xdr:rowOff>141696</xdr:rowOff>
    </xdr:to>
    <xdr:sp macro="" textlink="">
      <xdr:nvSpPr>
        <xdr:cNvPr id="243" name="楕円 242">
          <a:extLst>
            <a:ext uri="{FF2B5EF4-FFF2-40B4-BE49-F238E27FC236}">
              <a16:creationId xmlns:a16="http://schemas.microsoft.com/office/drawing/2014/main" id="{8B25D68E-9A1E-49FD-8421-A2A799DDC643}"/>
            </a:ext>
          </a:extLst>
        </xdr:cNvPr>
        <xdr:cNvSpPr/>
      </xdr:nvSpPr>
      <xdr:spPr>
        <a:xfrm>
          <a:off x="14541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90896</xdr:rowOff>
    </xdr:from>
    <xdr:to>
      <xdr:col>81</xdr:col>
      <xdr:colOff>50800</xdr:colOff>
      <xdr:row>38</xdr:row>
      <xdr:rowOff>117022</xdr:rowOff>
    </xdr:to>
    <xdr:cxnSp macro="">
      <xdr:nvCxnSpPr>
        <xdr:cNvPr id="244" name="直線コネクタ 243">
          <a:extLst>
            <a:ext uri="{FF2B5EF4-FFF2-40B4-BE49-F238E27FC236}">
              <a16:creationId xmlns:a16="http://schemas.microsoft.com/office/drawing/2014/main" id="{0BCD20F8-557D-40CA-A706-8F10ABE3C443}"/>
            </a:ext>
          </a:extLst>
        </xdr:cNvPr>
        <xdr:cNvCxnSpPr/>
      </xdr:nvCxnSpPr>
      <xdr:spPr>
        <a:xfrm>
          <a:off x="14592300" y="66059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245" name="楕円 244">
          <a:extLst>
            <a:ext uri="{FF2B5EF4-FFF2-40B4-BE49-F238E27FC236}">
              <a16:creationId xmlns:a16="http://schemas.microsoft.com/office/drawing/2014/main" id="{21F1EFD6-7B3C-41FE-8892-B543CB76A74E}"/>
            </a:ext>
          </a:extLst>
        </xdr:cNvPr>
        <xdr:cNvSpPr/>
      </xdr:nvSpPr>
      <xdr:spPr>
        <a:xfrm>
          <a:off x="1365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90896</xdr:rowOff>
    </xdr:to>
    <xdr:cxnSp macro="">
      <xdr:nvCxnSpPr>
        <xdr:cNvPr id="246" name="直線コネクタ 245">
          <a:extLst>
            <a:ext uri="{FF2B5EF4-FFF2-40B4-BE49-F238E27FC236}">
              <a16:creationId xmlns:a16="http://schemas.microsoft.com/office/drawing/2014/main" id="{0CC9024A-2B00-417C-8E54-8EDF07EAEE76}"/>
            </a:ext>
          </a:extLst>
        </xdr:cNvPr>
        <xdr:cNvCxnSpPr/>
      </xdr:nvCxnSpPr>
      <xdr:spPr>
        <a:xfrm>
          <a:off x="13703300" y="655701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111942</xdr:rowOff>
    </xdr:from>
    <xdr:to>
      <xdr:col>67</xdr:col>
      <xdr:colOff>101600</xdr:colOff>
      <xdr:row>38</xdr:row>
      <xdr:rowOff>42092</xdr:rowOff>
    </xdr:to>
    <xdr:sp macro="" textlink="">
      <xdr:nvSpPr>
        <xdr:cNvPr id="247" name="楕円 246">
          <a:extLst>
            <a:ext uri="{FF2B5EF4-FFF2-40B4-BE49-F238E27FC236}">
              <a16:creationId xmlns:a16="http://schemas.microsoft.com/office/drawing/2014/main" id="{57166393-5B59-4618-AF5C-47AFBB5DE5B0}"/>
            </a:ext>
          </a:extLst>
        </xdr:cNvPr>
        <xdr:cNvSpPr/>
      </xdr:nvSpPr>
      <xdr:spPr>
        <a:xfrm>
          <a:off x="12763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162741</xdr:rowOff>
    </xdr:from>
    <xdr:to>
      <xdr:col>71</xdr:col>
      <xdr:colOff>177800</xdr:colOff>
      <xdr:row>38</xdr:row>
      <xdr:rowOff>41910</xdr:rowOff>
    </xdr:to>
    <xdr:cxnSp macro="">
      <xdr:nvCxnSpPr>
        <xdr:cNvPr id="248" name="直線コネクタ 247">
          <a:extLst>
            <a:ext uri="{FF2B5EF4-FFF2-40B4-BE49-F238E27FC236}">
              <a16:creationId xmlns:a16="http://schemas.microsoft.com/office/drawing/2014/main" id="{07338D29-981D-4B10-82B7-31C846665302}"/>
            </a:ext>
          </a:extLst>
        </xdr:cNvPr>
        <xdr:cNvCxnSpPr/>
      </xdr:nvCxnSpPr>
      <xdr:spPr>
        <a:xfrm>
          <a:off x="12814300" y="650639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249" name="n_1aveValue【一般廃棄物処理施設】&#10;有形固定資産減価償却率">
          <a:extLst>
            <a:ext uri="{FF2B5EF4-FFF2-40B4-BE49-F238E27FC236}">
              <a16:creationId xmlns:a16="http://schemas.microsoft.com/office/drawing/2014/main" id="{488CC18C-1707-424D-B4C4-024C2A7A5DC3}"/>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250" name="n_2aveValue【一般廃棄物処理施設】&#10;有形固定資産減価償却率">
          <a:extLst>
            <a:ext uri="{FF2B5EF4-FFF2-40B4-BE49-F238E27FC236}">
              <a16:creationId xmlns:a16="http://schemas.microsoft.com/office/drawing/2014/main" id="{F213E8C8-5ABA-42F8-B3C0-7E7A67E63C5F}"/>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251" name="n_3aveValue【一般廃棄物処理施設】&#10;有形固定資産減価償却率">
          <a:extLst>
            <a:ext uri="{FF2B5EF4-FFF2-40B4-BE49-F238E27FC236}">
              <a16:creationId xmlns:a16="http://schemas.microsoft.com/office/drawing/2014/main" id="{869A8484-6861-4821-BB3D-D5715BE6BB02}"/>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252" name="n_4aveValue【一般廃棄物処理施設】&#10;有形固定資産減価償却率">
          <a:extLst>
            <a:ext uri="{FF2B5EF4-FFF2-40B4-BE49-F238E27FC236}">
              <a16:creationId xmlns:a16="http://schemas.microsoft.com/office/drawing/2014/main" id="{EBE19007-1C5E-4C86-956A-495EA7C1A9B0}"/>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158949</xdr:rowOff>
    </xdr:from>
    <xdr:ext cx="405111" cy="259045"/>
    <xdr:sp macro="" textlink="">
      <xdr:nvSpPr>
        <xdr:cNvPr id="253" name="n_1mainValue【一般廃棄物処理施設】&#10;有形固定資産減価償却率">
          <a:extLst>
            <a:ext uri="{FF2B5EF4-FFF2-40B4-BE49-F238E27FC236}">
              <a16:creationId xmlns:a16="http://schemas.microsoft.com/office/drawing/2014/main" id="{A0D2C3F0-044C-47C1-9716-E203BFDF068E}"/>
            </a:ext>
          </a:extLst>
        </xdr:cNvPr>
        <xdr:cNvSpPr txBox="1"/>
      </xdr:nvSpPr>
      <xdr:spPr>
        <a:xfrm>
          <a:off x="15266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254" name="n_2mainValue【一般廃棄物処理施設】&#10;有形固定資産減価償却率">
          <a:extLst>
            <a:ext uri="{FF2B5EF4-FFF2-40B4-BE49-F238E27FC236}">
              <a16:creationId xmlns:a16="http://schemas.microsoft.com/office/drawing/2014/main" id="{B86A5A3D-AD4D-474D-B3CE-778F5F0E7861}"/>
            </a:ext>
          </a:extLst>
        </xdr:cNvPr>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255" name="n_3mainValue【一般廃棄物処理施設】&#10;有形固定資産減価償却率">
          <a:extLst>
            <a:ext uri="{FF2B5EF4-FFF2-40B4-BE49-F238E27FC236}">
              <a16:creationId xmlns:a16="http://schemas.microsoft.com/office/drawing/2014/main" id="{9E29D645-ED4F-4642-B806-15F6D9E801F0}"/>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58619</xdr:rowOff>
    </xdr:from>
    <xdr:ext cx="405111" cy="259045"/>
    <xdr:sp macro="" textlink="">
      <xdr:nvSpPr>
        <xdr:cNvPr id="256" name="n_4mainValue【一般廃棄物処理施設】&#10;有形固定資産減価償却率">
          <a:extLst>
            <a:ext uri="{FF2B5EF4-FFF2-40B4-BE49-F238E27FC236}">
              <a16:creationId xmlns:a16="http://schemas.microsoft.com/office/drawing/2014/main" id="{5A8C2453-1529-47F5-B3B9-E928B10E9D67}"/>
            </a:ext>
          </a:extLst>
        </xdr:cNvPr>
        <xdr:cNvSpPr txBox="1"/>
      </xdr:nvSpPr>
      <xdr:spPr>
        <a:xfrm>
          <a:off x="12611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3CE21630-31E9-45A8-8C5C-26F369D333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7750961E-04E0-446F-8E80-6C2C543ABEF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7525A704-6F09-48FD-BA16-3B366BE871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00D19286-C252-4E8D-8DB8-F3DD85E742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29E3D03F-76AA-47E8-A710-002B1A0AFC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822100C5-E597-463A-9C06-1D811ED2F7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77B42001-9DA4-4372-8659-FCA1C749966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0E901DC5-110B-447D-A778-0DCCE66DD24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a:extLst>
            <a:ext uri="{FF2B5EF4-FFF2-40B4-BE49-F238E27FC236}">
              <a16:creationId xmlns:a16="http://schemas.microsoft.com/office/drawing/2014/main" id="{AE620943-2676-4A9D-A857-1B166E280B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a:extLst>
            <a:ext uri="{FF2B5EF4-FFF2-40B4-BE49-F238E27FC236}">
              <a16:creationId xmlns:a16="http://schemas.microsoft.com/office/drawing/2014/main" id="{739EF2D3-4B94-45C3-9F2B-F7C1408DE3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7" name="直線コネクタ 266">
          <a:extLst>
            <a:ext uri="{FF2B5EF4-FFF2-40B4-BE49-F238E27FC236}">
              <a16:creationId xmlns:a16="http://schemas.microsoft.com/office/drawing/2014/main" id="{A366A62B-E061-4DDE-936C-A22BFB0D281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8" name="テキスト ボックス 267">
          <a:extLst>
            <a:ext uri="{FF2B5EF4-FFF2-40B4-BE49-F238E27FC236}">
              <a16:creationId xmlns:a16="http://schemas.microsoft.com/office/drawing/2014/main" id="{293EC768-BE43-4421-B1E0-C8248781299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9" name="直線コネクタ 268">
          <a:extLst>
            <a:ext uri="{FF2B5EF4-FFF2-40B4-BE49-F238E27FC236}">
              <a16:creationId xmlns:a16="http://schemas.microsoft.com/office/drawing/2014/main" id="{972B76A6-688E-4331-AF3D-F63EC24F098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0" name="テキスト ボックス 269">
          <a:extLst>
            <a:ext uri="{FF2B5EF4-FFF2-40B4-BE49-F238E27FC236}">
              <a16:creationId xmlns:a16="http://schemas.microsoft.com/office/drawing/2014/main" id="{57E1AE31-57FD-4536-A0F7-FB53A218B7D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1" name="直線コネクタ 270">
          <a:extLst>
            <a:ext uri="{FF2B5EF4-FFF2-40B4-BE49-F238E27FC236}">
              <a16:creationId xmlns:a16="http://schemas.microsoft.com/office/drawing/2014/main" id="{20B97BA9-A546-4874-B9DD-E43F7028025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2" name="テキスト ボックス 271">
          <a:extLst>
            <a:ext uri="{FF2B5EF4-FFF2-40B4-BE49-F238E27FC236}">
              <a16:creationId xmlns:a16="http://schemas.microsoft.com/office/drawing/2014/main" id="{0CF26422-DA52-4C6E-88A8-BCADAA518DC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3" name="直線コネクタ 272">
          <a:extLst>
            <a:ext uri="{FF2B5EF4-FFF2-40B4-BE49-F238E27FC236}">
              <a16:creationId xmlns:a16="http://schemas.microsoft.com/office/drawing/2014/main" id="{28654C10-8602-48CF-B43D-2C49D781F96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4" name="テキスト ボックス 273">
          <a:extLst>
            <a:ext uri="{FF2B5EF4-FFF2-40B4-BE49-F238E27FC236}">
              <a16:creationId xmlns:a16="http://schemas.microsoft.com/office/drawing/2014/main" id="{5251235D-E383-4302-934A-083F0F6787D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5" name="直線コネクタ 274">
          <a:extLst>
            <a:ext uri="{FF2B5EF4-FFF2-40B4-BE49-F238E27FC236}">
              <a16:creationId xmlns:a16="http://schemas.microsoft.com/office/drawing/2014/main" id="{C11F40B9-BFA7-45FD-A887-531474F686F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6" name="テキスト ボックス 275">
          <a:extLst>
            <a:ext uri="{FF2B5EF4-FFF2-40B4-BE49-F238E27FC236}">
              <a16:creationId xmlns:a16="http://schemas.microsoft.com/office/drawing/2014/main" id="{08B99090-B9FB-4862-BB97-CECB3BBF08BF}"/>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7" name="直線コネクタ 276">
          <a:extLst>
            <a:ext uri="{FF2B5EF4-FFF2-40B4-BE49-F238E27FC236}">
              <a16:creationId xmlns:a16="http://schemas.microsoft.com/office/drawing/2014/main" id="{4DE4B764-3DD1-4F27-AF94-C9CC72DE8FA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8" name="テキスト ボックス 277">
          <a:extLst>
            <a:ext uri="{FF2B5EF4-FFF2-40B4-BE49-F238E27FC236}">
              <a16:creationId xmlns:a16="http://schemas.microsoft.com/office/drawing/2014/main" id="{B9FFB60B-8129-492A-AEB2-B693F444E60F}"/>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9" name="直線コネクタ 278">
          <a:extLst>
            <a:ext uri="{FF2B5EF4-FFF2-40B4-BE49-F238E27FC236}">
              <a16:creationId xmlns:a16="http://schemas.microsoft.com/office/drawing/2014/main" id="{DB85A350-582A-4E2D-9892-CA56379D8EB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0" name="テキスト ボックス 279">
          <a:extLst>
            <a:ext uri="{FF2B5EF4-FFF2-40B4-BE49-F238E27FC236}">
              <a16:creationId xmlns:a16="http://schemas.microsoft.com/office/drawing/2014/main" id="{626D4307-EF65-426C-A565-1CBAB18B4B7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1" name="【一般廃棄物処理施設】&#10;一人当たり有形固定資産（償却資産）額グラフ枠">
          <a:extLst>
            <a:ext uri="{FF2B5EF4-FFF2-40B4-BE49-F238E27FC236}">
              <a16:creationId xmlns:a16="http://schemas.microsoft.com/office/drawing/2014/main" id="{14965649-6771-4153-A0B3-68BF1C382E2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282" name="直線コネクタ 281">
          <a:extLst>
            <a:ext uri="{FF2B5EF4-FFF2-40B4-BE49-F238E27FC236}">
              <a16:creationId xmlns:a16="http://schemas.microsoft.com/office/drawing/2014/main" id="{860A4EFB-BA39-4C41-BD66-65D5BBA58BEC}"/>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283" name="【一般廃棄物処理施設】&#10;一人当たり有形固定資産（償却資産）額最小値テキスト">
          <a:extLst>
            <a:ext uri="{FF2B5EF4-FFF2-40B4-BE49-F238E27FC236}">
              <a16:creationId xmlns:a16="http://schemas.microsoft.com/office/drawing/2014/main" id="{31B46AD9-0E03-4A78-A395-0A52F90D0D77}"/>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284" name="直線コネクタ 283">
          <a:extLst>
            <a:ext uri="{FF2B5EF4-FFF2-40B4-BE49-F238E27FC236}">
              <a16:creationId xmlns:a16="http://schemas.microsoft.com/office/drawing/2014/main" id="{FD788642-C8D0-46C4-B7D4-7BA974332FE6}"/>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285" name="【一般廃棄物処理施設】&#10;一人当たり有形固定資産（償却資産）額最大値テキスト">
          <a:extLst>
            <a:ext uri="{FF2B5EF4-FFF2-40B4-BE49-F238E27FC236}">
              <a16:creationId xmlns:a16="http://schemas.microsoft.com/office/drawing/2014/main" id="{34CF96A1-F1D1-4837-92C1-E0B82CCE49E7}"/>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286" name="直線コネクタ 285">
          <a:extLst>
            <a:ext uri="{FF2B5EF4-FFF2-40B4-BE49-F238E27FC236}">
              <a16:creationId xmlns:a16="http://schemas.microsoft.com/office/drawing/2014/main" id="{FEFCD097-4E3D-4D0D-966F-858F177324F9}"/>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287" name="【一般廃棄物処理施設】&#10;一人当たり有形固定資産（償却資産）額平均値テキスト">
          <a:extLst>
            <a:ext uri="{FF2B5EF4-FFF2-40B4-BE49-F238E27FC236}">
              <a16:creationId xmlns:a16="http://schemas.microsoft.com/office/drawing/2014/main" id="{E6C56B91-6BCD-44CD-8DE2-7FB2EBA81451}"/>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288" name="フローチャート: 判断 287">
          <a:extLst>
            <a:ext uri="{FF2B5EF4-FFF2-40B4-BE49-F238E27FC236}">
              <a16:creationId xmlns:a16="http://schemas.microsoft.com/office/drawing/2014/main" id="{5876BCF7-1960-436B-8A22-8BF3F15539E6}"/>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289" name="フローチャート: 判断 288">
          <a:extLst>
            <a:ext uri="{FF2B5EF4-FFF2-40B4-BE49-F238E27FC236}">
              <a16:creationId xmlns:a16="http://schemas.microsoft.com/office/drawing/2014/main" id="{FCE8B0A6-0583-46A3-B028-72FFCAABF50E}"/>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290" name="フローチャート: 判断 289">
          <a:extLst>
            <a:ext uri="{FF2B5EF4-FFF2-40B4-BE49-F238E27FC236}">
              <a16:creationId xmlns:a16="http://schemas.microsoft.com/office/drawing/2014/main" id="{B16FFF96-7C3A-4E88-973A-BF822A8DFC98}"/>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291" name="フローチャート: 判断 290">
          <a:extLst>
            <a:ext uri="{FF2B5EF4-FFF2-40B4-BE49-F238E27FC236}">
              <a16:creationId xmlns:a16="http://schemas.microsoft.com/office/drawing/2014/main" id="{43F70903-9A50-4392-AAE4-B5B66821D3AF}"/>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292" name="フローチャート: 判断 291">
          <a:extLst>
            <a:ext uri="{FF2B5EF4-FFF2-40B4-BE49-F238E27FC236}">
              <a16:creationId xmlns:a16="http://schemas.microsoft.com/office/drawing/2014/main" id="{A4A7B618-A6EB-4F22-A931-6665AA6182A3}"/>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98314FCF-0A99-44AF-990E-EEB2E96D1A4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3254271-4720-42C3-B469-627BCE747B4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8869DCB5-618E-4716-B36E-EE96E86F81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6650B8BE-C617-40F5-9704-144DE1B87F2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35DC585E-95BF-4F83-B38E-E2E913F8A1C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75141</xdr:rowOff>
    </xdr:from>
    <xdr:to>
      <xdr:col>116</xdr:col>
      <xdr:colOff>114300</xdr:colOff>
      <xdr:row>42</xdr:row>
      <xdr:rowOff>5291</xdr:rowOff>
    </xdr:to>
    <xdr:sp macro="" textlink="">
      <xdr:nvSpPr>
        <xdr:cNvPr id="298" name="楕円 297">
          <a:extLst>
            <a:ext uri="{FF2B5EF4-FFF2-40B4-BE49-F238E27FC236}">
              <a16:creationId xmlns:a16="http://schemas.microsoft.com/office/drawing/2014/main" id="{5BB367E8-C08F-4BA6-B839-720069B677DD}"/>
            </a:ext>
          </a:extLst>
        </xdr:cNvPr>
        <xdr:cNvSpPr/>
      </xdr:nvSpPr>
      <xdr:spPr>
        <a:xfrm>
          <a:off x="22110700" y="71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53568</xdr:rowOff>
    </xdr:from>
    <xdr:ext cx="599010" cy="259045"/>
    <xdr:sp macro="" textlink="">
      <xdr:nvSpPr>
        <xdr:cNvPr id="299" name="【一般廃棄物処理施設】&#10;一人当たり有形固定資産（償却資産）額該当値テキスト">
          <a:extLst>
            <a:ext uri="{FF2B5EF4-FFF2-40B4-BE49-F238E27FC236}">
              <a16:creationId xmlns:a16="http://schemas.microsoft.com/office/drawing/2014/main" id="{7F3A8EB5-96DB-4D81-97E0-E08E9496E89C}"/>
            </a:ext>
          </a:extLst>
        </xdr:cNvPr>
        <xdr:cNvSpPr txBox="1"/>
      </xdr:nvSpPr>
      <xdr:spPr>
        <a:xfrm>
          <a:off x="22199600" y="708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77214</xdr:rowOff>
    </xdr:from>
    <xdr:to>
      <xdr:col>112</xdr:col>
      <xdr:colOff>38100</xdr:colOff>
      <xdr:row>42</xdr:row>
      <xdr:rowOff>7364</xdr:rowOff>
    </xdr:to>
    <xdr:sp macro="" textlink="">
      <xdr:nvSpPr>
        <xdr:cNvPr id="300" name="楕円 299">
          <a:extLst>
            <a:ext uri="{FF2B5EF4-FFF2-40B4-BE49-F238E27FC236}">
              <a16:creationId xmlns:a16="http://schemas.microsoft.com/office/drawing/2014/main" id="{3AE07767-5E4B-41E2-A229-EC7D3FD3594B}"/>
            </a:ext>
          </a:extLst>
        </xdr:cNvPr>
        <xdr:cNvSpPr/>
      </xdr:nvSpPr>
      <xdr:spPr>
        <a:xfrm>
          <a:off x="21272500" y="71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125941</xdr:rowOff>
    </xdr:from>
    <xdr:to>
      <xdr:col>116</xdr:col>
      <xdr:colOff>63500</xdr:colOff>
      <xdr:row>41</xdr:row>
      <xdr:rowOff>128014</xdr:rowOff>
    </xdr:to>
    <xdr:cxnSp macro="">
      <xdr:nvCxnSpPr>
        <xdr:cNvPr id="301" name="直線コネクタ 300">
          <a:extLst>
            <a:ext uri="{FF2B5EF4-FFF2-40B4-BE49-F238E27FC236}">
              <a16:creationId xmlns:a16="http://schemas.microsoft.com/office/drawing/2014/main" id="{5AB2DC82-46D2-4FF8-BC20-7DB0780AEC18}"/>
            </a:ext>
          </a:extLst>
        </xdr:cNvPr>
        <xdr:cNvCxnSpPr/>
      </xdr:nvCxnSpPr>
      <xdr:spPr>
        <a:xfrm flipV="1">
          <a:off x="21323300" y="7155391"/>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80223</xdr:rowOff>
    </xdr:from>
    <xdr:to>
      <xdr:col>107</xdr:col>
      <xdr:colOff>101600</xdr:colOff>
      <xdr:row>42</xdr:row>
      <xdr:rowOff>10373</xdr:rowOff>
    </xdr:to>
    <xdr:sp macro="" textlink="">
      <xdr:nvSpPr>
        <xdr:cNvPr id="302" name="楕円 301">
          <a:extLst>
            <a:ext uri="{FF2B5EF4-FFF2-40B4-BE49-F238E27FC236}">
              <a16:creationId xmlns:a16="http://schemas.microsoft.com/office/drawing/2014/main" id="{82DB7523-81E9-4041-AC7A-1E8E18207AC0}"/>
            </a:ext>
          </a:extLst>
        </xdr:cNvPr>
        <xdr:cNvSpPr/>
      </xdr:nvSpPr>
      <xdr:spPr>
        <a:xfrm>
          <a:off x="20383500" y="71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128014</xdr:rowOff>
    </xdr:from>
    <xdr:to>
      <xdr:col>111</xdr:col>
      <xdr:colOff>177800</xdr:colOff>
      <xdr:row>41</xdr:row>
      <xdr:rowOff>131023</xdr:rowOff>
    </xdr:to>
    <xdr:cxnSp macro="">
      <xdr:nvCxnSpPr>
        <xdr:cNvPr id="303" name="直線コネクタ 302">
          <a:extLst>
            <a:ext uri="{FF2B5EF4-FFF2-40B4-BE49-F238E27FC236}">
              <a16:creationId xmlns:a16="http://schemas.microsoft.com/office/drawing/2014/main" id="{AB40FB7D-7379-493C-8994-F80E54E7B1E2}"/>
            </a:ext>
          </a:extLst>
        </xdr:cNvPr>
        <xdr:cNvCxnSpPr/>
      </xdr:nvCxnSpPr>
      <xdr:spPr>
        <a:xfrm flipV="1">
          <a:off x="20434300" y="7157464"/>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83920</xdr:rowOff>
    </xdr:from>
    <xdr:to>
      <xdr:col>102</xdr:col>
      <xdr:colOff>165100</xdr:colOff>
      <xdr:row>42</xdr:row>
      <xdr:rowOff>14070</xdr:rowOff>
    </xdr:to>
    <xdr:sp macro="" textlink="">
      <xdr:nvSpPr>
        <xdr:cNvPr id="304" name="楕円 303">
          <a:extLst>
            <a:ext uri="{FF2B5EF4-FFF2-40B4-BE49-F238E27FC236}">
              <a16:creationId xmlns:a16="http://schemas.microsoft.com/office/drawing/2014/main" id="{BC922E5F-D144-4B95-A193-8B48C40117B4}"/>
            </a:ext>
          </a:extLst>
        </xdr:cNvPr>
        <xdr:cNvSpPr/>
      </xdr:nvSpPr>
      <xdr:spPr>
        <a:xfrm>
          <a:off x="19494500" y="71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131023</xdr:rowOff>
    </xdr:from>
    <xdr:to>
      <xdr:col>107</xdr:col>
      <xdr:colOff>50800</xdr:colOff>
      <xdr:row>41</xdr:row>
      <xdr:rowOff>134720</xdr:rowOff>
    </xdr:to>
    <xdr:cxnSp macro="">
      <xdr:nvCxnSpPr>
        <xdr:cNvPr id="305" name="直線コネクタ 304">
          <a:extLst>
            <a:ext uri="{FF2B5EF4-FFF2-40B4-BE49-F238E27FC236}">
              <a16:creationId xmlns:a16="http://schemas.microsoft.com/office/drawing/2014/main" id="{B51C55C1-457F-4F91-A413-73B36726B172}"/>
            </a:ext>
          </a:extLst>
        </xdr:cNvPr>
        <xdr:cNvCxnSpPr/>
      </xdr:nvCxnSpPr>
      <xdr:spPr>
        <a:xfrm flipV="1">
          <a:off x="19545300" y="7160473"/>
          <a:ext cx="889000" cy="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86201</xdr:rowOff>
    </xdr:from>
    <xdr:to>
      <xdr:col>98</xdr:col>
      <xdr:colOff>38100</xdr:colOff>
      <xdr:row>42</xdr:row>
      <xdr:rowOff>16351</xdr:rowOff>
    </xdr:to>
    <xdr:sp macro="" textlink="">
      <xdr:nvSpPr>
        <xdr:cNvPr id="306" name="楕円 305">
          <a:extLst>
            <a:ext uri="{FF2B5EF4-FFF2-40B4-BE49-F238E27FC236}">
              <a16:creationId xmlns:a16="http://schemas.microsoft.com/office/drawing/2014/main" id="{A7E38887-0BC6-40C0-8216-B4D1374F1C24}"/>
            </a:ext>
          </a:extLst>
        </xdr:cNvPr>
        <xdr:cNvSpPr/>
      </xdr:nvSpPr>
      <xdr:spPr>
        <a:xfrm>
          <a:off x="18605500" y="71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134720</xdr:rowOff>
    </xdr:from>
    <xdr:to>
      <xdr:col>102</xdr:col>
      <xdr:colOff>114300</xdr:colOff>
      <xdr:row>41</xdr:row>
      <xdr:rowOff>137001</xdr:rowOff>
    </xdr:to>
    <xdr:cxnSp macro="">
      <xdr:nvCxnSpPr>
        <xdr:cNvPr id="307" name="直線コネクタ 306">
          <a:extLst>
            <a:ext uri="{FF2B5EF4-FFF2-40B4-BE49-F238E27FC236}">
              <a16:creationId xmlns:a16="http://schemas.microsoft.com/office/drawing/2014/main" id="{B5FD60AC-F776-48C5-AC04-709A3F5810F3}"/>
            </a:ext>
          </a:extLst>
        </xdr:cNvPr>
        <xdr:cNvCxnSpPr/>
      </xdr:nvCxnSpPr>
      <xdr:spPr>
        <a:xfrm flipV="1">
          <a:off x="18656300" y="7164170"/>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308" name="n_1aveValue【一般廃棄物処理施設】&#10;一人当たり有形固定資産（償却資産）額">
          <a:extLst>
            <a:ext uri="{FF2B5EF4-FFF2-40B4-BE49-F238E27FC236}">
              <a16:creationId xmlns:a16="http://schemas.microsoft.com/office/drawing/2014/main" id="{07B3D1DC-BB61-4DFF-ADDB-FBB3F7A8CBED}"/>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309" name="n_2aveValue【一般廃棄物処理施設】&#10;一人当たり有形固定資産（償却資産）額">
          <a:extLst>
            <a:ext uri="{FF2B5EF4-FFF2-40B4-BE49-F238E27FC236}">
              <a16:creationId xmlns:a16="http://schemas.microsoft.com/office/drawing/2014/main" id="{32EF37B6-B752-47F1-BD43-4F47E89B8FB7}"/>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310" name="n_3aveValue【一般廃棄物処理施設】&#10;一人当たり有形固定資産（償却資産）額">
          <a:extLst>
            <a:ext uri="{FF2B5EF4-FFF2-40B4-BE49-F238E27FC236}">
              <a16:creationId xmlns:a16="http://schemas.microsoft.com/office/drawing/2014/main" id="{73350356-2EFD-4048-A015-39D2636C7660}"/>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311" name="n_4aveValue【一般廃棄物処理施設】&#10;一人当たり有形固定資産（償却資産）額">
          <a:extLst>
            <a:ext uri="{FF2B5EF4-FFF2-40B4-BE49-F238E27FC236}">
              <a16:creationId xmlns:a16="http://schemas.microsoft.com/office/drawing/2014/main" id="{29F15B2E-E34B-4C75-B521-73741901E9D2}"/>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169941</xdr:rowOff>
    </xdr:from>
    <xdr:ext cx="599010" cy="259045"/>
    <xdr:sp macro="" textlink="">
      <xdr:nvSpPr>
        <xdr:cNvPr id="312" name="n_1mainValue【一般廃棄物処理施設】&#10;一人当たり有形固定資産（償却資産）額">
          <a:extLst>
            <a:ext uri="{FF2B5EF4-FFF2-40B4-BE49-F238E27FC236}">
              <a16:creationId xmlns:a16="http://schemas.microsoft.com/office/drawing/2014/main" id="{EBA263FC-31C2-4C01-B0CB-E072A4A7C9E4}"/>
            </a:ext>
          </a:extLst>
        </xdr:cNvPr>
        <xdr:cNvSpPr txBox="1"/>
      </xdr:nvSpPr>
      <xdr:spPr>
        <a:xfrm>
          <a:off x="21011095" y="719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1500</xdr:rowOff>
    </xdr:from>
    <xdr:ext cx="599010" cy="259045"/>
    <xdr:sp macro="" textlink="">
      <xdr:nvSpPr>
        <xdr:cNvPr id="313" name="n_2mainValue【一般廃棄物処理施設】&#10;一人当たり有形固定資産（償却資産）額">
          <a:extLst>
            <a:ext uri="{FF2B5EF4-FFF2-40B4-BE49-F238E27FC236}">
              <a16:creationId xmlns:a16="http://schemas.microsoft.com/office/drawing/2014/main" id="{3484FAB2-C157-4C21-BF70-A4DB5DE70A9E}"/>
            </a:ext>
          </a:extLst>
        </xdr:cNvPr>
        <xdr:cNvSpPr txBox="1"/>
      </xdr:nvSpPr>
      <xdr:spPr>
        <a:xfrm>
          <a:off x="20134795" y="720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5197</xdr:rowOff>
    </xdr:from>
    <xdr:ext cx="599010" cy="259045"/>
    <xdr:sp macro="" textlink="">
      <xdr:nvSpPr>
        <xdr:cNvPr id="314" name="n_3mainValue【一般廃棄物処理施設】&#10;一人当たり有形固定資産（償却資産）額">
          <a:extLst>
            <a:ext uri="{FF2B5EF4-FFF2-40B4-BE49-F238E27FC236}">
              <a16:creationId xmlns:a16="http://schemas.microsoft.com/office/drawing/2014/main" id="{C0A59A91-A3E8-4D40-A20C-09D9FC8CB48F}"/>
            </a:ext>
          </a:extLst>
        </xdr:cNvPr>
        <xdr:cNvSpPr txBox="1"/>
      </xdr:nvSpPr>
      <xdr:spPr>
        <a:xfrm>
          <a:off x="19245795" y="720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7478</xdr:rowOff>
    </xdr:from>
    <xdr:ext cx="599010" cy="259045"/>
    <xdr:sp macro="" textlink="">
      <xdr:nvSpPr>
        <xdr:cNvPr id="315" name="n_4mainValue【一般廃棄物処理施設】&#10;一人当たり有形固定資産（償却資産）額">
          <a:extLst>
            <a:ext uri="{FF2B5EF4-FFF2-40B4-BE49-F238E27FC236}">
              <a16:creationId xmlns:a16="http://schemas.microsoft.com/office/drawing/2014/main" id="{FED4FD40-DB1A-4479-95CD-65874370238A}"/>
            </a:ext>
          </a:extLst>
        </xdr:cNvPr>
        <xdr:cNvSpPr txBox="1"/>
      </xdr:nvSpPr>
      <xdr:spPr>
        <a:xfrm>
          <a:off x="18356795" y="720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a:extLst>
            <a:ext uri="{FF2B5EF4-FFF2-40B4-BE49-F238E27FC236}">
              <a16:creationId xmlns:a16="http://schemas.microsoft.com/office/drawing/2014/main" id="{BE46C18D-AB37-4B96-9A69-068722AE144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a:extLst>
            <a:ext uri="{FF2B5EF4-FFF2-40B4-BE49-F238E27FC236}">
              <a16:creationId xmlns:a16="http://schemas.microsoft.com/office/drawing/2014/main" id="{7213C368-F7F0-4668-A06C-76944F578B8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a:extLst>
            <a:ext uri="{FF2B5EF4-FFF2-40B4-BE49-F238E27FC236}">
              <a16:creationId xmlns:a16="http://schemas.microsoft.com/office/drawing/2014/main" id="{15CE0135-2943-4F4D-B7E5-F2AB00ABC07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a:extLst>
            <a:ext uri="{FF2B5EF4-FFF2-40B4-BE49-F238E27FC236}">
              <a16:creationId xmlns:a16="http://schemas.microsoft.com/office/drawing/2014/main" id="{15D536AD-1873-4C71-BF46-39F5AB3A259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a:extLst>
            <a:ext uri="{FF2B5EF4-FFF2-40B4-BE49-F238E27FC236}">
              <a16:creationId xmlns:a16="http://schemas.microsoft.com/office/drawing/2014/main" id="{8B8DBE7C-4ABB-4634-B9CA-6F7FF20166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a:extLst>
            <a:ext uri="{FF2B5EF4-FFF2-40B4-BE49-F238E27FC236}">
              <a16:creationId xmlns:a16="http://schemas.microsoft.com/office/drawing/2014/main" id="{49D90C57-0F59-4438-A405-6362793047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a:extLst>
            <a:ext uri="{FF2B5EF4-FFF2-40B4-BE49-F238E27FC236}">
              <a16:creationId xmlns:a16="http://schemas.microsoft.com/office/drawing/2014/main" id="{6C41D759-DEEE-4ACA-997F-8AEB32D98E7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a:extLst>
            <a:ext uri="{FF2B5EF4-FFF2-40B4-BE49-F238E27FC236}">
              <a16:creationId xmlns:a16="http://schemas.microsoft.com/office/drawing/2014/main" id="{17BC37DE-17AE-4B0E-93F2-29EC6A5DCB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4" name="テキスト ボックス 323">
          <a:extLst>
            <a:ext uri="{FF2B5EF4-FFF2-40B4-BE49-F238E27FC236}">
              <a16:creationId xmlns:a16="http://schemas.microsoft.com/office/drawing/2014/main" id="{EF3EB7C1-5BDA-4EEE-A3EC-F8D60A24DC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a:extLst>
            <a:ext uri="{FF2B5EF4-FFF2-40B4-BE49-F238E27FC236}">
              <a16:creationId xmlns:a16="http://schemas.microsoft.com/office/drawing/2014/main" id="{DFEAB0F4-D984-43DE-9DD3-D6C38D76F1F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6" name="テキスト ボックス 325">
          <a:extLst>
            <a:ext uri="{FF2B5EF4-FFF2-40B4-BE49-F238E27FC236}">
              <a16:creationId xmlns:a16="http://schemas.microsoft.com/office/drawing/2014/main" id="{B46B3DE5-2FC7-4F48-9302-E8F9AA69609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7" name="直線コネクタ 326">
          <a:extLst>
            <a:ext uri="{FF2B5EF4-FFF2-40B4-BE49-F238E27FC236}">
              <a16:creationId xmlns:a16="http://schemas.microsoft.com/office/drawing/2014/main" id="{93ED1897-F07B-4F8F-8860-EC33D2093AE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8" name="テキスト ボックス 327">
          <a:extLst>
            <a:ext uri="{FF2B5EF4-FFF2-40B4-BE49-F238E27FC236}">
              <a16:creationId xmlns:a16="http://schemas.microsoft.com/office/drawing/2014/main" id="{BDD5FC1E-EA7B-4335-B374-539F41D8396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9" name="直線コネクタ 328">
          <a:extLst>
            <a:ext uri="{FF2B5EF4-FFF2-40B4-BE49-F238E27FC236}">
              <a16:creationId xmlns:a16="http://schemas.microsoft.com/office/drawing/2014/main" id="{3E9FAD0E-7FAA-4B03-8D36-5651465007A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0" name="テキスト ボックス 329">
          <a:extLst>
            <a:ext uri="{FF2B5EF4-FFF2-40B4-BE49-F238E27FC236}">
              <a16:creationId xmlns:a16="http://schemas.microsoft.com/office/drawing/2014/main" id="{21794327-1D65-42E5-A94F-3B34C469F8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1" name="直線コネクタ 330">
          <a:extLst>
            <a:ext uri="{FF2B5EF4-FFF2-40B4-BE49-F238E27FC236}">
              <a16:creationId xmlns:a16="http://schemas.microsoft.com/office/drawing/2014/main" id="{4D2D05D0-D80E-4F2B-9B3B-7803393BBC7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2" name="テキスト ボックス 331">
          <a:extLst>
            <a:ext uri="{FF2B5EF4-FFF2-40B4-BE49-F238E27FC236}">
              <a16:creationId xmlns:a16="http://schemas.microsoft.com/office/drawing/2014/main" id="{6287E5F2-8A96-4F66-B392-6F03AFCEA68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3" name="直線コネクタ 332">
          <a:extLst>
            <a:ext uri="{FF2B5EF4-FFF2-40B4-BE49-F238E27FC236}">
              <a16:creationId xmlns:a16="http://schemas.microsoft.com/office/drawing/2014/main" id="{8352DC73-29E5-4AF3-AF6D-3DA382A28BA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4" name="テキスト ボックス 333">
          <a:extLst>
            <a:ext uri="{FF2B5EF4-FFF2-40B4-BE49-F238E27FC236}">
              <a16:creationId xmlns:a16="http://schemas.microsoft.com/office/drawing/2014/main" id="{F6AF1FD5-A231-476F-81D7-DBF50655663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5" name="直線コネクタ 334">
          <a:extLst>
            <a:ext uri="{FF2B5EF4-FFF2-40B4-BE49-F238E27FC236}">
              <a16:creationId xmlns:a16="http://schemas.microsoft.com/office/drawing/2014/main" id="{046DDA60-3A88-4F74-9F5F-795DE54CE16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6" name="テキスト ボックス 335">
          <a:extLst>
            <a:ext uri="{FF2B5EF4-FFF2-40B4-BE49-F238E27FC236}">
              <a16:creationId xmlns:a16="http://schemas.microsoft.com/office/drawing/2014/main" id="{17712055-D838-46B5-895A-19D27EAEA92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7" name="直線コネクタ 336">
          <a:extLst>
            <a:ext uri="{FF2B5EF4-FFF2-40B4-BE49-F238E27FC236}">
              <a16:creationId xmlns:a16="http://schemas.microsoft.com/office/drawing/2014/main" id="{28934307-D009-47C3-B9B7-184473D61DD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8" name="テキスト ボックス 337">
          <a:extLst>
            <a:ext uri="{FF2B5EF4-FFF2-40B4-BE49-F238E27FC236}">
              <a16:creationId xmlns:a16="http://schemas.microsoft.com/office/drawing/2014/main" id="{AB5A6608-7164-4CF8-8146-E0778AC6717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9" name="直線コネクタ 338">
          <a:extLst>
            <a:ext uri="{FF2B5EF4-FFF2-40B4-BE49-F238E27FC236}">
              <a16:creationId xmlns:a16="http://schemas.microsoft.com/office/drawing/2014/main" id="{F9D7A8A1-3377-46C0-9346-29937DF384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保健センター・保健所】&#10;有形固定資産減価償却率グラフ枠">
          <a:extLst>
            <a:ext uri="{FF2B5EF4-FFF2-40B4-BE49-F238E27FC236}">
              <a16:creationId xmlns:a16="http://schemas.microsoft.com/office/drawing/2014/main" id="{3A27C22F-3F0C-4B7C-8E99-6A15B122E3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341" name="直線コネクタ 340">
          <a:extLst>
            <a:ext uri="{FF2B5EF4-FFF2-40B4-BE49-F238E27FC236}">
              <a16:creationId xmlns:a16="http://schemas.microsoft.com/office/drawing/2014/main" id="{C0F7DF1C-1ECD-4474-913B-60A58A5AFEAC}"/>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42" name="【保健センター・保健所】&#10;有形固定資産減価償却率最小値テキスト">
          <a:extLst>
            <a:ext uri="{FF2B5EF4-FFF2-40B4-BE49-F238E27FC236}">
              <a16:creationId xmlns:a16="http://schemas.microsoft.com/office/drawing/2014/main" id="{AD381B91-8D7D-4934-B316-ACD73292819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3" name="直線コネクタ 342">
          <a:extLst>
            <a:ext uri="{FF2B5EF4-FFF2-40B4-BE49-F238E27FC236}">
              <a16:creationId xmlns:a16="http://schemas.microsoft.com/office/drawing/2014/main" id="{2F9F3FB7-C4BC-454A-B7CF-3261C1748EC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344" name="【保健センター・保健所】&#10;有形固定資産減価償却率最大値テキスト">
          <a:extLst>
            <a:ext uri="{FF2B5EF4-FFF2-40B4-BE49-F238E27FC236}">
              <a16:creationId xmlns:a16="http://schemas.microsoft.com/office/drawing/2014/main" id="{7F7C00B8-20EF-49B4-9B03-6700E622340F}"/>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345" name="直線コネクタ 344">
          <a:extLst>
            <a:ext uri="{FF2B5EF4-FFF2-40B4-BE49-F238E27FC236}">
              <a16:creationId xmlns:a16="http://schemas.microsoft.com/office/drawing/2014/main" id="{31D99FBA-189A-4C74-A0E6-171C6ED17404}"/>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46" name="【保健センター・保健所】&#10;有形固定資産減価償却率平均値テキスト">
          <a:extLst>
            <a:ext uri="{FF2B5EF4-FFF2-40B4-BE49-F238E27FC236}">
              <a16:creationId xmlns:a16="http://schemas.microsoft.com/office/drawing/2014/main" id="{ED0C0B72-B6CE-40C8-9869-E59B042420C4}"/>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47" name="フローチャート: 判断 346">
          <a:extLst>
            <a:ext uri="{FF2B5EF4-FFF2-40B4-BE49-F238E27FC236}">
              <a16:creationId xmlns:a16="http://schemas.microsoft.com/office/drawing/2014/main" id="{F7B61C7B-78B0-47AA-AAF3-573A5860F88F}"/>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48" name="フローチャート: 判断 347">
          <a:extLst>
            <a:ext uri="{FF2B5EF4-FFF2-40B4-BE49-F238E27FC236}">
              <a16:creationId xmlns:a16="http://schemas.microsoft.com/office/drawing/2014/main" id="{F3EBD9DB-196C-4E78-B304-6FF018C4C89A}"/>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349" name="フローチャート: 判断 348">
          <a:extLst>
            <a:ext uri="{FF2B5EF4-FFF2-40B4-BE49-F238E27FC236}">
              <a16:creationId xmlns:a16="http://schemas.microsoft.com/office/drawing/2014/main" id="{30C01F0A-E753-42F6-8BF1-340580FB4922}"/>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350" name="フローチャート: 判断 349">
          <a:extLst>
            <a:ext uri="{FF2B5EF4-FFF2-40B4-BE49-F238E27FC236}">
              <a16:creationId xmlns:a16="http://schemas.microsoft.com/office/drawing/2014/main" id="{EF979D5F-84A2-47A9-97DE-2E4CD9391EAE}"/>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351" name="フローチャート: 判断 350">
          <a:extLst>
            <a:ext uri="{FF2B5EF4-FFF2-40B4-BE49-F238E27FC236}">
              <a16:creationId xmlns:a16="http://schemas.microsoft.com/office/drawing/2014/main" id="{E5F491CE-2D07-4114-9ED2-D19463F00F16}"/>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1A90C6C2-A476-4797-931B-EAEA8126F9F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5D7E16C9-6EB1-4BE5-9A08-9C71BF657F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58F76CC9-2B79-4B10-AE4D-84F846A47A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17811745-73D2-4B87-AB68-88F70706E4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0EDE68FE-7CB8-4767-B009-00D05EFDECF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70031</xdr:rowOff>
    </xdr:from>
    <xdr:to>
      <xdr:col>85</xdr:col>
      <xdr:colOff>177800</xdr:colOff>
      <xdr:row>57</xdr:row>
      <xdr:rowOff>181</xdr:rowOff>
    </xdr:to>
    <xdr:sp macro="" textlink="">
      <xdr:nvSpPr>
        <xdr:cNvPr id="357" name="楕円 356">
          <a:extLst>
            <a:ext uri="{FF2B5EF4-FFF2-40B4-BE49-F238E27FC236}">
              <a16:creationId xmlns:a16="http://schemas.microsoft.com/office/drawing/2014/main" id="{142FE908-4863-4A9F-A191-D8FCD90BB68F}"/>
            </a:ext>
          </a:extLst>
        </xdr:cNvPr>
        <xdr:cNvSpPr/>
      </xdr:nvSpPr>
      <xdr:spPr>
        <a:xfrm>
          <a:off x="162687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156408</xdr:rowOff>
    </xdr:from>
    <xdr:ext cx="405111" cy="259045"/>
    <xdr:sp macro="" textlink="">
      <xdr:nvSpPr>
        <xdr:cNvPr id="358" name="【保健センター・保健所】&#10;有形固定資産減価償却率該当値テキスト">
          <a:extLst>
            <a:ext uri="{FF2B5EF4-FFF2-40B4-BE49-F238E27FC236}">
              <a16:creationId xmlns:a16="http://schemas.microsoft.com/office/drawing/2014/main" id="{327B8F84-18B0-4B59-AB90-09B097A3225D}"/>
            </a:ext>
          </a:extLst>
        </xdr:cNvPr>
        <xdr:cNvSpPr txBox="1"/>
      </xdr:nvSpPr>
      <xdr:spPr>
        <a:xfrm>
          <a:off x="16357600" y="958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11249</xdr:rowOff>
    </xdr:from>
    <xdr:to>
      <xdr:col>81</xdr:col>
      <xdr:colOff>101600</xdr:colOff>
      <xdr:row>56</xdr:row>
      <xdr:rowOff>112849</xdr:rowOff>
    </xdr:to>
    <xdr:sp macro="" textlink="">
      <xdr:nvSpPr>
        <xdr:cNvPr id="359" name="楕円 358">
          <a:extLst>
            <a:ext uri="{FF2B5EF4-FFF2-40B4-BE49-F238E27FC236}">
              <a16:creationId xmlns:a16="http://schemas.microsoft.com/office/drawing/2014/main" id="{B65EAAF9-BB0D-433C-9EFE-E4E915917A50}"/>
            </a:ext>
          </a:extLst>
        </xdr:cNvPr>
        <xdr:cNvSpPr/>
      </xdr:nvSpPr>
      <xdr:spPr>
        <a:xfrm>
          <a:off x="15430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62049</xdr:rowOff>
    </xdr:from>
    <xdr:to>
      <xdr:col>85</xdr:col>
      <xdr:colOff>127000</xdr:colOff>
      <xdr:row>56</xdr:row>
      <xdr:rowOff>120831</xdr:rowOff>
    </xdr:to>
    <xdr:cxnSp macro="">
      <xdr:nvCxnSpPr>
        <xdr:cNvPr id="360" name="直線コネクタ 359">
          <a:extLst>
            <a:ext uri="{FF2B5EF4-FFF2-40B4-BE49-F238E27FC236}">
              <a16:creationId xmlns:a16="http://schemas.microsoft.com/office/drawing/2014/main" id="{99BAB6A5-19D8-432A-9EED-77666C354FF2}"/>
            </a:ext>
          </a:extLst>
        </xdr:cNvPr>
        <xdr:cNvCxnSpPr/>
      </xdr:nvCxnSpPr>
      <xdr:spPr>
        <a:xfrm>
          <a:off x="15481300" y="966324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140244</xdr:rowOff>
    </xdr:from>
    <xdr:to>
      <xdr:col>76</xdr:col>
      <xdr:colOff>165100</xdr:colOff>
      <xdr:row>56</xdr:row>
      <xdr:rowOff>70394</xdr:rowOff>
    </xdr:to>
    <xdr:sp macro="" textlink="">
      <xdr:nvSpPr>
        <xdr:cNvPr id="361" name="楕円 360">
          <a:extLst>
            <a:ext uri="{FF2B5EF4-FFF2-40B4-BE49-F238E27FC236}">
              <a16:creationId xmlns:a16="http://schemas.microsoft.com/office/drawing/2014/main" id="{BA68C0C7-AF69-4DEB-996E-1CA0FE726673}"/>
            </a:ext>
          </a:extLst>
        </xdr:cNvPr>
        <xdr:cNvSpPr/>
      </xdr:nvSpPr>
      <xdr:spPr>
        <a:xfrm>
          <a:off x="14541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19594</xdr:rowOff>
    </xdr:from>
    <xdr:to>
      <xdr:col>81</xdr:col>
      <xdr:colOff>50800</xdr:colOff>
      <xdr:row>56</xdr:row>
      <xdr:rowOff>62049</xdr:rowOff>
    </xdr:to>
    <xdr:cxnSp macro="">
      <xdr:nvCxnSpPr>
        <xdr:cNvPr id="362" name="直線コネクタ 361">
          <a:extLst>
            <a:ext uri="{FF2B5EF4-FFF2-40B4-BE49-F238E27FC236}">
              <a16:creationId xmlns:a16="http://schemas.microsoft.com/office/drawing/2014/main" id="{36932DC5-B766-4F0E-922E-7059767852C7}"/>
            </a:ext>
          </a:extLst>
        </xdr:cNvPr>
        <xdr:cNvCxnSpPr/>
      </xdr:nvCxnSpPr>
      <xdr:spPr>
        <a:xfrm>
          <a:off x="14592300" y="96207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363" name="楕円 362">
          <a:extLst>
            <a:ext uri="{FF2B5EF4-FFF2-40B4-BE49-F238E27FC236}">
              <a16:creationId xmlns:a16="http://schemas.microsoft.com/office/drawing/2014/main" id="{4947B231-D5DA-4F1A-9EA5-6B2B7950158D}"/>
            </a:ext>
          </a:extLst>
        </xdr:cNvPr>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19594</xdr:rowOff>
    </xdr:from>
    <xdr:to>
      <xdr:col>76</xdr:col>
      <xdr:colOff>114300</xdr:colOff>
      <xdr:row>61</xdr:row>
      <xdr:rowOff>155122</xdr:rowOff>
    </xdr:to>
    <xdr:cxnSp macro="">
      <xdr:nvCxnSpPr>
        <xdr:cNvPr id="364" name="直線コネクタ 363">
          <a:extLst>
            <a:ext uri="{FF2B5EF4-FFF2-40B4-BE49-F238E27FC236}">
              <a16:creationId xmlns:a16="http://schemas.microsoft.com/office/drawing/2014/main" id="{9EDDBD12-21DB-40B9-A4C1-498493B0E73D}"/>
            </a:ext>
          </a:extLst>
        </xdr:cNvPr>
        <xdr:cNvCxnSpPr/>
      </xdr:nvCxnSpPr>
      <xdr:spPr>
        <a:xfrm flipV="1">
          <a:off x="13703300" y="9620794"/>
          <a:ext cx="889000" cy="99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365" name="楕円 364">
          <a:extLst>
            <a:ext uri="{FF2B5EF4-FFF2-40B4-BE49-F238E27FC236}">
              <a16:creationId xmlns:a16="http://schemas.microsoft.com/office/drawing/2014/main" id="{791BA7AB-7DC2-44F3-B461-E84E8EE56167}"/>
            </a:ext>
          </a:extLst>
        </xdr:cNvPr>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61</xdr:row>
      <xdr:rowOff>155122</xdr:rowOff>
    </xdr:to>
    <xdr:cxnSp macro="">
      <xdr:nvCxnSpPr>
        <xdr:cNvPr id="366" name="直線コネクタ 365">
          <a:extLst>
            <a:ext uri="{FF2B5EF4-FFF2-40B4-BE49-F238E27FC236}">
              <a16:creationId xmlns:a16="http://schemas.microsoft.com/office/drawing/2014/main" id="{F79193C9-EEFF-4561-BED2-ED46F9C57729}"/>
            </a:ext>
          </a:extLst>
        </xdr:cNvPr>
        <xdr:cNvCxnSpPr/>
      </xdr:nvCxnSpPr>
      <xdr:spPr>
        <a:xfrm>
          <a:off x="12814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367" name="n_1aveValue【保健センター・保健所】&#10;有形固定資産減価償却率">
          <a:extLst>
            <a:ext uri="{FF2B5EF4-FFF2-40B4-BE49-F238E27FC236}">
              <a16:creationId xmlns:a16="http://schemas.microsoft.com/office/drawing/2014/main" id="{34A77E9B-B9C3-48C5-9C57-E1E0283FD945}"/>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368" name="n_2aveValue【保健センター・保健所】&#10;有形固定資産減価償却率">
          <a:extLst>
            <a:ext uri="{FF2B5EF4-FFF2-40B4-BE49-F238E27FC236}">
              <a16:creationId xmlns:a16="http://schemas.microsoft.com/office/drawing/2014/main" id="{D6B7952C-9000-4B56-9F79-23AEA33C927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369" name="n_3aveValue【保健センター・保健所】&#10;有形固定資産減価償却率">
          <a:extLst>
            <a:ext uri="{FF2B5EF4-FFF2-40B4-BE49-F238E27FC236}">
              <a16:creationId xmlns:a16="http://schemas.microsoft.com/office/drawing/2014/main" id="{9D494E8F-F965-4F05-A21F-28BC91923C98}"/>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370" name="n_4aveValue【保健センター・保健所】&#10;有形固定資産減価償却率">
          <a:extLst>
            <a:ext uri="{FF2B5EF4-FFF2-40B4-BE49-F238E27FC236}">
              <a16:creationId xmlns:a16="http://schemas.microsoft.com/office/drawing/2014/main" id="{292F662A-556D-4A90-9750-5AF86E336EE9}"/>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129376</xdr:rowOff>
    </xdr:from>
    <xdr:ext cx="405111" cy="259045"/>
    <xdr:sp macro="" textlink="">
      <xdr:nvSpPr>
        <xdr:cNvPr id="371" name="n_1mainValue【保健センター・保健所】&#10;有形固定資産減価償却率">
          <a:extLst>
            <a:ext uri="{FF2B5EF4-FFF2-40B4-BE49-F238E27FC236}">
              <a16:creationId xmlns:a16="http://schemas.microsoft.com/office/drawing/2014/main" id="{E70DB159-E5C4-4D40-9DC1-AC3964DA5A79}"/>
            </a:ext>
          </a:extLst>
        </xdr:cNvPr>
        <xdr:cNvSpPr txBox="1"/>
      </xdr:nvSpPr>
      <xdr:spPr>
        <a:xfrm>
          <a:off x="15266044"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86921</xdr:rowOff>
    </xdr:from>
    <xdr:ext cx="340478" cy="259045"/>
    <xdr:sp macro="" textlink="">
      <xdr:nvSpPr>
        <xdr:cNvPr id="372" name="n_2mainValue【保健センター・保健所】&#10;有形固定資産減価償却率">
          <a:extLst>
            <a:ext uri="{FF2B5EF4-FFF2-40B4-BE49-F238E27FC236}">
              <a16:creationId xmlns:a16="http://schemas.microsoft.com/office/drawing/2014/main" id="{4BF9E1E6-89DA-4D12-AB2E-74BEE085D1DF}"/>
            </a:ext>
          </a:extLst>
        </xdr:cNvPr>
        <xdr:cNvSpPr txBox="1"/>
      </xdr:nvSpPr>
      <xdr:spPr>
        <a:xfrm>
          <a:off x="14422061" y="934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373" name="n_3mainValue【保健センター・保健所】&#10;有形固定資産減価償却率">
          <a:extLst>
            <a:ext uri="{FF2B5EF4-FFF2-40B4-BE49-F238E27FC236}">
              <a16:creationId xmlns:a16="http://schemas.microsoft.com/office/drawing/2014/main" id="{2A4FC258-8EA7-4EE8-8005-94EC330467C6}"/>
            </a:ext>
          </a:extLst>
        </xdr:cNvPr>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374" name="n_4mainValue【保健センター・保健所】&#10;有形固定資産減価償却率">
          <a:extLst>
            <a:ext uri="{FF2B5EF4-FFF2-40B4-BE49-F238E27FC236}">
              <a16:creationId xmlns:a16="http://schemas.microsoft.com/office/drawing/2014/main" id="{69364D6A-A095-4193-858D-B31077DC8A4A}"/>
            </a:ext>
          </a:extLst>
        </xdr:cNvPr>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a:extLst>
            <a:ext uri="{FF2B5EF4-FFF2-40B4-BE49-F238E27FC236}">
              <a16:creationId xmlns:a16="http://schemas.microsoft.com/office/drawing/2014/main" id="{3C96AB80-1949-419C-8056-4BFC4D90AF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a:extLst>
            <a:ext uri="{FF2B5EF4-FFF2-40B4-BE49-F238E27FC236}">
              <a16:creationId xmlns:a16="http://schemas.microsoft.com/office/drawing/2014/main" id="{7E2CCA46-063F-4DC0-8ABD-82B508AB66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a:extLst>
            <a:ext uri="{FF2B5EF4-FFF2-40B4-BE49-F238E27FC236}">
              <a16:creationId xmlns:a16="http://schemas.microsoft.com/office/drawing/2014/main" id="{2E974ABF-500E-4BED-94BA-0F526BC8AB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a:extLst>
            <a:ext uri="{FF2B5EF4-FFF2-40B4-BE49-F238E27FC236}">
              <a16:creationId xmlns:a16="http://schemas.microsoft.com/office/drawing/2014/main" id="{E0D11F5C-6846-4A68-BF1D-804A390F16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a:extLst>
            <a:ext uri="{FF2B5EF4-FFF2-40B4-BE49-F238E27FC236}">
              <a16:creationId xmlns:a16="http://schemas.microsoft.com/office/drawing/2014/main" id="{00EBBF18-FB81-4229-A37C-D8C842A68F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a:extLst>
            <a:ext uri="{FF2B5EF4-FFF2-40B4-BE49-F238E27FC236}">
              <a16:creationId xmlns:a16="http://schemas.microsoft.com/office/drawing/2014/main" id="{C25222A4-E1FC-4FD9-998E-265ED0213A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a:extLst>
            <a:ext uri="{FF2B5EF4-FFF2-40B4-BE49-F238E27FC236}">
              <a16:creationId xmlns:a16="http://schemas.microsoft.com/office/drawing/2014/main" id="{BC4D1D11-2AE9-4167-A37E-F397F603A5E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a:extLst>
            <a:ext uri="{FF2B5EF4-FFF2-40B4-BE49-F238E27FC236}">
              <a16:creationId xmlns:a16="http://schemas.microsoft.com/office/drawing/2014/main" id="{CC113348-B8B0-4C2F-91BC-70BA963709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a:extLst>
            <a:ext uri="{FF2B5EF4-FFF2-40B4-BE49-F238E27FC236}">
              <a16:creationId xmlns:a16="http://schemas.microsoft.com/office/drawing/2014/main" id="{9E528726-28F3-4205-9151-B96516A54B0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a:extLst>
            <a:ext uri="{FF2B5EF4-FFF2-40B4-BE49-F238E27FC236}">
              <a16:creationId xmlns:a16="http://schemas.microsoft.com/office/drawing/2014/main" id="{B6E47A3B-1953-4736-A4F4-33E49A18BA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5" name="直線コネクタ 384">
          <a:extLst>
            <a:ext uri="{FF2B5EF4-FFF2-40B4-BE49-F238E27FC236}">
              <a16:creationId xmlns:a16="http://schemas.microsoft.com/office/drawing/2014/main" id="{BF97AD90-5185-429B-B684-B751F612038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6" name="テキスト ボックス 385">
          <a:extLst>
            <a:ext uri="{FF2B5EF4-FFF2-40B4-BE49-F238E27FC236}">
              <a16:creationId xmlns:a16="http://schemas.microsoft.com/office/drawing/2014/main" id="{C13698CC-4EBA-48B5-A541-2B9D6EFACA4C}"/>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7" name="直線コネクタ 386">
          <a:extLst>
            <a:ext uri="{FF2B5EF4-FFF2-40B4-BE49-F238E27FC236}">
              <a16:creationId xmlns:a16="http://schemas.microsoft.com/office/drawing/2014/main" id="{CF5E7D67-D5CE-494A-82B1-ED5D0F7B6E3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8" name="テキスト ボックス 387">
          <a:extLst>
            <a:ext uri="{FF2B5EF4-FFF2-40B4-BE49-F238E27FC236}">
              <a16:creationId xmlns:a16="http://schemas.microsoft.com/office/drawing/2014/main" id="{73FABE04-F27D-4CE1-80FA-866EDADB22E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9" name="直線コネクタ 388">
          <a:extLst>
            <a:ext uri="{FF2B5EF4-FFF2-40B4-BE49-F238E27FC236}">
              <a16:creationId xmlns:a16="http://schemas.microsoft.com/office/drawing/2014/main" id="{B81EF02F-ADE0-4CD1-9A93-E1642F84048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90" name="テキスト ボックス 389">
          <a:extLst>
            <a:ext uri="{FF2B5EF4-FFF2-40B4-BE49-F238E27FC236}">
              <a16:creationId xmlns:a16="http://schemas.microsoft.com/office/drawing/2014/main" id="{88888EE7-DEDA-4EAF-831D-F60040FDF5D7}"/>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a:extLst>
            <a:ext uri="{FF2B5EF4-FFF2-40B4-BE49-F238E27FC236}">
              <a16:creationId xmlns:a16="http://schemas.microsoft.com/office/drawing/2014/main" id="{491E890B-BF21-44A0-A2C7-8215D719D4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5C06BBD4-6E19-40F6-A1C6-6E4C59F182F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保健センター・保健所】&#10;一人当たり面積グラフ枠">
          <a:extLst>
            <a:ext uri="{FF2B5EF4-FFF2-40B4-BE49-F238E27FC236}">
              <a16:creationId xmlns:a16="http://schemas.microsoft.com/office/drawing/2014/main" id="{9C2C838C-B49F-46A8-88A1-2750439E22D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394" name="直線コネクタ 393">
          <a:extLst>
            <a:ext uri="{FF2B5EF4-FFF2-40B4-BE49-F238E27FC236}">
              <a16:creationId xmlns:a16="http://schemas.microsoft.com/office/drawing/2014/main" id="{F7B34801-3E33-4A44-8BD5-95B878A2B456}"/>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395" name="【保健センター・保健所】&#10;一人当たり面積最小値テキスト">
          <a:extLst>
            <a:ext uri="{FF2B5EF4-FFF2-40B4-BE49-F238E27FC236}">
              <a16:creationId xmlns:a16="http://schemas.microsoft.com/office/drawing/2014/main" id="{636B3765-391D-4E41-B6ED-3A3A435F4792}"/>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396" name="直線コネクタ 395">
          <a:extLst>
            <a:ext uri="{FF2B5EF4-FFF2-40B4-BE49-F238E27FC236}">
              <a16:creationId xmlns:a16="http://schemas.microsoft.com/office/drawing/2014/main" id="{E212F000-4C4D-4189-B887-3642F002511B}"/>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397" name="【保健センター・保健所】&#10;一人当たり面積最大値テキスト">
          <a:extLst>
            <a:ext uri="{FF2B5EF4-FFF2-40B4-BE49-F238E27FC236}">
              <a16:creationId xmlns:a16="http://schemas.microsoft.com/office/drawing/2014/main" id="{F39230F2-17D4-4ACE-93F4-CBD52C10A8C3}"/>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398" name="直線コネクタ 397">
          <a:extLst>
            <a:ext uri="{FF2B5EF4-FFF2-40B4-BE49-F238E27FC236}">
              <a16:creationId xmlns:a16="http://schemas.microsoft.com/office/drawing/2014/main" id="{3D6D23C3-D0AB-49DA-995C-6BF8A3AD6BF2}"/>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399" name="【保健センター・保健所】&#10;一人当たり面積平均値テキスト">
          <a:extLst>
            <a:ext uri="{FF2B5EF4-FFF2-40B4-BE49-F238E27FC236}">
              <a16:creationId xmlns:a16="http://schemas.microsoft.com/office/drawing/2014/main" id="{A403E311-CD09-4E23-888E-216B4A4FA073}"/>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00" name="フローチャート: 判断 399">
          <a:extLst>
            <a:ext uri="{FF2B5EF4-FFF2-40B4-BE49-F238E27FC236}">
              <a16:creationId xmlns:a16="http://schemas.microsoft.com/office/drawing/2014/main" id="{04BE5968-A04A-4C96-8EA8-E10272F4D4E0}"/>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01" name="フローチャート: 判断 400">
          <a:extLst>
            <a:ext uri="{FF2B5EF4-FFF2-40B4-BE49-F238E27FC236}">
              <a16:creationId xmlns:a16="http://schemas.microsoft.com/office/drawing/2014/main" id="{FBC834BC-0EBF-4FE9-9815-4FBAF9ED556F}"/>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402" name="フローチャート: 判断 401">
          <a:extLst>
            <a:ext uri="{FF2B5EF4-FFF2-40B4-BE49-F238E27FC236}">
              <a16:creationId xmlns:a16="http://schemas.microsoft.com/office/drawing/2014/main" id="{30014B51-472B-4B6F-ADEA-54E370641242}"/>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03" name="フローチャート: 判断 402">
          <a:extLst>
            <a:ext uri="{FF2B5EF4-FFF2-40B4-BE49-F238E27FC236}">
              <a16:creationId xmlns:a16="http://schemas.microsoft.com/office/drawing/2014/main" id="{CAA95D90-EA31-4FA0-8E3F-AD25709B4A79}"/>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404" name="フローチャート: 判断 403">
          <a:extLst>
            <a:ext uri="{FF2B5EF4-FFF2-40B4-BE49-F238E27FC236}">
              <a16:creationId xmlns:a16="http://schemas.microsoft.com/office/drawing/2014/main" id="{C9106D35-8754-400F-B5B0-95BFC1A7FF3C}"/>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CA671991-146E-4ECF-A0E2-20795645A93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B86EC731-C1E4-417F-A6CC-088FB0ED56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5526F86C-E34E-4FE0-8044-FE0264AC2E0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A64DD371-6498-4850-8EC6-413E8A8066A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236332CB-09E7-4B17-A614-F501E38A9EC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112078</xdr:rowOff>
    </xdr:from>
    <xdr:to>
      <xdr:col>116</xdr:col>
      <xdr:colOff>114300</xdr:colOff>
      <xdr:row>62</xdr:row>
      <xdr:rowOff>42228</xdr:rowOff>
    </xdr:to>
    <xdr:sp macro="" textlink="">
      <xdr:nvSpPr>
        <xdr:cNvPr id="410" name="楕円 409">
          <a:extLst>
            <a:ext uri="{FF2B5EF4-FFF2-40B4-BE49-F238E27FC236}">
              <a16:creationId xmlns:a16="http://schemas.microsoft.com/office/drawing/2014/main" id="{DDAECA88-2F97-42C8-A962-4B7957DEEAF1}"/>
            </a:ext>
          </a:extLst>
        </xdr:cNvPr>
        <xdr:cNvSpPr/>
      </xdr:nvSpPr>
      <xdr:spPr>
        <a:xfrm>
          <a:off x="22110700" y="105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90505</xdr:rowOff>
    </xdr:from>
    <xdr:ext cx="469744" cy="259045"/>
    <xdr:sp macro="" textlink="">
      <xdr:nvSpPr>
        <xdr:cNvPr id="411" name="【保健センター・保健所】&#10;一人当たり面積該当値テキスト">
          <a:extLst>
            <a:ext uri="{FF2B5EF4-FFF2-40B4-BE49-F238E27FC236}">
              <a16:creationId xmlns:a16="http://schemas.microsoft.com/office/drawing/2014/main" id="{292AFF0C-368E-4B31-A478-93620D84B862}"/>
            </a:ext>
          </a:extLst>
        </xdr:cNvPr>
        <xdr:cNvSpPr txBox="1"/>
      </xdr:nvSpPr>
      <xdr:spPr>
        <a:xfrm>
          <a:off x="22199600" y="1054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412" name="楕円 411">
          <a:extLst>
            <a:ext uri="{FF2B5EF4-FFF2-40B4-BE49-F238E27FC236}">
              <a16:creationId xmlns:a16="http://schemas.microsoft.com/office/drawing/2014/main" id="{2B00C9BB-87EE-4456-A571-60F513FE11DA}"/>
            </a:ext>
          </a:extLst>
        </xdr:cNvPr>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112014</xdr:rowOff>
    </xdr:from>
    <xdr:to>
      <xdr:col>116</xdr:col>
      <xdr:colOff>63500</xdr:colOff>
      <xdr:row>61</xdr:row>
      <xdr:rowOff>162878</xdr:rowOff>
    </xdr:to>
    <xdr:cxnSp macro="">
      <xdr:nvCxnSpPr>
        <xdr:cNvPr id="413" name="直線コネクタ 412">
          <a:extLst>
            <a:ext uri="{FF2B5EF4-FFF2-40B4-BE49-F238E27FC236}">
              <a16:creationId xmlns:a16="http://schemas.microsoft.com/office/drawing/2014/main" id="{6B16954E-414C-499A-8405-473C22BC8177}"/>
            </a:ext>
          </a:extLst>
        </xdr:cNvPr>
        <xdr:cNvCxnSpPr/>
      </xdr:nvCxnSpPr>
      <xdr:spPr>
        <a:xfrm>
          <a:off x="21323300" y="10570464"/>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65215</xdr:rowOff>
    </xdr:from>
    <xdr:to>
      <xdr:col>107</xdr:col>
      <xdr:colOff>101600</xdr:colOff>
      <xdr:row>61</xdr:row>
      <xdr:rowOff>166815</xdr:rowOff>
    </xdr:to>
    <xdr:sp macro="" textlink="">
      <xdr:nvSpPr>
        <xdr:cNvPr id="414" name="楕円 413">
          <a:extLst>
            <a:ext uri="{FF2B5EF4-FFF2-40B4-BE49-F238E27FC236}">
              <a16:creationId xmlns:a16="http://schemas.microsoft.com/office/drawing/2014/main" id="{A0505929-1CCB-41F9-8467-67F3DC2E0CA6}"/>
            </a:ext>
          </a:extLst>
        </xdr:cNvPr>
        <xdr:cNvSpPr/>
      </xdr:nvSpPr>
      <xdr:spPr>
        <a:xfrm>
          <a:off x="20383500" y="105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112014</xdr:rowOff>
    </xdr:from>
    <xdr:to>
      <xdr:col>111</xdr:col>
      <xdr:colOff>177800</xdr:colOff>
      <xdr:row>61</xdr:row>
      <xdr:rowOff>116015</xdr:rowOff>
    </xdr:to>
    <xdr:cxnSp macro="">
      <xdr:nvCxnSpPr>
        <xdr:cNvPr id="415" name="直線コネクタ 414">
          <a:extLst>
            <a:ext uri="{FF2B5EF4-FFF2-40B4-BE49-F238E27FC236}">
              <a16:creationId xmlns:a16="http://schemas.microsoft.com/office/drawing/2014/main" id="{6FA3277A-1E3A-43C8-965E-ADC3D7D30B55}"/>
            </a:ext>
          </a:extLst>
        </xdr:cNvPr>
        <xdr:cNvCxnSpPr/>
      </xdr:nvCxnSpPr>
      <xdr:spPr>
        <a:xfrm flipV="1">
          <a:off x="20434300" y="1057046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115506</xdr:rowOff>
    </xdr:from>
    <xdr:to>
      <xdr:col>102</xdr:col>
      <xdr:colOff>165100</xdr:colOff>
      <xdr:row>63</xdr:row>
      <xdr:rowOff>45656</xdr:rowOff>
    </xdr:to>
    <xdr:sp macro="" textlink="">
      <xdr:nvSpPr>
        <xdr:cNvPr id="416" name="楕円 415">
          <a:extLst>
            <a:ext uri="{FF2B5EF4-FFF2-40B4-BE49-F238E27FC236}">
              <a16:creationId xmlns:a16="http://schemas.microsoft.com/office/drawing/2014/main" id="{D21AA43B-51A7-4BA2-B907-90B550519A1C}"/>
            </a:ext>
          </a:extLst>
        </xdr:cNvPr>
        <xdr:cNvSpPr/>
      </xdr:nvSpPr>
      <xdr:spPr>
        <a:xfrm>
          <a:off x="19494500" y="107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116015</xdr:rowOff>
    </xdr:from>
    <xdr:to>
      <xdr:col>107</xdr:col>
      <xdr:colOff>50800</xdr:colOff>
      <xdr:row>62</xdr:row>
      <xdr:rowOff>166306</xdr:rowOff>
    </xdr:to>
    <xdr:cxnSp macro="">
      <xdr:nvCxnSpPr>
        <xdr:cNvPr id="417" name="直線コネクタ 416">
          <a:extLst>
            <a:ext uri="{FF2B5EF4-FFF2-40B4-BE49-F238E27FC236}">
              <a16:creationId xmlns:a16="http://schemas.microsoft.com/office/drawing/2014/main" id="{C4900723-C8F1-4CEE-9A12-A39B67AC0110}"/>
            </a:ext>
          </a:extLst>
        </xdr:cNvPr>
        <xdr:cNvCxnSpPr/>
      </xdr:nvCxnSpPr>
      <xdr:spPr>
        <a:xfrm flipV="1">
          <a:off x="19545300" y="10574465"/>
          <a:ext cx="889000" cy="2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116649</xdr:rowOff>
    </xdr:from>
    <xdr:to>
      <xdr:col>98</xdr:col>
      <xdr:colOff>38100</xdr:colOff>
      <xdr:row>63</xdr:row>
      <xdr:rowOff>46799</xdr:rowOff>
    </xdr:to>
    <xdr:sp macro="" textlink="">
      <xdr:nvSpPr>
        <xdr:cNvPr id="418" name="楕円 417">
          <a:extLst>
            <a:ext uri="{FF2B5EF4-FFF2-40B4-BE49-F238E27FC236}">
              <a16:creationId xmlns:a16="http://schemas.microsoft.com/office/drawing/2014/main" id="{C6B648F6-93DE-4BD7-9B94-585A05EF995D}"/>
            </a:ext>
          </a:extLst>
        </xdr:cNvPr>
        <xdr:cNvSpPr/>
      </xdr:nvSpPr>
      <xdr:spPr>
        <a:xfrm>
          <a:off x="18605500" y="107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166306</xdr:rowOff>
    </xdr:from>
    <xdr:to>
      <xdr:col>102</xdr:col>
      <xdr:colOff>114300</xdr:colOff>
      <xdr:row>62</xdr:row>
      <xdr:rowOff>167449</xdr:rowOff>
    </xdr:to>
    <xdr:cxnSp macro="">
      <xdr:nvCxnSpPr>
        <xdr:cNvPr id="419" name="直線コネクタ 418">
          <a:extLst>
            <a:ext uri="{FF2B5EF4-FFF2-40B4-BE49-F238E27FC236}">
              <a16:creationId xmlns:a16="http://schemas.microsoft.com/office/drawing/2014/main" id="{546E3017-F6D4-4B4F-A79E-C6E202F616CE}"/>
            </a:ext>
          </a:extLst>
        </xdr:cNvPr>
        <xdr:cNvCxnSpPr/>
      </xdr:nvCxnSpPr>
      <xdr:spPr>
        <a:xfrm flipV="1">
          <a:off x="18656300" y="1079620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420" name="n_1aveValue【保健センター・保健所】&#10;一人当たり面積">
          <a:extLst>
            <a:ext uri="{FF2B5EF4-FFF2-40B4-BE49-F238E27FC236}">
              <a16:creationId xmlns:a16="http://schemas.microsoft.com/office/drawing/2014/main" id="{C0376DBE-C97A-4B1D-86EA-602A85A4C60A}"/>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421" name="n_2aveValue【保健センター・保健所】&#10;一人当たり面積">
          <a:extLst>
            <a:ext uri="{FF2B5EF4-FFF2-40B4-BE49-F238E27FC236}">
              <a16:creationId xmlns:a16="http://schemas.microsoft.com/office/drawing/2014/main" id="{349FA9E7-5FD3-466A-BE5A-A4DA9D7D69E1}"/>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422" name="n_3aveValue【保健センター・保健所】&#10;一人当たり面積">
          <a:extLst>
            <a:ext uri="{FF2B5EF4-FFF2-40B4-BE49-F238E27FC236}">
              <a16:creationId xmlns:a16="http://schemas.microsoft.com/office/drawing/2014/main" id="{5FEE78F9-47FA-4C16-BA92-6A9EC05B5B60}"/>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423" name="n_4aveValue【保健センター・保健所】&#10;一人当たり面積">
          <a:extLst>
            <a:ext uri="{FF2B5EF4-FFF2-40B4-BE49-F238E27FC236}">
              <a16:creationId xmlns:a16="http://schemas.microsoft.com/office/drawing/2014/main" id="{7B3F2C01-ED95-468A-B6E4-D88C64406342}"/>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7891</xdr:rowOff>
    </xdr:from>
    <xdr:ext cx="469744" cy="259045"/>
    <xdr:sp macro="" textlink="">
      <xdr:nvSpPr>
        <xdr:cNvPr id="424" name="n_1mainValue【保健センター・保健所】&#10;一人当たり面積">
          <a:extLst>
            <a:ext uri="{FF2B5EF4-FFF2-40B4-BE49-F238E27FC236}">
              <a16:creationId xmlns:a16="http://schemas.microsoft.com/office/drawing/2014/main" id="{4DF7BA91-0083-4638-8182-0D762EA42589}"/>
            </a:ext>
          </a:extLst>
        </xdr:cNvPr>
        <xdr:cNvSpPr txBox="1"/>
      </xdr:nvSpPr>
      <xdr:spPr>
        <a:xfrm>
          <a:off x="210757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11892</xdr:rowOff>
    </xdr:from>
    <xdr:ext cx="469744" cy="259045"/>
    <xdr:sp macro="" textlink="">
      <xdr:nvSpPr>
        <xdr:cNvPr id="425" name="n_2mainValue【保健センター・保健所】&#10;一人当たり面積">
          <a:extLst>
            <a:ext uri="{FF2B5EF4-FFF2-40B4-BE49-F238E27FC236}">
              <a16:creationId xmlns:a16="http://schemas.microsoft.com/office/drawing/2014/main" id="{3C870324-95DF-4FA2-A1B5-A4F801B78EEB}"/>
            </a:ext>
          </a:extLst>
        </xdr:cNvPr>
        <xdr:cNvSpPr txBox="1"/>
      </xdr:nvSpPr>
      <xdr:spPr>
        <a:xfrm>
          <a:off x="20199427" y="1029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36783</xdr:rowOff>
    </xdr:from>
    <xdr:ext cx="469744" cy="259045"/>
    <xdr:sp macro="" textlink="">
      <xdr:nvSpPr>
        <xdr:cNvPr id="426" name="n_3mainValue【保健センター・保健所】&#10;一人当たり面積">
          <a:extLst>
            <a:ext uri="{FF2B5EF4-FFF2-40B4-BE49-F238E27FC236}">
              <a16:creationId xmlns:a16="http://schemas.microsoft.com/office/drawing/2014/main" id="{AF070D9C-9D0A-448C-BB47-7A2B07C6E952}"/>
            </a:ext>
          </a:extLst>
        </xdr:cNvPr>
        <xdr:cNvSpPr txBox="1"/>
      </xdr:nvSpPr>
      <xdr:spPr>
        <a:xfrm>
          <a:off x="19310427" y="108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37926</xdr:rowOff>
    </xdr:from>
    <xdr:ext cx="469744" cy="259045"/>
    <xdr:sp macro="" textlink="">
      <xdr:nvSpPr>
        <xdr:cNvPr id="427" name="n_4mainValue【保健センター・保健所】&#10;一人当たり面積">
          <a:extLst>
            <a:ext uri="{FF2B5EF4-FFF2-40B4-BE49-F238E27FC236}">
              <a16:creationId xmlns:a16="http://schemas.microsoft.com/office/drawing/2014/main" id="{AF0CB426-784E-48E9-B5B0-9A7A11B72039}"/>
            </a:ext>
          </a:extLst>
        </xdr:cNvPr>
        <xdr:cNvSpPr txBox="1"/>
      </xdr:nvSpPr>
      <xdr:spPr>
        <a:xfrm>
          <a:off x="18421427" y="1083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63F30FF9-116A-4EBA-AC04-F6CE67D619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B19F0303-8FD3-4962-AB27-D5A30EED5C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D304BADA-81EC-42C0-9858-9E879D7C293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125AC42E-B98E-475D-AB23-998C080664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4FCB7517-1748-4F6B-BB0F-C21A6FDBBA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36A53581-90DD-441D-B163-B1A73F017FF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88CF49E2-13EB-43BE-8520-7A2439D52F0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A8C4ED38-6E50-4552-9B7B-C5083A87685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4262392D-D216-4F66-936A-33F688424B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B336E99B-23B3-4A5D-98A7-7AD93865106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id="{391D670C-46A1-4D72-9D23-7689C17AA73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9" name="直線コネクタ 438">
          <a:extLst>
            <a:ext uri="{FF2B5EF4-FFF2-40B4-BE49-F238E27FC236}">
              <a16:creationId xmlns:a16="http://schemas.microsoft.com/office/drawing/2014/main" id="{B0DB4020-EBD5-4FB7-A135-8E8E5F45F3C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0" name="テキスト ボックス 439">
          <a:extLst>
            <a:ext uri="{FF2B5EF4-FFF2-40B4-BE49-F238E27FC236}">
              <a16:creationId xmlns:a16="http://schemas.microsoft.com/office/drawing/2014/main" id="{8AC4534E-2A02-42CF-8AD7-31B31605F21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1" name="直線コネクタ 440">
          <a:extLst>
            <a:ext uri="{FF2B5EF4-FFF2-40B4-BE49-F238E27FC236}">
              <a16:creationId xmlns:a16="http://schemas.microsoft.com/office/drawing/2014/main" id="{F5219FE6-8886-42EF-8F90-43D6832CD0E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2" name="テキスト ボックス 441">
          <a:extLst>
            <a:ext uri="{FF2B5EF4-FFF2-40B4-BE49-F238E27FC236}">
              <a16:creationId xmlns:a16="http://schemas.microsoft.com/office/drawing/2014/main" id="{181A35A9-544F-42E2-A7C8-D3758419DC5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3" name="直線コネクタ 442">
          <a:extLst>
            <a:ext uri="{FF2B5EF4-FFF2-40B4-BE49-F238E27FC236}">
              <a16:creationId xmlns:a16="http://schemas.microsoft.com/office/drawing/2014/main" id="{66E2CA25-3B72-4CFE-8D0C-DA719F648D2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4" name="テキスト ボックス 443">
          <a:extLst>
            <a:ext uri="{FF2B5EF4-FFF2-40B4-BE49-F238E27FC236}">
              <a16:creationId xmlns:a16="http://schemas.microsoft.com/office/drawing/2014/main" id="{0B43F206-745B-432A-BFA4-30A9552D8DA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5" name="直線コネクタ 444">
          <a:extLst>
            <a:ext uri="{FF2B5EF4-FFF2-40B4-BE49-F238E27FC236}">
              <a16:creationId xmlns:a16="http://schemas.microsoft.com/office/drawing/2014/main" id="{1E5F0A89-3810-4592-94A6-E592D38B722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6" name="テキスト ボックス 445">
          <a:extLst>
            <a:ext uri="{FF2B5EF4-FFF2-40B4-BE49-F238E27FC236}">
              <a16:creationId xmlns:a16="http://schemas.microsoft.com/office/drawing/2014/main" id="{09702F92-18E6-4EFD-80A4-2BDF720AEC8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7" name="直線コネクタ 446">
          <a:extLst>
            <a:ext uri="{FF2B5EF4-FFF2-40B4-BE49-F238E27FC236}">
              <a16:creationId xmlns:a16="http://schemas.microsoft.com/office/drawing/2014/main" id="{D2B7A42B-1535-41C0-B054-BB515593C73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8" name="テキスト ボックス 447">
          <a:extLst>
            <a:ext uri="{FF2B5EF4-FFF2-40B4-BE49-F238E27FC236}">
              <a16:creationId xmlns:a16="http://schemas.microsoft.com/office/drawing/2014/main" id="{0AB1E545-C989-48F5-A876-99E9BB0B58D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304E7071-AC68-4AC4-A0C1-8A97112D0CB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ADF26326-57C4-4D9F-B6F6-19CCC4574E0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1" name="直線コネクタ 450">
          <a:extLst>
            <a:ext uri="{FF2B5EF4-FFF2-40B4-BE49-F238E27FC236}">
              <a16:creationId xmlns:a16="http://schemas.microsoft.com/office/drawing/2014/main" id="{ABF1E968-B8C7-4CFC-9409-C59EE79EF5F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DA854050-EC30-428C-A563-19CD9E76F7C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3" name="直線コネクタ 452">
          <a:extLst>
            <a:ext uri="{FF2B5EF4-FFF2-40B4-BE49-F238E27FC236}">
              <a16:creationId xmlns:a16="http://schemas.microsoft.com/office/drawing/2014/main" id="{F53FB2D5-DF5A-49AF-B11C-C41422F11FA9}"/>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4" name="【消防施設】&#10;有形固定資産減価償却率最大値テキスト">
          <a:extLst>
            <a:ext uri="{FF2B5EF4-FFF2-40B4-BE49-F238E27FC236}">
              <a16:creationId xmlns:a16="http://schemas.microsoft.com/office/drawing/2014/main" id="{5649E630-AC92-41BC-8C31-E82119804B4A}"/>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5" name="直線コネクタ 454">
          <a:extLst>
            <a:ext uri="{FF2B5EF4-FFF2-40B4-BE49-F238E27FC236}">
              <a16:creationId xmlns:a16="http://schemas.microsoft.com/office/drawing/2014/main" id="{A8863843-FB7E-4D8B-9AF7-ADA7B25344C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1BAA46C2-9B2A-47EF-942E-C1A4AF108DFE}"/>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57" name="フローチャート: 判断 456">
          <a:extLst>
            <a:ext uri="{FF2B5EF4-FFF2-40B4-BE49-F238E27FC236}">
              <a16:creationId xmlns:a16="http://schemas.microsoft.com/office/drawing/2014/main" id="{1E1E5BB8-8394-48BF-94A6-8F8A2BEB3A58}"/>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8" name="フローチャート: 判断 457">
          <a:extLst>
            <a:ext uri="{FF2B5EF4-FFF2-40B4-BE49-F238E27FC236}">
              <a16:creationId xmlns:a16="http://schemas.microsoft.com/office/drawing/2014/main" id="{2A1B237B-7762-4E64-A425-469FC91A3B3D}"/>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59" name="フローチャート: 判断 458">
          <a:extLst>
            <a:ext uri="{FF2B5EF4-FFF2-40B4-BE49-F238E27FC236}">
              <a16:creationId xmlns:a16="http://schemas.microsoft.com/office/drawing/2014/main" id="{57AF3FC1-6685-425B-9545-3C9B0243EA4B}"/>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60" name="フローチャート: 判断 459">
          <a:extLst>
            <a:ext uri="{FF2B5EF4-FFF2-40B4-BE49-F238E27FC236}">
              <a16:creationId xmlns:a16="http://schemas.microsoft.com/office/drawing/2014/main" id="{94DD7BDC-6CB9-476D-A54D-F11383F6F918}"/>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61" name="フローチャート: 判断 460">
          <a:extLst>
            <a:ext uri="{FF2B5EF4-FFF2-40B4-BE49-F238E27FC236}">
              <a16:creationId xmlns:a16="http://schemas.microsoft.com/office/drawing/2014/main" id="{D1D7AC80-FDD0-4E05-87D6-AB08B562031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A74545C0-7447-4BAB-8F77-03E9272FC8F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7A435F88-7171-4F84-9E01-CB51FB9CEA2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C10B8E64-1403-4BC8-B532-CA847FAEA7C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66BF605A-9B8E-40DE-89AE-CAA8511D28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46C18AF0-3801-4B22-9029-CBF28F5FD82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467" name="楕円 466">
          <a:extLst>
            <a:ext uri="{FF2B5EF4-FFF2-40B4-BE49-F238E27FC236}">
              <a16:creationId xmlns:a16="http://schemas.microsoft.com/office/drawing/2014/main" id="{E57B00E4-A718-45B7-8FCB-43EA20309D5A}"/>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468" name="【消防施設】&#10;有形固定資産減価償却率該当値テキスト">
          <a:extLst>
            <a:ext uri="{FF2B5EF4-FFF2-40B4-BE49-F238E27FC236}">
              <a16:creationId xmlns:a16="http://schemas.microsoft.com/office/drawing/2014/main" id="{8BEB8109-321E-4361-B08C-D63A2A4EEB91}"/>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469" name="楕円 468">
          <a:extLst>
            <a:ext uri="{FF2B5EF4-FFF2-40B4-BE49-F238E27FC236}">
              <a16:creationId xmlns:a16="http://schemas.microsoft.com/office/drawing/2014/main" id="{CC77D3E2-8620-457D-89D4-FC67B2471F73}"/>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470" name="直線コネクタ 469">
          <a:extLst>
            <a:ext uri="{FF2B5EF4-FFF2-40B4-BE49-F238E27FC236}">
              <a16:creationId xmlns:a16="http://schemas.microsoft.com/office/drawing/2014/main" id="{61002318-D9CD-43A6-BA5A-5724B4B4D6D5}"/>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471" name="楕円 470">
          <a:extLst>
            <a:ext uri="{FF2B5EF4-FFF2-40B4-BE49-F238E27FC236}">
              <a16:creationId xmlns:a16="http://schemas.microsoft.com/office/drawing/2014/main" id="{C2A734EC-17C6-434B-A300-D091ED1A664B}"/>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472" name="直線コネクタ 471">
          <a:extLst>
            <a:ext uri="{FF2B5EF4-FFF2-40B4-BE49-F238E27FC236}">
              <a16:creationId xmlns:a16="http://schemas.microsoft.com/office/drawing/2014/main" id="{5EE009DB-1611-4622-B861-CD8879EEA0B0}"/>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148589</xdr:rowOff>
    </xdr:from>
    <xdr:to>
      <xdr:col>72</xdr:col>
      <xdr:colOff>38100</xdr:colOff>
      <xdr:row>85</xdr:row>
      <xdr:rowOff>78739</xdr:rowOff>
    </xdr:to>
    <xdr:sp macro="" textlink="">
      <xdr:nvSpPr>
        <xdr:cNvPr id="473" name="楕円 472">
          <a:extLst>
            <a:ext uri="{FF2B5EF4-FFF2-40B4-BE49-F238E27FC236}">
              <a16:creationId xmlns:a16="http://schemas.microsoft.com/office/drawing/2014/main" id="{2D742A46-9B83-4787-862A-E429BA62B5A6}"/>
            </a:ext>
          </a:extLst>
        </xdr:cNvPr>
        <xdr:cNvSpPr/>
      </xdr:nvSpPr>
      <xdr:spPr>
        <a:xfrm>
          <a:off x="13652500" y="145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27939</xdr:rowOff>
    </xdr:from>
    <xdr:to>
      <xdr:col>76</xdr:col>
      <xdr:colOff>114300</xdr:colOff>
      <xdr:row>85</xdr:row>
      <xdr:rowOff>31750</xdr:rowOff>
    </xdr:to>
    <xdr:cxnSp macro="">
      <xdr:nvCxnSpPr>
        <xdr:cNvPr id="474" name="直線コネクタ 473">
          <a:extLst>
            <a:ext uri="{FF2B5EF4-FFF2-40B4-BE49-F238E27FC236}">
              <a16:creationId xmlns:a16="http://schemas.microsoft.com/office/drawing/2014/main" id="{36A12CC5-79EF-4E41-B1B4-E731B8D32435}"/>
            </a:ext>
          </a:extLst>
        </xdr:cNvPr>
        <xdr:cNvCxnSpPr/>
      </xdr:nvCxnSpPr>
      <xdr:spPr>
        <a:xfrm>
          <a:off x="13703300" y="14601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475" name="楕円 474">
          <a:extLst>
            <a:ext uri="{FF2B5EF4-FFF2-40B4-BE49-F238E27FC236}">
              <a16:creationId xmlns:a16="http://schemas.microsoft.com/office/drawing/2014/main" id="{2961AA94-1E8B-42F8-9AE9-40BC1F4E8B0A}"/>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27939</xdr:rowOff>
    </xdr:from>
    <xdr:to>
      <xdr:col>71</xdr:col>
      <xdr:colOff>177800</xdr:colOff>
      <xdr:row>85</xdr:row>
      <xdr:rowOff>31750</xdr:rowOff>
    </xdr:to>
    <xdr:cxnSp macro="">
      <xdr:nvCxnSpPr>
        <xdr:cNvPr id="476" name="直線コネクタ 475">
          <a:extLst>
            <a:ext uri="{FF2B5EF4-FFF2-40B4-BE49-F238E27FC236}">
              <a16:creationId xmlns:a16="http://schemas.microsoft.com/office/drawing/2014/main" id="{50319891-058B-4387-8649-2E8FFF6AA8B1}"/>
            </a:ext>
          </a:extLst>
        </xdr:cNvPr>
        <xdr:cNvCxnSpPr/>
      </xdr:nvCxnSpPr>
      <xdr:spPr>
        <a:xfrm flipV="1">
          <a:off x="12814300" y="14601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77" name="n_1aveValue【消防施設】&#10;有形固定資産減価償却率">
          <a:extLst>
            <a:ext uri="{FF2B5EF4-FFF2-40B4-BE49-F238E27FC236}">
              <a16:creationId xmlns:a16="http://schemas.microsoft.com/office/drawing/2014/main" id="{A0447C5F-218F-45DE-B7DA-B2FC66B1470C}"/>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78" name="n_2aveValue【消防施設】&#10;有形固定資産減価償却率">
          <a:extLst>
            <a:ext uri="{FF2B5EF4-FFF2-40B4-BE49-F238E27FC236}">
              <a16:creationId xmlns:a16="http://schemas.microsoft.com/office/drawing/2014/main" id="{DF28782A-D1EC-40F9-A1AF-A495A29B23AD}"/>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479" name="n_3aveValue【消防施設】&#10;有形固定資産減価償却率">
          <a:extLst>
            <a:ext uri="{FF2B5EF4-FFF2-40B4-BE49-F238E27FC236}">
              <a16:creationId xmlns:a16="http://schemas.microsoft.com/office/drawing/2014/main" id="{D84DBFA6-3238-4A54-A826-3E6AEAADDFE0}"/>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80" name="n_4aveValue【消防施設】&#10;有形固定資産減価償却率">
          <a:extLst>
            <a:ext uri="{FF2B5EF4-FFF2-40B4-BE49-F238E27FC236}">
              <a16:creationId xmlns:a16="http://schemas.microsoft.com/office/drawing/2014/main" id="{B00E5BE3-77C1-4AA4-B153-B6B3650412F8}"/>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481" name="n_1mainValue【消防施設】&#10;有形固定資産減価償却率">
          <a:extLst>
            <a:ext uri="{FF2B5EF4-FFF2-40B4-BE49-F238E27FC236}">
              <a16:creationId xmlns:a16="http://schemas.microsoft.com/office/drawing/2014/main" id="{2331E078-DA05-41A3-B037-B7EB6D011BD6}"/>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482" name="n_2mainValue【消防施設】&#10;有形固定資産減価償却率">
          <a:extLst>
            <a:ext uri="{FF2B5EF4-FFF2-40B4-BE49-F238E27FC236}">
              <a16:creationId xmlns:a16="http://schemas.microsoft.com/office/drawing/2014/main" id="{199B35D6-8923-45AC-A363-FD837CAB5534}"/>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69866</xdr:rowOff>
    </xdr:from>
    <xdr:ext cx="405111" cy="259045"/>
    <xdr:sp macro="" textlink="">
      <xdr:nvSpPr>
        <xdr:cNvPr id="483" name="n_3mainValue【消防施設】&#10;有形固定資産減価償却率">
          <a:extLst>
            <a:ext uri="{FF2B5EF4-FFF2-40B4-BE49-F238E27FC236}">
              <a16:creationId xmlns:a16="http://schemas.microsoft.com/office/drawing/2014/main" id="{AF2EDAC4-F91C-4DA1-B511-14D34761CB3B}"/>
            </a:ext>
          </a:extLst>
        </xdr:cNvPr>
        <xdr:cNvSpPr txBox="1"/>
      </xdr:nvSpPr>
      <xdr:spPr>
        <a:xfrm>
          <a:off x="13500744"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484" name="n_4mainValue【消防施設】&#10;有形固定資産減価償却率">
          <a:extLst>
            <a:ext uri="{FF2B5EF4-FFF2-40B4-BE49-F238E27FC236}">
              <a16:creationId xmlns:a16="http://schemas.microsoft.com/office/drawing/2014/main" id="{21F654C3-4A36-437D-97D9-2841285F9CB5}"/>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FB89BC1A-CD7B-4FB3-9DFE-C5A1143FC1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638B1345-4AC4-46B1-9038-0FC0A5E2F7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A917DC6E-82BB-41F7-A952-5DE96A0809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0ED7AB40-7DF7-4C30-BCFB-12930A9B02F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73331C53-2EEB-4CC8-A37E-3F856AB62B5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B89D62A1-C58F-4ACF-8DD0-D56F5512FE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B274C1EE-0131-439B-A39E-2D17E9B0109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AB76787D-9B0D-4CC8-BFCB-20BFD46EBE3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205DEE02-F89E-4BC0-B362-AFA27790B29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33DDA6B3-B189-43AF-A7E0-776A000D46A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id="{802928E9-2E01-4637-BDD1-AA956455C42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39E01C52-A3F9-4AFA-922B-4885C5C4EB8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id="{17B4C373-9D56-490A-82DF-DD7B5DC3273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91D487D1-5752-4ED5-ACE9-58A47B637D5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id="{59719CA5-C300-4606-A41C-90D8DA0AC50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4528339F-A337-4BD0-A82F-EC4A5FE361B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id="{21E51552-2CF4-441B-8AFA-651A30B3730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E4B78E7D-2C3D-49B9-BC3F-C1DB5211A60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id="{599DBC1B-05A7-4DA1-97CE-6D830BCE18F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F7DCF4BE-C964-4921-89DB-39E9B7FB7A2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A120D6DC-183E-4EC9-B23A-92FFD865A6D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1EEE50FC-602F-4832-8329-30B4F0C2062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6DC159B9-2966-4E96-8C33-CAF9F4E2AE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08" name="直線コネクタ 507">
          <a:extLst>
            <a:ext uri="{FF2B5EF4-FFF2-40B4-BE49-F238E27FC236}">
              <a16:creationId xmlns:a16="http://schemas.microsoft.com/office/drawing/2014/main" id="{BB7424D8-58D2-4A83-A894-5DEC7725CF7E}"/>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9" name="【消防施設】&#10;一人当たり面積最小値テキスト">
          <a:extLst>
            <a:ext uri="{FF2B5EF4-FFF2-40B4-BE49-F238E27FC236}">
              <a16:creationId xmlns:a16="http://schemas.microsoft.com/office/drawing/2014/main" id="{AAE9EEFF-A603-462B-B81D-4108E24DA611}"/>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10" name="直線コネクタ 509">
          <a:extLst>
            <a:ext uri="{FF2B5EF4-FFF2-40B4-BE49-F238E27FC236}">
              <a16:creationId xmlns:a16="http://schemas.microsoft.com/office/drawing/2014/main" id="{230C58B6-742F-44C2-95F4-341ED155EDAF}"/>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11" name="【消防施設】&#10;一人当たり面積最大値テキスト">
          <a:extLst>
            <a:ext uri="{FF2B5EF4-FFF2-40B4-BE49-F238E27FC236}">
              <a16:creationId xmlns:a16="http://schemas.microsoft.com/office/drawing/2014/main" id="{963196EC-1A69-4B52-8CC9-2EDB1B47C405}"/>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12" name="直線コネクタ 511">
          <a:extLst>
            <a:ext uri="{FF2B5EF4-FFF2-40B4-BE49-F238E27FC236}">
              <a16:creationId xmlns:a16="http://schemas.microsoft.com/office/drawing/2014/main" id="{ED8DECB4-6EE5-430E-B461-805839190E6F}"/>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13" name="【消防施設】&#10;一人当たり面積平均値テキスト">
          <a:extLst>
            <a:ext uri="{FF2B5EF4-FFF2-40B4-BE49-F238E27FC236}">
              <a16:creationId xmlns:a16="http://schemas.microsoft.com/office/drawing/2014/main" id="{401BCC65-FB18-4019-973C-B320426E2AD5}"/>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14" name="フローチャート: 判断 513">
          <a:extLst>
            <a:ext uri="{FF2B5EF4-FFF2-40B4-BE49-F238E27FC236}">
              <a16:creationId xmlns:a16="http://schemas.microsoft.com/office/drawing/2014/main" id="{7009B7A8-21DA-440F-B6A6-534D45A7488E}"/>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15" name="フローチャート: 判断 514">
          <a:extLst>
            <a:ext uri="{FF2B5EF4-FFF2-40B4-BE49-F238E27FC236}">
              <a16:creationId xmlns:a16="http://schemas.microsoft.com/office/drawing/2014/main" id="{2A4CF510-C74B-4DFF-A92B-E41A6C4802D8}"/>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16" name="フローチャート: 判断 515">
          <a:extLst>
            <a:ext uri="{FF2B5EF4-FFF2-40B4-BE49-F238E27FC236}">
              <a16:creationId xmlns:a16="http://schemas.microsoft.com/office/drawing/2014/main" id="{99464CA8-1F51-4A34-81D8-556285593A15}"/>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17" name="フローチャート: 判断 516">
          <a:extLst>
            <a:ext uri="{FF2B5EF4-FFF2-40B4-BE49-F238E27FC236}">
              <a16:creationId xmlns:a16="http://schemas.microsoft.com/office/drawing/2014/main" id="{029EBAB0-C37E-4124-9CE4-5072F9D56C9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18" name="フローチャート: 判断 517">
          <a:extLst>
            <a:ext uri="{FF2B5EF4-FFF2-40B4-BE49-F238E27FC236}">
              <a16:creationId xmlns:a16="http://schemas.microsoft.com/office/drawing/2014/main" id="{13A7B689-72AF-4CD1-BE79-9AE224D4D751}"/>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713F00F5-61D3-4B03-BA0E-F589B50B8A7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1A449686-48EE-42FA-A74D-4EB3AB81218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2AAAE6C6-5E01-4FB9-9529-40BE4E1C28F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797AE402-7A86-41AC-8333-F1740A41B0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3B07298C-A4BF-44A8-8C10-561A086B6AB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xdr:rowOff>
    </xdr:from>
    <xdr:to>
      <xdr:col>116</xdr:col>
      <xdr:colOff>114300</xdr:colOff>
      <xdr:row>86</xdr:row>
      <xdr:rowOff>106426</xdr:rowOff>
    </xdr:to>
    <xdr:sp macro="" textlink="">
      <xdr:nvSpPr>
        <xdr:cNvPr id="524" name="楕円 523">
          <a:extLst>
            <a:ext uri="{FF2B5EF4-FFF2-40B4-BE49-F238E27FC236}">
              <a16:creationId xmlns:a16="http://schemas.microsoft.com/office/drawing/2014/main" id="{A32BB568-5528-44CB-BB94-BCC0E9614212}"/>
            </a:ext>
          </a:extLst>
        </xdr:cNvPr>
        <xdr:cNvSpPr/>
      </xdr:nvSpPr>
      <xdr:spPr>
        <a:xfrm>
          <a:off x="221107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91203</xdr:rowOff>
    </xdr:from>
    <xdr:ext cx="469744" cy="259045"/>
    <xdr:sp macro="" textlink="">
      <xdr:nvSpPr>
        <xdr:cNvPr id="525" name="【消防施設】&#10;一人当たり面積該当値テキスト">
          <a:extLst>
            <a:ext uri="{FF2B5EF4-FFF2-40B4-BE49-F238E27FC236}">
              <a16:creationId xmlns:a16="http://schemas.microsoft.com/office/drawing/2014/main" id="{07A31657-6860-4450-9E2D-3D5275068DA6}"/>
            </a:ext>
          </a:extLst>
        </xdr:cNvPr>
        <xdr:cNvSpPr txBox="1"/>
      </xdr:nvSpPr>
      <xdr:spPr>
        <a:xfrm>
          <a:off x="22199600" y="1466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5587</xdr:rowOff>
    </xdr:from>
    <xdr:to>
      <xdr:col>112</xdr:col>
      <xdr:colOff>38100</xdr:colOff>
      <xdr:row>86</xdr:row>
      <xdr:rowOff>107187</xdr:rowOff>
    </xdr:to>
    <xdr:sp macro="" textlink="">
      <xdr:nvSpPr>
        <xdr:cNvPr id="526" name="楕円 525">
          <a:extLst>
            <a:ext uri="{FF2B5EF4-FFF2-40B4-BE49-F238E27FC236}">
              <a16:creationId xmlns:a16="http://schemas.microsoft.com/office/drawing/2014/main" id="{8B566273-E551-4951-8101-AB2851E39DC9}"/>
            </a:ext>
          </a:extLst>
        </xdr:cNvPr>
        <xdr:cNvSpPr/>
      </xdr:nvSpPr>
      <xdr:spPr>
        <a:xfrm>
          <a:off x="21272500" y="14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55626</xdr:rowOff>
    </xdr:from>
    <xdr:to>
      <xdr:col>116</xdr:col>
      <xdr:colOff>63500</xdr:colOff>
      <xdr:row>86</xdr:row>
      <xdr:rowOff>56387</xdr:rowOff>
    </xdr:to>
    <xdr:cxnSp macro="">
      <xdr:nvCxnSpPr>
        <xdr:cNvPr id="527" name="直線コネクタ 526">
          <a:extLst>
            <a:ext uri="{FF2B5EF4-FFF2-40B4-BE49-F238E27FC236}">
              <a16:creationId xmlns:a16="http://schemas.microsoft.com/office/drawing/2014/main" id="{F266F239-9A55-4B80-AAD0-5172D78349A0}"/>
            </a:ext>
          </a:extLst>
        </xdr:cNvPr>
        <xdr:cNvCxnSpPr/>
      </xdr:nvCxnSpPr>
      <xdr:spPr>
        <a:xfrm flipV="1">
          <a:off x="21323300" y="1480032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7874</xdr:rowOff>
    </xdr:from>
    <xdr:to>
      <xdr:col>107</xdr:col>
      <xdr:colOff>101600</xdr:colOff>
      <xdr:row>86</xdr:row>
      <xdr:rowOff>109474</xdr:rowOff>
    </xdr:to>
    <xdr:sp macro="" textlink="">
      <xdr:nvSpPr>
        <xdr:cNvPr id="528" name="楕円 527">
          <a:extLst>
            <a:ext uri="{FF2B5EF4-FFF2-40B4-BE49-F238E27FC236}">
              <a16:creationId xmlns:a16="http://schemas.microsoft.com/office/drawing/2014/main" id="{2E691DD1-E516-4395-ADAA-56E82D0027E5}"/>
            </a:ext>
          </a:extLst>
        </xdr:cNvPr>
        <xdr:cNvSpPr/>
      </xdr:nvSpPr>
      <xdr:spPr>
        <a:xfrm>
          <a:off x="203835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56387</xdr:rowOff>
    </xdr:from>
    <xdr:to>
      <xdr:col>111</xdr:col>
      <xdr:colOff>177800</xdr:colOff>
      <xdr:row>86</xdr:row>
      <xdr:rowOff>58674</xdr:rowOff>
    </xdr:to>
    <xdr:cxnSp macro="">
      <xdr:nvCxnSpPr>
        <xdr:cNvPr id="529" name="直線コネクタ 528">
          <a:extLst>
            <a:ext uri="{FF2B5EF4-FFF2-40B4-BE49-F238E27FC236}">
              <a16:creationId xmlns:a16="http://schemas.microsoft.com/office/drawing/2014/main" id="{B651F4AC-4CE0-4F0D-9808-C38CF4D1E721}"/>
            </a:ext>
          </a:extLst>
        </xdr:cNvPr>
        <xdr:cNvCxnSpPr/>
      </xdr:nvCxnSpPr>
      <xdr:spPr>
        <a:xfrm flipV="1">
          <a:off x="20434300" y="148010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9398</xdr:rowOff>
    </xdr:from>
    <xdr:to>
      <xdr:col>102</xdr:col>
      <xdr:colOff>165100</xdr:colOff>
      <xdr:row>86</xdr:row>
      <xdr:rowOff>110998</xdr:rowOff>
    </xdr:to>
    <xdr:sp macro="" textlink="">
      <xdr:nvSpPr>
        <xdr:cNvPr id="530" name="楕円 529">
          <a:extLst>
            <a:ext uri="{FF2B5EF4-FFF2-40B4-BE49-F238E27FC236}">
              <a16:creationId xmlns:a16="http://schemas.microsoft.com/office/drawing/2014/main" id="{64C181BB-0AE5-415D-84A8-CB540F724455}"/>
            </a:ext>
          </a:extLst>
        </xdr:cNvPr>
        <xdr:cNvSpPr/>
      </xdr:nvSpPr>
      <xdr:spPr>
        <a:xfrm>
          <a:off x="19494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58674</xdr:rowOff>
    </xdr:from>
    <xdr:to>
      <xdr:col>107</xdr:col>
      <xdr:colOff>50800</xdr:colOff>
      <xdr:row>86</xdr:row>
      <xdr:rowOff>60198</xdr:rowOff>
    </xdr:to>
    <xdr:cxnSp macro="">
      <xdr:nvCxnSpPr>
        <xdr:cNvPr id="531" name="直線コネクタ 530">
          <a:extLst>
            <a:ext uri="{FF2B5EF4-FFF2-40B4-BE49-F238E27FC236}">
              <a16:creationId xmlns:a16="http://schemas.microsoft.com/office/drawing/2014/main" id="{41773C0A-40D1-4CFA-8AE3-90BF34F38846}"/>
            </a:ext>
          </a:extLst>
        </xdr:cNvPr>
        <xdr:cNvCxnSpPr/>
      </xdr:nvCxnSpPr>
      <xdr:spPr>
        <a:xfrm flipV="1">
          <a:off x="19545300" y="148033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532" name="楕円 531">
          <a:extLst>
            <a:ext uri="{FF2B5EF4-FFF2-40B4-BE49-F238E27FC236}">
              <a16:creationId xmlns:a16="http://schemas.microsoft.com/office/drawing/2014/main" id="{705F6393-64BF-48A1-A228-993EDA8167CA}"/>
            </a:ext>
          </a:extLst>
        </xdr:cNvPr>
        <xdr:cNvSpPr/>
      </xdr:nvSpPr>
      <xdr:spPr>
        <a:xfrm>
          <a:off x="18605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60198</xdr:rowOff>
    </xdr:from>
    <xdr:to>
      <xdr:col>102</xdr:col>
      <xdr:colOff>114300</xdr:colOff>
      <xdr:row>86</xdr:row>
      <xdr:rowOff>60961</xdr:rowOff>
    </xdr:to>
    <xdr:cxnSp macro="">
      <xdr:nvCxnSpPr>
        <xdr:cNvPr id="533" name="直線コネクタ 532">
          <a:extLst>
            <a:ext uri="{FF2B5EF4-FFF2-40B4-BE49-F238E27FC236}">
              <a16:creationId xmlns:a16="http://schemas.microsoft.com/office/drawing/2014/main" id="{185B7F42-9A39-46AB-AD89-9A55BE308E45}"/>
            </a:ext>
          </a:extLst>
        </xdr:cNvPr>
        <xdr:cNvCxnSpPr/>
      </xdr:nvCxnSpPr>
      <xdr:spPr>
        <a:xfrm flipV="1">
          <a:off x="18656300" y="1480489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34" name="n_1aveValue【消防施設】&#10;一人当たり面積">
          <a:extLst>
            <a:ext uri="{FF2B5EF4-FFF2-40B4-BE49-F238E27FC236}">
              <a16:creationId xmlns:a16="http://schemas.microsoft.com/office/drawing/2014/main" id="{840A0774-FD93-4C72-BBCF-22FB94B3C895}"/>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535" name="n_2aveValue【消防施設】&#10;一人当たり面積">
          <a:extLst>
            <a:ext uri="{FF2B5EF4-FFF2-40B4-BE49-F238E27FC236}">
              <a16:creationId xmlns:a16="http://schemas.microsoft.com/office/drawing/2014/main" id="{D2FBB564-A1CA-49E1-BD82-CE4644D557F5}"/>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536" name="n_3aveValue【消防施設】&#10;一人当たり面積">
          <a:extLst>
            <a:ext uri="{FF2B5EF4-FFF2-40B4-BE49-F238E27FC236}">
              <a16:creationId xmlns:a16="http://schemas.microsoft.com/office/drawing/2014/main" id="{F37E8142-C183-4DCA-A9C4-66B989EB6BE8}"/>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37" name="n_4aveValue【消防施設】&#10;一人当たり面積">
          <a:extLst>
            <a:ext uri="{FF2B5EF4-FFF2-40B4-BE49-F238E27FC236}">
              <a16:creationId xmlns:a16="http://schemas.microsoft.com/office/drawing/2014/main" id="{89A3DE24-5739-455A-BCF1-5F557AE5DA0D}"/>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98314</xdr:rowOff>
    </xdr:from>
    <xdr:ext cx="469744" cy="259045"/>
    <xdr:sp macro="" textlink="">
      <xdr:nvSpPr>
        <xdr:cNvPr id="538" name="n_1mainValue【消防施設】&#10;一人当たり面積">
          <a:extLst>
            <a:ext uri="{FF2B5EF4-FFF2-40B4-BE49-F238E27FC236}">
              <a16:creationId xmlns:a16="http://schemas.microsoft.com/office/drawing/2014/main" id="{76E63AD9-9080-44FE-9E6B-42F108D225BE}"/>
            </a:ext>
          </a:extLst>
        </xdr:cNvPr>
        <xdr:cNvSpPr txBox="1"/>
      </xdr:nvSpPr>
      <xdr:spPr>
        <a:xfrm>
          <a:off x="21075727" y="1484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100601</xdr:rowOff>
    </xdr:from>
    <xdr:ext cx="469744" cy="259045"/>
    <xdr:sp macro="" textlink="">
      <xdr:nvSpPr>
        <xdr:cNvPr id="539" name="n_2mainValue【消防施設】&#10;一人当たり面積">
          <a:extLst>
            <a:ext uri="{FF2B5EF4-FFF2-40B4-BE49-F238E27FC236}">
              <a16:creationId xmlns:a16="http://schemas.microsoft.com/office/drawing/2014/main" id="{CC8941EE-CEBB-45BA-94C2-0DB324EF41CC}"/>
            </a:ext>
          </a:extLst>
        </xdr:cNvPr>
        <xdr:cNvSpPr txBox="1"/>
      </xdr:nvSpPr>
      <xdr:spPr>
        <a:xfrm>
          <a:off x="20199427" y="1484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102125</xdr:rowOff>
    </xdr:from>
    <xdr:ext cx="469744" cy="259045"/>
    <xdr:sp macro="" textlink="">
      <xdr:nvSpPr>
        <xdr:cNvPr id="540" name="n_3mainValue【消防施設】&#10;一人当たり面積">
          <a:extLst>
            <a:ext uri="{FF2B5EF4-FFF2-40B4-BE49-F238E27FC236}">
              <a16:creationId xmlns:a16="http://schemas.microsoft.com/office/drawing/2014/main" id="{69AF22C3-4854-4EC8-9154-1A8DA9E6F5DB}"/>
            </a:ext>
          </a:extLst>
        </xdr:cNvPr>
        <xdr:cNvSpPr txBox="1"/>
      </xdr:nvSpPr>
      <xdr:spPr>
        <a:xfrm>
          <a:off x="193104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541" name="n_4mainValue【消防施設】&#10;一人当たり面積">
          <a:extLst>
            <a:ext uri="{FF2B5EF4-FFF2-40B4-BE49-F238E27FC236}">
              <a16:creationId xmlns:a16="http://schemas.microsoft.com/office/drawing/2014/main" id="{C6C4417E-964E-4217-BEB8-99D93E239B14}"/>
            </a:ext>
          </a:extLst>
        </xdr:cNvPr>
        <xdr:cNvSpPr txBox="1"/>
      </xdr:nvSpPr>
      <xdr:spPr>
        <a:xfrm>
          <a:off x="18421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B6FF7DF1-C2D7-410D-A103-245A9CBDA5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A3B03B71-918B-40CD-BA5A-61812F16B3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E3353845-888C-4BE7-A860-D8D61876C6F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76CE94F5-EE06-4C22-9100-E8509F42A3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5C692B25-3D25-45D2-BED4-54F6694F497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FAD7D6F3-8244-42D4-A844-6DE9EBEF77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63CE5180-C312-4531-93D2-7C3FFE266F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EAE278E7-48B1-472F-91AF-904EE97003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1378E3C9-BBCC-4E40-BB5A-5D218D87F5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C9D4F03B-777A-461F-97AE-3304256D35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C2E1652A-A8E9-4BB2-AB18-158C3B2881F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BE7CB5B9-34BB-4F7D-84EB-1BB6329DC3D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48FD354A-6D21-4CE0-88B8-258D285BF8C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9F2FBBC0-083D-4EB6-A369-DE2102514DD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47A86928-9119-43AA-A171-7F7E597C12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D2A24E3D-D62F-41E1-9A34-5C2F015CD2D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418C304D-F772-496A-9656-59CAAFCA3C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85EF0EC7-9587-4C94-B987-B102C1E5E17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8AED7CDE-3765-4AE6-AE90-5322329A33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D32AF6CA-1E7D-4381-AB07-C0902D5C91D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0BA7523C-CEE9-4D7D-940C-83EA9934475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339272D3-4F9C-42F8-AC78-4A1134EC3D5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00DD1987-2238-486A-BF96-ECB1C8F8096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BA986204-9BA4-4AF9-A350-88B3CBF2565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BE50A2B8-D5F8-47CE-99B8-183A069F2A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1CA250AC-0FD1-40F8-B220-40AC1C07022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40541056-14BD-4CC2-A7EA-DBCC06A7877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935CF1C6-6DBF-4354-ABE7-5419E82142F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0" name="【庁舎】&#10;有形固定資産減価償却率最大値テキスト">
          <a:extLst>
            <a:ext uri="{FF2B5EF4-FFF2-40B4-BE49-F238E27FC236}">
              <a16:creationId xmlns:a16="http://schemas.microsoft.com/office/drawing/2014/main" id="{6CEBF7EF-4758-4B35-9C2E-8C1E4A4C220D}"/>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1" name="直線コネクタ 570">
          <a:extLst>
            <a:ext uri="{FF2B5EF4-FFF2-40B4-BE49-F238E27FC236}">
              <a16:creationId xmlns:a16="http://schemas.microsoft.com/office/drawing/2014/main" id="{7EDD7555-333F-4E14-B62F-B99501988E4E}"/>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72" name="【庁舎】&#10;有形固定資産減価償却率平均値テキスト">
          <a:extLst>
            <a:ext uri="{FF2B5EF4-FFF2-40B4-BE49-F238E27FC236}">
              <a16:creationId xmlns:a16="http://schemas.microsoft.com/office/drawing/2014/main" id="{E5BEF44F-7BEE-4B54-A791-0A3FE277964C}"/>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3" name="フローチャート: 判断 572">
          <a:extLst>
            <a:ext uri="{FF2B5EF4-FFF2-40B4-BE49-F238E27FC236}">
              <a16:creationId xmlns:a16="http://schemas.microsoft.com/office/drawing/2014/main" id="{435E8964-2E5D-4F11-B926-DD7D0F555399}"/>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4" name="フローチャート: 判断 573">
          <a:extLst>
            <a:ext uri="{FF2B5EF4-FFF2-40B4-BE49-F238E27FC236}">
              <a16:creationId xmlns:a16="http://schemas.microsoft.com/office/drawing/2014/main" id="{ED604FAD-E6E2-4145-9E98-19567492B339}"/>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5" name="フローチャート: 判断 574">
          <a:extLst>
            <a:ext uri="{FF2B5EF4-FFF2-40B4-BE49-F238E27FC236}">
              <a16:creationId xmlns:a16="http://schemas.microsoft.com/office/drawing/2014/main" id="{8E21B334-0CAA-4CD2-BCAA-1486D247FC52}"/>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6" name="フローチャート: 判断 575">
          <a:extLst>
            <a:ext uri="{FF2B5EF4-FFF2-40B4-BE49-F238E27FC236}">
              <a16:creationId xmlns:a16="http://schemas.microsoft.com/office/drawing/2014/main" id="{7F21EFC0-156C-4039-9B3E-4506FF13E6A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7" name="フローチャート: 判断 576">
          <a:extLst>
            <a:ext uri="{FF2B5EF4-FFF2-40B4-BE49-F238E27FC236}">
              <a16:creationId xmlns:a16="http://schemas.microsoft.com/office/drawing/2014/main" id="{E8FE3A94-2115-4881-8C36-3E7C0C2D89C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574337E-0DFE-4D42-8DE7-2E8D862C0F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F6DBB5A2-8E17-43E8-B0DD-C1E297CB68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F578ED54-B3DE-431B-89B3-8C732E6C6A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134C6B2D-87D9-40C9-94CB-71FB2752C3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BD973AE-FADC-485B-8F7C-84534DF4E72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38463</xdr:rowOff>
    </xdr:from>
    <xdr:to>
      <xdr:col>85</xdr:col>
      <xdr:colOff>177800</xdr:colOff>
      <xdr:row>106</xdr:row>
      <xdr:rowOff>140063</xdr:rowOff>
    </xdr:to>
    <xdr:sp macro="" textlink="">
      <xdr:nvSpPr>
        <xdr:cNvPr id="583" name="楕円 582">
          <a:extLst>
            <a:ext uri="{FF2B5EF4-FFF2-40B4-BE49-F238E27FC236}">
              <a16:creationId xmlns:a16="http://schemas.microsoft.com/office/drawing/2014/main" id="{CA476781-BDBB-48AA-BB10-205FEF52019E}"/>
            </a:ext>
          </a:extLst>
        </xdr:cNvPr>
        <xdr:cNvSpPr/>
      </xdr:nvSpPr>
      <xdr:spPr>
        <a:xfrm>
          <a:off x="16268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16890</xdr:rowOff>
    </xdr:from>
    <xdr:ext cx="405111" cy="259045"/>
    <xdr:sp macro="" textlink="">
      <xdr:nvSpPr>
        <xdr:cNvPr id="584" name="【庁舎】&#10;有形固定資産減価償却率該当値テキスト">
          <a:extLst>
            <a:ext uri="{FF2B5EF4-FFF2-40B4-BE49-F238E27FC236}">
              <a16:creationId xmlns:a16="http://schemas.microsoft.com/office/drawing/2014/main" id="{1509298C-36BD-4B91-AE9D-517FFE945276}"/>
            </a:ext>
          </a:extLst>
        </xdr:cNvPr>
        <xdr:cNvSpPr txBox="1"/>
      </xdr:nvSpPr>
      <xdr:spPr>
        <a:xfrm>
          <a:off x="16357600"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585" name="楕円 584">
          <a:extLst>
            <a:ext uri="{FF2B5EF4-FFF2-40B4-BE49-F238E27FC236}">
              <a16:creationId xmlns:a16="http://schemas.microsoft.com/office/drawing/2014/main" id="{55FF5D53-D94A-4D6E-A50E-F406BD647E0A}"/>
            </a:ext>
          </a:extLst>
        </xdr:cNvPr>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89263</xdr:rowOff>
    </xdr:to>
    <xdr:cxnSp macro="">
      <xdr:nvCxnSpPr>
        <xdr:cNvPr id="586" name="直線コネクタ 585">
          <a:extLst>
            <a:ext uri="{FF2B5EF4-FFF2-40B4-BE49-F238E27FC236}">
              <a16:creationId xmlns:a16="http://schemas.microsoft.com/office/drawing/2014/main" id="{52000378-AF2B-41D4-94BE-D0D274FBFCF7}"/>
            </a:ext>
          </a:extLst>
        </xdr:cNvPr>
        <xdr:cNvCxnSpPr/>
      </xdr:nvCxnSpPr>
      <xdr:spPr>
        <a:xfrm>
          <a:off x="15481300" y="1822050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108676</xdr:rowOff>
    </xdr:from>
    <xdr:to>
      <xdr:col>76</xdr:col>
      <xdr:colOff>165100</xdr:colOff>
      <xdr:row>106</xdr:row>
      <xdr:rowOff>38826</xdr:rowOff>
    </xdr:to>
    <xdr:sp macro="" textlink="">
      <xdr:nvSpPr>
        <xdr:cNvPr id="587" name="楕円 586">
          <a:extLst>
            <a:ext uri="{FF2B5EF4-FFF2-40B4-BE49-F238E27FC236}">
              <a16:creationId xmlns:a16="http://schemas.microsoft.com/office/drawing/2014/main" id="{5EC7652A-1D30-4A4C-8167-343AB0BB8411}"/>
            </a:ext>
          </a:extLst>
        </xdr:cNvPr>
        <xdr:cNvSpPr/>
      </xdr:nvSpPr>
      <xdr:spPr>
        <a:xfrm>
          <a:off x="14541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159476</xdr:rowOff>
    </xdr:from>
    <xdr:to>
      <xdr:col>81</xdr:col>
      <xdr:colOff>50800</xdr:colOff>
      <xdr:row>106</xdr:row>
      <xdr:rowOff>46808</xdr:rowOff>
    </xdr:to>
    <xdr:cxnSp macro="">
      <xdr:nvCxnSpPr>
        <xdr:cNvPr id="588" name="直線コネクタ 587">
          <a:extLst>
            <a:ext uri="{FF2B5EF4-FFF2-40B4-BE49-F238E27FC236}">
              <a16:creationId xmlns:a16="http://schemas.microsoft.com/office/drawing/2014/main" id="{2EEF27CE-9CC3-4D51-A2FB-8FD57B70D4E8}"/>
            </a:ext>
          </a:extLst>
        </xdr:cNvPr>
        <xdr:cNvCxnSpPr/>
      </xdr:nvCxnSpPr>
      <xdr:spPr>
        <a:xfrm>
          <a:off x="14592300" y="1816172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49893</xdr:rowOff>
    </xdr:from>
    <xdr:to>
      <xdr:col>72</xdr:col>
      <xdr:colOff>38100</xdr:colOff>
      <xdr:row>106</xdr:row>
      <xdr:rowOff>151493</xdr:rowOff>
    </xdr:to>
    <xdr:sp macro="" textlink="">
      <xdr:nvSpPr>
        <xdr:cNvPr id="589" name="楕円 588">
          <a:extLst>
            <a:ext uri="{FF2B5EF4-FFF2-40B4-BE49-F238E27FC236}">
              <a16:creationId xmlns:a16="http://schemas.microsoft.com/office/drawing/2014/main" id="{1737BE27-E31C-4E15-8647-ECEEE8624684}"/>
            </a:ext>
          </a:extLst>
        </xdr:cNvPr>
        <xdr:cNvSpPr/>
      </xdr:nvSpPr>
      <xdr:spPr>
        <a:xfrm>
          <a:off x="13652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159476</xdr:rowOff>
    </xdr:from>
    <xdr:to>
      <xdr:col>76</xdr:col>
      <xdr:colOff>114300</xdr:colOff>
      <xdr:row>106</xdr:row>
      <xdr:rowOff>100693</xdr:rowOff>
    </xdr:to>
    <xdr:cxnSp macro="">
      <xdr:nvCxnSpPr>
        <xdr:cNvPr id="590" name="直線コネクタ 589">
          <a:extLst>
            <a:ext uri="{FF2B5EF4-FFF2-40B4-BE49-F238E27FC236}">
              <a16:creationId xmlns:a16="http://schemas.microsoft.com/office/drawing/2014/main" id="{411CFB40-EC52-4785-8246-100029BFC395}"/>
            </a:ext>
          </a:extLst>
        </xdr:cNvPr>
        <xdr:cNvCxnSpPr/>
      </xdr:nvCxnSpPr>
      <xdr:spPr>
        <a:xfrm flipV="1">
          <a:off x="13703300" y="1816172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22134</xdr:rowOff>
    </xdr:from>
    <xdr:to>
      <xdr:col>67</xdr:col>
      <xdr:colOff>101600</xdr:colOff>
      <xdr:row>106</xdr:row>
      <xdr:rowOff>123734</xdr:rowOff>
    </xdr:to>
    <xdr:sp macro="" textlink="">
      <xdr:nvSpPr>
        <xdr:cNvPr id="591" name="楕円 590">
          <a:extLst>
            <a:ext uri="{FF2B5EF4-FFF2-40B4-BE49-F238E27FC236}">
              <a16:creationId xmlns:a16="http://schemas.microsoft.com/office/drawing/2014/main" id="{0EBFA5C1-404F-4086-9386-CEE0AD33CD04}"/>
            </a:ext>
          </a:extLst>
        </xdr:cNvPr>
        <xdr:cNvSpPr/>
      </xdr:nvSpPr>
      <xdr:spPr>
        <a:xfrm>
          <a:off x="1276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72934</xdr:rowOff>
    </xdr:from>
    <xdr:to>
      <xdr:col>71</xdr:col>
      <xdr:colOff>177800</xdr:colOff>
      <xdr:row>106</xdr:row>
      <xdr:rowOff>100693</xdr:rowOff>
    </xdr:to>
    <xdr:cxnSp macro="">
      <xdr:nvCxnSpPr>
        <xdr:cNvPr id="592" name="直線コネクタ 591">
          <a:extLst>
            <a:ext uri="{FF2B5EF4-FFF2-40B4-BE49-F238E27FC236}">
              <a16:creationId xmlns:a16="http://schemas.microsoft.com/office/drawing/2014/main" id="{848090FE-BA54-4218-8F2A-691690F27695}"/>
            </a:ext>
          </a:extLst>
        </xdr:cNvPr>
        <xdr:cNvCxnSpPr/>
      </xdr:nvCxnSpPr>
      <xdr:spPr>
        <a:xfrm>
          <a:off x="12814300" y="182466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93" name="n_1aveValue【庁舎】&#10;有形固定資産減価償却率">
          <a:extLst>
            <a:ext uri="{FF2B5EF4-FFF2-40B4-BE49-F238E27FC236}">
              <a16:creationId xmlns:a16="http://schemas.microsoft.com/office/drawing/2014/main" id="{CA0C61BA-2924-4946-8E2A-F87C497CD2C5}"/>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4" name="n_2aveValue【庁舎】&#10;有形固定資産減価償却率">
          <a:extLst>
            <a:ext uri="{FF2B5EF4-FFF2-40B4-BE49-F238E27FC236}">
              <a16:creationId xmlns:a16="http://schemas.microsoft.com/office/drawing/2014/main" id="{E672F7D9-D39A-4689-96C6-3BD14FFFEE6D}"/>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5" name="n_3aveValue【庁舎】&#10;有形固定資産減価償却率">
          <a:extLst>
            <a:ext uri="{FF2B5EF4-FFF2-40B4-BE49-F238E27FC236}">
              <a16:creationId xmlns:a16="http://schemas.microsoft.com/office/drawing/2014/main" id="{C01DB02C-0FE3-49F1-BFB6-97F7DC67E08E}"/>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96" name="n_4aveValue【庁舎】&#10;有形固定資産減価償却率">
          <a:extLst>
            <a:ext uri="{FF2B5EF4-FFF2-40B4-BE49-F238E27FC236}">
              <a16:creationId xmlns:a16="http://schemas.microsoft.com/office/drawing/2014/main" id="{F2F96DA9-1CEE-445C-9467-1A0593DB69DC}"/>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597" name="n_1mainValue【庁舎】&#10;有形固定資産減価償却率">
          <a:extLst>
            <a:ext uri="{FF2B5EF4-FFF2-40B4-BE49-F238E27FC236}">
              <a16:creationId xmlns:a16="http://schemas.microsoft.com/office/drawing/2014/main" id="{EDB218EA-4409-49C3-A5BF-0DEA13AA6E97}"/>
            </a:ext>
          </a:extLst>
        </xdr:cNvPr>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29953</xdr:rowOff>
    </xdr:from>
    <xdr:ext cx="405111" cy="259045"/>
    <xdr:sp macro="" textlink="">
      <xdr:nvSpPr>
        <xdr:cNvPr id="598" name="n_2mainValue【庁舎】&#10;有形固定資産減価償却率">
          <a:extLst>
            <a:ext uri="{FF2B5EF4-FFF2-40B4-BE49-F238E27FC236}">
              <a16:creationId xmlns:a16="http://schemas.microsoft.com/office/drawing/2014/main" id="{BF2B847B-DDD5-40E8-A783-07FB6A844784}"/>
            </a:ext>
          </a:extLst>
        </xdr:cNvPr>
        <xdr:cNvSpPr txBox="1"/>
      </xdr:nvSpPr>
      <xdr:spPr>
        <a:xfrm>
          <a:off x="14389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142620</xdr:rowOff>
    </xdr:from>
    <xdr:ext cx="405111" cy="259045"/>
    <xdr:sp macro="" textlink="">
      <xdr:nvSpPr>
        <xdr:cNvPr id="599" name="n_3mainValue【庁舎】&#10;有形固定資産減価償却率">
          <a:extLst>
            <a:ext uri="{FF2B5EF4-FFF2-40B4-BE49-F238E27FC236}">
              <a16:creationId xmlns:a16="http://schemas.microsoft.com/office/drawing/2014/main" id="{850BF3B1-F462-4542-AABD-9CBD087A74EC}"/>
            </a:ext>
          </a:extLst>
        </xdr:cNvPr>
        <xdr:cNvSpPr txBox="1"/>
      </xdr:nvSpPr>
      <xdr:spPr>
        <a:xfrm>
          <a:off x="13500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114861</xdr:rowOff>
    </xdr:from>
    <xdr:ext cx="405111" cy="259045"/>
    <xdr:sp macro="" textlink="">
      <xdr:nvSpPr>
        <xdr:cNvPr id="600" name="n_4mainValue【庁舎】&#10;有形固定資産減価償却率">
          <a:extLst>
            <a:ext uri="{FF2B5EF4-FFF2-40B4-BE49-F238E27FC236}">
              <a16:creationId xmlns:a16="http://schemas.microsoft.com/office/drawing/2014/main" id="{752607C6-C506-4A50-BD14-ED0A963594C7}"/>
            </a:ext>
          </a:extLst>
        </xdr:cNvPr>
        <xdr:cNvSpPr txBox="1"/>
      </xdr:nvSpPr>
      <xdr:spPr>
        <a:xfrm>
          <a:off x="12611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26A8B12B-ECA7-44C8-952C-AB88A679E7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86ED7857-E777-4B10-B775-8E25A2F351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DB682221-2408-44CA-A368-B4A4CEF077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725E07E8-E648-4406-A8ED-C7AC60780D5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D0D3BCB7-C31E-44D5-80AA-DE87DAC2B1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BFB734FA-92F3-40BF-A7D7-B8458A789F6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5C0B4AF1-CAE9-4F9F-91EF-7F69CCD066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2971038A-1E92-4815-90D7-3BE420DB12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C5679315-023D-451F-9752-50678F7F07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95FBFA4B-3F3F-48EF-B2A7-C7679136FF1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EBDE2A93-9D5E-4BD8-92A3-FC00CD3F225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ED33DC76-EBE4-4BBB-9EF2-59FFDF77D9C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49E43424-89B2-4305-B16D-30A14969667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9901030C-80F5-478E-93CC-3A6927963A1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620BF08F-70C3-41E2-9DE6-A6C6640A61D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CEB7D5E6-280C-4D01-9942-4EABD83FC66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97EADCC8-50E6-49D3-961F-069C282DA9F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06215A8D-6E0F-443A-9F49-6685D80DE35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7AAA37D6-9374-4038-BF79-05E63376566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1D0F5C71-233D-419A-8D16-6417EC93382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4F7427F4-F506-45C4-ABB9-FAECC74CE2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06BAFEB6-5094-47E8-BB79-E4FD5B70765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F210633F-6885-4957-88E1-C5C3A995BE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4" name="直線コネクタ 623">
          <a:extLst>
            <a:ext uri="{FF2B5EF4-FFF2-40B4-BE49-F238E27FC236}">
              <a16:creationId xmlns:a16="http://schemas.microsoft.com/office/drawing/2014/main" id="{081F0A86-56CD-4EEC-9810-63CC037AE8D6}"/>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5" name="【庁舎】&#10;一人当たり面積最小値テキスト">
          <a:extLst>
            <a:ext uri="{FF2B5EF4-FFF2-40B4-BE49-F238E27FC236}">
              <a16:creationId xmlns:a16="http://schemas.microsoft.com/office/drawing/2014/main" id="{1C8D14A2-F5D2-4E2E-9241-422959212662}"/>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6" name="直線コネクタ 625">
          <a:extLst>
            <a:ext uri="{FF2B5EF4-FFF2-40B4-BE49-F238E27FC236}">
              <a16:creationId xmlns:a16="http://schemas.microsoft.com/office/drawing/2014/main" id="{528D6AE7-917F-4F6C-8A8D-953D28065C69}"/>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7" name="【庁舎】&#10;一人当たり面積最大値テキスト">
          <a:extLst>
            <a:ext uri="{FF2B5EF4-FFF2-40B4-BE49-F238E27FC236}">
              <a16:creationId xmlns:a16="http://schemas.microsoft.com/office/drawing/2014/main" id="{02273B98-6C47-4BE1-B673-54F4CF036EB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8" name="直線コネクタ 627">
          <a:extLst>
            <a:ext uri="{FF2B5EF4-FFF2-40B4-BE49-F238E27FC236}">
              <a16:creationId xmlns:a16="http://schemas.microsoft.com/office/drawing/2014/main" id="{CDE7E389-4B86-40C1-8040-D7FC7F0FD741}"/>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29" name="【庁舎】&#10;一人当たり面積平均値テキスト">
          <a:extLst>
            <a:ext uri="{FF2B5EF4-FFF2-40B4-BE49-F238E27FC236}">
              <a16:creationId xmlns:a16="http://schemas.microsoft.com/office/drawing/2014/main" id="{5CF7E5A2-6C31-4BBC-87C6-1B231583B630}"/>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30" name="フローチャート: 判断 629">
          <a:extLst>
            <a:ext uri="{FF2B5EF4-FFF2-40B4-BE49-F238E27FC236}">
              <a16:creationId xmlns:a16="http://schemas.microsoft.com/office/drawing/2014/main" id="{0045166A-6081-4DEC-A269-ACB7C72683DD}"/>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31" name="フローチャート: 判断 630">
          <a:extLst>
            <a:ext uri="{FF2B5EF4-FFF2-40B4-BE49-F238E27FC236}">
              <a16:creationId xmlns:a16="http://schemas.microsoft.com/office/drawing/2014/main" id="{43B96499-DB6B-413F-8F42-71E2651AEDB6}"/>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32" name="フローチャート: 判断 631">
          <a:extLst>
            <a:ext uri="{FF2B5EF4-FFF2-40B4-BE49-F238E27FC236}">
              <a16:creationId xmlns:a16="http://schemas.microsoft.com/office/drawing/2014/main" id="{F5A8183C-C880-4A35-9305-902397E90DBA}"/>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33" name="フローチャート: 判断 632">
          <a:extLst>
            <a:ext uri="{FF2B5EF4-FFF2-40B4-BE49-F238E27FC236}">
              <a16:creationId xmlns:a16="http://schemas.microsoft.com/office/drawing/2014/main" id="{BCE934D9-A3C1-43B3-AA30-4BE679B0D22C}"/>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34" name="フローチャート: 判断 633">
          <a:extLst>
            <a:ext uri="{FF2B5EF4-FFF2-40B4-BE49-F238E27FC236}">
              <a16:creationId xmlns:a16="http://schemas.microsoft.com/office/drawing/2014/main" id="{9BDB5EDA-CEBA-4FA1-8980-86D17C4A904D}"/>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AC531222-FCFB-4D3D-801F-2B7D5F54904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2AF0B953-9DA9-45E1-B9C0-DA2A6272717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AA911686-9AAF-44E6-AAD3-664D6A7220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76F8A602-FB2D-4827-A015-AC55B92F8F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28CA6FEB-38AC-4FAA-AFD5-4899E34E808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40" name="楕円 639">
          <a:extLst>
            <a:ext uri="{FF2B5EF4-FFF2-40B4-BE49-F238E27FC236}">
              <a16:creationId xmlns:a16="http://schemas.microsoft.com/office/drawing/2014/main" id="{92CB52CB-1F21-48AF-B48F-702BC439D24F}"/>
            </a:ext>
          </a:extLst>
        </xdr:cNvPr>
        <xdr:cNvSpPr/>
      </xdr:nvSpPr>
      <xdr:spPr>
        <a:xfrm>
          <a:off x="22110700" y="18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126509</xdr:rowOff>
    </xdr:from>
    <xdr:ext cx="469744" cy="259045"/>
    <xdr:sp macro="" textlink="">
      <xdr:nvSpPr>
        <xdr:cNvPr id="641" name="【庁舎】&#10;一人当たり面積該当値テキスト">
          <a:extLst>
            <a:ext uri="{FF2B5EF4-FFF2-40B4-BE49-F238E27FC236}">
              <a16:creationId xmlns:a16="http://schemas.microsoft.com/office/drawing/2014/main" id="{43E24909-2DA9-4FDD-A66C-1C9F73A9644D}"/>
            </a:ext>
          </a:extLst>
        </xdr:cNvPr>
        <xdr:cNvSpPr txBox="1"/>
      </xdr:nvSpPr>
      <xdr:spPr>
        <a:xfrm>
          <a:off x="22199600" y="1830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151892</xdr:rowOff>
    </xdr:from>
    <xdr:to>
      <xdr:col>112</xdr:col>
      <xdr:colOff>38100</xdr:colOff>
      <xdr:row>107</xdr:row>
      <xdr:rowOff>82042</xdr:rowOff>
    </xdr:to>
    <xdr:sp macro="" textlink="">
      <xdr:nvSpPr>
        <xdr:cNvPr id="642" name="楕円 641">
          <a:extLst>
            <a:ext uri="{FF2B5EF4-FFF2-40B4-BE49-F238E27FC236}">
              <a16:creationId xmlns:a16="http://schemas.microsoft.com/office/drawing/2014/main" id="{831E492A-FB31-420F-A5FB-270C6C26A7FE}"/>
            </a:ext>
          </a:extLst>
        </xdr:cNvPr>
        <xdr:cNvSpPr/>
      </xdr:nvSpPr>
      <xdr:spPr>
        <a:xfrm>
          <a:off x="21272500" y="183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27432</xdr:rowOff>
    </xdr:from>
    <xdr:to>
      <xdr:col>116</xdr:col>
      <xdr:colOff>63500</xdr:colOff>
      <xdr:row>107</xdr:row>
      <xdr:rowOff>31242</xdr:rowOff>
    </xdr:to>
    <xdr:cxnSp macro="">
      <xdr:nvCxnSpPr>
        <xdr:cNvPr id="643" name="直線コネクタ 642">
          <a:extLst>
            <a:ext uri="{FF2B5EF4-FFF2-40B4-BE49-F238E27FC236}">
              <a16:creationId xmlns:a16="http://schemas.microsoft.com/office/drawing/2014/main" id="{566ABDD1-91D8-48AF-9A92-6AB12FEBB1E0}"/>
            </a:ext>
          </a:extLst>
        </xdr:cNvPr>
        <xdr:cNvCxnSpPr/>
      </xdr:nvCxnSpPr>
      <xdr:spPr>
        <a:xfrm flipV="1">
          <a:off x="21323300" y="1837258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156083</xdr:rowOff>
    </xdr:from>
    <xdr:to>
      <xdr:col>107</xdr:col>
      <xdr:colOff>101600</xdr:colOff>
      <xdr:row>107</xdr:row>
      <xdr:rowOff>86233</xdr:rowOff>
    </xdr:to>
    <xdr:sp macro="" textlink="">
      <xdr:nvSpPr>
        <xdr:cNvPr id="644" name="楕円 643">
          <a:extLst>
            <a:ext uri="{FF2B5EF4-FFF2-40B4-BE49-F238E27FC236}">
              <a16:creationId xmlns:a16="http://schemas.microsoft.com/office/drawing/2014/main" id="{74F61D29-868F-4239-9A83-DAFEA958ABDE}"/>
            </a:ext>
          </a:extLst>
        </xdr:cNvPr>
        <xdr:cNvSpPr/>
      </xdr:nvSpPr>
      <xdr:spPr>
        <a:xfrm>
          <a:off x="20383500" y="183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31242</xdr:rowOff>
    </xdr:from>
    <xdr:to>
      <xdr:col>111</xdr:col>
      <xdr:colOff>177800</xdr:colOff>
      <xdr:row>107</xdr:row>
      <xdr:rowOff>35433</xdr:rowOff>
    </xdr:to>
    <xdr:cxnSp macro="">
      <xdr:nvCxnSpPr>
        <xdr:cNvPr id="645" name="直線コネクタ 644">
          <a:extLst>
            <a:ext uri="{FF2B5EF4-FFF2-40B4-BE49-F238E27FC236}">
              <a16:creationId xmlns:a16="http://schemas.microsoft.com/office/drawing/2014/main" id="{5088C62A-E89B-4EA3-A2D2-BB1257A8F5C6}"/>
            </a:ext>
          </a:extLst>
        </xdr:cNvPr>
        <xdr:cNvCxnSpPr/>
      </xdr:nvCxnSpPr>
      <xdr:spPr>
        <a:xfrm flipV="1">
          <a:off x="20434300" y="1837639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139319</xdr:rowOff>
    </xdr:from>
    <xdr:to>
      <xdr:col>102</xdr:col>
      <xdr:colOff>165100</xdr:colOff>
      <xdr:row>107</xdr:row>
      <xdr:rowOff>69469</xdr:rowOff>
    </xdr:to>
    <xdr:sp macro="" textlink="">
      <xdr:nvSpPr>
        <xdr:cNvPr id="646" name="楕円 645">
          <a:extLst>
            <a:ext uri="{FF2B5EF4-FFF2-40B4-BE49-F238E27FC236}">
              <a16:creationId xmlns:a16="http://schemas.microsoft.com/office/drawing/2014/main" id="{03FE234C-AA87-434A-968B-5D568C4EA3FE}"/>
            </a:ext>
          </a:extLst>
        </xdr:cNvPr>
        <xdr:cNvSpPr/>
      </xdr:nvSpPr>
      <xdr:spPr>
        <a:xfrm>
          <a:off x="19494500" y="183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18669</xdr:rowOff>
    </xdr:from>
    <xdr:to>
      <xdr:col>107</xdr:col>
      <xdr:colOff>50800</xdr:colOff>
      <xdr:row>107</xdr:row>
      <xdr:rowOff>35433</xdr:rowOff>
    </xdr:to>
    <xdr:cxnSp macro="">
      <xdr:nvCxnSpPr>
        <xdr:cNvPr id="647" name="直線コネクタ 646">
          <a:extLst>
            <a:ext uri="{FF2B5EF4-FFF2-40B4-BE49-F238E27FC236}">
              <a16:creationId xmlns:a16="http://schemas.microsoft.com/office/drawing/2014/main" id="{83150B8B-41F2-4BC9-9DA5-6DD246EAAFFB}"/>
            </a:ext>
          </a:extLst>
        </xdr:cNvPr>
        <xdr:cNvCxnSpPr/>
      </xdr:nvCxnSpPr>
      <xdr:spPr>
        <a:xfrm>
          <a:off x="19545300" y="1836381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24257</xdr:rowOff>
    </xdr:from>
    <xdr:to>
      <xdr:col>98</xdr:col>
      <xdr:colOff>38100</xdr:colOff>
      <xdr:row>107</xdr:row>
      <xdr:rowOff>125857</xdr:rowOff>
    </xdr:to>
    <xdr:sp macro="" textlink="">
      <xdr:nvSpPr>
        <xdr:cNvPr id="648" name="楕円 647">
          <a:extLst>
            <a:ext uri="{FF2B5EF4-FFF2-40B4-BE49-F238E27FC236}">
              <a16:creationId xmlns:a16="http://schemas.microsoft.com/office/drawing/2014/main" id="{5A62F0C6-1930-4588-ABBC-95ACD9840999}"/>
            </a:ext>
          </a:extLst>
        </xdr:cNvPr>
        <xdr:cNvSpPr/>
      </xdr:nvSpPr>
      <xdr:spPr>
        <a:xfrm>
          <a:off x="18605500" y="183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18669</xdr:rowOff>
    </xdr:from>
    <xdr:to>
      <xdr:col>102</xdr:col>
      <xdr:colOff>114300</xdr:colOff>
      <xdr:row>107</xdr:row>
      <xdr:rowOff>75057</xdr:rowOff>
    </xdr:to>
    <xdr:cxnSp macro="">
      <xdr:nvCxnSpPr>
        <xdr:cNvPr id="649" name="直線コネクタ 648">
          <a:extLst>
            <a:ext uri="{FF2B5EF4-FFF2-40B4-BE49-F238E27FC236}">
              <a16:creationId xmlns:a16="http://schemas.microsoft.com/office/drawing/2014/main" id="{26C218DB-1FFD-4C87-92DF-BF7D97330539}"/>
            </a:ext>
          </a:extLst>
        </xdr:cNvPr>
        <xdr:cNvCxnSpPr/>
      </xdr:nvCxnSpPr>
      <xdr:spPr>
        <a:xfrm flipV="1">
          <a:off x="18656300" y="18363819"/>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50" name="n_1aveValue【庁舎】&#10;一人当たり面積">
          <a:extLst>
            <a:ext uri="{FF2B5EF4-FFF2-40B4-BE49-F238E27FC236}">
              <a16:creationId xmlns:a16="http://schemas.microsoft.com/office/drawing/2014/main" id="{6D5D3182-C777-464B-A3C9-8652BFAD94F5}"/>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51" name="n_2aveValue【庁舎】&#10;一人当たり面積">
          <a:extLst>
            <a:ext uri="{FF2B5EF4-FFF2-40B4-BE49-F238E27FC236}">
              <a16:creationId xmlns:a16="http://schemas.microsoft.com/office/drawing/2014/main" id="{5346279A-D089-437C-8B4B-EB18F8590248}"/>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52" name="n_3aveValue【庁舎】&#10;一人当たり面積">
          <a:extLst>
            <a:ext uri="{FF2B5EF4-FFF2-40B4-BE49-F238E27FC236}">
              <a16:creationId xmlns:a16="http://schemas.microsoft.com/office/drawing/2014/main" id="{13411A30-96D5-4A1E-968C-134EF2F3FDB9}"/>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53" name="n_4aveValue【庁舎】&#10;一人当たり面積">
          <a:extLst>
            <a:ext uri="{FF2B5EF4-FFF2-40B4-BE49-F238E27FC236}">
              <a16:creationId xmlns:a16="http://schemas.microsoft.com/office/drawing/2014/main" id="{8A02CCC6-C9F2-40C4-920D-ECAAEEBBC396}"/>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73169</xdr:rowOff>
    </xdr:from>
    <xdr:ext cx="469744" cy="259045"/>
    <xdr:sp macro="" textlink="">
      <xdr:nvSpPr>
        <xdr:cNvPr id="654" name="n_1mainValue【庁舎】&#10;一人当たり面積">
          <a:extLst>
            <a:ext uri="{FF2B5EF4-FFF2-40B4-BE49-F238E27FC236}">
              <a16:creationId xmlns:a16="http://schemas.microsoft.com/office/drawing/2014/main" id="{176BAF89-4BB9-4D96-BA09-3F5E54AFBF2F}"/>
            </a:ext>
          </a:extLst>
        </xdr:cNvPr>
        <xdr:cNvSpPr txBox="1"/>
      </xdr:nvSpPr>
      <xdr:spPr>
        <a:xfrm>
          <a:off x="21075727"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77360</xdr:rowOff>
    </xdr:from>
    <xdr:ext cx="469744" cy="259045"/>
    <xdr:sp macro="" textlink="">
      <xdr:nvSpPr>
        <xdr:cNvPr id="655" name="n_2mainValue【庁舎】&#10;一人当たり面積">
          <a:extLst>
            <a:ext uri="{FF2B5EF4-FFF2-40B4-BE49-F238E27FC236}">
              <a16:creationId xmlns:a16="http://schemas.microsoft.com/office/drawing/2014/main" id="{D6E8673D-E55B-4677-8E4E-AF3B5EA0FEFB}"/>
            </a:ext>
          </a:extLst>
        </xdr:cNvPr>
        <xdr:cNvSpPr txBox="1"/>
      </xdr:nvSpPr>
      <xdr:spPr>
        <a:xfrm>
          <a:off x="20199427" y="184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60596</xdr:rowOff>
    </xdr:from>
    <xdr:ext cx="469744" cy="259045"/>
    <xdr:sp macro="" textlink="">
      <xdr:nvSpPr>
        <xdr:cNvPr id="656" name="n_3mainValue【庁舎】&#10;一人当たり面積">
          <a:extLst>
            <a:ext uri="{FF2B5EF4-FFF2-40B4-BE49-F238E27FC236}">
              <a16:creationId xmlns:a16="http://schemas.microsoft.com/office/drawing/2014/main" id="{BB78BD30-1D1D-4500-A15B-D08B76D4DA8E}"/>
            </a:ext>
          </a:extLst>
        </xdr:cNvPr>
        <xdr:cNvSpPr txBox="1"/>
      </xdr:nvSpPr>
      <xdr:spPr>
        <a:xfrm>
          <a:off x="19310427" y="1840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116984</xdr:rowOff>
    </xdr:from>
    <xdr:ext cx="469744" cy="259045"/>
    <xdr:sp macro="" textlink="">
      <xdr:nvSpPr>
        <xdr:cNvPr id="657" name="n_4mainValue【庁舎】&#10;一人当たり面積">
          <a:extLst>
            <a:ext uri="{FF2B5EF4-FFF2-40B4-BE49-F238E27FC236}">
              <a16:creationId xmlns:a16="http://schemas.microsoft.com/office/drawing/2014/main" id="{AA59BF33-4F1D-433C-8879-C79310F54B4A}"/>
            </a:ext>
          </a:extLst>
        </xdr:cNvPr>
        <xdr:cNvSpPr txBox="1"/>
      </xdr:nvSpPr>
      <xdr:spPr>
        <a:xfrm>
          <a:off x="18421427" y="1846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C95FFDD9-A77C-433F-AAF8-60453936CC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20B43F89-C013-4751-B634-034149698B5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89EBA726-567C-4267-9296-B54B88B0614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類似団体と比較して特に有形固定資産減価償却率が高くなっている施設は消防施設であり、特に低くなっている施設は保健センター・保健所である。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年代から計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箇所の消防屯所が建設されており耐用年数である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年を経過しているため、有形固定資産減価償却率が高くなっている。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年度に個別施設計画を策定したところであり、同計画に基づき今後老朽化対策に取り組んでいく。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保健センター・保健所については、令和元年度に児童センターと保健センターを複合化し、新しい施設を建設したため、有形固定資産減価償却率が低くなっている。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これに伴い一人当たり面積も、類似団体平均と同等程度まで増加することとなったため、施設の維持管理にかかる経費の増加に留意する。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
4,247
126.38
4,109,725
3,994,848
114,035
2,373,551
3,546,750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133349</xdr:colOff>
      <xdr:row>26</xdr:row>
      <xdr:rowOff>76200</xdr:rowOff>
    </xdr:from>
    <xdr:ext cx="9335621" cy="44767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4" y="4446494"/>
          <a:ext cx="9335621"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・昨年と比較</a:t>
          </a:r>
          <a:r>
            <a:rPr kumimoji="1" lang="ja-JP" altLang="en-US" sz="1100">
              <a:solidFill>
                <a:schemeClr val="dk1"/>
              </a:solidFill>
              <a:effectLst/>
              <a:latin typeface="+mn-lt"/>
              <a:ea typeface="+mn-ea"/>
              <a:cs typeface="+mn-cs"/>
            </a:rPr>
            <a:t>すると同率であ</a:t>
          </a:r>
          <a:r>
            <a:rPr kumimoji="1" lang="ja-JP" altLang="ja-JP" sz="1100">
              <a:solidFill>
                <a:schemeClr val="dk1"/>
              </a:solidFill>
              <a:effectLst/>
              <a:latin typeface="+mn-lt"/>
              <a:ea typeface="+mn-ea"/>
              <a:cs typeface="+mn-cs"/>
            </a:rPr>
            <a:t>り類似団体平均について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やや上回っている。しかし、人口の減少、町内に中心となる産業が少ないこと、長引く景気低迷による個人・法人税関係の不安定がある。そのため、退職者不補充等による職員数の減による人件費の削減等歳出の徹底的な見直しと「横浜町総合振興計画」に沿った施策の重点化の両立に努め、財政の健全化を図り、税収の徴収率向上対策を中心とする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111578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43</xdr:row>
      <xdr:rowOff>9072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124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43543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・類似団体平均を上回っている。これは職員の年齢が高いため人件費（</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％）の割合が高いことと、補助費等（</a:t>
          </a:r>
          <a:r>
            <a:rPr kumimoji="1" lang="en-US" altLang="ja-JP" sz="1100">
              <a:solidFill>
                <a:schemeClr val="dk1"/>
              </a:solidFill>
              <a:effectLst/>
              <a:latin typeface="+mn-lt"/>
              <a:ea typeface="+mn-ea"/>
              <a:cs typeface="+mn-cs"/>
            </a:rPr>
            <a:t>20.5</a:t>
          </a:r>
          <a:r>
            <a:rPr kumimoji="1" lang="ja-JP" altLang="ja-JP" sz="1100">
              <a:solidFill>
                <a:schemeClr val="dk1"/>
              </a:solidFill>
              <a:effectLst/>
              <a:latin typeface="+mn-lt"/>
              <a:ea typeface="+mn-ea"/>
              <a:cs typeface="+mn-cs"/>
            </a:rPr>
            <a:t>％）の割合が高く、特に一部事務組合の負担金（</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の割合が高くなっている。「横浜町総合振興計画」に掲げているとおり、新規採用の抑制による職員数の減によって人件費の削減及び一部事務組合負担金の精査見通しなどによる削減を図る。また、行財政改革への取り組みを通じて義務的経費の削減、事務事業の見通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よる経常経費の削減を図る。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66</xdr:row>
      <xdr:rowOff>2117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12477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66</xdr:row>
      <xdr:rowOff>42333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31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129329</xdr:rowOff>
    </xdr:from>
    <xdr:to>
      <xdr:col>15</xdr:col>
      <xdr:colOff>82550</xdr:colOff>
      <xdr:row>66</xdr:row>
      <xdr:rowOff>42333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27357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65</xdr:row>
      <xdr:rowOff>129329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6151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162983</xdr:rowOff>
    </xdr:from>
    <xdr:to>
      <xdr:col>15</xdr:col>
      <xdr:colOff>133350</xdr:colOff>
      <xdr:row>66</xdr:row>
      <xdr:rowOff>93133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78529</xdr:rowOff>
    </xdr:from>
    <xdr:to>
      <xdr:col>11</xdr:col>
      <xdr:colOff>82550</xdr:colOff>
      <xdr:row>66</xdr:row>
      <xdr:rowOff>8679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164906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・前年に比べ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した要因として、新型コロナウイルス感染症対策事業の委託料等によるもので、過去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年間の中でも、増加しているのは主に物件費となっている。公共施設の維持管理及び電算化に伴う費用がかかっているため、さらなる行財政改革に取り組み物件費等の抑制に努める。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32338</xdr:rowOff>
    </xdr:from>
    <xdr:to>
      <xdr:col>23</xdr:col>
      <xdr:colOff>133350</xdr:colOff>
      <xdr:row>80</xdr:row>
      <xdr:rowOff>69424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748338"/>
          <a:ext cx="838200" cy="3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13312</xdr:rowOff>
    </xdr:from>
    <xdr:to>
      <xdr:col>19</xdr:col>
      <xdr:colOff>133350</xdr:colOff>
      <xdr:row>80</xdr:row>
      <xdr:rowOff>69424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29312"/>
          <a:ext cx="889000" cy="5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156854</xdr:rowOff>
    </xdr:from>
    <xdr:to>
      <xdr:col>15</xdr:col>
      <xdr:colOff>82550</xdr:colOff>
      <xdr:row>80</xdr:row>
      <xdr:rowOff>13312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01404"/>
          <a:ext cx="8890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156854</xdr:rowOff>
    </xdr:from>
    <xdr:to>
      <xdr:col>11</xdr:col>
      <xdr:colOff>31750</xdr:colOff>
      <xdr:row>79</xdr:row>
      <xdr:rowOff>158004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701404"/>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152988</xdr:rowOff>
    </xdr:from>
    <xdr:to>
      <xdr:col>23</xdr:col>
      <xdr:colOff>184150</xdr:colOff>
      <xdr:row>80</xdr:row>
      <xdr:rowOff>83138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6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74265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1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18624</xdr:rowOff>
    </xdr:from>
    <xdr:to>
      <xdr:col>19</xdr:col>
      <xdr:colOff>184150</xdr:colOff>
      <xdr:row>80</xdr:row>
      <xdr:rowOff>120224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130401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0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133962</xdr:rowOff>
    </xdr:from>
    <xdr:to>
      <xdr:col>15</xdr:col>
      <xdr:colOff>133350</xdr:colOff>
      <xdr:row>80</xdr:row>
      <xdr:rowOff>64112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6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74289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4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106054</xdr:rowOff>
    </xdr:from>
    <xdr:to>
      <xdr:col>11</xdr:col>
      <xdr:colOff>82550</xdr:colOff>
      <xdr:row>80</xdr:row>
      <xdr:rowOff>36204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5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46381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1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107204</xdr:rowOff>
    </xdr:from>
    <xdr:to>
      <xdr:col>7</xdr:col>
      <xdr:colOff>31750</xdr:colOff>
      <xdr:row>80</xdr:row>
      <xdr:rowOff>37354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47531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2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・給与体系の見直しが遅れ、類似団体平均を</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％上回り、全国町村平均をも</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％上回っている。また、全国的にも高い水準にあるため、今後、給与の適正化に努めることにより類似団体平均である</a:t>
          </a:r>
          <a:r>
            <a:rPr kumimoji="1" lang="en-US" altLang="ja-JP" sz="1100" b="0" i="0" baseline="0">
              <a:solidFill>
                <a:schemeClr val="dk1"/>
              </a:solidFill>
              <a:effectLst/>
              <a:latin typeface="+mn-lt"/>
              <a:ea typeface="+mn-ea"/>
              <a:cs typeface="+mn-cs"/>
            </a:rPr>
            <a:t>95.7</a:t>
          </a:r>
          <a:r>
            <a:rPr kumimoji="1" lang="ja-JP" altLang="ja-JP" sz="1100" b="0" i="0" baseline="0">
              <a:solidFill>
                <a:schemeClr val="dk1"/>
              </a:solidFill>
              <a:effectLst/>
              <a:latin typeface="+mn-lt"/>
              <a:ea typeface="+mn-ea"/>
              <a:cs typeface="+mn-cs"/>
            </a:rPr>
            <a:t>までの低下を目指す。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30163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1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30163</xdr:rowOff>
    </xdr:from>
    <xdr:to>
      <xdr:col>77</xdr:col>
      <xdr:colOff>44450</xdr:colOff>
      <xdr:row>88</xdr:row>
      <xdr:rowOff>66357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1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66357</xdr:rowOff>
    </xdr:from>
    <xdr:to>
      <xdr:col>72</xdr:col>
      <xdr:colOff>203200</xdr:colOff>
      <xdr:row>88</xdr:row>
      <xdr:rowOff>72389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15395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108586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1599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150813</xdr:rowOff>
    </xdr:from>
    <xdr:to>
      <xdr:col>81</xdr:col>
      <xdr:colOff>95250</xdr:colOff>
      <xdr:row>88</xdr:row>
      <xdr:rowOff>80963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46690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6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150813</xdr:rowOff>
    </xdr:from>
    <xdr:to>
      <xdr:col>77</xdr:col>
      <xdr:colOff>95250</xdr:colOff>
      <xdr:row>88</xdr:row>
      <xdr:rowOff>80963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65740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15557</xdr:rowOff>
    </xdr:from>
    <xdr:to>
      <xdr:col>73</xdr:col>
      <xdr:colOff>44450</xdr:colOff>
      <xdr:row>88</xdr:row>
      <xdr:rowOff>117157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101934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57786</xdr:rowOff>
    </xdr:from>
    <xdr:to>
      <xdr:col>64</xdr:col>
      <xdr:colOff>152400</xdr:colOff>
      <xdr:row>88</xdr:row>
      <xdr:rowOff>159386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144163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・定員管理計画において、平成</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年から平成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年にかけて</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人（</a:t>
          </a:r>
          <a:r>
            <a:rPr kumimoji="1" lang="en-US" altLang="ja-JP" sz="1100" b="0" i="0" baseline="0">
              <a:solidFill>
                <a:schemeClr val="dk1"/>
              </a:solidFill>
              <a:effectLst/>
              <a:latin typeface="+mn-lt"/>
              <a:ea typeface="+mn-ea"/>
              <a:cs typeface="+mn-cs"/>
            </a:rPr>
            <a:t>27.1</a:t>
          </a:r>
          <a:r>
            <a:rPr kumimoji="1" lang="ja-JP" altLang="ja-JP" sz="1100" b="0" i="0" baseline="0">
              <a:solidFill>
                <a:schemeClr val="dk1"/>
              </a:solidFill>
              <a:effectLst/>
              <a:latin typeface="+mn-lt"/>
              <a:ea typeface="+mn-ea"/>
              <a:cs typeface="+mn-cs"/>
            </a:rPr>
            <a:t>％）の削減を行っており、類似団体と比較すると下回っている。平成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開所した統合保育所の保育士や調理員の退職による補充は行わず、代替保育士等の雇用を進めた事等が要因となっている。今後についても、退職者補充を前提としながら新規採用の抑制に努め、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148717</xdr:rowOff>
    </xdr:from>
    <xdr:to>
      <xdr:col>81</xdr:col>
      <xdr:colOff>44450</xdr:colOff>
      <xdr:row>58</xdr:row>
      <xdr:rowOff>155266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092817"/>
          <a:ext cx="8382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133549</xdr:rowOff>
    </xdr:from>
    <xdr:to>
      <xdr:col>77</xdr:col>
      <xdr:colOff>44450</xdr:colOff>
      <xdr:row>58</xdr:row>
      <xdr:rowOff>148717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077649"/>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133549</xdr:rowOff>
    </xdr:from>
    <xdr:to>
      <xdr:col>72</xdr:col>
      <xdr:colOff>203200</xdr:colOff>
      <xdr:row>58</xdr:row>
      <xdr:rowOff>135273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07764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135273</xdr:rowOff>
    </xdr:from>
    <xdr:to>
      <xdr:col>68</xdr:col>
      <xdr:colOff>152400</xdr:colOff>
      <xdr:row>58</xdr:row>
      <xdr:rowOff>141133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079373"/>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104466</xdr:rowOff>
    </xdr:from>
    <xdr:to>
      <xdr:col>81</xdr:col>
      <xdr:colOff>95250</xdr:colOff>
      <xdr:row>59</xdr:row>
      <xdr:rowOff>34616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25743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6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97917</xdr:rowOff>
    </xdr:from>
    <xdr:to>
      <xdr:col>77</xdr:col>
      <xdr:colOff>95250</xdr:colOff>
      <xdr:row>59</xdr:row>
      <xdr:rowOff>28067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38244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10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82749</xdr:rowOff>
    </xdr:from>
    <xdr:to>
      <xdr:col>73</xdr:col>
      <xdr:colOff>44450</xdr:colOff>
      <xdr:row>59</xdr:row>
      <xdr:rowOff>12899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23076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9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84473</xdr:rowOff>
    </xdr:from>
    <xdr:to>
      <xdr:col>68</xdr:col>
      <xdr:colOff>203200</xdr:colOff>
      <xdr:row>59</xdr:row>
      <xdr:rowOff>14623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24800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9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90333</xdr:rowOff>
    </xdr:from>
    <xdr:to>
      <xdr:col>64</xdr:col>
      <xdr:colOff>152400</xdr:colOff>
      <xdr:row>59</xdr:row>
      <xdr:rowOff>20483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30660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・類似団体を下回って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年度と比較すると</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であ</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。令和３年度以降に過疎債の元利償還金が増加し、実質公債費比率が上昇する見込みであるため、今後も地方債発行の抑制に努め、起債に大きく頼ることのない財政運営に努める。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44027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171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27940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41</xdr:row>
      <xdr:rowOff>19896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769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と同様である。一般会計においては多くの事業に電源三法交付金を充当し、地方債の抑制を図っている。今後も新規地方債の抑制に努め、財政の健全化を図る。今後も関係町村等との協議を踏まえながら事務事業を精査し、資金不足の圧縮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
4,247
126.38
4,109,725
3,994,848
114,035
2,373,551
3,546,750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の水準が類似団体と比較して高いために、経常収支比率の人件費分が高くなっており、改善を図っていく。今後、一般職も退職者不補充、手当の見直し等の給与制度の是正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206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下回っているのは、経常経費等の削減に努めてきたことによる。今後も一般廃棄物収集運搬業務の民間委託、庁舎内の電算化により物件費の増加が見込まれるが、さらなる行財政改革に取り組み、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62992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284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3556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28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170434</xdr:rowOff>
    </xdr:from>
    <xdr:to>
      <xdr:col>73</xdr:col>
      <xdr:colOff>180975</xdr:colOff>
      <xdr:row>16</xdr:row>
      <xdr:rowOff>3556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42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15</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37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119634</xdr:rowOff>
    </xdr:from>
    <xdr:to>
      <xdr:col>69</xdr:col>
      <xdr:colOff>142875</xdr:colOff>
      <xdr:row>16</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59961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・類似団体平均を上回っている。これは障害者措置費関連及び児童措置費関連が高いためである。今後も適正な取り組みに努める。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151493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11872"/>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57</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07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57</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07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上回っているのは特別会計への繰出金が主な要因となっている。国民健康保険特別会計・介護保険特別会計においては、保険料の徴収強化・適正化及び事務経費の削減を図るなど、普通会計の負担額を減らしていく。その他特別会計についても、徹底した経費削減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60706</xdr:rowOff>
    </xdr:from>
    <xdr:to>
      <xdr:col>82</xdr:col>
      <xdr:colOff>107950</xdr:colOff>
      <xdr:row>57</xdr:row>
      <xdr:rowOff>88138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333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88138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65278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24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37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xdr:rowOff>
    </xdr:from>
    <xdr:to>
      <xdr:col>82</xdr:col>
      <xdr:colOff>158750</xdr:colOff>
      <xdr:row>57</xdr:row>
      <xdr:rowOff>111506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153433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37338</xdr:rowOff>
    </xdr:from>
    <xdr:to>
      <xdr:col>78</xdr:col>
      <xdr:colOff>120650</xdr:colOff>
      <xdr:row>57</xdr:row>
      <xdr:rowOff>138938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123715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xdr:rowOff>
    </xdr:from>
    <xdr:to>
      <xdr:col>69</xdr:col>
      <xdr:colOff>142875</xdr:colOff>
      <xdr:row>57</xdr:row>
      <xdr:rowOff>116078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・類似団体平均を大きく上回っているのは、一部事務組合の負担金が高いことが大きな要因となっている。今後は一部事務組合の人件費や物件費の抑制に一層努め、負担金の抑制を図る。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38</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6649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51562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6786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37846</xdr:rowOff>
    </xdr:from>
    <xdr:to>
      <xdr:col>73</xdr:col>
      <xdr:colOff>180975</xdr:colOff>
      <xdr:row>39</xdr:row>
      <xdr:rowOff>51562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7243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xdr:rowOff>
    </xdr:from>
    <xdr:to>
      <xdr:col>69</xdr:col>
      <xdr:colOff>92075</xdr:colOff>
      <xdr:row>39</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692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158496</xdr:rowOff>
    </xdr:from>
    <xdr:to>
      <xdr:col>69</xdr:col>
      <xdr:colOff>142875</xdr:colOff>
      <xdr:row>39</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73423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126492</xdr:rowOff>
    </xdr:from>
    <xdr:to>
      <xdr:col>65</xdr:col>
      <xdr:colOff>53975</xdr:colOff>
      <xdr:row>39</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41419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・類似団体平均を下回っているのは、これまで多くの事業に電源三法交付金を充当し、地方債の抑制を図ってきたためである。今後も新規地方債の抑制に努め、財政の健全化を図る。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50800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65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810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924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77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・普通建設事業費の人口１人当たり決算額は、類似団体平均を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回っているがこれは町営住宅整備事業</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が主な要因となっている。今後、新規建設事業費の抑制に努め、財政の健全化を図る。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73661</xdr:rowOff>
    </xdr:from>
    <xdr:to>
      <xdr:col>82</xdr:col>
      <xdr:colOff>107950</xdr:colOff>
      <xdr:row>81</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78966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66039</xdr:rowOff>
    </xdr:from>
    <xdr:to>
      <xdr:col>78</xdr:col>
      <xdr:colOff>69850</xdr:colOff>
      <xdr:row>81</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953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16511</xdr:rowOff>
    </xdr:from>
    <xdr:to>
      <xdr:col>73</xdr:col>
      <xdr:colOff>180975</xdr:colOff>
      <xdr:row>81</xdr:row>
      <xdr:rowOff>66039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9039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16511</xdr:rowOff>
    </xdr:from>
    <xdr:to>
      <xdr:col>69</xdr:col>
      <xdr:colOff>92075</xdr:colOff>
      <xdr:row>81</xdr:row>
      <xdr:rowOff>20320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903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22861</xdr:rowOff>
    </xdr:from>
    <xdr:to>
      <xdr:col>82</xdr:col>
      <xdr:colOff>158750</xdr:colOff>
      <xdr:row>80</xdr:row>
      <xdr:rowOff>124461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166388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15239</xdr:rowOff>
    </xdr:from>
    <xdr:to>
      <xdr:col>74</xdr:col>
      <xdr:colOff>31750</xdr:colOff>
      <xdr:row>81</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101616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137161</xdr:rowOff>
    </xdr:from>
    <xdr:to>
      <xdr:col>69</xdr:col>
      <xdr:colOff>142875</xdr:colOff>
      <xdr:row>81</xdr:row>
      <xdr:rowOff>67311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52088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140970</xdr:rowOff>
    </xdr:from>
    <xdr:to>
      <xdr:col>65</xdr:col>
      <xdr:colOff>53975</xdr:colOff>
      <xdr:row>81</xdr:row>
      <xdr:rowOff>71120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55897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94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13066</xdr:rowOff>
    </xdr:from>
    <xdr:to>
      <xdr:col>29</xdr:col>
      <xdr:colOff>127000</xdr:colOff>
      <xdr:row>18</xdr:row>
      <xdr:rowOff>19453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6791"/>
          <a:ext cx="647700" cy="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19453</xdr:rowOff>
    </xdr:from>
    <xdr:to>
      <xdr:col>26</xdr:col>
      <xdr:colOff>50800</xdr:colOff>
      <xdr:row>18</xdr:row>
      <xdr:rowOff>28828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3178"/>
          <a:ext cx="698500" cy="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28828</xdr:rowOff>
    </xdr:from>
    <xdr:to>
      <xdr:col>22</xdr:col>
      <xdr:colOff>114300</xdr:colOff>
      <xdr:row>18</xdr:row>
      <xdr:rowOff>43755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2553"/>
          <a:ext cx="698500" cy="14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43755</xdr:rowOff>
    </xdr:from>
    <xdr:to>
      <xdr:col>18</xdr:col>
      <xdr:colOff>177800</xdr:colOff>
      <xdr:row>18</xdr:row>
      <xdr:rowOff>46717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77480"/>
          <a:ext cx="698500" cy="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133716</xdr:rowOff>
    </xdr:from>
    <xdr:to>
      <xdr:col>29</xdr:col>
      <xdr:colOff>177800</xdr:colOff>
      <xdr:row>18</xdr:row>
      <xdr:rowOff>63866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105793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140103</xdr:rowOff>
    </xdr:from>
    <xdr:to>
      <xdr:col>26</xdr:col>
      <xdr:colOff>101600</xdr:colOff>
      <xdr:row>18</xdr:row>
      <xdr:rowOff>70253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2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55030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8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149478</xdr:rowOff>
    </xdr:from>
    <xdr:to>
      <xdr:col>22</xdr:col>
      <xdr:colOff>165100</xdr:colOff>
      <xdr:row>18</xdr:row>
      <xdr:rowOff>79628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64405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164405</xdr:rowOff>
    </xdr:from>
    <xdr:to>
      <xdr:col>19</xdr:col>
      <xdr:colOff>38100</xdr:colOff>
      <xdr:row>18</xdr:row>
      <xdr:rowOff>94555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79332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1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167367</xdr:rowOff>
    </xdr:from>
    <xdr:to>
      <xdr:col>15</xdr:col>
      <xdr:colOff>101600</xdr:colOff>
      <xdr:row>18</xdr:row>
      <xdr:rowOff>97517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82295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284789</xdr:rowOff>
    </xdr:from>
    <xdr:to>
      <xdr:col>29</xdr:col>
      <xdr:colOff>127000</xdr:colOff>
      <xdr:row>35</xdr:row>
      <xdr:rowOff>302697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95139"/>
          <a:ext cx="647700" cy="1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302697</xdr:rowOff>
    </xdr:from>
    <xdr:to>
      <xdr:col>26</xdr:col>
      <xdr:colOff>50800</xdr:colOff>
      <xdr:row>35</xdr:row>
      <xdr:rowOff>317314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13047"/>
          <a:ext cx="698500" cy="1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263182</xdr:rowOff>
    </xdr:from>
    <xdr:to>
      <xdr:col>22</xdr:col>
      <xdr:colOff>114300</xdr:colOff>
      <xdr:row>35</xdr:row>
      <xdr:rowOff>317314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73532"/>
          <a:ext cx="698500" cy="5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263182</xdr:rowOff>
    </xdr:from>
    <xdr:to>
      <xdr:col>18</xdr:col>
      <xdr:colOff>177800</xdr:colOff>
      <xdr:row>35</xdr:row>
      <xdr:rowOff>318512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73532"/>
          <a:ext cx="698500" cy="55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233989</xdr:rowOff>
    </xdr:from>
    <xdr:to>
      <xdr:col>29</xdr:col>
      <xdr:colOff>177800</xdr:colOff>
      <xdr:row>35</xdr:row>
      <xdr:rowOff>335589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206066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1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251897</xdr:rowOff>
    </xdr:from>
    <xdr:to>
      <xdr:col>26</xdr:col>
      <xdr:colOff>101600</xdr:colOff>
      <xdr:row>36</xdr:row>
      <xdr:rowOff>10597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62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338274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266514</xdr:rowOff>
    </xdr:from>
    <xdr:to>
      <xdr:col>22</xdr:col>
      <xdr:colOff>165100</xdr:colOff>
      <xdr:row>36</xdr:row>
      <xdr:rowOff>25214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76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9991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6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212382</xdr:rowOff>
    </xdr:from>
    <xdr:to>
      <xdr:col>19</xdr:col>
      <xdr:colOff>38100</xdr:colOff>
      <xdr:row>35</xdr:row>
      <xdr:rowOff>313982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2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298759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267712</xdr:rowOff>
    </xdr:from>
    <xdr:to>
      <xdr:col>15</xdr:col>
      <xdr:colOff>101600</xdr:colOff>
      <xdr:row>36</xdr:row>
      <xdr:rowOff>26412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7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6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
4,247
126.38
4,109,725
3,994,848
114,035
2,373,551
3,546,750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116158</xdr:rowOff>
    </xdr:from>
    <xdr:to>
      <xdr:col>24</xdr:col>
      <xdr:colOff>63500</xdr:colOff>
      <xdr:row>37</xdr:row>
      <xdr:rowOff>121677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59808"/>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116158</xdr:rowOff>
    </xdr:from>
    <xdr:to>
      <xdr:col>19</xdr:col>
      <xdr:colOff>177800</xdr:colOff>
      <xdr:row>37</xdr:row>
      <xdr:rowOff>149800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59808"/>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149800</xdr:rowOff>
    </xdr:from>
    <xdr:to>
      <xdr:col>15</xdr:col>
      <xdr:colOff>50800</xdr:colOff>
      <xdr:row>37</xdr:row>
      <xdr:rowOff>153058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345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143455</xdr:rowOff>
    </xdr:from>
    <xdr:to>
      <xdr:col>10</xdr:col>
      <xdr:colOff>114300</xdr:colOff>
      <xdr:row>37</xdr:row>
      <xdr:rowOff>153058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87105"/>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70877</xdr:rowOff>
    </xdr:from>
    <xdr:to>
      <xdr:col>24</xdr:col>
      <xdr:colOff>114300</xdr:colOff>
      <xdr:row>38</xdr:row>
      <xdr:rowOff>1026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45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157254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65358</xdr:rowOff>
    </xdr:from>
    <xdr:to>
      <xdr:col>20</xdr:col>
      <xdr:colOff>38100</xdr:colOff>
      <xdr:row>37</xdr:row>
      <xdr:rowOff>166958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158085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99000</xdr:rowOff>
    </xdr:from>
    <xdr:to>
      <xdr:col>15</xdr:col>
      <xdr:colOff>101600</xdr:colOff>
      <xdr:row>38</xdr:row>
      <xdr:rowOff>29150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20277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3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102258</xdr:rowOff>
    </xdr:from>
    <xdr:to>
      <xdr:col>10</xdr:col>
      <xdr:colOff>165100</xdr:colOff>
      <xdr:row>38</xdr:row>
      <xdr:rowOff>32407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5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23535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92655</xdr:rowOff>
    </xdr:from>
    <xdr:to>
      <xdr:col>6</xdr:col>
      <xdr:colOff>38100</xdr:colOff>
      <xdr:row>38</xdr:row>
      <xdr:rowOff>22805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13932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144767</xdr:rowOff>
    </xdr:from>
    <xdr:to>
      <xdr:col>24</xdr:col>
      <xdr:colOff>63500</xdr:colOff>
      <xdr:row>58</xdr:row>
      <xdr:rowOff>31345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17417"/>
          <a:ext cx="838200" cy="5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144767</xdr:rowOff>
    </xdr:from>
    <xdr:to>
      <xdr:col>19</xdr:col>
      <xdr:colOff>177800</xdr:colOff>
      <xdr:row>58</xdr:row>
      <xdr:rowOff>6727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7417"/>
          <a:ext cx="889000" cy="3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6727</xdr:rowOff>
    </xdr:from>
    <xdr:to>
      <xdr:col>15</xdr:col>
      <xdr:colOff>50800</xdr:colOff>
      <xdr:row>58</xdr:row>
      <xdr:rowOff>48651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0827"/>
          <a:ext cx="889000" cy="4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48651</xdr:rowOff>
    </xdr:from>
    <xdr:to>
      <xdr:col>10</xdr:col>
      <xdr:colOff>114300</xdr:colOff>
      <xdr:row>58</xdr:row>
      <xdr:rowOff>51895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2751"/>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151995</xdr:rowOff>
    </xdr:from>
    <xdr:to>
      <xdr:col>24</xdr:col>
      <xdr:colOff>114300</xdr:colOff>
      <xdr:row>58</xdr:row>
      <xdr:rowOff>82145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66922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93967</xdr:rowOff>
    </xdr:from>
    <xdr:to>
      <xdr:col>20</xdr:col>
      <xdr:colOff>38100</xdr:colOff>
      <xdr:row>58</xdr:row>
      <xdr:rowOff>24117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15244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5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127377</xdr:rowOff>
    </xdr:from>
    <xdr:to>
      <xdr:col>15</xdr:col>
      <xdr:colOff>101600</xdr:colOff>
      <xdr:row>58</xdr:row>
      <xdr:rowOff>57527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48654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9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169301</xdr:rowOff>
    </xdr:from>
    <xdr:to>
      <xdr:col>10</xdr:col>
      <xdr:colOff>165100</xdr:colOff>
      <xdr:row>58</xdr:row>
      <xdr:rowOff>99451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90578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3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1095</xdr:rowOff>
    </xdr:from>
    <xdr:to>
      <xdr:col>6</xdr:col>
      <xdr:colOff>38100</xdr:colOff>
      <xdr:row>58</xdr:row>
      <xdr:rowOff>102695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93822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3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9677</xdr:rowOff>
    </xdr:from>
    <xdr:to>
      <xdr:col>24</xdr:col>
      <xdr:colOff>63500</xdr:colOff>
      <xdr:row>78</xdr:row>
      <xdr:rowOff>18258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2777"/>
          <a:ext cx="8382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18258</xdr:rowOff>
    </xdr:from>
    <xdr:to>
      <xdr:col>19</xdr:col>
      <xdr:colOff>177800</xdr:colOff>
      <xdr:row>78</xdr:row>
      <xdr:rowOff>78773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91358"/>
          <a:ext cx="889000" cy="6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60184</xdr:rowOff>
    </xdr:from>
    <xdr:to>
      <xdr:col>15</xdr:col>
      <xdr:colOff>50800</xdr:colOff>
      <xdr:row>78</xdr:row>
      <xdr:rowOff>78773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3284"/>
          <a:ext cx="8890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46089</xdr:rowOff>
    </xdr:from>
    <xdr:to>
      <xdr:col>10</xdr:col>
      <xdr:colOff>114300</xdr:colOff>
      <xdr:row>78</xdr:row>
      <xdr:rowOff>60184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9189"/>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130327</xdr:rowOff>
    </xdr:from>
    <xdr:to>
      <xdr:col>24</xdr:col>
      <xdr:colOff>114300</xdr:colOff>
      <xdr:row>78</xdr:row>
      <xdr:rowOff>60477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108754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138908</xdr:rowOff>
    </xdr:from>
    <xdr:to>
      <xdr:col>20</xdr:col>
      <xdr:colOff>38100</xdr:colOff>
      <xdr:row>78</xdr:row>
      <xdr:rowOff>69058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60185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27973</xdr:rowOff>
    </xdr:from>
    <xdr:to>
      <xdr:col>15</xdr:col>
      <xdr:colOff>101600</xdr:colOff>
      <xdr:row>78</xdr:row>
      <xdr:rowOff>129573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120700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9384</xdr:rowOff>
    </xdr:from>
    <xdr:to>
      <xdr:col>10</xdr:col>
      <xdr:colOff>165100</xdr:colOff>
      <xdr:row>78</xdr:row>
      <xdr:rowOff>110984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102111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166739</xdr:rowOff>
    </xdr:from>
    <xdr:to>
      <xdr:col>6</xdr:col>
      <xdr:colOff>38100</xdr:colOff>
      <xdr:row>78</xdr:row>
      <xdr:rowOff>96889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88016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18512</xdr:rowOff>
    </xdr:from>
    <xdr:to>
      <xdr:col>24</xdr:col>
      <xdr:colOff>63500</xdr:colOff>
      <xdr:row>95</xdr:row>
      <xdr:rowOff>73140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34812"/>
          <a:ext cx="838200" cy="2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73140</xdr:rowOff>
    </xdr:from>
    <xdr:to>
      <xdr:col>19</xdr:col>
      <xdr:colOff>177800</xdr:colOff>
      <xdr:row>95</xdr:row>
      <xdr:rowOff>117260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60890"/>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117260</xdr:rowOff>
    </xdr:from>
    <xdr:to>
      <xdr:col>15</xdr:col>
      <xdr:colOff>50800</xdr:colOff>
      <xdr:row>95</xdr:row>
      <xdr:rowOff>129040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05010"/>
          <a:ext cx="889000" cy="1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122189</xdr:rowOff>
    </xdr:from>
    <xdr:to>
      <xdr:col>10</xdr:col>
      <xdr:colOff>114300</xdr:colOff>
      <xdr:row>95</xdr:row>
      <xdr:rowOff>129040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09939"/>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139162</xdr:rowOff>
    </xdr:from>
    <xdr:to>
      <xdr:col>24</xdr:col>
      <xdr:colOff>114300</xdr:colOff>
      <xdr:row>94</xdr:row>
      <xdr:rowOff>69312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162039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3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22340</xdr:rowOff>
    </xdr:from>
    <xdr:to>
      <xdr:col>20</xdr:col>
      <xdr:colOff>38100</xdr:colOff>
      <xdr:row>95</xdr:row>
      <xdr:rowOff>123940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140467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66460</xdr:rowOff>
    </xdr:from>
    <xdr:to>
      <xdr:col>15</xdr:col>
      <xdr:colOff>101600</xdr:colOff>
      <xdr:row>95</xdr:row>
      <xdr:rowOff>168060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13137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2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78240</xdr:rowOff>
    </xdr:from>
    <xdr:to>
      <xdr:col>10</xdr:col>
      <xdr:colOff>165100</xdr:colOff>
      <xdr:row>96</xdr:row>
      <xdr:rowOff>8390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24917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4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71389</xdr:rowOff>
    </xdr:from>
    <xdr:to>
      <xdr:col>6</xdr:col>
      <xdr:colOff>38100</xdr:colOff>
      <xdr:row>96</xdr:row>
      <xdr:rowOff>1539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18066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82331</xdr:rowOff>
    </xdr:from>
    <xdr:to>
      <xdr:col>55</xdr:col>
      <xdr:colOff>0</xdr:colOff>
      <xdr:row>37</xdr:row>
      <xdr:rowOff>110582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54531"/>
          <a:ext cx="838200" cy="19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82331</xdr:rowOff>
    </xdr:from>
    <xdr:to>
      <xdr:col>50</xdr:col>
      <xdr:colOff>114300</xdr:colOff>
      <xdr:row>37</xdr:row>
      <xdr:rowOff>98171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54531"/>
          <a:ext cx="889000" cy="18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98171</xdr:rowOff>
    </xdr:from>
    <xdr:to>
      <xdr:col>45</xdr:col>
      <xdr:colOff>177800</xdr:colOff>
      <xdr:row>37</xdr:row>
      <xdr:rowOff>120989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41821"/>
          <a:ext cx="8890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120989</xdr:rowOff>
    </xdr:from>
    <xdr:to>
      <xdr:col>41</xdr:col>
      <xdr:colOff>50800</xdr:colOff>
      <xdr:row>37</xdr:row>
      <xdr:rowOff>122667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64639"/>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59782</xdr:rowOff>
    </xdr:from>
    <xdr:to>
      <xdr:col>55</xdr:col>
      <xdr:colOff>50800</xdr:colOff>
      <xdr:row>37</xdr:row>
      <xdr:rowOff>161382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38209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8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31531</xdr:rowOff>
    </xdr:from>
    <xdr:to>
      <xdr:col>50</xdr:col>
      <xdr:colOff>165100</xdr:colOff>
      <xdr:row>36</xdr:row>
      <xdr:rowOff>133131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124258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9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47371</xdr:rowOff>
    </xdr:from>
    <xdr:to>
      <xdr:col>46</xdr:col>
      <xdr:colOff>38100</xdr:colOff>
      <xdr:row>37</xdr:row>
      <xdr:rowOff>148971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140098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8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70189</xdr:rowOff>
    </xdr:from>
    <xdr:to>
      <xdr:col>41</xdr:col>
      <xdr:colOff>101600</xdr:colOff>
      <xdr:row>38</xdr:row>
      <xdr:rowOff>340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13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162916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0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71867</xdr:rowOff>
    </xdr:from>
    <xdr:to>
      <xdr:col>36</xdr:col>
      <xdr:colOff>165100</xdr:colOff>
      <xdr:row>38</xdr:row>
      <xdr:rowOff>2017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1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164595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0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108809</xdr:rowOff>
    </xdr:from>
    <xdr:to>
      <xdr:col>55</xdr:col>
      <xdr:colOff>0</xdr:colOff>
      <xdr:row>58</xdr:row>
      <xdr:rowOff>121217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52909"/>
          <a:ext cx="838200" cy="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52393</xdr:rowOff>
    </xdr:from>
    <xdr:to>
      <xdr:col>50</xdr:col>
      <xdr:colOff>114300</xdr:colOff>
      <xdr:row>58</xdr:row>
      <xdr:rowOff>108809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96493"/>
          <a:ext cx="889000" cy="5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52393</xdr:rowOff>
    </xdr:from>
    <xdr:to>
      <xdr:col>45</xdr:col>
      <xdr:colOff>177800</xdr:colOff>
      <xdr:row>58</xdr:row>
      <xdr:rowOff>80776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96493"/>
          <a:ext cx="889000" cy="2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80776</xdr:rowOff>
    </xdr:from>
    <xdr:to>
      <xdr:col>41</xdr:col>
      <xdr:colOff>50800</xdr:colOff>
      <xdr:row>58</xdr:row>
      <xdr:rowOff>107190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24876"/>
          <a:ext cx="889000" cy="2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70417</xdr:rowOff>
    </xdr:from>
    <xdr:to>
      <xdr:col>55</xdr:col>
      <xdr:colOff>50800</xdr:colOff>
      <xdr:row>59</xdr:row>
      <xdr:rowOff>567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58009</xdr:rowOff>
    </xdr:from>
    <xdr:to>
      <xdr:col>50</xdr:col>
      <xdr:colOff>165100</xdr:colOff>
      <xdr:row>58</xdr:row>
      <xdr:rowOff>159609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150736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1593</xdr:rowOff>
    </xdr:from>
    <xdr:to>
      <xdr:col>46</xdr:col>
      <xdr:colOff>38100</xdr:colOff>
      <xdr:row>58</xdr:row>
      <xdr:rowOff>103193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119720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2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29976</xdr:rowOff>
    </xdr:from>
    <xdr:to>
      <xdr:col>41</xdr:col>
      <xdr:colOff>101600</xdr:colOff>
      <xdr:row>58</xdr:row>
      <xdr:rowOff>131576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122703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6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56390</xdr:rowOff>
    </xdr:from>
    <xdr:to>
      <xdr:col>36</xdr:col>
      <xdr:colOff>165100</xdr:colOff>
      <xdr:row>58</xdr:row>
      <xdr:rowOff>157990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149117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132826</xdr:rowOff>
    </xdr:from>
    <xdr:to>
      <xdr:col>55</xdr:col>
      <xdr:colOff>0</xdr:colOff>
      <xdr:row>78</xdr:row>
      <xdr:rowOff>138274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5926"/>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79879</xdr:rowOff>
    </xdr:from>
    <xdr:to>
      <xdr:col>50</xdr:col>
      <xdr:colOff>114300</xdr:colOff>
      <xdr:row>78</xdr:row>
      <xdr:rowOff>132826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52979"/>
          <a:ext cx="889000" cy="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79879</xdr:rowOff>
    </xdr:from>
    <xdr:to>
      <xdr:col>45</xdr:col>
      <xdr:colOff>177800</xdr:colOff>
      <xdr:row>78</xdr:row>
      <xdr:rowOff>132387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52979"/>
          <a:ext cx="889000" cy="5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132387</xdr:rowOff>
    </xdr:from>
    <xdr:to>
      <xdr:col>41</xdr:col>
      <xdr:colOff>50800</xdr:colOff>
      <xdr:row>78</xdr:row>
      <xdr:rowOff>135116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5487"/>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87474</xdr:rowOff>
    </xdr:from>
    <xdr:to>
      <xdr:col>55</xdr:col>
      <xdr:colOff>50800</xdr:colOff>
      <xdr:row>79</xdr:row>
      <xdr:rowOff>17624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82026</xdr:rowOff>
    </xdr:from>
    <xdr:to>
      <xdr:col>50</xdr:col>
      <xdr:colOff>165100</xdr:colOff>
      <xdr:row>79</xdr:row>
      <xdr:rowOff>12176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29079</xdr:rowOff>
    </xdr:from>
    <xdr:to>
      <xdr:col>46</xdr:col>
      <xdr:colOff>38100</xdr:colOff>
      <xdr:row>78</xdr:row>
      <xdr:rowOff>130679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147206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7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81587</xdr:rowOff>
    </xdr:from>
    <xdr:to>
      <xdr:col>41</xdr:col>
      <xdr:colOff>101600</xdr:colOff>
      <xdr:row>79</xdr:row>
      <xdr:rowOff>11737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2864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84316</xdr:rowOff>
    </xdr:from>
    <xdr:to>
      <xdr:col>36</xdr:col>
      <xdr:colOff>165100</xdr:colOff>
      <xdr:row>79</xdr:row>
      <xdr:rowOff>14466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5593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5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27249</xdr:rowOff>
    </xdr:from>
    <xdr:to>
      <xdr:col>55</xdr:col>
      <xdr:colOff>0</xdr:colOff>
      <xdr:row>98</xdr:row>
      <xdr:rowOff>84393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29349"/>
          <a:ext cx="838200" cy="5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2209</xdr:rowOff>
    </xdr:from>
    <xdr:to>
      <xdr:col>50</xdr:col>
      <xdr:colOff>114300</xdr:colOff>
      <xdr:row>98</xdr:row>
      <xdr:rowOff>27249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04309"/>
          <a:ext cx="889000" cy="2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143163</xdr:rowOff>
    </xdr:from>
    <xdr:to>
      <xdr:col>45</xdr:col>
      <xdr:colOff>177800</xdr:colOff>
      <xdr:row>98</xdr:row>
      <xdr:rowOff>2209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602363"/>
          <a:ext cx="889000" cy="20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143163</xdr:rowOff>
    </xdr:from>
    <xdr:to>
      <xdr:col>41</xdr:col>
      <xdr:colOff>50800</xdr:colOff>
      <xdr:row>97</xdr:row>
      <xdr:rowOff>163894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02363"/>
          <a:ext cx="889000" cy="19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33593</xdr:rowOff>
    </xdr:from>
    <xdr:to>
      <xdr:col>55</xdr:col>
      <xdr:colOff>50800</xdr:colOff>
      <xdr:row>98</xdr:row>
      <xdr:rowOff>135193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12020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8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147899</xdr:rowOff>
    </xdr:from>
    <xdr:to>
      <xdr:col>50</xdr:col>
      <xdr:colOff>165100</xdr:colOff>
      <xdr:row>98</xdr:row>
      <xdr:rowOff>78049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69176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7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122859</xdr:rowOff>
    </xdr:from>
    <xdr:to>
      <xdr:col>46</xdr:col>
      <xdr:colOff>38100</xdr:colOff>
      <xdr:row>98</xdr:row>
      <xdr:rowOff>53009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44136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4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92363</xdr:rowOff>
    </xdr:from>
    <xdr:to>
      <xdr:col>41</xdr:col>
      <xdr:colOff>101600</xdr:colOff>
      <xdr:row>97</xdr:row>
      <xdr:rowOff>22513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39040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2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113094</xdr:rowOff>
    </xdr:from>
    <xdr:to>
      <xdr:col>36</xdr:col>
      <xdr:colOff>165100</xdr:colOff>
      <xdr:row>98</xdr:row>
      <xdr:rowOff>43244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34371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3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129036</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4136"/>
          <a:ext cx="8382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137958</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3058"/>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78236</xdr:rowOff>
    </xdr:from>
    <xdr:to>
      <xdr:col>85</xdr:col>
      <xdr:colOff>177800</xdr:colOff>
      <xdr:row>39</xdr:row>
      <xdr:rowOff>8386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87158</xdr:rowOff>
    </xdr:from>
    <xdr:to>
      <xdr:col>67</xdr:col>
      <xdr:colOff>101600</xdr:colOff>
      <xdr:row>39</xdr:row>
      <xdr:rowOff>17308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55789</xdr:rowOff>
    </xdr:from>
    <xdr:to>
      <xdr:col>85</xdr:col>
      <xdr:colOff>127000</xdr:colOff>
      <xdr:row>78</xdr:row>
      <xdr:rowOff>70163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28889"/>
          <a:ext cx="8382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70163</xdr:rowOff>
    </xdr:from>
    <xdr:to>
      <xdr:col>81</xdr:col>
      <xdr:colOff>50800</xdr:colOff>
      <xdr:row>78</xdr:row>
      <xdr:rowOff>73547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4326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73547</xdr:rowOff>
    </xdr:from>
    <xdr:to>
      <xdr:col>76</xdr:col>
      <xdr:colOff>114300</xdr:colOff>
      <xdr:row>78</xdr:row>
      <xdr:rowOff>75536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4664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75536</xdr:rowOff>
    </xdr:from>
    <xdr:to>
      <xdr:col>71</xdr:col>
      <xdr:colOff>177800</xdr:colOff>
      <xdr:row>78</xdr:row>
      <xdr:rowOff>78005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4863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4989</xdr:rowOff>
    </xdr:from>
    <xdr:to>
      <xdr:col>85</xdr:col>
      <xdr:colOff>177800</xdr:colOff>
      <xdr:row>78</xdr:row>
      <xdr:rowOff>106589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91366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19363</xdr:rowOff>
    </xdr:from>
    <xdr:to>
      <xdr:col>81</xdr:col>
      <xdr:colOff>101600</xdr:colOff>
      <xdr:row>78</xdr:row>
      <xdr:rowOff>120963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112090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8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22747</xdr:rowOff>
    </xdr:from>
    <xdr:to>
      <xdr:col>76</xdr:col>
      <xdr:colOff>165100</xdr:colOff>
      <xdr:row>78</xdr:row>
      <xdr:rowOff>124347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115474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8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24736</xdr:rowOff>
    </xdr:from>
    <xdr:to>
      <xdr:col>72</xdr:col>
      <xdr:colOff>38100</xdr:colOff>
      <xdr:row>78</xdr:row>
      <xdr:rowOff>126336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117463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27205</xdr:rowOff>
    </xdr:from>
    <xdr:to>
      <xdr:col>67</xdr:col>
      <xdr:colOff>101600</xdr:colOff>
      <xdr:row>78</xdr:row>
      <xdr:rowOff>128805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119932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94247</xdr:rowOff>
    </xdr:from>
    <xdr:to>
      <xdr:col>85</xdr:col>
      <xdr:colOff>127000</xdr:colOff>
      <xdr:row>98</xdr:row>
      <xdr:rowOff>99445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6347"/>
          <a:ext cx="8382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99445</xdr:rowOff>
    </xdr:from>
    <xdr:to>
      <xdr:col>81</xdr:col>
      <xdr:colOff>50800</xdr:colOff>
      <xdr:row>98</xdr:row>
      <xdr:rowOff>134034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01545"/>
          <a:ext cx="889000" cy="3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131369</xdr:rowOff>
    </xdr:from>
    <xdr:to>
      <xdr:col>76</xdr:col>
      <xdr:colOff>114300</xdr:colOff>
      <xdr:row>98</xdr:row>
      <xdr:rowOff>134034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33469"/>
          <a:ext cx="8890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31161</xdr:rowOff>
    </xdr:from>
    <xdr:to>
      <xdr:col>71</xdr:col>
      <xdr:colOff>177800</xdr:colOff>
      <xdr:row>98</xdr:row>
      <xdr:rowOff>131369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33261"/>
          <a:ext cx="889000" cy="1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43447</xdr:rowOff>
    </xdr:from>
    <xdr:to>
      <xdr:col>85</xdr:col>
      <xdr:colOff>177800</xdr:colOff>
      <xdr:row>98</xdr:row>
      <xdr:rowOff>145047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48645</xdr:rowOff>
    </xdr:from>
    <xdr:to>
      <xdr:col>81</xdr:col>
      <xdr:colOff>101600</xdr:colOff>
      <xdr:row>98</xdr:row>
      <xdr:rowOff>150245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166772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2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83234</xdr:rowOff>
    </xdr:from>
    <xdr:to>
      <xdr:col>76</xdr:col>
      <xdr:colOff>165100</xdr:colOff>
      <xdr:row>99</xdr:row>
      <xdr:rowOff>13384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4511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80569</xdr:rowOff>
    </xdr:from>
    <xdr:to>
      <xdr:col>72</xdr:col>
      <xdr:colOff>38100</xdr:colOff>
      <xdr:row>99</xdr:row>
      <xdr:rowOff>10719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1846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151811</xdr:rowOff>
    </xdr:from>
    <xdr:to>
      <xdr:col>67</xdr:col>
      <xdr:colOff>101600</xdr:colOff>
      <xdr:row>98</xdr:row>
      <xdr:rowOff>81961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98488</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5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142672</xdr:rowOff>
    </xdr:from>
    <xdr:to>
      <xdr:col>116</xdr:col>
      <xdr:colOff>63500</xdr:colOff>
      <xdr:row>38</xdr:row>
      <xdr:rowOff>158347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7772"/>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79546</xdr:rowOff>
    </xdr:from>
    <xdr:to>
      <xdr:col>111</xdr:col>
      <xdr:colOff>177800</xdr:colOff>
      <xdr:row>38</xdr:row>
      <xdr:rowOff>142672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94646"/>
          <a:ext cx="8890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59522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79546</xdr:rowOff>
    </xdr:from>
    <xdr:to>
      <xdr:col>107</xdr:col>
      <xdr:colOff>50800</xdr:colOff>
      <xdr:row>38</xdr:row>
      <xdr:rowOff>93359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94646"/>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105699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93359</xdr:rowOff>
    </xdr:from>
    <xdr:to>
      <xdr:col>102</xdr:col>
      <xdr:colOff>114300</xdr:colOff>
      <xdr:row>38</xdr:row>
      <xdr:rowOff>127486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08459"/>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107547</xdr:rowOff>
    </xdr:from>
    <xdr:to>
      <xdr:col>116</xdr:col>
      <xdr:colOff>114300</xdr:colOff>
      <xdr:row>39</xdr:row>
      <xdr:rowOff>37697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2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66924</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91872</xdr:rowOff>
    </xdr:from>
    <xdr:to>
      <xdr:col>112</xdr:col>
      <xdr:colOff>38100</xdr:colOff>
      <xdr:row>39</xdr:row>
      <xdr:rowOff>22022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38549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28746</xdr:rowOff>
    </xdr:from>
    <xdr:to>
      <xdr:col>107</xdr:col>
      <xdr:colOff>101600</xdr:colOff>
      <xdr:row>38</xdr:row>
      <xdr:rowOff>130346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146873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1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42559</xdr:rowOff>
    </xdr:from>
    <xdr:to>
      <xdr:col>102</xdr:col>
      <xdr:colOff>165100</xdr:colOff>
      <xdr:row>38</xdr:row>
      <xdr:rowOff>144159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160686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3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76686</xdr:rowOff>
    </xdr:from>
    <xdr:to>
      <xdr:col>98</xdr:col>
      <xdr:colOff>38100</xdr:colOff>
      <xdr:row>39</xdr:row>
      <xdr:rowOff>6836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9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23363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53175</xdr:rowOff>
    </xdr:from>
    <xdr:to>
      <xdr:col>116</xdr:col>
      <xdr:colOff>63500</xdr:colOff>
      <xdr:row>59</xdr:row>
      <xdr:rowOff>56342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8725"/>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53175</xdr:rowOff>
    </xdr:from>
    <xdr:to>
      <xdr:col>111</xdr:col>
      <xdr:colOff>177800</xdr:colOff>
      <xdr:row>59</xdr:row>
      <xdr:rowOff>53811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68725"/>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53811</xdr:rowOff>
    </xdr:from>
    <xdr:to>
      <xdr:col>107</xdr:col>
      <xdr:colOff>50800</xdr:colOff>
      <xdr:row>59</xdr:row>
      <xdr:rowOff>55069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6936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55069</xdr:rowOff>
    </xdr:from>
    <xdr:to>
      <xdr:col>102</xdr:col>
      <xdr:colOff>114300</xdr:colOff>
      <xdr:row>59</xdr:row>
      <xdr:rowOff>55836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70619"/>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5542</xdr:rowOff>
    </xdr:from>
    <xdr:to>
      <xdr:col>116</xdr:col>
      <xdr:colOff>114300</xdr:colOff>
      <xdr:row>59</xdr:row>
      <xdr:rowOff>107142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2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91919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2375</xdr:rowOff>
    </xdr:from>
    <xdr:to>
      <xdr:col>112</xdr:col>
      <xdr:colOff>38100</xdr:colOff>
      <xdr:row>59</xdr:row>
      <xdr:rowOff>103975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95102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3011</xdr:rowOff>
    </xdr:from>
    <xdr:to>
      <xdr:col>107</xdr:col>
      <xdr:colOff>101600</xdr:colOff>
      <xdr:row>59</xdr:row>
      <xdr:rowOff>104611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95738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1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4269</xdr:rowOff>
    </xdr:from>
    <xdr:to>
      <xdr:col>102</xdr:col>
      <xdr:colOff>165100</xdr:colOff>
      <xdr:row>59</xdr:row>
      <xdr:rowOff>105869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96996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1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5036</xdr:rowOff>
    </xdr:from>
    <xdr:to>
      <xdr:col>98</xdr:col>
      <xdr:colOff>38100</xdr:colOff>
      <xdr:row>59</xdr:row>
      <xdr:rowOff>106636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97763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142060</xdr:rowOff>
    </xdr:from>
    <xdr:to>
      <xdr:col>116</xdr:col>
      <xdr:colOff>63500</xdr:colOff>
      <xdr:row>76</xdr:row>
      <xdr:rowOff>144309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172260"/>
          <a:ext cx="8382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144309</xdr:rowOff>
    </xdr:from>
    <xdr:to>
      <xdr:col>111</xdr:col>
      <xdr:colOff>177800</xdr:colOff>
      <xdr:row>76</xdr:row>
      <xdr:rowOff>168142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74509"/>
          <a:ext cx="889000" cy="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101191</xdr:rowOff>
    </xdr:from>
    <xdr:to>
      <xdr:col>107</xdr:col>
      <xdr:colOff>50800</xdr:colOff>
      <xdr:row>76</xdr:row>
      <xdr:rowOff>168142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131391"/>
          <a:ext cx="889000" cy="6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101191</xdr:rowOff>
    </xdr:from>
    <xdr:to>
      <xdr:col>102</xdr:col>
      <xdr:colOff>114300</xdr:colOff>
      <xdr:row>76</xdr:row>
      <xdr:rowOff>157635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31391"/>
          <a:ext cx="889000" cy="5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91260</xdr:rowOff>
    </xdr:from>
    <xdr:to>
      <xdr:col>116</xdr:col>
      <xdr:colOff>114300</xdr:colOff>
      <xdr:row>77</xdr:row>
      <xdr:rowOff>21410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69687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9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93509</xdr:rowOff>
    </xdr:from>
    <xdr:to>
      <xdr:col>112</xdr:col>
      <xdr:colOff>38100</xdr:colOff>
      <xdr:row>77</xdr:row>
      <xdr:rowOff>23659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14786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117342</xdr:rowOff>
    </xdr:from>
    <xdr:to>
      <xdr:col>107</xdr:col>
      <xdr:colOff>101600</xdr:colOff>
      <xdr:row>77</xdr:row>
      <xdr:rowOff>47492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38619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50391</xdr:rowOff>
    </xdr:from>
    <xdr:to>
      <xdr:col>102</xdr:col>
      <xdr:colOff>165100</xdr:colOff>
      <xdr:row>76</xdr:row>
      <xdr:rowOff>151991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8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143118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106835</xdr:rowOff>
    </xdr:from>
    <xdr:to>
      <xdr:col>98</xdr:col>
      <xdr:colOff>38100</xdr:colOff>
      <xdr:row>77</xdr:row>
      <xdr:rowOff>36985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3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28112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2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９２４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９４７</a:t>
          </a:r>
          <a:r>
            <a:rPr kumimoji="1" lang="ja-JP" altLang="ja-JP" sz="1100">
              <a:solidFill>
                <a:schemeClr val="dk1"/>
              </a:solidFill>
              <a:effectLst/>
              <a:latin typeface="+mn-lt"/>
              <a:ea typeface="+mn-ea"/>
              <a:cs typeface="+mn-cs"/>
            </a:rPr>
            <a:t>円となっている。主な構成項目である人件費は、住民一人当たり１</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４６１</a:t>
          </a:r>
          <a:r>
            <a:rPr kumimoji="1" lang="ja-JP" altLang="ja-JP" sz="1100">
              <a:solidFill>
                <a:schemeClr val="dk1"/>
              </a:solidFill>
              <a:effectLst/>
              <a:latin typeface="+mn-lt"/>
              <a:ea typeface="+mn-ea"/>
              <a:cs typeface="+mn-cs"/>
            </a:rPr>
            <a:t>円となっており、平成２７年度から７，０００円程度の増減で推移してきており、安定化の傾向にある。また、類似団体平均と比べて低い水準にある。平成２４年度から退職者職員の増加による人件費の減が主な要因であり、今後も一般職も退職者不補充等により人件費の抑制に努め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ja-JP" altLang="en-US" sz="1100">
              <a:solidFill>
                <a:schemeClr val="dk1"/>
              </a:solidFill>
              <a:effectLst/>
              <a:latin typeface="+mn-lt"/>
              <a:ea typeface="+mn-ea"/>
              <a:cs typeface="+mn-cs"/>
            </a:rPr>
            <a:t>８０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８５０</a:t>
          </a:r>
          <a:r>
            <a:rPr kumimoji="1" lang="ja-JP" altLang="ja-JP" sz="1100">
              <a:solidFill>
                <a:schemeClr val="dk1"/>
              </a:solidFill>
              <a:effectLst/>
              <a:latin typeface="+mn-lt"/>
              <a:ea typeface="+mn-ea"/>
              <a:cs typeface="+mn-cs"/>
            </a:rPr>
            <a:t>円となっており、類似団体と比較して一人当たりコストが低い状況となっている。これは、</a:t>
          </a:r>
          <a:r>
            <a:rPr kumimoji="1" lang="ja-JP" altLang="en-US" sz="1100">
              <a:solidFill>
                <a:schemeClr val="dk1"/>
              </a:solidFill>
              <a:effectLst/>
              <a:latin typeface="+mn-lt"/>
              <a:ea typeface="+mn-ea"/>
              <a:cs typeface="+mn-cs"/>
            </a:rPr>
            <a:t>町営住宅整備事業</a:t>
          </a:r>
          <a:r>
            <a:rPr kumimoji="1" lang="ja-JP" altLang="ja-JP" sz="1100">
              <a:solidFill>
                <a:schemeClr val="dk1"/>
              </a:solidFill>
              <a:effectLst/>
              <a:latin typeface="+mn-lt"/>
              <a:ea typeface="+mn-ea"/>
              <a:cs typeface="+mn-cs"/>
            </a:rPr>
            <a:t>の減等によるものであり、前年度決算と比較すると約６０％減となっている。このため、公共施設等総合管理計画に基づき、事業の精査を徹底していくことで、事業費の減少に努める。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
4,247
126.38
4,109,725
3,994,848
114,035
2,373,551
3,546,750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155188</xdr:rowOff>
    </xdr:from>
    <xdr:to>
      <xdr:col>24</xdr:col>
      <xdr:colOff>63500</xdr:colOff>
      <xdr:row>37</xdr:row>
      <xdr:rowOff>167818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98838"/>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148044</xdr:rowOff>
    </xdr:from>
    <xdr:to>
      <xdr:col>19</xdr:col>
      <xdr:colOff>177800</xdr:colOff>
      <xdr:row>37</xdr:row>
      <xdr:rowOff>155188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9169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148044</xdr:rowOff>
    </xdr:from>
    <xdr:to>
      <xdr:col>15</xdr:col>
      <xdr:colOff>50800</xdr:colOff>
      <xdr:row>37</xdr:row>
      <xdr:rowOff>159417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91694"/>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159417</xdr:rowOff>
    </xdr:from>
    <xdr:to>
      <xdr:col>10</xdr:col>
      <xdr:colOff>114300</xdr:colOff>
      <xdr:row>37</xdr:row>
      <xdr:rowOff>161303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306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117018</xdr:rowOff>
    </xdr:from>
    <xdr:to>
      <xdr:col>24</xdr:col>
      <xdr:colOff>114300</xdr:colOff>
      <xdr:row>38</xdr:row>
      <xdr:rowOff>47168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31945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104388</xdr:rowOff>
    </xdr:from>
    <xdr:to>
      <xdr:col>20</xdr:col>
      <xdr:colOff>38100</xdr:colOff>
      <xdr:row>38</xdr:row>
      <xdr:rowOff>34537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8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25664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97244</xdr:rowOff>
    </xdr:from>
    <xdr:to>
      <xdr:col>15</xdr:col>
      <xdr:colOff>101600</xdr:colOff>
      <xdr:row>38</xdr:row>
      <xdr:rowOff>27394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18521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108617</xdr:rowOff>
    </xdr:from>
    <xdr:to>
      <xdr:col>10</xdr:col>
      <xdr:colOff>165100</xdr:colOff>
      <xdr:row>38</xdr:row>
      <xdr:rowOff>38767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29894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110503</xdr:rowOff>
    </xdr:from>
    <xdr:to>
      <xdr:col>6</xdr:col>
      <xdr:colOff>38100</xdr:colOff>
      <xdr:row>38</xdr:row>
      <xdr:rowOff>40653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31780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68641</xdr:rowOff>
    </xdr:from>
    <xdr:to>
      <xdr:col>24</xdr:col>
      <xdr:colOff>63500</xdr:colOff>
      <xdr:row>58</xdr:row>
      <xdr:rowOff>89130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12741"/>
          <a:ext cx="838200" cy="2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68641</xdr:rowOff>
    </xdr:from>
    <xdr:to>
      <xdr:col>19</xdr:col>
      <xdr:colOff>177800</xdr:colOff>
      <xdr:row>58</xdr:row>
      <xdr:rowOff>108679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2741"/>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98658</xdr:rowOff>
    </xdr:from>
    <xdr:to>
      <xdr:col>15</xdr:col>
      <xdr:colOff>50800</xdr:colOff>
      <xdr:row>58</xdr:row>
      <xdr:rowOff>108679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42758"/>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74681</xdr:rowOff>
    </xdr:from>
    <xdr:to>
      <xdr:col>10</xdr:col>
      <xdr:colOff>114300</xdr:colOff>
      <xdr:row>58</xdr:row>
      <xdr:rowOff>98658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18781"/>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38330</xdr:rowOff>
    </xdr:from>
    <xdr:to>
      <xdr:col>24</xdr:col>
      <xdr:colOff>114300</xdr:colOff>
      <xdr:row>58</xdr:row>
      <xdr:rowOff>139930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17841</xdr:rowOff>
    </xdr:from>
    <xdr:to>
      <xdr:col>20</xdr:col>
      <xdr:colOff>38100</xdr:colOff>
      <xdr:row>58</xdr:row>
      <xdr:rowOff>119441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110568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57879</xdr:rowOff>
    </xdr:from>
    <xdr:to>
      <xdr:col>15</xdr:col>
      <xdr:colOff>101600</xdr:colOff>
      <xdr:row>58</xdr:row>
      <xdr:rowOff>159479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150606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47858</xdr:rowOff>
    </xdr:from>
    <xdr:to>
      <xdr:col>10</xdr:col>
      <xdr:colOff>165100</xdr:colOff>
      <xdr:row>58</xdr:row>
      <xdr:rowOff>149458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140585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158542</xdr:rowOff>
    </xdr:from>
    <xdr:to>
      <xdr:col>24</xdr:col>
      <xdr:colOff>63500</xdr:colOff>
      <xdr:row>79</xdr:row>
      <xdr:rowOff>40622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31642"/>
          <a:ext cx="8382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142483</xdr:rowOff>
    </xdr:from>
    <xdr:to>
      <xdr:col>19</xdr:col>
      <xdr:colOff>177800</xdr:colOff>
      <xdr:row>79</xdr:row>
      <xdr:rowOff>40622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172683"/>
          <a:ext cx="889000" cy="4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142483</xdr:rowOff>
    </xdr:from>
    <xdr:to>
      <xdr:col>15</xdr:col>
      <xdr:colOff>50800</xdr:colOff>
      <xdr:row>79</xdr:row>
      <xdr:rowOff>17980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172683"/>
          <a:ext cx="889000" cy="38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114906</xdr:rowOff>
    </xdr:from>
    <xdr:to>
      <xdr:col>10</xdr:col>
      <xdr:colOff>114300</xdr:colOff>
      <xdr:row>79</xdr:row>
      <xdr:rowOff>17980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88006"/>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107742</xdr:rowOff>
    </xdr:from>
    <xdr:to>
      <xdr:col>24</xdr:col>
      <xdr:colOff>114300</xdr:colOff>
      <xdr:row>79</xdr:row>
      <xdr:rowOff>37892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86169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5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161272</xdr:rowOff>
    </xdr:from>
    <xdr:to>
      <xdr:col>20</xdr:col>
      <xdr:colOff>38100</xdr:colOff>
      <xdr:row>79</xdr:row>
      <xdr:rowOff>91422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82549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2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91683</xdr:rowOff>
    </xdr:from>
    <xdr:to>
      <xdr:col>15</xdr:col>
      <xdr:colOff>101600</xdr:colOff>
      <xdr:row>77</xdr:row>
      <xdr:rowOff>21833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38361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89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138630</xdr:rowOff>
    </xdr:from>
    <xdr:to>
      <xdr:col>10</xdr:col>
      <xdr:colOff>165100</xdr:colOff>
      <xdr:row>79</xdr:row>
      <xdr:rowOff>68780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85307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8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64106</xdr:rowOff>
    </xdr:from>
    <xdr:to>
      <xdr:col>6</xdr:col>
      <xdr:colOff>38100</xdr:colOff>
      <xdr:row>78</xdr:row>
      <xdr:rowOff>165706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10783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3970</xdr:rowOff>
    </xdr:from>
    <xdr:to>
      <xdr:col>24</xdr:col>
      <xdr:colOff>63500</xdr:colOff>
      <xdr:row>98</xdr:row>
      <xdr:rowOff>39050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06070"/>
          <a:ext cx="838200" cy="3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39050</xdr:rowOff>
    </xdr:from>
    <xdr:to>
      <xdr:col>19</xdr:col>
      <xdr:colOff>177800</xdr:colOff>
      <xdr:row>98</xdr:row>
      <xdr:rowOff>53978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41150"/>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53978</xdr:rowOff>
    </xdr:from>
    <xdr:to>
      <xdr:col>15</xdr:col>
      <xdr:colOff>50800</xdr:colOff>
      <xdr:row>98</xdr:row>
      <xdr:rowOff>73268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56078"/>
          <a:ext cx="8890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73268</xdr:rowOff>
    </xdr:from>
    <xdr:to>
      <xdr:col>10</xdr:col>
      <xdr:colOff>114300</xdr:colOff>
      <xdr:row>98</xdr:row>
      <xdr:rowOff>81325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75368"/>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124620</xdr:rowOff>
    </xdr:from>
    <xdr:to>
      <xdr:col>24</xdr:col>
      <xdr:colOff>114300</xdr:colOff>
      <xdr:row>98</xdr:row>
      <xdr:rowOff>54770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103047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159700</xdr:rowOff>
    </xdr:from>
    <xdr:to>
      <xdr:col>20</xdr:col>
      <xdr:colOff>38100</xdr:colOff>
      <xdr:row>98</xdr:row>
      <xdr:rowOff>89850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80977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3178</xdr:rowOff>
    </xdr:from>
    <xdr:to>
      <xdr:col>15</xdr:col>
      <xdr:colOff>101600</xdr:colOff>
      <xdr:row>98</xdr:row>
      <xdr:rowOff>104778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95905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22468</xdr:rowOff>
    </xdr:from>
    <xdr:to>
      <xdr:col>10</xdr:col>
      <xdr:colOff>165100</xdr:colOff>
      <xdr:row>98</xdr:row>
      <xdr:rowOff>124068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115195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1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30525</xdr:rowOff>
    </xdr:from>
    <xdr:to>
      <xdr:col>6</xdr:col>
      <xdr:colOff>38100</xdr:colOff>
      <xdr:row>98</xdr:row>
      <xdr:rowOff>132125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123252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44323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9476"/>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42926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56642</xdr:rowOff>
    </xdr:from>
    <xdr:to>
      <xdr:col>45</xdr:col>
      <xdr:colOff>177800</xdr:colOff>
      <xdr:row>39</xdr:row>
      <xdr:rowOff>42926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228842"/>
          <a:ext cx="889000" cy="5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56642</xdr:rowOff>
    </xdr:from>
    <xdr:to>
      <xdr:col>41</xdr:col>
      <xdr:colOff>50800</xdr:colOff>
      <xdr:row>36</xdr:row>
      <xdr:rowOff>65532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228842"/>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79900</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84853</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84853</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5842</xdr:rowOff>
    </xdr:from>
    <xdr:to>
      <xdr:col>41</xdr:col>
      <xdr:colOff>101600</xdr:colOff>
      <xdr:row>36</xdr:row>
      <xdr:rowOff>107442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123969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95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14732</xdr:rowOff>
    </xdr:from>
    <xdr:to>
      <xdr:col>36</xdr:col>
      <xdr:colOff>165100</xdr:colOff>
      <xdr:row>36</xdr:row>
      <xdr:rowOff>116332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132859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74492</xdr:rowOff>
    </xdr:from>
    <xdr:to>
      <xdr:col>55</xdr:col>
      <xdr:colOff>0</xdr:colOff>
      <xdr:row>58</xdr:row>
      <xdr:rowOff>159609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18592"/>
          <a:ext cx="838200" cy="8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43702</xdr:rowOff>
    </xdr:from>
    <xdr:to>
      <xdr:col>50</xdr:col>
      <xdr:colOff>114300</xdr:colOff>
      <xdr:row>58</xdr:row>
      <xdr:rowOff>74492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87802"/>
          <a:ext cx="889000" cy="3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43702</xdr:rowOff>
    </xdr:from>
    <xdr:to>
      <xdr:col>45</xdr:col>
      <xdr:colOff>177800</xdr:colOff>
      <xdr:row>58</xdr:row>
      <xdr:rowOff>89133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87802"/>
          <a:ext cx="889000" cy="4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84855</xdr:rowOff>
    </xdr:from>
    <xdr:to>
      <xdr:col>41</xdr:col>
      <xdr:colOff>50800</xdr:colOff>
      <xdr:row>58</xdr:row>
      <xdr:rowOff>89133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28955"/>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108809</xdr:rowOff>
    </xdr:from>
    <xdr:to>
      <xdr:col>55</xdr:col>
      <xdr:colOff>50800</xdr:colOff>
      <xdr:row>59</xdr:row>
      <xdr:rowOff>38959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23736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6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23692</xdr:rowOff>
    </xdr:from>
    <xdr:to>
      <xdr:col>50</xdr:col>
      <xdr:colOff>165100</xdr:colOff>
      <xdr:row>58</xdr:row>
      <xdr:rowOff>125292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116419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6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164352</xdr:rowOff>
    </xdr:from>
    <xdr:to>
      <xdr:col>46</xdr:col>
      <xdr:colOff>38100</xdr:colOff>
      <xdr:row>58</xdr:row>
      <xdr:rowOff>94502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85629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2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38333</xdr:rowOff>
    </xdr:from>
    <xdr:to>
      <xdr:col>41</xdr:col>
      <xdr:colOff>101600</xdr:colOff>
      <xdr:row>58</xdr:row>
      <xdr:rowOff>139933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131060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34055</xdr:rowOff>
    </xdr:from>
    <xdr:to>
      <xdr:col>36</xdr:col>
      <xdr:colOff>165100</xdr:colOff>
      <xdr:row>58</xdr:row>
      <xdr:rowOff>135655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126782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7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75884</xdr:rowOff>
    </xdr:from>
    <xdr:to>
      <xdr:col>55</xdr:col>
      <xdr:colOff>0</xdr:colOff>
      <xdr:row>78</xdr:row>
      <xdr:rowOff>108325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48984"/>
          <a:ext cx="838200" cy="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75884</xdr:rowOff>
    </xdr:from>
    <xdr:to>
      <xdr:col>50</xdr:col>
      <xdr:colOff>114300</xdr:colOff>
      <xdr:row>78</xdr:row>
      <xdr:rowOff>97810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48984"/>
          <a:ext cx="889000" cy="2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97810</xdr:rowOff>
    </xdr:from>
    <xdr:to>
      <xdr:col>45</xdr:col>
      <xdr:colOff>177800</xdr:colOff>
      <xdr:row>78</xdr:row>
      <xdr:rowOff>101350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0910"/>
          <a:ext cx="889000" cy="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99608</xdr:rowOff>
    </xdr:from>
    <xdr:to>
      <xdr:col>41</xdr:col>
      <xdr:colOff>50800</xdr:colOff>
      <xdr:row>78</xdr:row>
      <xdr:rowOff>101350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72708"/>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57525</xdr:rowOff>
    </xdr:from>
    <xdr:to>
      <xdr:col>55</xdr:col>
      <xdr:colOff>50800</xdr:colOff>
      <xdr:row>78</xdr:row>
      <xdr:rowOff>159125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143902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25084</xdr:rowOff>
    </xdr:from>
    <xdr:to>
      <xdr:col>50</xdr:col>
      <xdr:colOff>165100</xdr:colOff>
      <xdr:row>78</xdr:row>
      <xdr:rowOff>126684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117811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47010</xdr:rowOff>
    </xdr:from>
    <xdr:to>
      <xdr:col>46</xdr:col>
      <xdr:colOff>38100</xdr:colOff>
      <xdr:row>78</xdr:row>
      <xdr:rowOff>148610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139737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50550</xdr:rowOff>
    </xdr:from>
    <xdr:to>
      <xdr:col>41</xdr:col>
      <xdr:colOff>101600</xdr:colOff>
      <xdr:row>78</xdr:row>
      <xdr:rowOff>152150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143277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48808</xdr:rowOff>
    </xdr:from>
    <xdr:to>
      <xdr:col>36</xdr:col>
      <xdr:colOff>165100</xdr:colOff>
      <xdr:row>78</xdr:row>
      <xdr:rowOff>150408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141535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111342</xdr:rowOff>
    </xdr:from>
    <xdr:to>
      <xdr:col>55</xdr:col>
      <xdr:colOff>0</xdr:colOff>
      <xdr:row>97</xdr:row>
      <xdr:rowOff>128626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41992"/>
          <a:ext cx="838200" cy="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128626</xdr:rowOff>
    </xdr:from>
    <xdr:to>
      <xdr:col>50</xdr:col>
      <xdr:colOff>114300</xdr:colOff>
      <xdr:row>97</xdr:row>
      <xdr:rowOff>136164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59276"/>
          <a:ext cx="889000" cy="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47861</xdr:rowOff>
    </xdr:from>
    <xdr:to>
      <xdr:col>45</xdr:col>
      <xdr:colOff>177800</xdr:colOff>
      <xdr:row>97</xdr:row>
      <xdr:rowOff>136164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78511"/>
          <a:ext cx="889000" cy="8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47861</xdr:rowOff>
    </xdr:from>
    <xdr:to>
      <xdr:col>41</xdr:col>
      <xdr:colOff>50800</xdr:colOff>
      <xdr:row>97</xdr:row>
      <xdr:rowOff>151005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78511"/>
          <a:ext cx="889000" cy="10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60542</xdr:rowOff>
    </xdr:from>
    <xdr:to>
      <xdr:col>55</xdr:col>
      <xdr:colOff>50800</xdr:colOff>
      <xdr:row>97</xdr:row>
      <xdr:rowOff>162142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38969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77826</xdr:rowOff>
    </xdr:from>
    <xdr:to>
      <xdr:col>50</xdr:col>
      <xdr:colOff>165100</xdr:colOff>
      <xdr:row>98</xdr:row>
      <xdr:rowOff>7976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170553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0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85364</xdr:rowOff>
    </xdr:from>
    <xdr:to>
      <xdr:col>46</xdr:col>
      <xdr:colOff>38100</xdr:colOff>
      <xdr:row>98</xdr:row>
      <xdr:rowOff>15514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6641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168511</xdr:rowOff>
    </xdr:from>
    <xdr:to>
      <xdr:col>41</xdr:col>
      <xdr:colOff>101600</xdr:colOff>
      <xdr:row>97</xdr:row>
      <xdr:rowOff>98661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89788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100205</xdr:rowOff>
    </xdr:from>
    <xdr:to>
      <xdr:col>36</xdr:col>
      <xdr:colOff>165100</xdr:colOff>
      <xdr:row>98</xdr:row>
      <xdr:rowOff>30355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21482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68537</xdr:rowOff>
    </xdr:from>
    <xdr:to>
      <xdr:col>85</xdr:col>
      <xdr:colOff>127000</xdr:colOff>
      <xdr:row>36</xdr:row>
      <xdr:rowOff>688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069287"/>
          <a:ext cx="838200" cy="10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68537</xdr:rowOff>
    </xdr:from>
    <xdr:to>
      <xdr:col>81</xdr:col>
      <xdr:colOff>50800</xdr:colOff>
      <xdr:row>36</xdr:row>
      <xdr:rowOff>33294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069287"/>
          <a:ext cx="889000" cy="1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31305</xdr:rowOff>
    </xdr:from>
    <xdr:to>
      <xdr:col>76</xdr:col>
      <xdr:colOff>114300</xdr:colOff>
      <xdr:row>36</xdr:row>
      <xdr:rowOff>33294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20350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31305</xdr:rowOff>
    </xdr:from>
    <xdr:to>
      <xdr:col>71</xdr:col>
      <xdr:colOff>177800</xdr:colOff>
      <xdr:row>36</xdr:row>
      <xdr:rowOff>67584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03505"/>
          <a:ext cx="8890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121338</xdr:rowOff>
    </xdr:from>
    <xdr:to>
      <xdr:col>85</xdr:col>
      <xdr:colOff>177800</xdr:colOff>
      <xdr:row>36</xdr:row>
      <xdr:rowOff>51488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144215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9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17737</xdr:rowOff>
    </xdr:from>
    <xdr:to>
      <xdr:col>81</xdr:col>
      <xdr:colOff>101600</xdr:colOff>
      <xdr:row>35</xdr:row>
      <xdr:rowOff>119337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0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135864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79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153944</xdr:rowOff>
    </xdr:from>
    <xdr:to>
      <xdr:col>76</xdr:col>
      <xdr:colOff>165100</xdr:colOff>
      <xdr:row>36</xdr:row>
      <xdr:rowOff>84094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5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100621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9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151955</xdr:rowOff>
    </xdr:from>
    <xdr:to>
      <xdr:col>72</xdr:col>
      <xdr:colOff>38100</xdr:colOff>
      <xdr:row>36</xdr:row>
      <xdr:rowOff>82105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98632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16784</xdr:rowOff>
    </xdr:from>
    <xdr:to>
      <xdr:col>67</xdr:col>
      <xdr:colOff>101600</xdr:colOff>
      <xdr:row>36</xdr:row>
      <xdr:rowOff>118384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18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134911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45913</xdr:rowOff>
    </xdr:from>
    <xdr:to>
      <xdr:col>85</xdr:col>
      <xdr:colOff>127000</xdr:colOff>
      <xdr:row>58</xdr:row>
      <xdr:rowOff>76595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90013"/>
          <a:ext cx="838200" cy="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45913</xdr:rowOff>
    </xdr:from>
    <xdr:to>
      <xdr:col>81</xdr:col>
      <xdr:colOff>50800</xdr:colOff>
      <xdr:row>58</xdr:row>
      <xdr:rowOff>80809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90013"/>
          <a:ext cx="889000" cy="3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41232</xdr:rowOff>
    </xdr:from>
    <xdr:to>
      <xdr:col>76</xdr:col>
      <xdr:colOff>114300</xdr:colOff>
      <xdr:row>58</xdr:row>
      <xdr:rowOff>80809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85332"/>
          <a:ext cx="889000" cy="3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39859</xdr:rowOff>
    </xdr:from>
    <xdr:to>
      <xdr:col>71</xdr:col>
      <xdr:colOff>177800</xdr:colOff>
      <xdr:row>58</xdr:row>
      <xdr:rowOff>41232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83959"/>
          <a:ext cx="8890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25795</xdr:rowOff>
    </xdr:from>
    <xdr:to>
      <xdr:col>85</xdr:col>
      <xdr:colOff>177800</xdr:colOff>
      <xdr:row>58</xdr:row>
      <xdr:rowOff>127395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6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112172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166563</xdr:rowOff>
    </xdr:from>
    <xdr:to>
      <xdr:col>81</xdr:col>
      <xdr:colOff>101600</xdr:colOff>
      <xdr:row>58</xdr:row>
      <xdr:rowOff>96713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87840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3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30009</xdr:rowOff>
    </xdr:from>
    <xdr:to>
      <xdr:col>76</xdr:col>
      <xdr:colOff>165100</xdr:colOff>
      <xdr:row>58</xdr:row>
      <xdr:rowOff>131609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122736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161882</xdr:rowOff>
    </xdr:from>
    <xdr:to>
      <xdr:col>72</xdr:col>
      <xdr:colOff>38100</xdr:colOff>
      <xdr:row>58</xdr:row>
      <xdr:rowOff>92032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83159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2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160509</xdr:rowOff>
    </xdr:from>
    <xdr:to>
      <xdr:col>67</xdr:col>
      <xdr:colOff>101600</xdr:colOff>
      <xdr:row>58</xdr:row>
      <xdr:rowOff>90659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81786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2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129036</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02136"/>
          <a:ext cx="8382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137957</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1057"/>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78236</xdr:rowOff>
    </xdr:from>
    <xdr:to>
      <xdr:col>85</xdr:col>
      <xdr:colOff>177800</xdr:colOff>
      <xdr:row>79</xdr:row>
      <xdr:rowOff>8386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87157</xdr:rowOff>
    </xdr:from>
    <xdr:to>
      <xdr:col>67</xdr:col>
      <xdr:colOff>101600</xdr:colOff>
      <xdr:row>79</xdr:row>
      <xdr:rowOff>17307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55789</xdr:rowOff>
    </xdr:from>
    <xdr:to>
      <xdr:col>85</xdr:col>
      <xdr:colOff>127000</xdr:colOff>
      <xdr:row>98</xdr:row>
      <xdr:rowOff>70163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57889"/>
          <a:ext cx="8382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70163</xdr:rowOff>
    </xdr:from>
    <xdr:to>
      <xdr:col>81</xdr:col>
      <xdr:colOff>50800</xdr:colOff>
      <xdr:row>98</xdr:row>
      <xdr:rowOff>73547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7226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73547</xdr:rowOff>
    </xdr:from>
    <xdr:to>
      <xdr:col>76</xdr:col>
      <xdr:colOff>114300</xdr:colOff>
      <xdr:row>98</xdr:row>
      <xdr:rowOff>75536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7564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75536</xdr:rowOff>
    </xdr:from>
    <xdr:to>
      <xdr:col>71</xdr:col>
      <xdr:colOff>177800</xdr:colOff>
      <xdr:row>98</xdr:row>
      <xdr:rowOff>78005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7763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4989</xdr:rowOff>
    </xdr:from>
    <xdr:to>
      <xdr:col>85</xdr:col>
      <xdr:colOff>177800</xdr:colOff>
      <xdr:row>98</xdr:row>
      <xdr:rowOff>106589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0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91366</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2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19363</xdr:rowOff>
    </xdr:from>
    <xdr:to>
      <xdr:col>81</xdr:col>
      <xdr:colOff>101600</xdr:colOff>
      <xdr:row>98</xdr:row>
      <xdr:rowOff>120963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112090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22747</xdr:rowOff>
    </xdr:from>
    <xdr:to>
      <xdr:col>76</xdr:col>
      <xdr:colOff>165100</xdr:colOff>
      <xdr:row>98</xdr:row>
      <xdr:rowOff>124347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115474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24736</xdr:rowOff>
    </xdr:from>
    <xdr:to>
      <xdr:col>72</xdr:col>
      <xdr:colOff>38100</xdr:colOff>
      <xdr:row>98</xdr:row>
      <xdr:rowOff>126336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117463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27205</xdr:rowOff>
    </xdr:from>
    <xdr:to>
      <xdr:col>67</xdr:col>
      <xdr:colOff>101600</xdr:colOff>
      <xdr:row>98</xdr:row>
      <xdr:rowOff>128805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119932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・総務費は住民一人当たり</a:t>
          </a:r>
          <a:r>
            <a:rPr lang="ja-JP" altLang="en-US" sz="1100" b="0" i="0" baseline="0">
              <a:solidFill>
                <a:schemeClr val="dk1"/>
              </a:solidFill>
              <a:effectLst/>
              <a:latin typeface="+mn-lt"/>
              <a:ea typeface="+mn-ea"/>
              <a:cs typeface="+mn-cs"/>
            </a:rPr>
            <a:t>２２１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２１５</a:t>
          </a:r>
          <a:r>
            <a:rPr lang="ja-JP" altLang="ja-JP" sz="1100" b="0" i="0" baseline="0">
              <a:solidFill>
                <a:schemeClr val="dk1"/>
              </a:solidFill>
              <a:effectLst/>
              <a:latin typeface="+mn-lt"/>
              <a:ea typeface="+mn-ea"/>
              <a:cs typeface="+mn-cs"/>
            </a:rPr>
            <a:t>円となっており、前年度に比べ</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している。これは、特別定額給付金給付事業の皆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が主な要因となっている。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・消防費は住民一人当たり</a:t>
          </a:r>
          <a:r>
            <a:rPr lang="ja-JP" altLang="en-US" sz="1100" b="0" i="0" baseline="0">
              <a:solidFill>
                <a:schemeClr val="dk1"/>
              </a:solidFill>
              <a:effectLst/>
              <a:latin typeface="+mn-lt"/>
              <a:ea typeface="+mn-ea"/>
              <a:cs typeface="+mn-cs"/>
            </a:rPr>
            <a:t>７３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２４３</a:t>
          </a:r>
          <a:r>
            <a:rPr lang="ja-JP" altLang="ja-JP" sz="1100" b="0" i="0" baseline="0">
              <a:solidFill>
                <a:schemeClr val="dk1"/>
              </a:solidFill>
              <a:effectLst/>
              <a:latin typeface="+mn-lt"/>
              <a:ea typeface="+mn-ea"/>
              <a:cs typeface="+mn-cs"/>
            </a:rPr>
            <a:t>円となっており、前年度に比べ</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している。これは、消防ポンプ車購入費の皆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が主な要因によるものである。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年度において、普通交付税の増及び</a:t>
          </a:r>
          <a:r>
            <a:rPr kumimoji="1" lang="ja-JP" altLang="en-US" sz="1100">
              <a:solidFill>
                <a:schemeClr val="dk1"/>
              </a:solidFill>
              <a:effectLst/>
              <a:latin typeface="+mn-lt"/>
              <a:ea typeface="+mn-ea"/>
              <a:cs typeface="+mn-cs"/>
            </a:rPr>
            <a:t>大</a:t>
          </a:r>
          <a:r>
            <a:rPr kumimoji="1" lang="ja-JP" altLang="ja-JP" sz="1100">
              <a:solidFill>
                <a:schemeClr val="dk1"/>
              </a:solidFill>
              <a:effectLst/>
              <a:latin typeface="+mn-lt"/>
              <a:ea typeface="+mn-ea"/>
              <a:cs typeface="+mn-cs"/>
            </a:rPr>
            <a:t>規模な事業の終了により、実質単年度収支は黒字となっている。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財政調整基金残高については，財政健全化の取組を着実に実施したことにより、例年と同等の歳計剰余金を積み立てたため，前年度比で横ばいで推移している。今後も税収確保対策等の歳入の確保及び新規事業、経常経費等の抑制といった歳出の削減を徹底し、起債及び基金に頼ることのないようなお一層の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・各会計とも赤字になることなく推移している。水道事業においては、事業精査による経費削減のため黒字額が増加した。今後も安定した財政運営を図る。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2" sqref="A2"/>
    </sheetView>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414" t="s">
        <v>80</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176"/>
      <c r="DK1" s="176"/>
      <c r="DL1" s="176"/>
      <c r="DM1" s="176"/>
      <c r="DN1" s="176"/>
      <c r="DO1" s="176"/>
    </row>
    <row r="2" spans="1:119" ht="24.75" thickBot="1" x14ac:dyDescent="0.2">
      <c r="B2" s="177" t="s">
        <v>81</v>
      </c>
      <c r="C2" s="177"/>
      <c r="D2" s="178"/>
    </row>
    <row r="3" spans="1:119" ht="18.75" customHeight="1" thickBot="1" x14ac:dyDescent="0.2">
      <c r="A3" s="176"/>
      <c r="B3" s="415" t="s">
        <v>82</v>
      </c>
      <c r="C3" s="416"/>
      <c r="D3" s="416"/>
      <c r="E3" s="417"/>
      <c r="F3" s="417"/>
      <c r="G3" s="417"/>
      <c r="H3" s="417"/>
      <c r="I3" s="417"/>
      <c r="J3" s="417"/>
      <c r="K3" s="417"/>
      <c r="L3" s="417" t="s">
        <v>83</v>
      </c>
      <c r="M3" s="417"/>
      <c r="N3" s="417"/>
      <c r="O3" s="417"/>
      <c r="P3" s="417"/>
      <c r="Q3" s="417"/>
      <c r="R3" s="424"/>
      <c r="S3" s="424"/>
      <c r="T3" s="424"/>
      <c r="U3" s="424"/>
      <c r="V3" s="425"/>
      <c r="W3" s="399" t="s">
        <v>84</v>
      </c>
      <c r="X3" s="400"/>
      <c r="Y3" s="400"/>
      <c r="Z3" s="400"/>
      <c r="AA3" s="400"/>
      <c r="AB3" s="416"/>
      <c r="AC3" s="424" t="s">
        <v>85</v>
      </c>
      <c r="AD3" s="400"/>
      <c r="AE3" s="400"/>
      <c r="AF3" s="400"/>
      <c r="AG3" s="400"/>
      <c r="AH3" s="400"/>
      <c r="AI3" s="400"/>
      <c r="AJ3" s="400"/>
      <c r="AK3" s="400"/>
      <c r="AL3" s="401"/>
      <c r="AM3" s="399" t="s">
        <v>86</v>
      </c>
      <c r="AN3" s="400"/>
      <c r="AO3" s="400"/>
      <c r="AP3" s="400"/>
      <c r="AQ3" s="400"/>
      <c r="AR3" s="400"/>
      <c r="AS3" s="400"/>
      <c r="AT3" s="400"/>
      <c r="AU3" s="400"/>
      <c r="AV3" s="400"/>
      <c r="AW3" s="400"/>
      <c r="AX3" s="401"/>
      <c r="AY3" s="436" t="s">
        <v>1</v>
      </c>
      <c r="AZ3" s="437"/>
      <c r="BA3" s="437"/>
      <c r="BB3" s="437"/>
      <c r="BC3" s="437"/>
      <c r="BD3" s="437"/>
      <c r="BE3" s="437"/>
      <c r="BF3" s="437"/>
      <c r="BG3" s="437"/>
      <c r="BH3" s="437"/>
      <c r="BI3" s="437"/>
      <c r="BJ3" s="437"/>
      <c r="BK3" s="437"/>
      <c r="BL3" s="437"/>
      <c r="BM3" s="438"/>
      <c r="BN3" s="399" t="s">
        <v>87</v>
      </c>
      <c r="BO3" s="400"/>
      <c r="BP3" s="400"/>
      <c r="BQ3" s="400"/>
      <c r="BR3" s="400"/>
      <c r="BS3" s="400"/>
      <c r="BT3" s="400"/>
      <c r="BU3" s="401"/>
      <c r="BV3" s="399" t="s">
        <v>88</v>
      </c>
      <c r="BW3" s="400"/>
      <c r="BX3" s="400"/>
      <c r="BY3" s="400"/>
      <c r="BZ3" s="400"/>
      <c r="CA3" s="400"/>
      <c r="CB3" s="400"/>
      <c r="CC3" s="401"/>
      <c r="CD3" s="436" t="s">
        <v>1</v>
      </c>
      <c r="CE3" s="437"/>
      <c r="CF3" s="437"/>
      <c r="CG3" s="437"/>
      <c r="CH3" s="437"/>
      <c r="CI3" s="437"/>
      <c r="CJ3" s="437"/>
      <c r="CK3" s="437"/>
      <c r="CL3" s="437"/>
      <c r="CM3" s="437"/>
      <c r="CN3" s="437"/>
      <c r="CO3" s="437"/>
      <c r="CP3" s="437"/>
      <c r="CQ3" s="437"/>
      <c r="CR3" s="437"/>
      <c r="CS3" s="438"/>
      <c r="CT3" s="399" t="s">
        <v>89</v>
      </c>
      <c r="CU3" s="400"/>
      <c r="CV3" s="400"/>
      <c r="CW3" s="400"/>
      <c r="CX3" s="400"/>
      <c r="CY3" s="400"/>
      <c r="CZ3" s="400"/>
      <c r="DA3" s="401"/>
      <c r="DB3" s="399" t="s">
        <v>90</v>
      </c>
      <c r="DC3" s="400"/>
      <c r="DD3" s="400"/>
      <c r="DE3" s="400"/>
      <c r="DF3" s="400"/>
      <c r="DG3" s="400"/>
      <c r="DH3" s="400"/>
      <c r="DI3" s="401"/>
    </row>
    <row r="4" spans="1:119" ht="18.75" customHeight="1" x14ac:dyDescent="0.15">
      <c r="A4" s="176"/>
      <c r="B4" s="418"/>
      <c r="C4" s="419"/>
      <c r="D4" s="419"/>
      <c r="E4" s="420"/>
      <c r="F4" s="420"/>
      <c r="G4" s="420"/>
      <c r="H4" s="420"/>
      <c r="I4" s="420"/>
      <c r="J4" s="420"/>
      <c r="K4" s="420"/>
      <c r="L4" s="420"/>
      <c r="M4" s="420"/>
      <c r="N4" s="420"/>
      <c r="O4" s="420"/>
      <c r="P4" s="420"/>
      <c r="Q4" s="420"/>
      <c r="R4" s="426"/>
      <c r="S4" s="426"/>
      <c r="T4" s="426"/>
      <c r="U4" s="426"/>
      <c r="V4" s="427"/>
      <c r="W4" s="430"/>
      <c r="X4" s="431"/>
      <c r="Y4" s="431"/>
      <c r="Z4" s="431"/>
      <c r="AA4" s="431"/>
      <c r="AB4" s="419"/>
      <c r="AC4" s="426"/>
      <c r="AD4" s="431"/>
      <c r="AE4" s="431"/>
      <c r="AF4" s="431"/>
      <c r="AG4" s="431"/>
      <c r="AH4" s="431"/>
      <c r="AI4" s="431"/>
      <c r="AJ4" s="431"/>
      <c r="AK4" s="431"/>
      <c r="AL4" s="434"/>
      <c r="AM4" s="432"/>
      <c r="AN4" s="433"/>
      <c r="AO4" s="433"/>
      <c r="AP4" s="433"/>
      <c r="AQ4" s="433"/>
      <c r="AR4" s="433"/>
      <c r="AS4" s="433"/>
      <c r="AT4" s="433"/>
      <c r="AU4" s="433"/>
      <c r="AV4" s="433"/>
      <c r="AW4" s="433"/>
      <c r="AX4" s="435"/>
      <c r="AY4" s="402" t="s">
        <v>91</v>
      </c>
      <c r="AZ4" s="403"/>
      <c r="BA4" s="403"/>
      <c r="BB4" s="403"/>
      <c r="BC4" s="403"/>
      <c r="BD4" s="403"/>
      <c r="BE4" s="403"/>
      <c r="BF4" s="403"/>
      <c r="BG4" s="403"/>
      <c r="BH4" s="403"/>
      <c r="BI4" s="403"/>
      <c r="BJ4" s="403"/>
      <c r="BK4" s="403"/>
      <c r="BL4" s="403"/>
      <c r="BM4" s="404"/>
      <c r="BN4" s="405">
        <v>4109725</v>
      </c>
      <c r="BO4" s="406"/>
      <c r="BP4" s="406"/>
      <c r="BQ4" s="406"/>
      <c r="BR4" s="406"/>
      <c r="BS4" s="406"/>
      <c r="BT4" s="406"/>
      <c r="BU4" s="407"/>
      <c r="BV4" s="405">
        <v>4762934</v>
      </c>
      <c r="BW4" s="406"/>
      <c r="BX4" s="406"/>
      <c r="BY4" s="406"/>
      <c r="BZ4" s="406"/>
      <c r="CA4" s="406"/>
      <c r="CB4" s="406"/>
      <c r="CC4" s="407"/>
      <c r="CD4" s="408" t="s">
        <v>92</v>
      </c>
      <c r="CE4" s="409"/>
      <c r="CF4" s="409"/>
      <c r="CG4" s="409"/>
      <c r="CH4" s="409"/>
      <c r="CI4" s="409"/>
      <c r="CJ4" s="409"/>
      <c r="CK4" s="409"/>
      <c r="CL4" s="409"/>
      <c r="CM4" s="409"/>
      <c r="CN4" s="409"/>
      <c r="CO4" s="409"/>
      <c r="CP4" s="409"/>
      <c r="CQ4" s="409"/>
      <c r="CR4" s="409"/>
      <c r="CS4" s="410"/>
      <c r="CT4" s="411">
        <v>4.8</v>
      </c>
      <c r="CU4" s="412"/>
      <c r="CV4" s="412"/>
      <c r="CW4" s="412"/>
      <c r="CX4" s="412"/>
      <c r="CY4" s="412"/>
      <c r="CZ4" s="412"/>
      <c r="DA4" s="413"/>
      <c r="DB4" s="411">
        <v>4.2</v>
      </c>
      <c r="DC4" s="412"/>
      <c r="DD4" s="412"/>
      <c r="DE4" s="412"/>
      <c r="DF4" s="412"/>
      <c r="DG4" s="412"/>
      <c r="DH4" s="412"/>
      <c r="DI4" s="413"/>
    </row>
    <row r="5" spans="1:119" ht="18.75" customHeight="1" x14ac:dyDescent="0.15">
      <c r="A5" s="176"/>
      <c r="B5" s="421"/>
      <c r="C5" s="422"/>
      <c r="D5" s="422"/>
      <c r="E5" s="423"/>
      <c r="F5" s="423"/>
      <c r="G5" s="423"/>
      <c r="H5" s="423"/>
      <c r="I5" s="423"/>
      <c r="J5" s="423"/>
      <c r="K5" s="423"/>
      <c r="L5" s="423"/>
      <c r="M5" s="423"/>
      <c r="N5" s="423"/>
      <c r="O5" s="423"/>
      <c r="P5" s="423"/>
      <c r="Q5" s="423"/>
      <c r="R5" s="428"/>
      <c r="S5" s="428"/>
      <c r="T5" s="428"/>
      <c r="U5" s="428"/>
      <c r="V5" s="429"/>
      <c r="W5" s="432"/>
      <c r="X5" s="433"/>
      <c r="Y5" s="433"/>
      <c r="Z5" s="433"/>
      <c r="AA5" s="433"/>
      <c r="AB5" s="422"/>
      <c r="AC5" s="428"/>
      <c r="AD5" s="433"/>
      <c r="AE5" s="433"/>
      <c r="AF5" s="433"/>
      <c r="AG5" s="433"/>
      <c r="AH5" s="433"/>
      <c r="AI5" s="433"/>
      <c r="AJ5" s="433"/>
      <c r="AK5" s="433"/>
      <c r="AL5" s="435"/>
      <c r="AM5" s="471" t="s">
        <v>93</v>
      </c>
      <c r="AN5" s="472"/>
      <c r="AO5" s="472"/>
      <c r="AP5" s="472"/>
      <c r="AQ5" s="472"/>
      <c r="AR5" s="472"/>
      <c r="AS5" s="472"/>
      <c r="AT5" s="473"/>
      <c r="AU5" s="474" t="s">
        <v>94</v>
      </c>
      <c r="AV5" s="475"/>
      <c r="AW5" s="475"/>
      <c r="AX5" s="475"/>
      <c r="AY5" s="476" t="s">
        <v>95</v>
      </c>
      <c r="AZ5" s="477"/>
      <c r="BA5" s="477"/>
      <c r="BB5" s="477"/>
      <c r="BC5" s="477"/>
      <c r="BD5" s="477"/>
      <c r="BE5" s="477"/>
      <c r="BF5" s="477"/>
      <c r="BG5" s="477"/>
      <c r="BH5" s="477"/>
      <c r="BI5" s="477"/>
      <c r="BJ5" s="477"/>
      <c r="BK5" s="477"/>
      <c r="BL5" s="477"/>
      <c r="BM5" s="478"/>
      <c r="BN5" s="442">
        <v>3994848</v>
      </c>
      <c r="BO5" s="443"/>
      <c r="BP5" s="443"/>
      <c r="BQ5" s="443"/>
      <c r="BR5" s="443"/>
      <c r="BS5" s="443"/>
      <c r="BT5" s="443"/>
      <c r="BU5" s="444"/>
      <c r="BV5" s="442">
        <v>4671594</v>
      </c>
      <c r="BW5" s="443"/>
      <c r="BX5" s="443"/>
      <c r="BY5" s="443"/>
      <c r="BZ5" s="443"/>
      <c r="CA5" s="443"/>
      <c r="CB5" s="443"/>
      <c r="CC5" s="444"/>
      <c r="CD5" s="445" t="s">
        <v>96</v>
      </c>
      <c r="CE5" s="446"/>
      <c r="CF5" s="446"/>
      <c r="CG5" s="446"/>
      <c r="CH5" s="446"/>
      <c r="CI5" s="446"/>
      <c r="CJ5" s="446"/>
      <c r="CK5" s="446"/>
      <c r="CL5" s="446"/>
      <c r="CM5" s="446"/>
      <c r="CN5" s="446"/>
      <c r="CO5" s="446"/>
      <c r="CP5" s="446"/>
      <c r="CQ5" s="446"/>
      <c r="CR5" s="446"/>
      <c r="CS5" s="447"/>
      <c r="CT5" s="439">
        <v>88.2</v>
      </c>
      <c r="CU5" s="440"/>
      <c r="CV5" s="440"/>
      <c r="CW5" s="440"/>
      <c r="CX5" s="440"/>
      <c r="CY5" s="440"/>
      <c r="CZ5" s="440"/>
      <c r="DA5" s="441"/>
      <c r="DB5" s="439">
        <v>93</v>
      </c>
      <c r="DC5" s="440"/>
      <c r="DD5" s="440"/>
      <c r="DE5" s="440"/>
      <c r="DF5" s="440"/>
      <c r="DG5" s="440"/>
      <c r="DH5" s="440"/>
      <c r="DI5" s="441"/>
    </row>
    <row r="6" spans="1:119" ht="18.75" customHeight="1" x14ac:dyDescent="0.15">
      <c r="A6" s="176"/>
      <c r="B6" s="448" t="s">
        <v>97</v>
      </c>
      <c r="C6" s="449"/>
      <c r="D6" s="449"/>
      <c r="E6" s="450"/>
      <c r="F6" s="450"/>
      <c r="G6" s="450"/>
      <c r="H6" s="450"/>
      <c r="I6" s="450"/>
      <c r="J6" s="450"/>
      <c r="K6" s="450"/>
      <c r="L6" s="450" t="s">
        <v>98</v>
      </c>
      <c r="M6" s="450"/>
      <c r="N6" s="450"/>
      <c r="O6" s="450"/>
      <c r="P6" s="450"/>
      <c r="Q6" s="450"/>
      <c r="R6" s="454"/>
      <c r="S6" s="454"/>
      <c r="T6" s="454"/>
      <c r="U6" s="454"/>
      <c r="V6" s="455"/>
      <c r="W6" s="458" t="s">
        <v>99</v>
      </c>
      <c r="X6" s="459"/>
      <c r="Y6" s="459"/>
      <c r="Z6" s="459"/>
      <c r="AA6" s="459"/>
      <c r="AB6" s="449"/>
      <c r="AC6" s="462" t="s">
        <v>100</v>
      </c>
      <c r="AD6" s="463"/>
      <c r="AE6" s="463"/>
      <c r="AF6" s="463"/>
      <c r="AG6" s="463"/>
      <c r="AH6" s="463"/>
      <c r="AI6" s="463"/>
      <c r="AJ6" s="463"/>
      <c r="AK6" s="463"/>
      <c r="AL6" s="464"/>
      <c r="AM6" s="471" t="s">
        <v>101</v>
      </c>
      <c r="AN6" s="472"/>
      <c r="AO6" s="472"/>
      <c r="AP6" s="472"/>
      <c r="AQ6" s="472"/>
      <c r="AR6" s="472"/>
      <c r="AS6" s="472"/>
      <c r="AT6" s="473"/>
      <c r="AU6" s="474" t="s">
        <v>102</v>
      </c>
      <c r="AV6" s="475"/>
      <c r="AW6" s="475"/>
      <c r="AX6" s="475"/>
      <c r="AY6" s="476" t="s">
        <v>103</v>
      </c>
      <c r="AZ6" s="477"/>
      <c r="BA6" s="477"/>
      <c r="BB6" s="477"/>
      <c r="BC6" s="477"/>
      <c r="BD6" s="477"/>
      <c r="BE6" s="477"/>
      <c r="BF6" s="477"/>
      <c r="BG6" s="477"/>
      <c r="BH6" s="477"/>
      <c r="BI6" s="477"/>
      <c r="BJ6" s="477"/>
      <c r="BK6" s="477"/>
      <c r="BL6" s="477"/>
      <c r="BM6" s="478"/>
      <c r="BN6" s="442">
        <v>114877</v>
      </c>
      <c r="BO6" s="443"/>
      <c r="BP6" s="443"/>
      <c r="BQ6" s="443"/>
      <c r="BR6" s="443"/>
      <c r="BS6" s="443"/>
      <c r="BT6" s="443"/>
      <c r="BU6" s="444"/>
      <c r="BV6" s="442">
        <v>91340</v>
      </c>
      <c r="BW6" s="443"/>
      <c r="BX6" s="443"/>
      <c r="BY6" s="443"/>
      <c r="BZ6" s="443"/>
      <c r="CA6" s="443"/>
      <c r="CB6" s="443"/>
      <c r="CC6" s="444"/>
      <c r="CD6" s="445" t="s">
        <v>104</v>
      </c>
      <c r="CE6" s="446"/>
      <c r="CF6" s="446"/>
      <c r="CG6" s="446"/>
      <c r="CH6" s="446"/>
      <c r="CI6" s="446"/>
      <c r="CJ6" s="446"/>
      <c r="CK6" s="446"/>
      <c r="CL6" s="446"/>
      <c r="CM6" s="446"/>
      <c r="CN6" s="446"/>
      <c r="CO6" s="446"/>
      <c r="CP6" s="446"/>
      <c r="CQ6" s="446"/>
      <c r="CR6" s="446"/>
      <c r="CS6" s="447"/>
      <c r="CT6" s="479">
        <v>91.5</v>
      </c>
      <c r="CU6" s="480"/>
      <c r="CV6" s="480"/>
      <c r="CW6" s="480"/>
      <c r="CX6" s="480"/>
      <c r="CY6" s="480"/>
      <c r="CZ6" s="480"/>
      <c r="DA6" s="481"/>
      <c r="DB6" s="479">
        <v>95.9</v>
      </c>
      <c r="DC6" s="480"/>
      <c r="DD6" s="480"/>
      <c r="DE6" s="480"/>
      <c r="DF6" s="480"/>
      <c r="DG6" s="480"/>
      <c r="DH6" s="480"/>
      <c r="DI6" s="481"/>
    </row>
    <row r="7" spans="1:119" ht="18.75" customHeight="1" x14ac:dyDescent="0.15">
      <c r="A7" s="176"/>
      <c r="B7" s="418"/>
      <c r="C7" s="419"/>
      <c r="D7" s="419"/>
      <c r="E7" s="420"/>
      <c r="F7" s="420"/>
      <c r="G7" s="420"/>
      <c r="H7" s="420"/>
      <c r="I7" s="420"/>
      <c r="J7" s="420"/>
      <c r="K7" s="420"/>
      <c r="L7" s="420"/>
      <c r="M7" s="420"/>
      <c r="N7" s="420"/>
      <c r="O7" s="420"/>
      <c r="P7" s="420"/>
      <c r="Q7" s="420"/>
      <c r="R7" s="426"/>
      <c r="S7" s="426"/>
      <c r="T7" s="426"/>
      <c r="U7" s="426"/>
      <c r="V7" s="427"/>
      <c r="W7" s="430"/>
      <c r="X7" s="431"/>
      <c r="Y7" s="431"/>
      <c r="Z7" s="431"/>
      <c r="AA7" s="431"/>
      <c r="AB7" s="419"/>
      <c r="AC7" s="465"/>
      <c r="AD7" s="466"/>
      <c r="AE7" s="466"/>
      <c r="AF7" s="466"/>
      <c r="AG7" s="466"/>
      <c r="AH7" s="466"/>
      <c r="AI7" s="466"/>
      <c r="AJ7" s="466"/>
      <c r="AK7" s="466"/>
      <c r="AL7" s="467"/>
      <c r="AM7" s="471" t="s">
        <v>105</v>
      </c>
      <c r="AN7" s="472"/>
      <c r="AO7" s="472"/>
      <c r="AP7" s="472"/>
      <c r="AQ7" s="472"/>
      <c r="AR7" s="472"/>
      <c r="AS7" s="472"/>
      <c r="AT7" s="473"/>
      <c r="AU7" s="474" t="s">
        <v>94</v>
      </c>
      <c r="AV7" s="475"/>
      <c r="AW7" s="475"/>
      <c r="AX7" s="475"/>
      <c r="AY7" s="476" t="s">
        <v>106</v>
      </c>
      <c r="AZ7" s="477"/>
      <c r="BA7" s="477"/>
      <c r="BB7" s="477"/>
      <c r="BC7" s="477"/>
      <c r="BD7" s="477"/>
      <c r="BE7" s="477"/>
      <c r="BF7" s="477"/>
      <c r="BG7" s="477"/>
      <c r="BH7" s="477"/>
      <c r="BI7" s="477"/>
      <c r="BJ7" s="477"/>
      <c r="BK7" s="477"/>
      <c r="BL7" s="477"/>
      <c r="BM7" s="478"/>
      <c r="BN7" s="442">
        <v>842</v>
      </c>
      <c r="BO7" s="443"/>
      <c r="BP7" s="443"/>
      <c r="BQ7" s="443"/>
      <c r="BR7" s="443"/>
      <c r="BS7" s="443"/>
      <c r="BT7" s="443"/>
      <c r="BU7" s="444"/>
      <c r="BV7" s="442">
        <v>666</v>
      </c>
      <c r="BW7" s="443"/>
      <c r="BX7" s="443"/>
      <c r="BY7" s="443"/>
      <c r="BZ7" s="443"/>
      <c r="CA7" s="443"/>
      <c r="CB7" s="443"/>
      <c r="CC7" s="444"/>
      <c r="CD7" s="445" t="s">
        <v>107</v>
      </c>
      <c r="CE7" s="446"/>
      <c r="CF7" s="446"/>
      <c r="CG7" s="446"/>
      <c r="CH7" s="446"/>
      <c r="CI7" s="446"/>
      <c r="CJ7" s="446"/>
      <c r="CK7" s="446"/>
      <c r="CL7" s="446"/>
      <c r="CM7" s="446"/>
      <c r="CN7" s="446"/>
      <c r="CO7" s="446"/>
      <c r="CP7" s="446"/>
      <c r="CQ7" s="446"/>
      <c r="CR7" s="446"/>
      <c r="CS7" s="447"/>
      <c r="CT7" s="442">
        <v>2373551</v>
      </c>
      <c r="CU7" s="443"/>
      <c r="CV7" s="443"/>
      <c r="CW7" s="443"/>
      <c r="CX7" s="443"/>
      <c r="CY7" s="443"/>
      <c r="CZ7" s="443"/>
      <c r="DA7" s="444"/>
      <c r="DB7" s="442">
        <v>2162698</v>
      </c>
      <c r="DC7" s="443"/>
      <c r="DD7" s="443"/>
      <c r="DE7" s="443"/>
      <c r="DF7" s="443"/>
      <c r="DG7" s="443"/>
      <c r="DH7" s="443"/>
      <c r="DI7" s="444"/>
    </row>
    <row r="8" spans="1:119" ht="18.75" customHeight="1" thickBot="1" x14ac:dyDescent="0.2">
      <c r="A8" s="176"/>
      <c r="B8" s="451"/>
      <c r="C8" s="452"/>
      <c r="D8" s="452"/>
      <c r="E8" s="453"/>
      <c r="F8" s="453"/>
      <c r="G8" s="453"/>
      <c r="H8" s="453"/>
      <c r="I8" s="453"/>
      <c r="J8" s="453"/>
      <c r="K8" s="453"/>
      <c r="L8" s="453"/>
      <c r="M8" s="453"/>
      <c r="N8" s="453"/>
      <c r="O8" s="453"/>
      <c r="P8" s="453"/>
      <c r="Q8" s="453"/>
      <c r="R8" s="456"/>
      <c r="S8" s="456"/>
      <c r="T8" s="456"/>
      <c r="U8" s="456"/>
      <c r="V8" s="457"/>
      <c r="W8" s="460"/>
      <c r="X8" s="461"/>
      <c r="Y8" s="461"/>
      <c r="Z8" s="461"/>
      <c r="AA8" s="461"/>
      <c r="AB8" s="452"/>
      <c r="AC8" s="468"/>
      <c r="AD8" s="469"/>
      <c r="AE8" s="469"/>
      <c r="AF8" s="469"/>
      <c r="AG8" s="469"/>
      <c r="AH8" s="469"/>
      <c r="AI8" s="469"/>
      <c r="AJ8" s="469"/>
      <c r="AK8" s="469"/>
      <c r="AL8" s="470"/>
      <c r="AM8" s="471" t="s">
        <v>108</v>
      </c>
      <c r="AN8" s="472"/>
      <c r="AO8" s="472"/>
      <c r="AP8" s="472"/>
      <c r="AQ8" s="472"/>
      <c r="AR8" s="472"/>
      <c r="AS8" s="472"/>
      <c r="AT8" s="473"/>
      <c r="AU8" s="474" t="s">
        <v>94</v>
      </c>
      <c r="AV8" s="475"/>
      <c r="AW8" s="475"/>
      <c r="AX8" s="475"/>
      <c r="AY8" s="476" t="s">
        <v>109</v>
      </c>
      <c r="AZ8" s="477"/>
      <c r="BA8" s="477"/>
      <c r="BB8" s="477"/>
      <c r="BC8" s="477"/>
      <c r="BD8" s="477"/>
      <c r="BE8" s="477"/>
      <c r="BF8" s="477"/>
      <c r="BG8" s="477"/>
      <c r="BH8" s="477"/>
      <c r="BI8" s="477"/>
      <c r="BJ8" s="477"/>
      <c r="BK8" s="477"/>
      <c r="BL8" s="477"/>
      <c r="BM8" s="478"/>
      <c r="BN8" s="442">
        <v>114035</v>
      </c>
      <c r="BO8" s="443"/>
      <c r="BP8" s="443"/>
      <c r="BQ8" s="443"/>
      <c r="BR8" s="443"/>
      <c r="BS8" s="443"/>
      <c r="BT8" s="443"/>
      <c r="BU8" s="444"/>
      <c r="BV8" s="442">
        <v>90674</v>
      </c>
      <c r="BW8" s="443"/>
      <c r="BX8" s="443"/>
      <c r="BY8" s="443"/>
      <c r="BZ8" s="443"/>
      <c r="CA8" s="443"/>
      <c r="CB8" s="443"/>
      <c r="CC8" s="444"/>
      <c r="CD8" s="445" t="s">
        <v>110</v>
      </c>
      <c r="CE8" s="446"/>
      <c r="CF8" s="446"/>
      <c r="CG8" s="446"/>
      <c r="CH8" s="446"/>
      <c r="CI8" s="446"/>
      <c r="CJ8" s="446"/>
      <c r="CK8" s="446"/>
      <c r="CL8" s="446"/>
      <c r="CM8" s="446"/>
      <c r="CN8" s="446"/>
      <c r="CO8" s="446"/>
      <c r="CP8" s="446"/>
      <c r="CQ8" s="446"/>
      <c r="CR8" s="446"/>
      <c r="CS8" s="447"/>
      <c r="CT8" s="482">
        <v>0.32</v>
      </c>
      <c r="CU8" s="483"/>
      <c r="CV8" s="483"/>
      <c r="CW8" s="483"/>
      <c r="CX8" s="483"/>
      <c r="CY8" s="483"/>
      <c r="CZ8" s="483"/>
      <c r="DA8" s="484"/>
      <c r="DB8" s="482">
        <v>0.32</v>
      </c>
      <c r="DC8" s="483"/>
      <c r="DD8" s="483"/>
      <c r="DE8" s="483"/>
      <c r="DF8" s="483"/>
      <c r="DG8" s="483"/>
      <c r="DH8" s="483"/>
      <c r="DI8" s="484"/>
    </row>
    <row r="9" spans="1:119" ht="18.75" customHeight="1" thickBot="1" x14ac:dyDescent="0.2">
      <c r="A9" s="176"/>
      <c r="B9" s="436" t="s">
        <v>111</v>
      </c>
      <c r="C9" s="437"/>
      <c r="D9" s="437"/>
      <c r="E9" s="437"/>
      <c r="F9" s="437"/>
      <c r="G9" s="437"/>
      <c r="H9" s="437"/>
      <c r="I9" s="437"/>
      <c r="J9" s="437"/>
      <c r="K9" s="485"/>
      <c r="L9" s="486" t="s">
        <v>112</v>
      </c>
      <c r="M9" s="487"/>
      <c r="N9" s="487"/>
      <c r="O9" s="487"/>
      <c r="P9" s="487"/>
      <c r="Q9" s="488"/>
      <c r="R9" s="489">
        <v>4229</v>
      </c>
      <c r="S9" s="490"/>
      <c r="T9" s="490"/>
      <c r="U9" s="490"/>
      <c r="V9" s="491"/>
      <c r="W9" s="399" t="s">
        <v>113</v>
      </c>
      <c r="X9" s="400"/>
      <c r="Y9" s="400"/>
      <c r="Z9" s="400"/>
      <c r="AA9" s="400"/>
      <c r="AB9" s="400"/>
      <c r="AC9" s="400"/>
      <c r="AD9" s="400"/>
      <c r="AE9" s="400"/>
      <c r="AF9" s="400"/>
      <c r="AG9" s="400"/>
      <c r="AH9" s="400"/>
      <c r="AI9" s="400"/>
      <c r="AJ9" s="400"/>
      <c r="AK9" s="400"/>
      <c r="AL9" s="401"/>
      <c r="AM9" s="471" t="s">
        <v>114</v>
      </c>
      <c r="AN9" s="472"/>
      <c r="AO9" s="472"/>
      <c r="AP9" s="472"/>
      <c r="AQ9" s="472"/>
      <c r="AR9" s="472"/>
      <c r="AS9" s="472"/>
      <c r="AT9" s="473"/>
      <c r="AU9" s="474" t="s">
        <v>115</v>
      </c>
      <c r="AV9" s="475"/>
      <c r="AW9" s="475"/>
      <c r="AX9" s="475"/>
      <c r="AY9" s="476" t="s">
        <v>116</v>
      </c>
      <c r="AZ9" s="477"/>
      <c r="BA9" s="477"/>
      <c r="BB9" s="477"/>
      <c r="BC9" s="477"/>
      <c r="BD9" s="477"/>
      <c r="BE9" s="477"/>
      <c r="BF9" s="477"/>
      <c r="BG9" s="477"/>
      <c r="BH9" s="477"/>
      <c r="BI9" s="477"/>
      <c r="BJ9" s="477"/>
      <c r="BK9" s="477"/>
      <c r="BL9" s="477"/>
      <c r="BM9" s="478"/>
      <c r="BN9" s="442">
        <v>23361</v>
      </c>
      <c r="BO9" s="443"/>
      <c r="BP9" s="443"/>
      <c r="BQ9" s="443"/>
      <c r="BR9" s="443"/>
      <c r="BS9" s="443"/>
      <c r="BT9" s="443"/>
      <c r="BU9" s="444"/>
      <c r="BV9" s="442">
        <v>27895</v>
      </c>
      <c r="BW9" s="443"/>
      <c r="BX9" s="443"/>
      <c r="BY9" s="443"/>
      <c r="BZ9" s="443"/>
      <c r="CA9" s="443"/>
      <c r="CB9" s="443"/>
      <c r="CC9" s="444"/>
      <c r="CD9" s="445" t="s">
        <v>117</v>
      </c>
      <c r="CE9" s="446"/>
      <c r="CF9" s="446"/>
      <c r="CG9" s="446"/>
      <c r="CH9" s="446"/>
      <c r="CI9" s="446"/>
      <c r="CJ9" s="446"/>
      <c r="CK9" s="446"/>
      <c r="CL9" s="446"/>
      <c r="CM9" s="446"/>
      <c r="CN9" s="446"/>
      <c r="CO9" s="446"/>
      <c r="CP9" s="446"/>
      <c r="CQ9" s="446"/>
      <c r="CR9" s="446"/>
      <c r="CS9" s="447"/>
      <c r="CT9" s="439">
        <v>11.9</v>
      </c>
      <c r="CU9" s="440"/>
      <c r="CV9" s="440"/>
      <c r="CW9" s="440"/>
      <c r="CX9" s="440"/>
      <c r="CY9" s="440"/>
      <c r="CZ9" s="440"/>
      <c r="DA9" s="441"/>
      <c r="DB9" s="439">
        <v>11.6</v>
      </c>
      <c r="DC9" s="440"/>
      <c r="DD9" s="440"/>
      <c r="DE9" s="440"/>
      <c r="DF9" s="440"/>
      <c r="DG9" s="440"/>
      <c r="DH9" s="440"/>
      <c r="DI9" s="441"/>
    </row>
    <row r="10" spans="1:119" ht="18.75" customHeight="1" thickBot="1" x14ac:dyDescent="0.2">
      <c r="A10" s="176"/>
      <c r="B10" s="436"/>
      <c r="C10" s="437"/>
      <c r="D10" s="437"/>
      <c r="E10" s="437"/>
      <c r="F10" s="437"/>
      <c r="G10" s="437"/>
      <c r="H10" s="437"/>
      <c r="I10" s="437"/>
      <c r="J10" s="437"/>
      <c r="K10" s="485"/>
      <c r="L10" s="492" t="s">
        <v>118</v>
      </c>
      <c r="M10" s="472"/>
      <c r="N10" s="472"/>
      <c r="O10" s="472"/>
      <c r="P10" s="472"/>
      <c r="Q10" s="473"/>
      <c r="R10" s="493">
        <v>4535</v>
      </c>
      <c r="S10" s="494"/>
      <c r="T10" s="494"/>
      <c r="U10" s="494"/>
      <c r="V10" s="495"/>
      <c r="W10" s="430"/>
      <c r="X10" s="431"/>
      <c r="Y10" s="431"/>
      <c r="Z10" s="431"/>
      <c r="AA10" s="431"/>
      <c r="AB10" s="431"/>
      <c r="AC10" s="431"/>
      <c r="AD10" s="431"/>
      <c r="AE10" s="431"/>
      <c r="AF10" s="431"/>
      <c r="AG10" s="431"/>
      <c r="AH10" s="431"/>
      <c r="AI10" s="431"/>
      <c r="AJ10" s="431"/>
      <c r="AK10" s="431"/>
      <c r="AL10" s="434"/>
      <c r="AM10" s="471" t="s">
        <v>119</v>
      </c>
      <c r="AN10" s="472"/>
      <c r="AO10" s="472"/>
      <c r="AP10" s="472"/>
      <c r="AQ10" s="472"/>
      <c r="AR10" s="472"/>
      <c r="AS10" s="472"/>
      <c r="AT10" s="473"/>
      <c r="AU10" s="474" t="s">
        <v>120</v>
      </c>
      <c r="AV10" s="475"/>
      <c r="AW10" s="475"/>
      <c r="AX10" s="475"/>
      <c r="AY10" s="476" t="s">
        <v>121</v>
      </c>
      <c r="AZ10" s="477"/>
      <c r="BA10" s="477"/>
      <c r="BB10" s="477"/>
      <c r="BC10" s="477"/>
      <c r="BD10" s="477"/>
      <c r="BE10" s="477"/>
      <c r="BF10" s="477"/>
      <c r="BG10" s="477"/>
      <c r="BH10" s="477"/>
      <c r="BI10" s="477"/>
      <c r="BJ10" s="477"/>
      <c r="BK10" s="477"/>
      <c r="BL10" s="477"/>
      <c r="BM10" s="478"/>
      <c r="BN10" s="442">
        <v>130438</v>
      </c>
      <c r="BO10" s="443"/>
      <c r="BP10" s="443"/>
      <c r="BQ10" s="443"/>
      <c r="BR10" s="443"/>
      <c r="BS10" s="443"/>
      <c r="BT10" s="443"/>
      <c r="BU10" s="444"/>
      <c r="BV10" s="442">
        <v>69242</v>
      </c>
      <c r="BW10" s="443"/>
      <c r="BX10" s="443"/>
      <c r="BY10" s="443"/>
      <c r="BZ10" s="443"/>
      <c r="CA10" s="443"/>
      <c r="CB10" s="443"/>
      <c r="CC10" s="444"/>
      <c r="CD10" s="179" t="s">
        <v>122</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436"/>
      <c r="C11" s="437"/>
      <c r="D11" s="437"/>
      <c r="E11" s="437"/>
      <c r="F11" s="437"/>
      <c r="G11" s="437"/>
      <c r="H11" s="437"/>
      <c r="I11" s="437"/>
      <c r="J11" s="437"/>
      <c r="K11" s="485"/>
      <c r="L11" s="496" t="s">
        <v>123</v>
      </c>
      <c r="M11" s="497"/>
      <c r="N11" s="497"/>
      <c r="O11" s="497"/>
      <c r="P11" s="497"/>
      <c r="Q11" s="498"/>
      <c r="R11" s="499" t="s">
        <v>124</v>
      </c>
      <c r="S11" s="500"/>
      <c r="T11" s="500"/>
      <c r="U11" s="500"/>
      <c r="V11" s="501"/>
      <c r="W11" s="430"/>
      <c r="X11" s="431"/>
      <c r="Y11" s="431"/>
      <c r="Z11" s="431"/>
      <c r="AA11" s="431"/>
      <c r="AB11" s="431"/>
      <c r="AC11" s="431"/>
      <c r="AD11" s="431"/>
      <c r="AE11" s="431"/>
      <c r="AF11" s="431"/>
      <c r="AG11" s="431"/>
      <c r="AH11" s="431"/>
      <c r="AI11" s="431"/>
      <c r="AJ11" s="431"/>
      <c r="AK11" s="431"/>
      <c r="AL11" s="434"/>
      <c r="AM11" s="471" t="s">
        <v>125</v>
      </c>
      <c r="AN11" s="472"/>
      <c r="AO11" s="472"/>
      <c r="AP11" s="472"/>
      <c r="AQ11" s="472"/>
      <c r="AR11" s="472"/>
      <c r="AS11" s="472"/>
      <c r="AT11" s="473"/>
      <c r="AU11" s="474" t="s">
        <v>126</v>
      </c>
      <c r="AV11" s="475"/>
      <c r="AW11" s="475"/>
      <c r="AX11" s="475"/>
      <c r="AY11" s="476" t="s">
        <v>127</v>
      </c>
      <c r="AZ11" s="477"/>
      <c r="BA11" s="477"/>
      <c r="BB11" s="477"/>
      <c r="BC11" s="477"/>
      <c r="BD11" s="477"/>
      <c r="BE11" s="477"/>
      <c r="BF11" s="477"/>
      <c r="BG11" s="477"/>
      <c r="BH11" s="477"/>
      <c r="BI11" s="477"/>
      <c r="BJ11" s="477"/>
      <c r="BK11" s="477"/>
      <c r="BL11" s="477"/>
      <c r="BM11" s="478"/>
      <c r="BN11" s="442">
        <v>0</v>
      </c>
      <c r="BO11" s="443"/>
      <c r="BP11" s="443"/>
      <c r="BQ11" s="443"/>
      <c r="BR11" s="443"/>
      <c r="BS11" s="443"/>
      <c r="BT11" s="443"/>
      <c r="BU11" s="444"/>
      <c r="BV11" s="442">
        <v>0</v>
      </c>
      <c r="BW11" s="443"/>
      <c r="BX11" s="443"/>
      <c r="BY11" s="443"/>
      <c r="BZ11" s="443"/>
      <c r="CA11" s="443"/>
      <c r="CB11" s="443"/>
      <c r="CC11" s="444"/>
      <c r="CD11" s="445" t="s">
        <v>128</v>
      </c>
      <c r="CE11" s="446"/>
      <c r="CF11" s="446"/>
      <c r="CG11" s="446"/>
      <c r="CH11" s="446"/>
      <c r="CI11" s="446"/>
      <c r="CJ11" s="446"/>
      <c r="CK11" s="446"/>
      <c r="CL11" s="446"/>
      <c r="CM11" s="446"/>
      <c r="CN11" s="446"/>
      <c r="CO11" s="446"/>
      <c r="CP11" s="446"/>
      <c r="CQ11" s="446"/>
      <c r="CR11" s="446"/>
      <c r="CS11" s="447"/>
      <c r="CT11" s="482" t="s">
        <v>129</v>
      </c>
      <c r="CU11" s="483"/>
      <c r="CV11" s="483"/>
      <c r="CW11" s="483"/>
      <c r="CX11" s="483"/>
      <c r="CY11" s="483"/>
      <c r="CZ11" s="483"/>
      <c r="DA11" s="484"/>
      <c r="DB11" s="482" t="s">
        <v>130</v>
      </c>
      <c r="DC11" s="483"/>
      <c r="DD11" s="483"/>
      <c r="DE11" s="483"/>
      <c r="DF11" s="483"/>
      <c r="DG11" s="483"/>
      <c r="DH11" s="483"/>
      <c r="DI11" s="484"/>
    </row>
    <row r="12" spans="1:119" ht="18.75" customHeight="1" x14ac:dyDescent="0.15">
      <c r="A12" s="176"/>
      <c r="B12" s="502" t="s">
        <v>131</v>
      </c>
      <c r="C12" s="503"/>
      <c r="D12" s="503"/>
      <c r="E12" s="503"/>
      <c r="F12" s="503"/>
      <c r="G12" s="503"/>
      <c r="H12" s="503"/>
      <c r="I12" s="503"/>
      <c r="J12" s="503"/>
      <c r="K12" s="504"/>
      <c r="L12" s="511" t="s">
        <v>132</v>
      </c>
      <c r="M12" s="512"/>
      <c r="N12" s="512"/>
      <c r="O12" s="512"/>
      <c r="P12" s="512"/>
      <c r="Q12" s="513"/>
      <c r="R12" s="514">
        <v>4319</v>
      </c>
      <c r="S12" s="515"/>
      <c r="T12" s="515"/>
      <c r="U12" s="515"/>
      <c r="V12" s="516"/>
      <c r="W12" s="517" t="s">
        <v>1</v>
      </c>
      <c r="X12" s="475"/>
      <c r="Y12" s="475"/>
      <c r="Z12" s="475"/>
      <c r="AA12" s="475"/>
      <c r="AB12" s="518"/>
      <c r="AC12" s="519" t="s">
        <v>133</v>
      </c>
      <c r="AD12" s="520"/>
      <c r="AE12" s="520"/>
      <c r="AF12" s="520"/>
      <c r="AG12" s="521"/>
      <c r="AH12" s="519" t="s">
        <v>134</v>
      </c>
      <c r="AI12" s="520"/>
      <c r="AJ12" s="520"/>
      <c r="AK12" s="520"/>
      <c r="AL12" s="522"/>
      <c r="AM12" s="471" t="s">
        <v>135</v>
      </c>
      <c r="AN12" s="472"/>
      <c r="AO12" s="472"/>
      <c r="AP12" s="472"/>
      <c r="AQ12" s="472"/>
      <c r="AR12" s="472"/>
      <c r="AS12" s="472"/>
      <c r="AT12" s="473"/>
      <c r="AU12" s="474" t="s">
        <v>102</v>
      </c>
      <c r="AV12" s="475"/>
      <c r="AW12" s="475"/>
      <c r="AX12" s="475"/>
      <c r="AY12" s="476" t="s">
        <v>136</v>
      </c>
      <c r="AZ12" s="477"/>
      <c r="BA12" s="477"/>
      <c r="BB12" s="477"/>
      <c r="BC12" s="477"/>
      <c r="BD12" s="477"/>
      <c r="BE12" s="477"/>
      <c r="BF12" s="477"/>
      <c r="BG12" s="477"/>
      <c r="BH12" s="477"/>
      <c r="BI12" s="477"/>
      <c r="BJ12" s="477"/>
      <c r="BK12" s="477"/>
      <c r="BL12" s="477"/>
      <c r="BM12" s="478"/>
      <c r="BN12" s="442">
        <v>0</v>
      </c>
      <c r="BO12" s="443"/>
      <c r="BP12" s="443"/>
      <c r="BQ12" s="443"/>
      <c r="BR12" s="443"/>
      <c r="BS12" s="443"/>
      <c r="BT12" s="443"/>
      <c r="BU12" s="444"/>
      <c r="BV12" s="442">
        <v>0</v>
      </c>
      <c r="BW12" s="443"/>
      <c r="BX12" s="443"/>
      <c r="BY12" s="443"/>
      <c r="BZ12" s="443"/>
      <c r="CA12" s="443"/>
      <c r="CB12" s="443"/>
      <c r="CC12" s="444"/>
      <c r="CD12" s="445" t="s">
        <v>137</v>
      </c>
      <c r="CE12" s="446"/>
      <c r="CF12" s="446"/>
      <c r="CG12" s="446"/>
      <c r="CH12" s="446"/>
      <c r="CI12" s="446"/>
      <c r="CJ12" s="446"/>
      <c r="CK12" s="446"/>
      <c r="CL12" s="446"/>
      <c r="CM12" s="446"/>
      <c r="CN12" s="446"/>
      <c r="CO12" s="446"/>
      <c r="CP12" s="446"/>
      <c r="CQ12" s="446"/>
      <c r="CR12" s="446"/>
      <c r="CS12" s="447"/>
      <c r="CT12" s="482" t="s">
        <v>129</v>
      </c>
      <c r="CU12" s="483"/>
      <c r="CV12" s="483"/>
      <c r="CW12" s="483"/>
      <c r="CX12" s="483"/>
      <c r="CY12" s="483"/>
      <c r="CZ12" s="483"/>
      <c r="DA12" s="484"/>
      <c r="DB12" s="482" t="s">
        <v>129</v>
      </c>
      <c r="DC12" s="483"/>
      <c r="DD12" s="483"/>
      <c r="DE12" s="483"/>
      <c r="DF12" s="483"/>
      <c r="DG12" s="483"/>
      <c r="DH12" s="483"/>
      <c r="DI12" s="484"/>
    </row>
    <row r="13" spans="1:119" ht="18.75" customHeight="1" x14ac:dyDescent="0.15">
      <c r="A13" s="176"/>
      <c r="B13" s="505"/>
      <c r="C13" s="506"/>
      <c r="D13" s="506"/>
      <c r="E13" s="506"/>
      <c r="F13" s="506"/>
      <c r="G13" s="506"/>
      <c r="H13" s="506"/>
      <c r="I13" s="506"/>
      <c r="J13" s="506"/>
      <c r="K13" s="507"/>
      <c r="L13" s="185"/>
      <c r="M13" s="533" t="s">
        <v>138</v>
      </c>
      <c r="N13" s="534"/>
      <c r="O13" s="534"/>
      <c r="P13" s="534"/>
      <c r="Q13" s="535"/>
      <c r="R13" s="526">
        <v>4247</v>
      </c>
      <c r="S13" s="527"/>
      <c r="T13" s="527"/>
      <c r="U13" s="527"/>
      <c r="V13" s="528"/>
      <c r="W13" s="458" t="s">
        <v>139</v>
      </c>
      <c r="X13" s="459"/>
      <c r="Y13" s="459"/>
      <c r="Z13" s="459"/>
      <c r="AA13" s="459"/>
      <c r="AB13" s="449"/>
      <c r="AC13" s="493">
        <v>664</v>
      </c>
      <c r="AD13" s="494"/>
      <c r="AE13" s="494"/>
      <c r="AF13" s="494"/>
      <c r="AG13" s="536"/>
      <c r="AH13" s="493">
        <v>753</v>
      </c>
      <c r="AI13" s="494"/>
      <c r="AJ13" s="494"/>
      <c r="AK13" s="494"/>
      <c r="AL13" s="495"/>
      <c r="AM13" s="471" t="s">
        <v>140</v>
      </c>
      <c r="AN13" s="472"/>
      <c r="AO13" s="472"/>
      <c r="AP13" s="472"/>
      <c r="AQ13" s="472"/>
      <c r="AR13" s="472"/>
      <c r="AS13" s="472"/>
      <c r="AT13" s="473"/>
      <c r="AU13" s="474" t="s">
        <v>141</v>
      </c>
      <c r="AV13" s="475"/>
      <c r="AW13" s="475"/>
      <c r="AX13" s="475"/>
      <c r="AY13" s="476" t="s">
        <v>142</v>
      </c>
      <c r="AZ13" s="477"/>
      <c r="BA13" s="477"/>
      <c r="BB13" s="477"/>
      <c r="BC13" s="477"/>
      <c r="BD13" s="477"/>
      <c r="BE13" s="477"/>
      <c r="BF13" s="477"/>
      <c r="BG13" s="477"/>
      <c r="BH13" s="477"/>
      <c r="BI13" s="477"/>
      <c r="BJ13" s="477"/>
      <c r="BK13" s="477"/>
      <c r="BL13" s="477"/>
      <c r="BM13" s="478"/>
      <c r="BN13" s="442">
        <v>153799</v>
      </c>
      <c r="BO13" s="443"/>
      <c r="BP13" s="443"/>
      <c r="BQ13" s="443"/>
      <c r="BR13" s="443"/>
      <c r="BS13" s="443"/>
      <c r="BT13" s="443"/>
      <c r="BU13" s="444"/>
      <c r="BV13" s="442">
        <v>97137</v>
      </c>
      <c r="BW13" s="443"/>
      <c r="BX13" s="443"/>
      <c r="BY13" s="443"/>
      <c r="BZ13" s="443"/>
      <c r="CA13" s="443"/>
      <c r="CB13" s="443"/>
      <c r="CC13" s="444"/>
      <c r="CD13" s="445" t="s">
        <v>143</v>
      </c>
      <c r="CE13" s="446"/>
      <c r="CF13" s="446"/>
      <c r="CG13" s="446"/>
      <c r="CH13" s="446"/>
      <c r="CI13" s="446"/>
      <c r="CJ13" s="446"/>
      <c r="CK13" s="446"/>
      <c r="CL13" s="446"/>
      <c r="CM13" s="446"/>
      <c r="CN13" s="446"/>
      <c r="CO13" s="446"/>
      <c r="CP13" s="446"/>
      <c r="CQ13" s="446"/>
      <c r="CR13" s="446"/>
      <c r="CS13" s="447"/>
      <c r="CT13" s="439">
        <v>5.4</v>
      </c>
      <c r="CU13" s="440"/>
      <c r="CV13" s="440"/>
      <c r="CW13" s="440"/>
      <c r="CX13" s="440"/>
      <c r="CY13" s="440"/>
      <c r="CZ13" s="440"/>
      <c r="DA13" s="441"/>
      <c r="DB13" s="439">
        <v>6.1</v>
      </c>
      <c r="DC13" s="440"/>
      <c r="DD13" s="440"/>
      <c r="DE13" s="440"/>
      <c r="DF13" s="440"/>
      <c r="DG13" s="440"/>
      <c r="DH13" s="440"/>
      <c r="DI13" s="441"/>
    </row>
    <row r="14" spans="1:119" ht="18.75" customHeight="1" thickBot="1" x14ac:dyDescent="0.2">
      <c r="A14" s="176"/>
      <c r="B14" s="505"/>
      <c r="C14" s="506"/>
      <c r="D14" s="506"/>
      <c r="E14" s="506"/>
      <c r="F14" s="506"/>
      <c r="G14" s="506"/>
      <c r="H14" s="506"/>
      <c r="I14" s="506"/>
      <c r="J14" s="506"/>
      <c r="K14" s="507"/>
      <c r="L14" s="523" t="s">
        <v>144</v>
      </c>
      <c r="M14" s="524"/>
      <c r="N14" s="524"/>
      <c r="O14" s="524"/>
      <c r="P14" s="524"/>
      <c r="Q14" s="525"/>
      <c r="R14" s="526">
        <v>4376</v>
      </c>
      <c r="S14" s="527"/>
      <c r="T14" s="527"/>
      <c r="U14" s="527"/>
      <c r="V14" s="528"/>
      <c r="W14" s="432"/>
      <c r="X14" s="433"/>
      <c r="Y14" s="433"/>
      <c r="Z14" s="433"/>
      <c r="AA14" s="433"/>
      <c r="AB14" s="422"/>
      <c r="AC14" s="529">
        <v>29.4</v>
      </c>
      <c r="AD14" s="530"/>
      <c r="AE14" s="530"/>
      <c r="AF14" s="530"/>
      <c r="AG14" s="531"/>
      <c r="AH14" s="529">
        <v>33</v>
      </c>
      <c r="AI14" s="530"/>
      <c r="AJ14" s="530"/>
      <c r="AK14" s="530"/>
      <c r="AL14" s="532"/>
      <c r="AM14" s="471"/>
      <c r="AN14" s="472"/>
      <c r="AO14" s="472"/>
      <c r="AP14" s="472"/>
      <c r="AQ14" s="472"/>
      <c r="AR14" s="472"/>
      <c r="AS14" s="472"/>
      <c r="AT14" s="473"/>
      <c r="AU14" s="474"/>
      <c r="AV14" s="475"/>
      <c r="AW14" s="475"/>
      <c r="AX14" s="475"/>
      <c r="AY14" s="476"/>
      <c r="AZ14" s="477"/>
      <c r="BA14" s="477"/>
      <c r="BB14" s="477"/>
      <c r="BC14" s="477"/>
      <c r="BD14" s="477"/>
      <c r="BE14" s="477"/>
      <c r="BF14" s="477"/>
      <c r="BG14" s="477"/>
      <c r="BH14" s="477"/>
      <c r="BI14" s="477"/>
      <c r="BJ14" s="477"/>
      <c r="BK14" s="477"/>
      <c r="BL14" s="477"/>
      <c r="BM14" s="478"/>
      <c r="BN14" s="442"/>
      <c r="BO14" s="443"/>
      <c r="BP14" s="443"/>
      <c r="BQ14" s="443"/>
      <c r="BR14" s="443"/>
      <c r="BS14" s="443"/>
      <c r="BT14" s="443"/>
      <c r="BU14" s="444"/>
      <c r="BV14" s="442"/>
      <c r="BW14" s="443"/>
      <c r="BX14" s="443"/>
      <c r="BY14" s="443"/>
      <c r="BZ14" s="443"/>
      <c r="CA14" s="443"/>
      <c r="CB14" s="443"/>
      <c r="CC14" s="444"/>
      <c r="CD14" s="537" t="s">
        <v>145</v>
      </c>
      <c r="CE14" s="538"/>
      <c r="CF14" s="538"/>
      <c r="CG14" s="538"/>
      <c r="CH14" s="538"/>
      <c r="CI14" s="538"/>
      <c r="CJ14" s="538"/>
      <c r="CK14" s="538"/>
      <c r="CL14" s="538"/>
      <c r="CM14" s="538"/>
      <c r="CN14" s="538"/>
      <c r="CO14" s="538"/>
      <c r="CP14" s="538"/>
      <c r="CQ14" s="538"/>
      <c r="CR14" s="538"/>
      <c r="CS14" s="539"/>
      <c r="CT14" s="540" t="s">
        <v>146</v>
      </c>
      <c r="CU14" s="541"/>
      <c r="CV14" s="541"/>
      <c r="CW14" s="541"/>
      <c r="CX14" s="541"/>
      <c r="CY14" s="541"/>
      <c r="CZ14" s="541"/>
      <c r="DA14" s="542"/>
      <c r="DB14" s="540" t="s">
        <v>147</v>
      </c>
      <c r="DC14" s="541"/>
      <c r="DD14" s="541"/>
      <c r="DE14" s="541"/>
      <c r="DF14" s="541"/>
      <c r="DG14" s="541"/>
      <c r="DH14" s="541"/>
      <c r="DI14" s="542"/>
    </row>
    <row r="15" spans="1:119" ht="18.75" customHeight="1" x14ac:dyDescent="0.15">
      <c r="A15" s="176"/>
      <c r="B15" s="505"/>
      <c r="C15" s="506"/>
      <c r="D15" s="506"/>
      <c r="E15" s="506"/>
      <c r="F15" s="506"/>
      <c r="G15" s="506"/>
      <c r="H15" s="506"/>
      <c r="I15" s="506"/>
      <c r="J15" s="506"/>
      <c r="K15" s="507"/>
      <c r="L15" s="185"/>
      <c r="M15" s="533" t="s">
        <v>148</v>
      </c>
      <c r="N15" s="534"/>
      <c r="O15" s="534"/>
      <c r="P15" s="534"/>
      <c r="Q15" s="535"/>
      <c r="R15" s="526">
        <v>4301</v>
      </c>
      <c r="S15" s="527"/>
      <c r="T15" s="527"/>
      <c r="U15" s="527"/>
      <c r="V15" s="528"/>
      <c r="W15" s="458" t="s">
        <v>149</v>
      </c>
      <c r="X15" s="459"/>
      <c r="Y15" s="459"/>
      <c r="Z15" s="459"/>
      <c r="AA15" s="459"/>
      <c r="AB15" s="449"/>
      <c r="AC15" s="493">
        <v>650</v>
      </c>
      <c r="AD15" s="494"/>
      <c r="AE15" s="494"/>
      <c r="AF15" s="494"/>
      <c r="AG15" s="536"/>
      <c r="AH15" s="493">
        <v>580</v>
      </c>
      <c r="AI15" s="494"/>
      <c r="AJ15" s="494"/>
      <c r="AK15" s="494"/>
      <c r="AL15" s="495"/>
      <c r="AM15" s="471"/>
      <c r="AN15" s="472"/>
      <c r="AO15" s="472"/>
      <c r="AP15" s="472"/>
      <c r="AQ15" s="472"/>
      <c r="AR15" s="472"/>
      <c r="AS15" s="472"/>
      <c r="AT15" s="473"/>
      <c r="AU15" s="474"/>
      <c r="AV15" s="475"/>
      <c r="AW15" s="475"/>
      <c r="AX15" s="475"/>
      <c r="AY15" s="402" t="s">
        <v>150</v>
      </c>
      <c r="AZ15" s="403"/>
      <c r="BA15" s="403"/>
      <c r="BB15" s="403"/>
      <c r="BC15" s="403"/>
      <c r="BD15" s="403"/>
      <c r="BE15" s="403"/>
      <c r="BF15" s="403"/>
      <c r="BG15" s="403"/>
      <c r="BH15" s="403"/>
      <c r="BI15" s="403"/>
      <c r="BJ15" s="403"/>
      <c r="BK15" s="403"/>
      <c r="BL15" s="403"/>
      <c r="BM15" s="404"/>
      <c r="BN15" s="405">
        <v>593108</v>
      </c>
      <c r="BO15" s="406"/>
      <c r="BP15" s="406"/>
      <c r="BQ15" s="406"/>
      <c r="BR15" s="406"/>
      <c r="BS15" s="406"/>
      <c r="BT15" s="406"/>
      <c r="BU15" s="407"/>
      <c r="BV15" s="405">
        <v>600690</v>
      </c>
      <c r="BW15" s="406"/>
      <c r="BX15" s="406"/>
      <c r="BY15" s="406"/>
      <c r="BZ15" s="406"/>
      <c r="CA15" s="406"/>
      <c r="CB15" s="406"/>
      <c r="CC15" s="407"/>
      <c r="CD15" s="543" t="s">
        <v>151</v>
      </c>
      <c r="CE15" s="544"/>
      <c r="CF15" s="544"/>
      <c r="CG15" s="544"/>
      <c r="CH15" s="544"/>
      <c r="CI15" s="544"/>
      <c r="CJ15" s="544"/>
      <c r="CK15" s="544"/>
      <c r="CL15" s="544"/>
      <c r="CM15" s="544"/>
      <c r="CN15" s="544"/>
      <c r="CO15" s="544"/>
      <c r="CP15" s="544"/>
      <c r="CQ15" s="544"/>
      <c r="CR15" s="544"/>
      <c r="CS15" s="545"/>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505"/>
      <c r="C16" s="506"/>
      <c r="D16" s="506"/>
      <c r="E16" s="506"/>
      <c r="F16" s="506"/>
      <c r="G16" s="506"/>
      <c r="H16" s="506"/>
      <c r="I16" s="506"/>
      <c r="J16" s="506"/>
      <c r="K16" s="507"/>
      <c r="L16" s="523" t="s">
        <v>152</v>
      </c>
      <c r="M16" s="546"/>
      <c r="N16" s="546"/>
      <c r="O16" s="546"/>
      <c r="P16" s="546"/>
      <c r="Q16" s="547"/>
      <c r="R16" s="548" t="s">
        <v>153</v>
      </c>
      <c r="S16" s="549"/>
      <c r="T16" s="549"/>
      <c r="U16" s="549"/>
      <c r="V16" s="550"/>
      <c r="W16" s="432"/>
      <c r="X16" s="433"/>
      <c r="Y16" s="433"/>
      <c r="Z16" s="433"/>
      <c r="AA16" s="433"/>
      <c r="AB16" s="422"/>
      <c r="AC16" s="529">
        <v>28.8</v>
      </c>
      <c r="AD16" s="530"/>
      <c r="AE16" s="530"/>
      <c r="AF16" s="530"/>
      <c r="AG16" s="531"/>
      <c r="AH16" s="529">
        <v>25.4</v>
      </c>
      <c r="AI16" s="530"/>
      <c r="AJ16" s="530"/>
      <c r="AK16" s="530"/>
      <c r="AL16" s="532"/>
      <c r="AM16" s="471"/>
      <c r="AN16" s="472"/>
      <c r="AO16" s="472"/>
      <c r="AP16" s="472"/>
      <c r="AQ16" s="472"/>
      <c r="AR16" s="472"/>
      <c r="AS16" s="472"/>
      <c r="AT16" s="473"/>
      <c r="AU16" s="474"/>
      <c r="AV16" s="475"/>
      <c r="AW16" s="475"/>
      <c r="AX16" s="475"/>
      <c r="AY16" s="476" t="s">
        <v>154</v>
      </c>
      <c r="AZ16" s="477"/>
      <c r="BA16" s="477"/>
      <c r="BB16" s="477"/>
      <c r="BC16" s="477"/>
      <c r="BD16" s="477"/>
      <c r="BE16" s="477"/>
      <c r="BF16" s="477"/>
      <c r="BG16" s="477"/>
      <c r="BH16" s="477"/>
      <c r="BI16" s="477"/>
      <c r="BJ16" s="477"/>
      <c r="BK16" s="477"/>
      <c r="BL16" s="477"/>
      <c r="BM16" s="478"/>
      <c r="BN16" s="442">
        <v>2124977</v>
      </c>
      <c r="BO16" s="443"/>
      <c r="BP16" s="443"/>
      <c r="BQ16" s="443"/>
      <c r="BR16" s="443"/>
      <c r="BS16" s="443"/>
      <c r="BT16" s="443"/>
      <c r="BU16" s="444"/>
      <c r="BV16" s="442">
        <v>1949431</v>
      </c>
      <c r="BW16" s="443"/>
      <c r="BX16" s="443"/>
      <c r="BY16" s="443"/>
      <c r="BZ16" s="443"/>
      <c r="CA16" s="443"/>
      <c r="CB16" s="443"/>
      <c r="CC16" s="444"/>
      <c r="CD16" s="189"/>
      <c r="CE16" s="556"/>
      <c r="CF16" s="556"/>
      <c r="CG16" s="556"/>
      <c r="CH16" s="556"/>
      <c r="CI16" s="556"/>
      <c r="CJ16" s="556"/>
      <c r="CK16" s="556"/>
      <c r="CL16" s="556"/>
      <c r="CM16" s="556"/>
      <c r="CN16" s="556"/>
      <c r="CO16" s="556"/>
      <c r="CP16" s="556"/>
      <c r="CQ16" s="556"/>
      <c r="CR16" s="556"/>
      <c r="CS16" s="557"/>
      <c r="CT16" s="439"/>
      <c r="CU16" s="440"/>
      <c r="CV16" s="440"/>
      <c r="CW16" s="440"/>
      <c r="CX16" s="440"/>
      <c r="CY16" s="440"/>
      <c r="CZ16" s="440"/>
      <c r="DA16" s="441"/>
      <c r="DB16" s="439"/>
      <c r="DC16" s="440"/>
      <c r="DD16" s="440"/>
      <c r="DE16" s="440"/>
      <c r="DF16" s="440"/>
      <c r="DG16" s="440"/>
      <c r="DH16" s="440"/>
      <c r="DI16" s="441"/>
    </row>
    <row r="17" spans="1:113" ht="18.75" customHeight="1" thickBot="1" x14ac:dyDescent="0.2">
      <c r="A17" s="176"/>
      <c r="B17" s="508"/>
      <c r="C17" s="509"/>
      <c r="D17" s="509"/>
      <c r="E17" s="509"/>
      <c r="F17" s="509"/>
      <c r="G17" s="509"/>
      <c r="H17" s="509"/>
      <c r="I17" s="509"/>
      <c r="J17" s="509"/>
      <c r="K17" s="510"/>
      <c r="L17" s="190"/>
      <c r="M17" s="553" t="s">
        <v>155</v>
      </c>
      <c r="N17" s="554"/>
      <c r="O17" s="554"/>
      <c r="P17" s="554"/>
      <c r="Q17" s="555"/>
      <c r="R17" s="548" t="s">
        <v>153</v>
      </c>
      <c r="S17" s="549"/>
      <c r="T17" s="549"/>
      <c r="U17" s="549"/>
      <c r="V17" s="550"/>
      <c r="W17" s="458" t="s">
        <v>156</v>
      </c>
      <c r="X17" s="459"/>
      <c r="Y17" s="459"/>
      <c r="Z17" s="459"/>
      <c r="AA17" s="459"/>
      <c r="AB17" s="449"/>
      <c r="AC17" s="493">
        <v>941</v>
      </c>
      <c r="AD17" s="494"/>
      <c r="AE17" s="494"/>
      <c r="AF17" s="494"/>
      <c r="AG17" s="536"/>
      <c r="AH17" s="493">
        <v>947</v>
      </c>
      <c r="AI17" s="494"/>
      <c r="AJ17" s="494"/>
      <c r="AK17" s="494"/>
      <c r="AL17" s="495"/>
      <c r="AM17" s="471"/>
      <c r="AN17" s="472"/>
      <c r="AO17" s="472"/>
      <c r="AP17" s="472"/>
      <c r="AQ17" s="472"/>
      <c r="AR17" s="472"/>
      <c r="AS17" s="472"/>
      <c r="AT17" s="473"/>
      <c r="AU17" s="474"/>
      <c r="AV17" s="475"/>
      <c r="AW17" s="475"/>
      <c r="AX17" s="475"/>
      <c r="AY17" s="476" t="s">
        <v>157</v>
      </c>
      <c r="AZ17" s="477"/>
      <c r="BA17" s="477"/>
      <c r="BB17" s="477"/>
      <c r="BC17" s="477"/>
      <c r="BD17" s="477"/>
      <c r="BE17" s="477"/>
      <c r="BF17" s="477"/>
      <c r="BG17" s="477"/>
      <c r="BH17" s="477"/>
      <c r="BI17" s="477"/>
      <c r="BJ17" s="477"/>
      <c r="BK17" s="477"/>
      <c r="BL17" s="477"/>
      <c r="BM17" s="478"/>
      <c r="BN17" s="442">
        <v>751887</v>
      </c>
      <c r="BO17" s="443"/>
      <c r="BP17" s="443"/>
      <c r="BQ17" s="443"/>
      <c r="BR17" s="443"/>
      <c r="BS17" s="443"/>
      <c r="BT17" s="443"/>
      <c r="BU17" s="444"/>
      <c r="BV17" s="442">
        <v>749683</v>
      </c>
      <c r="BW17" s="443"/>
      <c r="BX17" s="443"/>
      <c r="BY17" s="443"/>
      <c r="BZ17" s="443"/>
      <c r="CA17" s="443"/>
      <c r="CB17" s="443"/>
      <c r="CC17" s="444"/>
      <c r="CD17" s="189"/>
      <c r="CE17" s="556"/>
      <c r="CF17" s="556"/>
      <c r="CG17" s="556"/>
      <c r="CH17" s="556"/>
      <c r="CI17" s="556"/>
      <c r="CJ17" s="556"/>
      <c r="CK17" s="556"/>
      <c r="CL17" s="556"/>
      <c r="CM17" s="556"/>
      <c r="CN17" s="556"/>
      <c r="CO17" s="556"/>
      <c r="CP17" s="556"/>
      <c r="CQ17" s="556"/>
      <c r="CR17" s="556"/>
      <c r="CS17" s="557"/>
      <c r="CT17" s="439"/>
      <c r="CU17" s="440"/>
      <c r="CV17" s="440"/>
      <c r="CW17" s="440"/>
      <c r="CX17" s="440"/>
      <c r="CY17" s="440"/>
      <c r="CZ17" s="440"/>
      <c r="DA17" s="441"/>
      <c r="DB17" s="439"/>
      <c r="DC17" s="440"/>
      <c r="DD17" s="440"/>
      <c r="DE17" s="440"/>
      <c r="DF17" s="440"/>
      <c r="DG17" s="440"/>
      <c r="DH17" s="440"/>
      <c r="DI17" s="441"/>
    </row>
    <row r="18" spans="1:113" ht="18.75" customHeight="1" thickBot="1" x14ac:dyDescent="0.2">
      <c r="A18" s="176"/>
      <c r="B18" s="564" t="s">
        <v>158</v>
      </c>
      <c r="C18" s="485"/>
      <c r="D18" s="485"/>
      <c r="E18" s="565"/>
      <c r="F18" s="565"/>
      <c r="G18" s="565"/>
      <c r="H18" s="565"/>
      <c r="I18" s="565"/>
      <c r="J18" s="565"/>
      <c r="K18" s="565"/>
      <c r="L18" s="566">
        <v>126.38</v>
      </c>
      <c r="M18" s="566"/>
      <c r="N18" s="566"/>
      <c r="O18" s="566"/>
      <c r="P18" s="566"/>
      <c r="Q18" s="566"/>
      <c r="R18" s="567"/>
      <c r="S18" s="567"/>
      <c r="T18" s="567"/>
      <c r="U18" s="567"/>
      <c r="V18" s="568"/>
      <c r="W18" s="460"/>
      <c r="X18" s="461"/>
      <c r="Y18" s="461"/>
      <c r="Z18" s="461"/>
      <c r="AA18" s="461"/>
      <c r="AB18" s="452"/>
      <c r="AC18" s="569">
        <v>41.7</v>
      </c>
      <c r="AD18" s="570"/>
      <c r="AE18" s="570"/>
      <c r="AF18" s="570"/>
      <c r="AG18" s="571"/>
      <c r="AH18" s="569">
        <v>41.5</v>
      </c>
      <c r="AI18" s="570"/>
      <c r="AJ18" s="570"/>
      <c r="AK18" s="570"/>
      <c r="AL18" s="572"/>
      <c r="AM18" s="471"/>
      <c r="AN18" s="472"/>
      <c r="AO18" s="472"/>
      <c r="AP18" s="472"/>
      <c r="AQ18" s="472"/>
      <c r="AR18" s="472"/>
      <c r="AS18" s="472"/>
      <c r="AT18" s="473"/>
      <c r="AU18" s="474"/>
      <c r="AV18" s="475"/>
      <c r="AW18" s="475"/>
      <c r="AX18" s="475"/>
      <c r="AY18" s="476" t="s">
        <v>159</v>
      </c>
      <c r="AZ18" s="477"/>
      <c r="BA18" s="477"/>
      <c r="BB18" s="477"/>
      <c r="BC18" s="477"/>
      <c r="BD18" s="477"/>
      <c r="BE18" s="477"/>
      <c r="BF18" s="477"/>
      <c r="BG18" s="477"/>
      <c r="BH18" s="477"/>
      <c r="BI18" s="477"/>
      <c r="BJ18" s="477"/>
      <c r="BK18" s="477"/>
      <c r="BL18" s="477"/>
      <c r="BM18" s="478"/>
      <c r="BN18" s="442">
        <v>2136089</v>
      </c>
      <c r="BO18" s="443"/>
      <c r="BP18" s="443"/>
      <c r="BQ18" s="443"/>
      <c r="BR18" s="443"/>
      <c r="BS18" s="443"/>
      <c r="BT18" s="443"/>
      <c r="BU18" s="444"/>
      <c r="BV18" s="442">
        <v>2037637</v>
      </c>
      <c r="BW18" s="443"/>
      <c r="BX18" s="443"/>
      <c r="BY18" s="443"/>
      <c r="BZ18" s="443"/>
      <c r="CA18" s="443"/>
      <c r="CB18" s="443"/>
      <c r="CC18" s="444"/>
      <c r="CD18" s="189"/>
      <c r="CE18" s="556"/>
      <c r="CF18" s="556"/>
      <c r="CG18" s="556"/>
      <c r="CH18" s="556"/>
      <c r="CI18" s="556"/>
      <c r="CJ18" s="556"/>
      <c r="CK18" s="556"/>
      <c r="CL18" s="556"/>
      <c r="CM18" s="556"/>
      <c r="CN18" s="556"/>
      <c r="CO18" s="556"/>
      <c r="CP18" s="556"/>
      <c r="CQ18" s="556"/>
      <c r="CR18" s="556"/>
      <c r="CS18" s="557"/>
      <c r="CT18" s="439"/>
      <c r="CU18" s="440"/>
      <c r="CV18" s="440"/>
      <c r="CW18" s="440"/>
      <c r="CX18" s="440"/>
      <c r="CY18" s="440"/>
      <c r="CZ18" s="440"/>
      <c r="DA18" s="441"/>
      <c r="DB18" s="439"/>
      <c r="DC18" s="440"/>
      <c r="DD18" s="440"/>
      <c r="DE18" s="440"/>
      <c r="DF18" s="440"/>
      <c r="DG18" s="440"/>
      <c r="DH18" s="440"/>
      <c r="DI18" s="441"/>
    </row>
    <row r="19" spans="1:113" ht="18.75" customHeight="1" thickBot="1" x14ac:dyDescent="0.2">
      <c r="A19" s="176"/>
      <c r="B19" s="564" t="s">
        <v>160</v>
      </c>
      <c r="C19" s="485"/>
      <c r="D19" s="485"/>
      <c r="E19" s="565"/>
      <c r="F19" s="565"/>
      <c r="G19" s="565"/>
      <c r="H19" s="565"/>
      <c r="I19" s="565"/>
      <c r="J19" s="565"/>
      <c r="K19" s="565"/>
      <c r="L19" s="573">
        <v>33</v>
      </c>
      <c r="M19" s="573"/>
      <c r="N19" s="573"/>
      <c r="O19" s="573"/>
      <c r="P19" s="573"/>
      <c r="Q19" s="573"/>
      <c r="R19" s="574"/>
      <c r="S19" s="574"/>
      <c r="T19" s="574"/>
      <c r="U19" s="574"/>
      <c r="V19" s="575"/>
      <c r="W19" s="399"/>
      <c r="X19" s="400"/>
      <c r="Y19" s="400"/>
      <c r="Z19" s="400"/>
      <c r="AA19" s="400"/>
      <c r="AB19" s="400"/>
      <c r="AC19" s="551"/>
      <c r="AD19" s="551"/>
      <c r="AE19" s="551"/>
      <c r="AF19" s="551"/>
      <c r="AG19" s="551"/>
      <c r="AH19" s="551"/>
      <c r="AI19" s="551"/>
      <c r="AJ19" s="551"/>
      <c r="AK19" s="551"/>
      <c r="AL19" s="552"/>
      <c r="AM19" s="471"/>
      <c r="AN19" s="472"/>
      <c r="AO19" s="472"/>
      <c r="AP19" s="472"/>
      <c r="AQ19" s="472"/>
      <c r="AR19" s="472"/>
      <c r="AS19" s="472"/>
      <c r="AT19" s="473"/>
      <c r="AU19" s="474"/>
      <c r="AV19" s="475"/>
      <c r="AW19" s="475"/>
      <c r="AX19" s="475"/>
      <c r="AY19" s="476" t="s">
        <v>161</v>
      </c>
      <c r="AZ19" s="477"/>
      <c r="BA19" s="477"/>
      <c r="BB19" s="477"/>
      <c r="BC19" s="477"/>
      <c r="BD19" s="477"/>
      <c r="BE19" s="477"/>
      <c r="BF19" s="477"/>
      <c r="BG19" s="477"/>
      <c r="BH19" s="477"/>
      <c r="BI19" s="477"/>
      <c r="BJ19" s="477"/>
      <c r="BK19" s="477"/>
      <c r="BL19" s="477"/>
      <c r="BM19" s="478"/>
      <c r="BN19" s="442">
        <v>2980675</v>
      </c>
      <c r="BO19" s="443"/>
      <c r="BP19" s="443"/>
      <c r="BQ19" s="443"/>
      <c r="BR19" s="443"/>
      <c r="BS19" s="443"/>
      <c r="BT19" s="443"/>
      <c r="BU19" s="444"/>
      <c r="BV19" s="442">
        <v>2843463</v>
      </c>
      <c r="BW19" s="443"/>
      <c r="BX19" s="443"/>
      <c r="BY19" s="443"/>
      <c r="BZ19" s="443"/>
      <c r="CA19" s="443"/>
      <c r="CB19" s="443"/>
      <c r="CC19" s="444"/>
      <c r="CD19" s="189"/>
      <c r="CE19" s="556"/>
      <c r="CF19" s="556"/>
      <c r="CG19" s="556"/>
      <c r="CH19" s="556"/>
      <c r="CI19" s="556"/>
      <c r="CJ19" s="556"/>
      <c r="CK19" s="556"/>
      <c r="CL19" s="556"/>
      <c r="CM19" s="556"/>
      <c r="CN19" s="556"/>
      <c r="CO19" s="556"/>
      <c r="CP19" s="556"/>
      <c r="CQ19" s="556"/>
      <c r="CR19" s="556"/>
      <c r="CS19" s="557"/>
      <c r="CT19" s="439"/>
      <c r="CU19" s="440"/>
      <c r="CV19" s="440"/>
      <c r="CW19" s="440"/>
      <c r="CX19" s="440"/>
      <c r="CY19" s="440"/>
      <c r="CZ19" s="440"/>
      <c r="DA19" s="441"/>
      <c r="DB19" s="439"/>
      <c r="DC19" s="440"/>
      <c r="DD19" s="440"/>
      <c r="DE19" s="440"/>
      <c r="DF19" s="440"/>
      <c r="DG19" s="440"/>
      <c r="DH19" s="440"/>
      <c r="DI19" s="441"/>
    </row>
    <row r="20" spans="1:113" ht="18.75" customHeight="1" thickBot="1" x14ac:dyDescent="0.2">
      <c r="A20" s="176"/>
      <c r="B20" s="564" t="s">
        <v>162</v>
      </c>
      <c r="C20" s="485"/>
      <c r="D20" s="485"/>
      <c r="E20" s="565"/>
      <c r="F20" s="565"/>
      <c r="G20" s="565"/>
      <c r="H20" s="565"/>
      <c r="I20" s="565"/>
      <c r="J20" s="565"/>
      <c r="K20" s="565"/>
      <c r="L20" s="573">
        <v>1813</v>
      </c>
      <c r="M20" s="573"/>
      <c r="N20" s="573"/>
      <c r="O20" s="573"/>
      <c r="P20" s="573"/>
      <c r="Q20" s="573"/>
      <c r="R20" s="574"/>
      <c r="S20" s="574"/>
      <c r="T20" s="574"/>
      <c r="U20" s="574"/>
      <c r="V20" s="575"/>
      <c r="W20" s="460"/>
      <c r="X20" s="461"/>
      <c r="Y20" s="461"/>
      <c r="Z20" s="461"/>
      <c r="AA20" s="461"/>
      <c r="AB20" s="461"/>
      <c r="AC20" s="576"/>
      <c r="AD20" s="576"/>
      <c r="AE20" s="576"/>
      <c r="AF20" s="576"/>
      <c r="AG20" s="576"/>
      <c r="AH20" s="576"/>
      <c r="AI20" s="576"/>
      <c r="AJ20" s="576"/>
      <c r="AK20" s="576"/>
      <c r="AL20" s="577"/>
      <c r="AM20" s="578"/>
      <c r="AN20" s="497"/>
      <c r="AO20" s="497"/>
      <c r="AP20" s="497"/>
      <c r="AQ20" s="497"/>
      <c r="AR20" s="497"/>
      <c r="AS20" s="497"/>
      <c r="AT20" s="498"/>
      <c r="AU20" s="579"/>
      <c r="AV20" s="580"/>
      <c r="AW20" s="580"/>
      <c r="AX20" s="581"/>
      <c r="AY20" s="476"/>
      <c r="AZ20" s="477"/>
      <c r="BA20" s="477"/>
      <c r="BB20" s="477"/>
      <c r="BC20" s="477"/>
      <c r="BD20" s="477"/>
      <c r="BE20" s="477"/>
      <c r="BF20" s="477"/>
      <c r="BG20" s="477"/>
      <c r="BH20" s="477"/>
      <c r="BI20" s="477"/>
      <c r="BJ20" s="477"/>
      <c r="BK20" s="477"/>
      <c r="BL20" s="477"/>
      <c r="BM20" s="478"/>
      <c r="BN20" s="442"/>
      <c r="BO20" s="443"/>
      <c r="BP20" s="443"/>
      <c r="BQ20" s="443"/>
      <c r="BR20" s="443"/>
      <c r="BS20" s="443"/>
      <c r="BT20" s="443"/>
      <c r="BU20" s="444"/>
      <c r="BV20" s="442"/>
      <c r="BW20" s="443"/>
      <c r="BX20" s="443"/>
      <c r="BY20" s="443"/>
      <c r="BZ20" s="443"/>
      <c r="CA20" s="443"/>
      <c r="CB20" s="443"/>
      <c r="CC20" s="444"/>
      <c r="CD20" s="189"/>
      <c r="CE20" s="556"/>
      <c r="CF20" s="556"/>
      <c r="CG20" s="556"/>
      <c r="CH20" s="556"/>
      <c r="CI20" s="556"/>
      <c r="CJ20" s="556"/>
      <c r="CK20" s="556"/>
      <c r="CL20" s="556"/>
      <c r="CM20" s="556"/>
      <c r="CN20" s="556"/>
      <c r="CO20" s="556"/>
      <c r="CP20" s="556"/>
      <c r="CQ20" s="556"/>
      <c r="CR20" s="556"/>
      <c r="CS20" s="557"/>
      <c r="CT20" s="439"/>
      <c r="CU20" s="440"/>
      <c r="CV20" s="440"/>
      <c r="CW20" s="440"/>
      <c r="CX20" s="440"/>
      <c r="CY20" s="440"/>
      <c r="CZ20" s="440"/>
      <c r="DA20" s="441"/>
      <c r="DB20" s="439"/>
      <c r="DC20" s="440"/>
      <c r="DD20" s="440"/>
      <c r="DE20" s="440"/>
      <c r="DF20" s="440"/>
      <c r="DG20" s="440"/>
      <c r="DH20" s="440"/>
      <c r="DI20" s="441"/>
    </row>
    <row r="21" spans="1:113" ht="18.75" customHeight="1" thickBot="1" x14ac:dyDescent="0.2">
      <c r="A21" s="176"/>
      <c r="B21" s="582" t="s">
        <v>163</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s="558"/>
      <c r="AZ21" s="559"/>
      <c r="BA21" s="559"/>
      <c r="BB21" s="559"/>
      <c r="BC21" s="559"/>
      <c r="BD21" s="559"/>
      <c r="BE21" s="559"/>
      <c r="BF21" s="559"/>
      <c r="BG21" s="559"/>
      <c r="BH21" s="559"/>
      <c r="BI21" s="559"/>
      <c r="BJ21" s="559"/>
      <c r="BK21" s="559"/>
      <c r="BL21" s="559"/>
      <c r="BM21" s="560"/>
      <c r="BN21" s="561"/>
      <c r="BO21" s="562"/>
      <c r="BP21" s="562"/>
      <c r="BQ21" s="562"/>
      <c r="BR21" s="562"/>
      <c r="BS21" s="562"/>
      <c r="BT21" s="562"/>
      <c r="BU21" s="563"/>
      <c r="BV21" s="561"/>
      <c r="BW21" s="562"/>
      <c r="BX21" s="562"/>
      <c r="BY21" s="562"/>
      <c r="BZ21" s="562"/>
      <c r="CA21" s="562"/>
      <c r="CB21" s="562"/>
      <c r="CC21" s="563"/>
      <c r="CD21" s="189"/>
      <c r="CE21" s="556"/>
      <c r="CF21" s="556"/>
      <c r="CG21" s="556"/>
      <c r="CH21" s="556"/>
      <c r="CI21" s="556"/>
      <c r="CJ21" s="556"/>
      <c r="CK21" s="556"/>
      <c r="CL21" s="556"/>
      <c r="CM21" s="556"/>
      <c r="CN21" s="556"/>
      <c r="CO21" s="556"/>
      <c r="CP21" s="556"/>
      <c r="CQ21" s="556"/>
      <c r="CR21" s="556"/>
      <c r="CS21" s="557"/>
      <c r="CT21" s="439"/>
      <c r="CU21" s="440"/>
      <c r="CV21" s="440"/>
      <c r="CW21" s="440"/>
      <c r="CX21" s="440"/>
      <c r="CY21" s="440"/>
      <c r="CZ21" s="440"/>
      <c r="DA21" s="441"/>
      <c r="DB21" s="439"/>
      <c r="DC21" s="440"/>
      <c r="DD21" s="440"/>
      <c r="DE21" s="440"/>
      <c r="DF21" s="440"/>
      <c r="DG21" s="440"/>
      <c r="DH21" s="440"/>
      <c r="DI21" s="441"/>
    </row>
    <row r="22" spans="1:113" ht="18.75" customHeight="1" x14ac:dyDescent="0.15">
      <c r="A22" s="176"/>
      <c r="B22" s="612" t="s">
        <v>164</v>
      </c>
      <c r="C22" s="586"/>
      <c r="D22" s="587"/>
      <c r="E22" s="454" t="s">
        <v>1</v>
      </c>
      <c r="F22" s="459"/>
      <c r="G22" s="459"/>
      <c r="H22" s="459"/>
      <c r="I22" s="459"/>
      <c r="J22" s="459"/>
      <c r="K22" s="449"/>
      <c r="L22" s="454" t="s">
        <v>165</v>
      </c>
      <c r="M22" s="459"/>
      <c r="N22" s="459"/>
      <c r="O22" s="459"/>
      <c r="P22" s="449"/>
      <c r="Q22" s="617" t="s">
        <v>166</v>
      </c>
      <c r="R22" s="618"/>
      <c r="S22" s="618"/>
      <c r="T22" s="618"/>
      <c r="U22" s="618"/>
      <c r="V22" s="619"/>
      <c r="W22" s="585" t="s">
        <v>167</v>
      </c>
      <c r="X22" s="586"/>
      <c r="Y22" s="587"/>
      <c r="Z22" s="454" t="s">
        <v>1</v>
      </c>
      <c r="AA22" s="459"/>
      <c r="AB22" s="459"/>
      <c r="AC22" s="459"/>
      <c r="AD22" s="459"/>
      <c r="AE22" s="459"/>
      <c r="AF22" s="459"/>
      <c r="AG22" s="449"/>
      <c r="AH22" s="623" t="s">
        <v>168</v>
      </c>
      <c r="AI22" s="459"/>
      <c r="AJ22" s="459"/>
      <c r="AK22" s="459"/>
      <c r="AL22" s="449"/>
      <c r="AM22" s="623" t="s">
        <v>169</v>
      </c>
      <c r="AN22" s="624"/>
      <c r="AO22" s="624"/>
      <c r="AP22" s="624"/>
      <c r="AQ22" s="624"/>
      <c r="AR22" s="625"/>
      <c r="AS22" s="617" t="s">
        <v>166</v>
      </c>
      <c r="AT22" s="618"/>
      <c r="AU22" s="618"/>
      <c r="AV22" s="618"/>
      <c r="AW22" s="618"/>
      <c r="AX22" s="629"/>
      <c r="AY22" s="402" t="s">
        <v>170</v>
      </c>
      <c r="AZ22" s="403"/>
      <c r="BA22" s="403"/>
      <c r="BB22" s="403"/>
      <c r="BC22" s="403"/>
      <c r="BD22" s="403"/>
      <c r="BE22" s="403"/>
      <c r="BF22" s="403"/>
      <c r="BG22" s="403"/>
      <c r="BH22" s="403"/>
      <c r="BI22" s="403"/>
      <c r="BJ22" s="403"/>
      <c r="BK22" s="403"/>
      <c r="BL22" s="403"/>
      <c r="BM22" s="404"/>
      <c r="BN22" s="405">
        <v>3546750</v>
      </c>
      <c r="BO22" s="406"/>
      <c r="BP22" s="406"/>
      <c r="BQ22" s="406"/>
      <c r="BR22" s="406"/>
      <c r="BS22" s="406"/>
      <c r="BT22" s="406"/>
      <c r="BU22" s="407"/>
      <c r="BV22" s="405">
        <v>3736983</v>
      </c>
      <c r="BW22" s="406"/>
      <c r="BX22" s="406"/>
      <c r="BY22" s="406"/>
      <c r="BZ22" s="406"/>
      <c r="CA22" s="406"/>
      <c r="CB22" s="406"/>
      <c r="CC22" s="407"/>
      <c r="CD22" s="189"/>
      <c r="CE22" s="556"/>
      <c r="CF22" s="556"/>
      <c r="CG22" s="556"/>
      <c r="CH22" s="556"/>
      <c r="CI22" s="556"/>
      <c r="CJ22" s="556"/>
      <c r="CK22" s="556"/>
      <c r="CL22" s="556"/>
      <c r="CM22" s="556"/>
      <c r="CN22" s="556"/>
      <c r="CO22" s="556"/>
      <c r="CP22" s="556"/>
      <c r="CQ22" s="556"/>
      <c r="CR22" s="556"/>
      <c r="CS22" s="557"/>
      <c r="CT22" s="439"/>
      <c r="CU22" s="440"/>
      <c r="CV22" s="440"/>
      <c r="CW22" s="440"/>
      <c r="CX22" s="440"/>
      <c r="CY22" s="440"/>
      <c r="CZ22" s="440"/>
      <c r="DA22" s="441"/>
      <c r="DB22" s="439"/>
      <c r="DC22" s="440"/>
      <c r="DD22" s="440"/>
      <c r="DE22" s="440"/>
      <c r="DF22" s="440"/>
      <c r="DG22" s="440"/>
      <c r="DH22" s="440"/>
      <c r="DI22" s="441"/>
    </row>
    <row r="23" spans="1:113" ht="18.75" customHeight="1" x14ac:dyDescent="0.15">
      <c r="A23" s="176"/>
      <c r="B23" s="613"/>
      <c r="C23" s="589"/>
      <c r="D23" s="590"/>
      <c r="E23" s="428"/>
      <c r="F23" s="433"/>
      <c r="G23" s="433"/>
      <c r="H23" s="433"/>
      <c r="I23" s="433"/>
      <c r="J23" s="433"/>
      <c r="K23" s="422"/>
      <c r="L23" s="428"/>
      <c r="M23" s="433"/>
      <c r="N23" s="433"/>
      <c r="O23" s="433"/>
      <c r="P23" s="422"/>
      <c r="Q23" s="620"/>
      <c r="R23" s="621"/>
      <c r="S23" s="621"/>
      <c r="T23" s="621"/>
      <c r="U23" s="621"/>
      <c r="V23" s="622"/>
      <c r="W23" s="588"/>
      <c r="X23" s="589"/>
      <c r="Y23" s="590"/>
      <c r="Z23" s="428"/>
      <c r="AA23" s="433"/>
      <c r="AB23" s="433"/>
      <c r="AC23" s="433"/>
      <c r="AD23" s="433"/>
      <c r="AE23" s="433"/>
      <c r="AF23" s="433"/>
      <c r="AG23" s="422"/>
      <c r="AH23" s="428"/>
      <c r="AI23" s="433"/>
      <c r="AJ23" s="433"/>
      <c r="AK23" s="433"/>
      <c r="AL23" s="422"/>
      <c r="AM23" s="626"/>
      <c r="AN23" s="627"/>
      <c r="AO23" s="627"/>
      <c r="AP23" s="627"/>
      <c r="AQ23" s="627"/>
      <c r="AR23" s="628"/>
      <c r="AS23" s="620"/>
      <c r="AT23" s="621"/>
      <c r="AU23" s="621"/>
      <c r="AV23" s="621"/>
      <c r="AW23" s="621"/>
      <c r="AX23" s="630"/>
      <c r="AY23" s="476" t="s">
        <v>171</v>
      </c>
      <c r="AZ23" s="477"/>
      <c r="BA23" s="477"/>
      <c r="BB23" s="477"/>
      <c r="BC23" s="477"/>
      <c r="BD23" s="477"/>
      <c r="BE23" s="477"/>
      <c r="BF23" s="477"/>
      <c r="BG23" s="477"/>
      <c r="BH23" s="477"/>
      <c r="BI23" s="477"/>
      <c r="BJ23" s="477"/>
      <c r="BK23" s="477"/>
      <c r="BL23" s="477"/>
      <c r="BM23" s="478"/>
      <c r="BN23" s="442">
        <v>2607730</v>
      </c>
      <c r="BO23" s="443"/>
      <c r="BP23" s="443"/>
      <c r="BQ23" s="443"/>
      <c r="BR23" s="443"/>
      <c r="BS23" s="443"/>
      <c r="BT23" s="443"/>
      <c r="BU23" s="444"/>
      <c r="BV23" s="442">
        <v>2709825</v>
      </c>
      <c r="BW23" s="443"/>
      <c r="BX23" s="443"/>
      <c r="BY23" s="443"/>
      <c r="BZ23" s="443"/>
      <c r="CA23" s="443"/>
      <c r="CB23" s="443"/>
      <c r="CC23" s="444"/>
      <c r="CD23" s="189"/>
      <c r="CE23" s="556"/>
      <c r="CF23" s="556"/>
      <c r="CG23" s="556"/>
      <c r="CH23" s="556"/>
      <c r="CI23" s="556"/>
      <c r="CJ23" s="556"/>
      <c r="CK23" s="556"/>
      <c r="CL23" s="556"/>
      <c r="CM23" s="556"/>
      <c r="CN23" s="556"/>
      <c r="CO23" s="556"/>
      <c r="CP23" s="556"/>
      <c r="CQ23" s="556"/>
      <c r="CR23" s="556"/>
      <c r="CS23" s="557"/>
      <c r="CT23" s="439"/>
      <c r="CU23" s="440"/>
      <c r="CV23" s="440"/>
      <c r="CW23" s="440"/>
      <c r="CX23" s="440"/>
      <c r="CY23" s="440"/>
      <c r="CZ23" s="440"/>
      <c r="DA23" s="441"/>
      <c r="DB23" s="439"/>
      <c r="DC23" s="440"/>
      <c r="DD23" s="440"/>
      <c r="DE23" s="440"/>
      <c r="DF23" s="440"/>
      <c r="DG23" s="440"/>
      <c r="DH23" s="440"/>
      <c r="DI23" s="441"/>
    </row>
    <row r="24" spans="1:113" ht="18.75" customHeight="1" thickBot="1" x14ac:dyDescent="0.2">
      <c r="A24" s="176"/>
      <c r="B24" s="613"/>
      <c r="C24" s="589"/>
      <c r="D24" s="590"/>
      <c r="E24" s="492" t="s">
        <v>172</v>
      </c>
      <c r="F24" s="472"/>
      <c r="G24" s="472"/>
      <c r="H24" s="472"/>
      <c r="I24" s="472"/>
      <c r="J24" s="472"/>
      <c r="K24" s="473"/>
      <c r="L24" s="493">
        <v>1</v>
      </c>
      <c r="M24" s="494"/>
      <c r="N24" s="494"/>
      <c r="O24" s="494"/>
      <c r="P24" s="536"/>
      <c r="Q24" s="493">
        <v>6780</v>
      </c>
      <c r="R24" s="494"/>
      <c r="S24" s="494"/>
      <c r="T24" s="494"/>
      <c r="U24" s="494"/>
      <c r="V24" s="536"/>
      <c r="W24" s="588"/>
      <c r="X24" s="589"/>
      <c r="Y24" s="590"/>
      <c r="Z24" s="492" t="s">
        <v>173</v>
      </c>
      <c r="AA24" s="472"/>
      <c r="AB24" s="472"/>
      <c r="AC24" s="472"/>
      <c r="AD24" s="472"/>
      <c r="AE24" s="472"/>
      <c r="AF24" s="472"/>
      <c r="AG24" s="473"/>
      <c r="AH24" s="493">
        <v>64</v>
      </c>
      <c r="AI24" s="494"/>
      <c r="AJ24" s="494"/>
      <c r="AK24" s="494"/>
      <c r="AL24" s="536"/>
      <c r="AM24" s="493">
        <v>180224</v>
      </c>
      <c r="AN24" s="494"/>
      <c r="AO24" s="494"/>
      <c r="AP24" s="494"/>
      <c r="AQ24" s="494"/>
      <c r="AR24" s="536"/>
      <c r="AS24" s="493">
        <v>2816</v>
      </c>
      <c r="AT24" s="494"/>
      <c r="AU24" s="494"/>
      <c r="AV24" s="494"/>
      <c r="AW24" s="494"/>
      <c r="AX24" s="495"/>
      <c r="AY24" s="558" t="s">
        <v>174</v>
      </c>
      <c r="AZ24" s="559"/>
      <c r="BA24" s="559"/>
      <c r="BB24" s="559"/>
      <c r="BC24" s="559"/>
      <c r="BD24" s="559"/>
      <c r="BE24" s="559"/>
      <c r="BF24" s="559"/>
      <c r="BG24" s="559"/>
      <c r="BH24" s="559"/>
      <c r="BI24" s="559"/>
      <c r="BJ24" s="559"/>
      <c r="BK24" s="559"/>
      <c r="BL24" s="559"/>
      <c r="BM24" s="560"/>
      <c r="BN24" s="442">
        <v>2203953</v>
      </c>
      <c r="BO24" s="443"/>
      <c r="BP24" s="443"/>
      <c r="BQ24" s="443"/>
      <c r="BR24" s="443"/>
      <c r="BS24" s="443"/>
      <c r="BT24" s="443"/>
      <c r="BU24" s="444"/>
      <c r="BV24" s="442">
        <v>2340079</v>
      </c>
      <c r="BW24" s="443"/>
      <c r="BX24" s="443"/>
      <c r="BY24" s="443"/>
      <c r="BZ24" s="443"/>
      <c r="CA24" s="443"/>
      <c r="CB24" s="443"/>
      <c r="CC24" s="444"/>
      <c r="CD24" s="189"/>
      <c r="CE24" s="556"/>
      <c r="CF24" s="556"/>
      <c r="CG24" s="556"/>
      <c r="CH24" s="556"/>
      <c r="CI24" s="556"/>
      <c r="CJ24" s="556"/>
      <c r="CK24" s="556"/>
      <c r="CL24" s="556"/>
      <c r="CM24" s="556"/>
      <c r="CN24" s="556"/>
      <c r="CO24" s="556"/>
      <c r="CP24" s="556"/>
      <c r="CQ24" s="556"/>
      <c r="CR24" s="556"/>
      <c r="CS24" s="557"/>
      <c r="CT24" s="439"/>
      <c r="CU24" s="440"/>
      <c r="CV24" s="440"/>
      <c r="CW24" s="440"/>
      <c r="CX24" s="440"/>
      <c r="CY24" s="440"/>
      <c r="CZ24" s="440"/>
      <c r="DA24" s="441"/>
      <c r="DB24" s="439"/>
      <c r="DC24" s="440"/>
      <c r="DD24" s="440"/>
      <c r="DE24" s="440"/>
      <c r="DF24" s="440"/>
      <c r="DG24" s="440"/>
      <c r="DH24" s="440"/>
      <c r="DI24" s="441"/>
    </row>
    <row r="25" spans="1:113" ht="18.75" customHeight="1" x14ac:dyDescent="0.15">
      <c r="A25" s="176"/>
      <c r="B25" s="613"/>
      <c r="C25" s="589"/>
      <c r="D25" s="590"/>
      <c r="E25" s="492" t="s">
        <v>175</v>
      </c>
      <c r="F25" s="472"/>
      <c r="G25" s="472"/>
      <c r="H25" s="472"/>
      <c r="I25" s="472"/>
      <c r="J25" s="472"/>
      <c r="K25" s="473"/>
      <c r="L25" s="493">
        <v>1</v>
      </c>
      <c r="M25" s="494"/>
      <c r="N25" s="494"/>
      <c r="O25" s="494"/>
      <c r="P25" s="536"/>
      <c r="Q25" s="493">
        <v>5300</v>
      </c>
      <c r="R25" s="494"/>
      <c r="S25" s="494"/>
      <c r="T25" s="494"/>
      <c r="U25" s="494"/>
      <c r="V25" s="536"/>
      <c r="W25" s="588"/>
      <c r="X25" s="589"/>
      <c r="Y25" s="590"/>
      <c r="Z25" s="492" t="s">
        <v>176</v>
      </c>
      <c r="AA25" s="472"/>
      <c r="AB25" s="472"/>
      <c r="AC25" s="472"/>
      <c r="AD25" s="472"/>
      <c r="AE25" s="472"/>
      <c r="AF25" s="472"/>
      <c r="AG25" s="473"/>
      <c r="AH25" s="493" t="s">
        <v>177</v>
      </c>
      <c r="AI25" s="494"/>
      <c r="AJ25" s="494"/>
      <c r="AK25" s="494"/>
      <c r="AL25" s="536"/>
      <c r="AM25" s="493" t="s">
        <v>177</v>
      </c>
      <c r="AN25" s="494"/>
      <c r="AO25" s="494"/>
      <c r="AP25" s="494"/>
      <c r="AQ25" s="494"/>
      <c r="AR25" s="536"/>
      <c r="AS25" s="493" t="s">
        <v>177</v>
      </c>
      <c r="AT25" s="494"/>
      <c r="AU25" s="494"/>
      <c r="AV25" s="494"/>
      <c r="AW25" s="494"/>
      <c r="AX25" s="495"/>
      <c r="AY25" s="402" t="s">
        <v>178</v>
      </c>
      <c r="AZ25" s="403"/>
      <c r="BA25" s="403"/>
      <c r="BB25" s="403"/>
      <c r="BC25" s="403"/>
      <c r="BD25" s="403"/>
      <c r="BE25" s="403"/>
      <c r="BF25" s="403"/>
      <c r="BG25" s="403"/>
      <c r="BH25" s="403"/>
      <c r="BI25" s="403"/>
      <c r="BJ25" s="403"/>
      <c r="BK25" s="403"/>
      <c r="BL25" s="403"/>
      <c r="BM25" s="404"/>
      <c r="BN25" s="405">
        <v>265847</v>
      </c>
      <c r="BO25" s="406"/>
      <c r="BP25" s="406"/>
      <c r="BQ25" s="406"/>
      <c r="BR25" s="406"/>
      <c r="BS25" s="406"/>
      <c r="BT25" s="406"/>
      <c r="BU25" s="407"/>
      <c r="BV25" s="405">
        <v>70114</v>
      </c>
      <c r="BW25" s="406"/>
      <c r="BX25" s="406"/>
      <c r="BY25" s="406"/>
      <c r="BZ25" s="406"/>
      <c r="CA25" s="406"/>
      <c r="CB25" s="406"/>
      <c r="CC25" s="407"/>
      <c r="CD25" s="189"/>
      <c r="CE25" s="556"/>
      <c r="CF25" s="556"/>
      <c r="CG25" s="556"/>
      <c r="CH25" s="556"/>
      <c r="CI25" s="556"/>
      <c r="CJ25" s="556"/>
      <c r="CK25" s="556"/>
      <c r="CL25" s="556"/>
      <c r="CM25" s="556"/>
      <c r="CN25" s="556"/>
      <c r="CO25" s="556"/>
      <c r="CP25" s="556"/>
      <c r="CQ25" s="556"/>
      <c r="CR25" s="556"/>
      <c r="CS25" s="557"/>
      <c r="CT25" s="439"/>
      <c r="CU25" s="440"/>
      <c r="CV25" s="440"/>
      <c r="CW25" s="440"/>
      <c r="CX25" s="440"/>
      <c r="CY25" s="440"/>
      <c r="CZ25" s="440"/>
      <c r="DA25" s="441"/>
      <c r="DB25" s="439"/>
      <c r="DC25" s="440"/>
      <c r="DD25" s="440"/>
      <c r="DE25" s="440"/>
      <c r="DF25" s="440"/>
      <c r="DG25" s="440"/>
      <c r="DH25" s="440"/>
      <c r="DI25" s="441"/>
    </row>
    <row r="26" spans="1:113" ht="18.75" customHeight="1" x14ac:dyDescent="0.15">
      <c r="A26" s="176"/>
      <c r="B26" s="613"/>
      <c r="C26" s="589"/>
      <c r="D26" s="590"/>
      <c r="E26" s="492" t="s">
        <v>179</v>
      </c>
      <c r="F26" s="472"/>
      <c r="G26" s="472"/>
      <c r="H26" s="472"/>
      <c r="I26" s="472"/>
      <c r="J26" s="472"/>
      <c r="K26" s="473"/>
      <c r="L26" s="493">
        <v>1</v>
      </c>
      <c r="M26" s="494"/>
      <c r="N26" s="494"/>
      <c r="O26" s="494"/>
      <c r="P26" s="536"/>
      <c r="Q26" s="493">
        <v>4770</v>
      </c>
      <c r="R26" s="494"/>
      <c r="S26" s="494"/>
      <c r="T26" s="494"/>
      <c r="U26" s="494"/>
      <c r="V26" s="536"/>
      <c r="W26" s="588"/>
      <c r="X26" s="589"/>
      <c r="Y26" s="590"/>
      <c r="Z26" s="492" t="s">
        <v>180</v>
      </c>
      <c r="AA26" s="594"/>
      <c r="AB26" s="594"/>
      <c r="AC26" s="594"/>
      <c r="AD26" s="594"/>
      <c r="AE26" s="594"/>
      <c r="AF26" s="594"/>
      <c r="AG26" s="595"/>
      <c r="AH26" s="493">
        <v>1</v>
      </c>
      <c r="AI26" s="494"/>
      <c r="AJ26" s="494"/>
      <c r="AK26" s="494"/>
      <c r="AL26" s="536"/>
      <c r="AM26" s="493" t="s">
        <v>181</v>
      </c>
      <c r="AN26" s="494"/>
      <c r="AO26" s="494"/>
      <c r="AP26" s="494"/>
      <c r="AQ26" s="494"/>
      <c r="AR26" s="536"/>
      <c r="AS26" s="493" t="s">
        <v>182</v>
      </c>
      <c r="AT26" s="494"/>
      <c r="AU26" s="494"/>
      <c r="AV26" s="494"/>
      <c r="AW26" s="494"/>
      <c r="AX26" s="495"/>
      <c r="AY26" s="445" t="s">
        <v>183</v>
      </c>
      <c r="AZ26" s="446"/>
      <c r="BA26" s="446"/>
      <c r="BB26" s="446"/>
      <c r="BC26" s="446"/>
      <c r="BD26" s="446"/>
      <c r="BE26" s="446"/>
      <c r="BF26" s="446"/>
      <c r="BG26" s="446"/>
      <c r="BH26" s="446"/>
      <c r="BI26" s="446"/>
      <c r="BJ26" s="446"/>
      <c r="BK26" s="446"/>
      <c r="BL26" s="446"/>
      <c r="BM26" s="447"/>
      <c r="BN26" s="442" t="s">
        <v>177</v>
      </c>
      <c r="BO26" s="443"/>
      <c r="BP26" s="443"/>
      <c r="BQ26" s="443"/>
      <c r="BR26" s="443"/>
      <c r="BS26" s="443"/>
      <c r="BT26" s="443"/>
      <c r="BU26" s="444"/>
      <c r="BV26" s="442" t="s">
        <v>147</v>
      </c>
      <c r="BW26" s="443"/>
      <c r="BX26" s="443"/>
      <c r="BY26" s="443"/>
      <c r="BZ26" s="443"/>
      <c r="CA26" s="443"/>
      <c r="CB26" s="443"/>
      <c r="CC26" s="444"/>
      <c r="CD26" s="189"/>
      <c r="CE26" s="556"/>
      <c r="CF26" s="556"/>
      <c r="CG26" s="556"/>
      <c r="CH26" s="556"/>
      <c r="CI26" s="556"/>
      <c r="CJ26" s="556"/>
      <c r="CK26" s="556"/>
      <c r="CL26" s="556"/>
      <c r="CM26" s="556"/>
      <c r="CN26" s="556"/>
      <c r="CO26" s="556"/>
      <c r="CP26" s="556"/>
      <c r="CQ26" s="556"/>
      <c r="CR26" s="556"/>
      <c r="CS26" s="557"/>
      <c r="CT26" s="439"/>
      <c r="CU26" s="440"/>
      <c r="CV26" s="440"/>
      <c r="CW26" s="440"/>
      <c r="CX26" s="440"/>
      <c r="CY26" s="440"/>
      <c r="CZ26" s="440"/>
      <c r="DA26" s="441"/>
      <c r="DB26" s="439"/>
      <c r="DC26" s="440"/>
      <c r="DD26" s="440"/>
      <c r="DE26" s="440"/>
      <c r="DF26" s="440"/>
      <c r="DG26" s="440"/>
      <c r="DH26" s="440"/>
      <c r="DI26" s="441"/>
    </row>
    <row r="27" spans="1:113" ht="18.75" customHeight="1" thickBot="1" x14ac:dyDescent="0.2">
      <c r="A27" s="176"/>
      <c r="B27" s="613"/>
      <c r="C27" s="589"/>
      <c r="D27" s="590"/>
      <c r="E27" s="492" t="s">
        <v>184</v>
      </c>
      <c r="F27" s="472"/>
      <c r="G27" s="472"/>
      <c r="H27" s="472"/>
      <c r="I27" s="472"/>
      <c r="J27" s="472"/>
      <c r="K27" s="473"/>
      <c r="L27" s="493">
        <v>1</v>
      </c>
      <c r="M27" s="494"/>
      <c r="N27" s="494"/>
      <c r="O27" s="494"/>
      <c r="P27" s="536"/>
      <c r="Q27" s="493">
        <v>2500</v>
      </c>
      <c r="R27" s="494"/>
      <c r="S27" s="494"/>
      <c r="T27" s="494"/>
      <c r="U27" s="494"/>
      <c r="V27" s="536"/>
      <c r="W27" s="588"/>
      <c r="X27" s="589"/>
      <c r="Y27" s="590"/>
      <c r="Z27" s="492" t="s">
        <v>185</v>
      </c>
      <c r="AA27" s="472"/>
      <c r="AB27" s="472"/>
      <c r="AC27" s="472"/>
      <c r="AD27" s="472"/>
      <c r="AE27" s="472"/>
      <c r="AF27" s="472"/>
      <c r="AG27" s="473"/>
      <c r="AH27" s="493" t="s">
        <v>177</v>
      </c>
      <c r="AI27" s="494"/>
      <c r="AJ27" s="494"/>
      <c r="AK27" s="494"/>
      <c r="AL27" s="536"/>
      <c r="AM27" s="493" t="s">
        <v>147</v>
      </c>
      <c r="AN27" s="494"/>
      <c r="AO27" s="494"/>
      <c r="AP27" s="494"/>
      <c r="AQ27" s="494"/>
      <c r="AR27" s="536"/>
      <c r="AS27" s="493" t="s">
        <v>147</v>
      </c>
      <c r="AT27" s="494"/>
      <c r="AU27" s="494"/>
      <c r="AV27" s="494"/>
      <c r="AW27" s="494"/>
      <c r="AX27" s="495"/>
      <c r="AY27" s="537" t="s">
        <v>186</v>
      </c>
      <c r="AZ27" s="538"/>
      <c r="BA27" s="538"/>
      <c r="BB27" s="538"/>
      <c r="BC27" s="538"/>
      <c r="BD27" s="538"/>
      <c r="BE27" s="538"/>
      <c r="BF27" s="538"/>
      <c r="BG27" s="538"/>
      <c r="BH27" s="538"/>
      <c r="BI27" s="538"/>
      <c r="BJ27" s="538"/>
      <c r="BK27" s="538"/>
      <c r="BL27" s="538"/>
      <c r="BM27" s="539"/>
      <c r="BN27" s="561">
        <v>69922</v>
      </c>
      <c r="BO27" s="562"/>
      <c r="BP27" s="562"/>
      <c r="BQ27" s="562"/>
      <c r="BR27" s="562"/>
      <c r="BS27" s="562"/>
      <c r="BT27" s="562"/>
      <c r="BU27" s="563"/>
      <c r="BV27" s="561">
        <v>69922</v>
      </c>
      <c r="BW27" s="562"/>
      <c r="BX27" s="562"/>
      <c r="BY27" s="562"/>
      <c r="BZ27" s="562"/>
      <c r="CA27" s="562"/>
      <c r="CB27" s="562"/>
      <c r="CC27" s="563"/>
      <c r="CD27" s="191"/>
      <c r="CE27" s="556"/>
      <c r="CF27" s="556"/>
      <c r="CG27" s="556"/>
      <c r="CH27" s="556"/>
      <c r="CI27" s="556"/>
      <c r="CJ27" s="556"/>
      <c r="CK27" s="556"/>
      <c r="CL27" s="556"/>
      <c r="CM27" s="556"/>
      <c r="CN27" s="556"/>
      <c r="CO27" s="556"/>
      <c r="CP27" s="556"/>
      <c r="CQ27" s="556"/>
      <c r="CR27" s="556"/>
      <c r="CS27" s="557"/>
      <c r="CT27" s="439"/>
      <c r="CU27" s="440"/>
      <c r="CV27" s="440"/>
      <c r="CW27" s="440"/>
      <c r="CX27" s="440"/>
      <c r="CY27" s="440"/>
      <c r="CZ27" s="440"/>
      <c r="DA27" s="441"/>
      <c r="DB27" s="439"/>
      <c r="DC27" s="440"/>
      <c r="DD27" s="440"/>
      <c r="DE27" s="440"/>
      <c r="DF27" s="440"/>
      <c r="DG27" s="440"/>
      <c r="DH27" s="440"/>
      <c r="DI27" s="441"/>
    </row>
    <row r="28" spans="1:113" ht="18.75" customHeight="1" x14ac:dyDescent="0.15">
      <c r="A28" s="176"/>
      <c r="B28" s="613"/>
      <c r="C28" s="589"/>
      <c r="D28" s="590"/>
      <c r="E28" s="492" t="s">
        <v>187</v>
      </c>
      <c r="F28" s="472"/>
      <c r="G28" s="472"/>
      <c r="H28" s="472"/>
      <c r="I28" s="472"/>
      <c r="J28" s="472"/>
      <c r="K28" s="473"/>
      <c r="L28" s="493">
        <v>1</v>
      </c>
      <c r="M28" s="494"/>
      <c r="N28" s="494"/>
      <c r="O28" s="494"/>
      <c r="P28" s="536"/>
      <c r="Q28" s="493">
        <v>2030</v>
      </c>
      <c r="R28" s="494"/>
      <c r="S28" s="494"/>
      <c r="T28" s="494"/>
      <c r="U28" s="494"/>
      <c r="V28" s="536"/>
      <c r="W28" s="588"/>
      <c r="X28" s="589"/>
      <c r="Y28" s="590"/>
      <c r="Z28" s="492" t="s">
        <v>188</v>
      </c>
      <c r="AA28" s="472"/>
      <c r="AB28" s="472"/>
      <c r="AC28" s="472"/>
      <c r="AD28" s="472"/>
      <c r="AE28" s="472"/>
      <c r="AF28" s="472"/>
      <c r="AG28" s="473"/>
      <c r="AH28" s="493" t="s">
        <v>147</v>
      </c>
      <c r="AI28" s="494"/>
      <c r="AJ28" s="494"/>
      <c r="AK28" s="494"/>
      <c r="AL28" s="536"/>
      <c r="AM28" s="493" t="s">
        <v>147</v>
      </c>
      <c r="AN28" s="494"/>
      <c r="AO28" s="494"/>
      <c r="AP28" s="494"/>
      <c r="AQ28" s="494"/>
      <c r="AR28" s="536"/>
      <c r="AS28" s="493" t="s">
        <v>147</v>
      </c>
      <c r="AT28" s="494"/>
      <c r="AU28" s="494"/>
      <c r="AV28" s="494"/>
      <c r="AW28" s="494"/>
      <c r="AX28" s="495"/>
      <c r="AY28" s="596" t="s">
        <v>189</v>
      </c>
      <c r="AZ28" s="597"/>
      <c r="BA28" s="597"/>
      <c r="BB28" s="598"/>
      <c r="BC28" s="402" t="s">
        <v>48</v>
      </c>
      <c r="BD28" s="403"/>
      <c r="BE28" s="403"/>
      <c r="BF28" s="403"/>
      <c r="BG28" s="403"/>
      <c r="BH28" s="403"/>
      <c r="BI28" s="403"/>
      <c r="BJ28" s="403"/>
      <c r="BK28" s="403"/>
      <c r="BL28" s="403"/>
      <c r="BM28" s="404"/>
      <c r="BN28" s="405">
        <v>1224762</v>
      </c>
      <c r="BO28" s="406"/>
      <c r="BP28" s="406"/>
      <c r="BQ28" s="406"/>
      <c r="BR28" s="406"/>
      <c r="BS28" s="406"/>
      <c r="BT28" s="406"/>
      <c r="BU28" s="407"/>
      <c r="BV28" s="405">
        <v>1048950</v>
      </c>
      <c r="BW28" s="406"/>
      <c r="BX28" s="406"/>
      <c r="BY28" s="406"/>
      <c r="BZ28" s="406"/>
      <c r="CA28" s="406"/>
      <c r="CB28" s="406"/>
      <c r="CC28" s="407"/>
      <c r="CD28" s="189"/>
      <c r="CE28" s="556"/>
      <c r="CF28" s="556"/>
      <c r="CG28" s="556"/>
      <c r="CH28" s="556"/>
      <c r="CI28" s="556"/>
      <c r="CJ28" s="556"/>
      <c r="CK28" s="556"/>
      <c r="CL28" s="556"/>
      <c r="CM28" s="556"/>
      <c r="CN28" s="556"/>
      <c r="CO28" s="556"/>
      <c r="CP28" s="556"/>
      <c r="CQ28" s="556"/>
      <c r="CR28" s="556"/>
      <c r="CS28" s="557"/>
      <c r="CT28" s="439"/>
      <c r="CU28" s="440"/>
      <c r="CV28" s="440"/>
      <c r="CW28" s="440"/>
      <c r="CX28" s="440"/>
      <c r="CY28" s="440"/>
      <c r="CZ28" s="440"/>
      <c r="DA28" s="441"/>
      <c r="DB28" s="439"/>
      <c r="DC28" s="440"/>
      <c r="DD28" s="440"/>
      <c r="DE28" s="440"/>
      <c r="DF28" s="440"/>
      <c r="DG28" s="440"/>
      <c r="DH28" s="440"/>
      <c r="DI28" s="441"/>
    </row>
    <row r="29" spans="1:113" ht="18.75" customHeight="1" x14ac:dyDescent="0.15">
      <c r="A29" s="176"/>
      <c r="B29" s="613"/>
      <c r="C29" s="589"/>
      <c r="D29" s="590"/>
      <c r="E29" s="492" t="s">
        <v>190</v>
      </c>
      <c r="F29" s="472"/>
      <c r="G29" s="472"/>
      <c r="H29" s="472"/>
      <c r="I29" s="472"/>
      <c r="J29" s="472"/>
      <c r="K29" s="473"/>
      <c r="L29" s="493">
        <v>8</v>
      </c>
      <c r="M29" s="494"/>
      <c r="N29" s="494"/>
      <c r="O29" s="494"/>
      <c r="P29" s="536"/>
      <c r="Q29" s="493">
        <v>1960</v>
      </c>
      <c r="R29" s="494"/>
      <c r="S29" s="494"/>
      <c r="T29" s="494"/>
      <c r="U29" s="494"/>
      <c r="V29" s="536"/>
      <c r="W29" s="591"/>
      <c r="X29" s="592"/>
      <c r="Y29" s="593"/>
      <c r="Z29" s="492" t="s">
        <v>191</v>
      </c>
      <c r="AA29" s="472"/>
      <c r="AB29" s="472"/>
      <c r="AC29" s="472"/>
      <c r="AD29" s="472"/>
      <c r="AE29" s="472"/>
      <c r="AF29" s="472"/>
      <c r="AG29" s="473"/>
      <c r="AH29" s="493">
        <v>64</v>
      </c>
      <c r="AI29" s="494"/>
      <c r="AJ29" s="494"/>
      <c r="AK29" s="494"/>
      <c r="AL29" s="536"/>
      <c r="AM29" s="493">
        <v>180224</v>
      </c>
      <c r="AN29" s="494"/>
      <c r="AO29" s="494"/>
      <c r="AP29" s="494"/>
      <c r="AQ29" s="494"/>
      <c r="AR29" s="536"/>
      <c r="AS29" s="493">
        <v>2816</v>
      </c>
      <c r="AT29" s="494"/>
      <c r="AU29" s="494"/>
      <c r="AV29" s="494"/>
      <c r="AW29" s="494"/>
      <c r="AX29" s="495"/>
      <c r="AY29" s="599"/>
      <c r="AZ29" s="600"/>
      <c r="BA29" s="600"/>
      <c r="BB29" s="601"/>
      <c r="BC29" s="476" t="s">
        <v>192</v>
      </c>
      <c r="BD29" s="477"/>
      <c r="BE29" s="477"/>
      <c r="BF29" s="477"/>
      <c r="BG29" s="477"/>
      <c r="BH29" s="477"/>
      <c r="BI29" s="477"/>
      <c r="BJ29" s="477"/>
      <c r="BK29" s="477"/>
      <c r="BL29" s="477"/>
      <c r="BM29" s="478"/>
      <c r="BN29" s="442">
        <v>570279</v>
      </c>
      <c r="BO29" s="443"/>
      <c r="BP29" s="443"/>
      <c r="BQ29" s="443"/>
      <c r="BR29" s="443"/>
      <c r="BS29" s="443"/>
      <c r="BT29" s="443"/>
      <c r="BU29" s="444"/>
      <c r="BV29" s="442">
        <v>495675</v>
      </c>
      <c r="BW29" s="443"/>
      <c r="BX29" s="443"/>
      <c r="BY29" s="443"/>
      <c r="BZ29" s="443"/>
      <c r="CA29" s="443"/>
      <c r="CB29" s="443"/>
      <c r="CC29" s="444"/>
      <c r="CD29" s="191"/>
      <c r="CE29" s="556"/>
      <c r="CF29" s="556"/>
      <c r="CG29" s="556"/>
      <c r="CH29" s="556"/>
      <c r="CI29" s="556"/>
      <c r="CJ29" s="556"/>
      <c r="CK29" s="556"/>
      <c r="CL29" s="556"/>
      <c r="CM29" s="556"/>
      <c r="CN29" s="556"/>
      <c r="CO29" s="556"/>
      <c r="CP29" s="556"/>
      <c r="CQ29" s="556"/>
      <c r="CR29" s="556"/>
      <c r="CS29" s="557"/>
      <c r="CT29" s="439"/>
      <c r="CU29" s="440"/>
      <c r="CV29" s="440"/>
      <c r="CW29" s="440"/>
      <c r="CX29" s="440"/>
      <c r="CY29" s="440"/>
      <c r="CZ29" s="440"/>
      <c r="DA29" s="441"/>
      <c r="DB29" s="439"/>
      <c r="DC29" s="440"/>
      <c r="DD29" s="440"/>
      <c r="DE29" s="440"/>
      <c r="DF29" s="440"/>
      <c r="DG29" s="440"/>
      <c r="DH29" s="440"/>
      <c r="DI29" s="441"/>
    </row>
    <row r="30" spans="1:113" ht="18.75" customHeight="1" thickBot="1" x14ac:dyDescent="0.2">
      <c r="A30" s="176"/>
      <c r="B30" s="614"/>
      <c r="C30" s="615"/>
      <c r="D30" s="616"/>
      <c r="E30" s="496"/>
      <c r="F30" s="497"/>
      <c r="G30" s="497"/>
      <c r="H30" s="497"/>
      <c r="I30" s="497"/>
      <c r="J30" s="497"/>
      <c r="K30" s="498"/>
      <c r="L30" s="606"/>
      <c r="M30" s="607"/>
      <c r="N30" s="607"/>
      <c r="O30" s="607"/>
      <c r="P30" s="608"/>
      <c r="Q30" s="606"/>
      <c r="R30" s="607"/>
      <c r="S30" s="607"/>
      <c r="T30" s="607"/>
      <c r="U30" s="607"/>
      <c r="V30" s="608"/>
      <c r="W30" s="609" t="s">
        <v>193</v>
      </c>
      <c r="X30" s="610"/>
      <c r="Y30" s="610"/>
      <c r="Z30" s="610"/>
      <c r="AA30" s="610"/>
      <c r="AB30" s="610"/>
      <c r="AC30" s="610"/>
      <c r="AD30" s="610"/>
      <c r="AE30" s="610"/>
      <c r="AF30" s="610"/>
      <c r="AG30" s="611"/>
      <c r="AH30" s="569">
        <v>98.5</v>
      </c>
      <c r="AI30" s="570"/>
      <c r="AJ30" s="570"/>
      <c r="AK30" s="570"/>
      <c r="AL30" s="570"/>
      <c r="AM30" s="570"/>
      <c r="AN30" s="570"/>
      <c r="AO30" s="570"/>
      <c r="AP30" s="570"/>
      <c r="AQ30" s="570"/>
      <c r="AR30" s="570"/>
      <c r="AS30" s="570"/>
      <c r="AT30" s="570"/>
      <c r="AU30" s="570"/>
      <c r="AV30" s="570"/>
      <c r="AW30" s="570"/>
      <c r="AX30" s="572"/>
      <c r="AY30" s="602"/>
      <c r="AZ30" s="603"/>
      <c r="BA30" s="603"/>
      <c r="BB30" s="604"/>
      <c r="BC30" s="558" t="s">
        <v>50</v>
      </c>
      <c r="BD30" s="559"/>
      <c r="BE30" s="559"/>
      <c r="BF30" s="559"/>
      <c r="BG30" s="559"/>
      <c r="BH30" s="559"/>
      <c r="BI30" s="559"/>
      <c r="BJ30" s="559"/>
      <c r="BK30" s="559"/>
      <c r="BL30" s="559"/>
      <c r="BM30" s="560"/>
      <c r="BN30" s="561">
        <v>1296166</v>
      </c>
      <c r="BO30" s="562"/>
      <c r="BP30" s="562"/>
      <c r="BQ30" s="562"/>
      <c r="BR30" s="562"/>
      <c r="BS30" s="562"/>
      <c r="BT30" s="562"/>
      <c r="BU30" s="563"/>
      <c r="BV30" s="561">
        <v>1150149</v>
      </c>
      <c r="BW30" s="562"/>
      <c r="BX30" s="562"/>
      <c r="BY30" s="562"/>
      <c r="BZ30" s="562"/>
      <c r="CA30" s="562"/>
      <c r="CB30" s="562"/>
      <c r="CC30" s="563"/>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605" t="s">
        <v>194</v>
      </c>
      <c r="D32" s="605"/>
      <c r="E32" s="605"/>
      <c r="F32" s="605"/>
      <c r="G32" s="605"/>
      <c r="H32" s="605"/>
      <c r="I32" s="605"/>
      <c r="J32" s="605"/>
      <c r="K32" s="605"/>
      <c r="L32" s="605"/>
      <c r="M32" s="605"/>
      <c r="N32" s="605"/>
      <c r="O32" s="605"/>
      <c r="P32" s="605"/>
      <c r="Q32" s="605"/>
      <c r="R32" s="605"/>
      <c r="S32" s="605"/>
      <c r="U32" s="446" t="s">
        <v>195</v>
      </c>
      <c r="V32" s="446"/>
      <c r="W32" s="446"/>
      <c r="X32" s="446"/>
      <c r="Y32" s="446"/>
      <c r="Z32" s="446"/>
      <c r="AA32" s="446"/>
      <c r="AB32" s="446"/>
      <c r="AC32" s="446"/>
      <c r="AD32" s="446"/>
      <c r="AE32" s="446"/>
      <c r="AF32" s="446"/>
      <c r="AG32" s="446"/>
      <c r="AH32" s="446"/>
      <c r="AI32" s="446"/>
      <c r="AJ32" s="446"/>
      <c r="AK32" s="446"/>
      <c r="AM32" s="446" t="s">
        <v>196</v>
      </c>
      <c r="AN32" s="446"/>
      <c r="AO32" s="446"/>
      <c r="AP32" s="446"/>
      <c r="AQ32" s="446"/>
      <c r="AR32" s="446"/>
      <c r="AS32" s="446"/>
      <c r="AT32" s="446"/>
      <c r="AU32" s="446"/>
      <c r="AV32" s="446"/>
      <c r="AW32" s="446"/>
      <c r="AX32" s="446"/>
      <c r="AY32" s="446"/>
      <c r="AZ32" s="446"/>
      <c r="BA32" s="446"/>
      <c r="BB32" s="446"/>
      <c r="BC32" s="446"/>
      <c r="BE32" s="446" t="s">
        <v>197</v>
      </c>
      <c r="BF32" s="446"/>
      <c r="BG32" s="446"/>
      <c r="BH32" s="446"/>
      <c r="BI32" s="446"/>
      <c r="BJ32" s="446"/>
      <c r="BK32" s="446"/>
      <c r="BL32" s="446"/>
      <c r="BM32" s="446"/>
      <c r="BN32" s="446"/>
      <c r="BO32" s="446"/>
      <c r="BP32" s="446"/>
      <c r="BQ32" s="446"/>
      <c r="BR32" s="446"/>
      <c r="BS32" s="446"/>
      <c r="BT32" s="446"/>
      <c r="BU32" s="446"/>
      <c r="BW32" s="446" t="s">
        <v>198</v>
      </c>
      <c r="BX32" s="446"/>
      <c r="BY32" s="446"/>
      <c r="BZ32" s="446"/>
      <c r="CA32" s="446"/>
      <c r="CB32" s="446"/>
      <c r="CC32" s="446"/>
      <c r="CD32" s="446"/>
      <c r="CE32" s="446"/>
      <c r="CF32" s="446"/>
      <c r="CG32" s="446"/>
      <c r="CH32" s="446"/>
      <c r="CI32" s="446"/>
      <c r="CJ32" s="446"/>
      <c r="CK32" s="446"/>
      <c r="CL32" s="446"/>
      <c r="CM32" s="446"/>
      <c r="CO32" s="446" t="s">
        <v>199</v>
      </c>
      <c r="CP32" s="446"/>
      <c r="CQ32" s="446"/>
      <c r="CR32" s="446"/>
      <c r="CS32" s="446"/>
      <c r="CT32" s="446"/>
      <c r="CU32" s="446"/>
      <c r="CV32" s="446"/>
      <c r="CW32" s="446"/>
      <c r="CX32" s="446"/>
      <c r="CY32" s="446"/>
      <c r="CZ32" s="446"/>
      <c r="DA32" s="446"/>
      <c r="DB32" s="446"/>
      <c r="DC32" s="446"/>
      <c r="DD32" s="446"/>
      <c r="DE32" s="446"/>
      <c r="DI32" s="199"/>
    </row>
    <row r="33" spans="1:113" ht="13.5" customHeight="1" x14ac:dyDescent="0.15">
      <c r="A33" s="176"/>
      <c r="B33" s="200"/>
      <c r="C33" s="466" t="s">
        <v>200</v>
      </c>
      <c r="D33" s="466"/>
      <c r="E33" s="431" t="s">
        <v>201</v>
      </c>
      <c r="F33" s="431"/>
      <c r="G33" s="431"/>
      <c r="H33" s="431"/>
      <c r="I33" s="431"/>
      <c r="J33" s="431"/>
      <c r="K33" s="431"/>
      <c r="L33" s="431"/>
      <c r="M33" s="431"/>
      <c r="N33" s="431"/>
      <c r="O33" s="431"/>
      <c r="P33" s="431"/>
      <c r="Q33" s="431"/>
      <c r="R33" s="431"/>
      <c r="S33" s="431"/>
      <c r="T33" s="201"/>
      <c r="U33" s="466" t="s">
        <v>200</v>
      </c>
      <c r="V33" s="466"/>
      <c r="W33" s="431" t="s">
        <v>201</v>
      </c>
      <c r="X33" s="431"/>
      <c r="Y33" s="431"/>
      <c r="Z33" s="431"/>
      <c r="AA33" s="431"/>
      <c r="AB33" s="431"/>
      <c r="AC33" s="431"/>
      <c r="AD33" s="431"/>
      <c r="AE33" s="431"/>
      <c r="AF33" s="431"/>
      <c r="AG33" s="431"/>
      <c r="AH33" s="431"/>
      <c r="AI33" s="431"/>
      <c r="AJ33" s="431"/>
      <c r="AK33" s="431"/>
      <c r="AL33" s="201"/>
      <c r="AM33" s="466" t="s">
        <v>202</v>
      </c>
      <c r="AN33" s="466"/>
      <c r="AO33" s="431" t="s">
        <v>201</v>
      </c>
      <c r="AP33" s="431"/>
      <c r="AQ33" s="431"/>
      <c r="AR33" s="431"/>
      <c r="AS33" s="431"/>
      <c r="AT33" s="431"/>
      <c r="AU33" s="431"/>
      <c r="AV33" s="431"/>
      <c r="AW33" s="431"/>
      <c r="AX33" s="431"/>
      <c r="AY33" s="431"/>
      <c r="AZ33" s="431"/>
      <c r="BA33" s="431"/>
      <c r="BB33" s="431"/>
      <c r="BC33" s="431"/>
      <c r="BD33" s="202"/>
      <c r="BE33" s="431" t="s">
        <v>203</v>
      </c>
      <c r="BF33" s="431"/>
      <c r="BG33" s="431" t="s">
        <v>204</v>
      </c>
      <c r="BH33" s="431"/>
      <c r="BI33" s="431"/>
      <c r="BJ33" s="431"/>
      <c r="BK33" s="431"/>
      <c r="BL33" s="431"/>
      <c r="BM33" s="431"/>
      <c r="BN33" s="431"/>
      <c r="BO33" s="431"/>
      <c r="BP33" s="431"/>
      <c r="BQ33" s="431"/>
      <c r="BR33" s="431"/>
      <c r="BS33" s="431"/>
      <c r="BT33" s="431"/>
      <c r="BU33" s="431"/>
      <c r="BV33" s="202"/>
      <c r="BW33" s="466" t="s">
        <v>203</v>
      </c>
      <c r="BX33" s="466"/>
      <c r="BY33" s="431" t="s">
        <v>205</v>
      </c>
      <c r="BZ33" s="431"/>
      <c r="CA33" s="431"/>
      <c r="CB33" s="431"/>
      <c r="CC33" s="431"/>
      <c r="CD33" s="431"/>
      <c r="CE33" s="431"/>
      <c r="CF33" s="431"/>
      <c r="CG33" s="431"/>
      <c r="CH33" s="431"/>
      <c r="CI33" s="431"/>
      <c r="CJ33" s="431"/>
      <c r="CK33" s="431"/>
      <c r="CL33" s="431"/>
      <c r="CM33" s="431"/>
      <c r="CN33" s="201"/>
      <c r="CO33" s="466" t="s">
        <v>200</v>
      </c>
      <c r="CP33" s="466"/>
      <c r="CQ33" s="431" t="s">
        <v>206</v>
      </c>
      <c r="CR33" s="431"/>
      <c r="CS33" s="431"/>
      <c r="CT33" s="431"/>
      <c r="CU33" s="431"/>
      <c r="CV33" s="431"/>
      <c r="CW33" s="431"/>
      <c r="CX33" s="431"/>
      <c r="CY33" s="431"/>
      <c r="CZ33" s="431"/>
      <c r="DA33" s="431"/>
      <c r="DB33" s="431"/>
      <c r="DC33" s="431"/>
      <c r="DD33" s="431"/>
      <c r="DE33" s="431"/>
      <c r="DF33" s="201"/>
      <c r="DG33" s="631" t="s">
        <v>207</v>
      </c>
      <c r="DH33" s="631"/>
      <c r="DI33" s="203"/>
    </row>
    <row r="34" spans="1:113" ht="32.25" customHeight="1" x14ac:dyDescent="0.15">
      <c r="A34" s="176"/>
      <c r="B34" s="200"/>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76"/>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76"/>
      <c r="AM34" s="632">
        <f>IF(AO34="","",MAX(C34:D43,U34:V43)+1)</f>
        <v>5</v>
      </c>
      <c r="AN34" s="632"/>
      <c r="AO34" s="633" t="str">
        <f>IF('各会計、関係団体の財政状況及び健全化判断比率'!B31="","",'各会計、関係団体の財政状況及び健全化判断比率'!B31)</f>
        <v>横浜町水道事業</v>
      </c>
      <c r="AP34" s="633"/>
      <c r="AQ34" s="633"/>
      <c r="AR34" s="633"/>
      <c r="AS34" s="633"/>
      <c r="AT34" s="633"/>
      <c r="AU34" s="633"/>
      <c r="AV34" s="633"/>
      <c r="AW34" s="633"/>
      <c r="AX34" s="633"/>
      <c r="AY34" s="633"/>
      <c r="AZ34" s="633"/>
      <c r="BA34" s="633"/>
      <c r="BB34" s="633"/>
      <c r="BC34" s="633"/>
      <c r="BD34" s="176"/>
      <c r="BE34" s="632">
        <f>IF(BG34="","",MAX(C34:D43,U34:V43,AM34:AN43)+1)</f>
        <v>6</v>
      </c>
      <c r="BF34" s="632"/>
      <c r="BG34" s="633" t="str">
        <f>IF('各会計、関係団体の財政状況及び健全化判断比率'!B32="","",'各会計、関係団体の財政状況及び健全化判断比率'!B32)</f>
        <v>百目木地区農業集落排水事業</v>
      </c>
      <c r="BH34" s="633"/>
      <c r="BI34" s="633"/>
      <c r="BJ34" s="633"/>
      <c r="BK34" s="633"/>
      <c r="BL34" s="633"/>
      <c r="BM34" s="633"/>
      <c r="BN34" s="633"/>
      <c r="BO34" s="633"/>
      <c r="BP34" s="633"/>
      <c r="BQ34" s="633"/>
      <c r="BR34" s="633"/>
      <c r="BS34" s="633"/>
      <c r="BT34" s="633"/>
      <c r="BU34" s="633"/>
      <c r="BV34" s="176"/>
      <c r="BW34" s="632">
        <f>IF(BY34="","",MAX(C34:D43,U34:V43,AM34:AN43,BE34:BF43)+1)</f>
        <v>7</v>
      </c>
      <c r="BX34" s="632"/>
      <c r="BY34" s="633" t="str">
        <f>IF('各会計、関係団体の財政状況及び健全化判断比率'!B68="","",'各会計、関係団体の財政状況及び健全化判断比率'!B68)</f>
        <v>北部上北広域事務組合（一般会計）</v>
      </c>
      <c r="BZ34" s="633"/>
      <c r="CA34" s="633"/>
      <c r="CB34" s="633"/>
      <c r="CC34" s="633"/>
      <c r="CD34" s="633"/>
      <c r="CE34" s="633"/>
      <c r="CF34" s="633"/>
      <c r="CG34" s="633"/>
      <c r="CH34" s="633"/>
      <c r="CI34" s="633"/>
      <c r="CJ34" s="633"/>
      <c r="CK34" s="633"/>
      <c r="CL34" s="633"/>
      <c r="CM34" s="633"/>
      <c r="CN34" s="176"/>
      <c r="CO34" s="632">
        <f>IF(CQ34="","",MAX(C34:D43,U34:V43,AM34:AN43,BE34:BF43,BW34:BX43)+1)</f>
        <v>16</v>
      </c>
      <c r="CP34" s="632"/>
      <c r="CQ34" s="633" t="str">
        <f>IF('各会計、関係団体の財政状況及び健全化判断比率'!BS7="","",'各会計、関係団体の財政状況及び健全化判断比率'!BS7)</f>
        <v>よこはまロマン創社</v>
      </c>
      <c r="CR34" s="633"/>
      <c r="CS34" s="633"/>
      <c r="CT34" s="633"/>
      <c r="CU34" s="633"/>
      <c r="CV34" s="633"/>
      <c r="CW34" s="633"/>
      <c r="CX34" s="633"/>
      <c r="CY34" s="633"/>
      <c r="CZ34" s="633"/>
      <c r="DA34" s="633"/>
      <c r="DB34" s="633"/>
      <c r="DC34" s="633"/>
      <c r="DD34" s="633"/>
      <c r="DE34" s="633"/>
      <c r="DG34" s="634" t="str">
        <f>IF('各会計、関係団体の財政状況及び健全化判断比率'!BR7="","",'各会計、関係団体の財政状況及び健全化判断比率'!BR7)</f>
        <v/>
      </c>
      <c r="DH34" s="634"/>
      <c r="DI34" s="203"/>
    </row>
    <row r="35" spans="1:113" ht="32.25" customHeight="1" x14ac:dyDescent="0.15">
      <c r="A35" s="176"/>
      <c r="B35" s="200"/>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76"/>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76"/>
      <c r="AM35" s="632" t="str">
        <f t="shared" ref="AM35:AM43" si="0">IF(AO35="","",AM34+1)</f>
        <v/>
      </c>
      <c r="AN35" s="632"/>
      <c r="AO35" s="633"/>
      <c r="AP35" s="633"/>
      <c r="AQ35" s="633"/>
      <c r="AR35" s="633"/>
      <c r="AS35" s="633"/>
      <c r="AT35" s="633"/>
      <c r="AU35" s="633"/>
      <c r="AV35" s="633"/>
      <c r="AW35" s="633"/>
      <c r="AX35" s="633"/>
      <c r="AY35" s="633"/>
      <c r="AZ35" s="633"/>
      <c r="BA35" s="633"/>
      <c r="BB35" s="633"/>
      <c r="BC35" s="633"/>
      <c r="BD35" s="176"/>
      <c r="BE35" s="632" t="str">
        <f t="shared" ref="BE35:BE43" si="1">IF(BG35="","",BE34+1)</f>
        <v/>
      </c>
      <c r="BF35" s="632"/>
      <c r="BG35" s="633"/>
      <c r="BH35" s="633"/>
      <c r="BI35" s="633"/>
      <c r="BJ35" s="633"/>
      <c r="BK35" s="633"/>
      <c r="BL35" s="633"/>
      <c r="BM35" s="633"/>
      <c r="BN35" s="633"/>
      <c r="BO35" s="633"/>
      <c r="BP35" s="633"/>
      <c r="BQ35" s="633"/>
      <c r="BR35" s="633"/>
      <c r="BS35" s="633"/>
      <c r="BT35" s="633"/>
      <c r="BU35" s="633"/>
      <c r="BV35" s="176"/>
      <c r="BW35" s="632">
        <f t="shared" ref="BW35:BW43" si="2">IF(BY35="","",BW34+1)</f>
        <v>8</v>
      </c>
      <c r="BX35" s="632"/>
      <c r="BY35" s="633" t="str">
        <f>IF('各会計、関係団体の財政状況及び健全化判断比率'!B69="","",'各会計、関係団体の財政状況及び健全化判断比率'!B69)</f>
        <v>北部上北広域事務組合（病院関係）</v>
      </c>
      <c r="BZ35" s="633"/>
      <c r="CA35" s="633"/>
      <c r="CB35" s="633"/>
      <c r="CC35" s="633"/>
      <c r="CD35" s="633"/>
      <c r="CE35" s="633"/>
      <c r="CF35" s="633"/>
      <c r="CG35" s="633"/>
      <c r="CH35" s="633"/>
      <c r="CI35" s="633"/>
      <c r="CJ35" s="633"/>
      <c r="CK35" s="633"/>
      <c r="CL35" s="633"/>
      <c r="CM35" s="633"/>
      <c r="CN35" s="176"/>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G35" s="634" t="str">
        <f>IF('各会計、関係団体の財政状況及び健全化判断比率'!BR8="","",'各会計、関係団体の財政状況及び健全化判断比率'!BR8)</f>
        <v/>
      </c>
      <c r="DH35" s="634"/>
      <c r="DI35" s="203"/>
    </row>
    <row r="36" spans="1:113" ht="32.25" customHeight="1" x14ac:dyDescent="0.15">
      <c r="A36" s="176"/>
      <c r="B36" s="200"/>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76"/>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76"/>
      <c r="AM36" s="632" t="str">
        <f t="shared" si="0"/>
        <v/>
      </c>
      <c r="AN36" s="632"/>
      <c r="AO36" s="633"/>
      <c r="AP36" s="633"/>
      <c r="AQ36" s="633"/>
      <c r="AR36" s="633"/>
      <c r="AS36" s="633"/>
      <c r="AT36" s="633"/>
      <c r="AU36" s="633"/>
      <c r="AV36" s="633"/>
      <c r="AW36" s="633"/>
      <c r="AX36" s="633"/>
      <c r="AY36" s="633"/>
      <c r="AZ36" s="633"/>
      <c r="BA36" s="633"/>
      <c r="BB36" s="633"/>
      <c r="BC36" s="633"/>
      <c r="BD36" s="176"/>
      <c r="BE36" s="632" t="str">
        <f t="shared" si="1"/>
        <v/>
      </c>
      <c r="BF36" s="632"/>
      <c r="BG36" s="633"/>
      <c r="BH36" s="633"/>
      <c r="BI36" s="633"/>
      <c r="BJ36" s="633"/>
      <c r="BK36" s="633"/>
      <c r="BL36" s="633"/>
      <c r="BM36" s="633"/>
      <c r="BN36" s="633"/>
      <c r="BO36" s="633"/>
      <c r="BP36" s="633"/>
      <c r="BQ36" s="633"/>
      <c r="BR36" s="633"/>
      <c r="BS36" s="633"/>
      <c r="BT36" s="633"/>
      <c r="BU36" s="633"/>
      <c r="BV36" s="176"/>
      <c r="BW36" s="632">
        <f t="shared" si="2"/>
        <v>9</v>
      </c>
      <c r="BX36" s="632"/>
      <c r="BY36" s="633" t="str">
        <f>IF('各会計、関係団体の財政状況及び健全化判断比率'!B70="","",'各会計、関係団体の財政状況及び健全化判断比率'!B70)</f>
        <v>下北地域広域行政事務組合</v>
      </c>
      <c r="BZ36" s="633"/>
      <c r="CA36" s="633"/>
      <c r="CB36" s="633"/>
      <c r="CC36" s="633"/>
      <c r="CD36" s="633"/>
      <c r="CE36" s="633"/>
      <c r="CF36" s="633"/>
      <c r="CG36" s="633"/>
      <c r="CH36" s="633"/>
      <c r="CI36" s="633"/>
      <c r="CJ36" s="633"/>
      <c r="CK36" s="633"/>
      <c r="CL36" s="633"/>
      <c r="CM36" s="633"/>
      <c r="CN36" s="176"/>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G36" s="634" t="str">
        <f>IF('各会計、関係団体の財政状況及び健全化判断比率'!BR9="","",'各会計、関係団体の財政状況及び健全化判断比率'!BR9)</f>
        <v/>
      </c>
      <c r="DH36" s="634"/>
      <c r="DI36" s="203"/>
    </row>
    <row r="37" spans="1:113" ht="32.25" customHeight="1" x14ac:dyDescent="0.15">
      <c r="A37" s="176"/>
      <c r="B37" s="200"/>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76"/>
      <c r="U37" s="632" t="str">
        <f t="shared" si="4"/>
        <v/>
      </c>
      <c r="V37" s="632"/>
      <c r="W37" s="633"/>
      <c r="X37" s="633"/>
      <c r="Y37" s="633"/>
      <c r="Z37" s="633"/>
      <c r="AA37" s="633"/>
      <c r="AB37" s="633"/>
      <c r="AC37" s="633"/>
      <c r="AD37" s="633"/>
      <c r="AE37" s="633"/>
      <c r="AF37" s="633"/>
      <c r="AG37" s="633"/>
      <c r="AH37" s="633"/>
      <c r="AI37" s="633"/>
      <c r="AJ37" s="633"/>
      <c r="AK37" s="633"/>
      <c r="AL37" s="176"/>
      <c r="AM37" s="632" t="str">
        <f t="shared" si="0"/>
        <v/>
      </c>
      <c r="AN37" s="632"/>
      <c r="AO37" s="633"/>
      <c r="AP37" s="633"/>
      <c r="AQ37" s="633"/>
      <c r="AR37" s="633"/>
      <c r="AS37" s="633"/>
      <c r="AT37" s="633"/>
      <c r="AU37" s="633"/>
      <c r="AV37" s="633"/>
      <c r="AW37" s="633"/>
      <c r="AX37" s="633"/>
      <c r="AY37" s="633"/>
      <c r="AZ37" s="633"/>
      <c r="BA37" s="633"/>
      <c r="BB37" s="633"/>
      <c r="BC37" s="633"/>
      <c r="BD37" s="176"/>
      <c r="BE37" s="632" t="str">
        <f t="shared" si="1"/>
        <v/>
      </c>
      <c r="BF37" s="632"/>
      <c r="BG37" s="633"/>
      <c r="BH37" s="633"/>
      <c r="BI37" s="633"/>
      <c r="BJ37" s="633"/>
      <c r="BK37" s="633"/>
      <c r="BL37" s="633"/>
      <c r="BM37" s="633"/>
      <c r="BN37" s="633"/>
      <c r="BO37" s="633"/>
      <c r="BP37" s="633"/>
      <c r="BQ37" s="633"/>
      <c r="BR37" s="633"/>
      <c r="BS37" s="633"/>
      <c r="BT37" s="633"/>
      <c r="BU37" s="633"/>
      <c r="BV37" s="176"/>
      <c r="BW37" s="632">
        <f t="shared" si="2"/>
        <v>10</v>
      </c>
      <c r="BX37" s="632"/>
      <c r="BY37" s="633" t="str">
        <f>IF('各会計、関係団体の財政状況及び健全化判断比率'!B71="","",'各会計、関係団体の財政状況及び健全化判断比率'!B71)</f>
        <v>上北地方教育・福祉事務組合</v>
      </c>
      <c r="BZ37" s="633"/>
      <c r="CA37" s="633"/>
      <c r="CB37" s="633"/>
      <c r="CC37" s="633"/>
      <c r="CD37" s="633"/>
      <c r="CE37" s="633"/>
      <c r="CF37" s="633"/>
      <c r="CG37" s="633"/>
      <c r="CH37" s="633"/>
      <c r="CI37" s="633"/>
      <c r="CJ37" s="633"/>
      <c r="CK37" s="633"/>
      <c r="CL37" s="633"/>
      <c r="CM37" s="633"/>
      <c r="CN37" s="176"/>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G37" s="634" t="str">
        <f>IF('各会計、関係団体の財政状況及び健全化判断比率'!BR10="","",'各会計、関係団体の財政状況及び健全化判断比率'!BR10)</f>
        <v/>
      </c>
      <c r="DH37" s="634"/>
      <c r="DI37" s="203"/>
    </row>
    <row r="38" spans="1:113" ht="32.25" customHeight="1" x14ac:dyDescent="0.15">
      <c r="A38" s="176"/>
      <c r="B38" s="200"/>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76"/>
      <c r="U38" s="632" t="str">
        <f t="shared" si="4"/>
        <v/>
      </c>
      <c r="V38" s="632"/>
      <c r="W38" s="633"/>
      <c r="X38" s="633"/>
      <c r="Y38" s="633"/>
      <c r="Z38" s="633"/>
      <c r="AA38" s="633"/>
      <c r="AB38" s="633"/>
      <c r="AC38" s="633"/>
      <c r="AD38" s="633"/>
      <c r="AE38" s="633"/>
      <c r="AF38" s="633"/>
      <c r="AG38" s="633"/>
      <c r="AH38" s="633"/>
      <c r="AI38" s="633"/>
      <c r="AJ38" s="633"/>
      <c r="AK38" s="633"/>
      <c r="AL38" s="176"/>
      <c r="AM38" s="632" t="str">
        <f t="shared" si="0"/>
        <v/>
      </c>
      <c r="AN38" s="632"/>
      <c r="AO38" s="633"/>
      <c r="AP38" s="633"/>
      <c r="AQ38" s="633"/>
      <c r="AR38" s="633"/>
      <c r="AS38" s="633"/>
      <c r="AT38" s="633"/>
      <c r="AU38" s="633"/>
      <c r="AV38" s="633"/>
      <c r="AW38" s="633"/>
      <c r="AX38" s="633"/>
      <c r="AY38" s="633"/>
      <c r="AZ38" s="633"/>
      <c r="BA38" s="633"/>
      <c r="BB38" s="633"/>
      <c r="BC38" s="633"/>
      <c r="BD38" s="176"/>
      <c r="BE38" s="632" t="str">
        <f t="shared" si="1"/>
        <v/>
      </c>
      <c r="BF38" s="632"/>
      <c r="BG38" s="633"/>
      <c r="BH38" s="633"/>
      <c r="BI38" s="633"/>
      <c r="BJ38" s="633"/>
      <c r="BK38" s="633"/>
      <c r="BL38" s="633"/>
      <c r="BM38" s="633"/>
      <c r="BN38" s="633"/>
      <c r="BO38" s="633"/>
      <c r="BP38" s="633"/>
      <c r="BQ38" s="633"/>
      <c r="BR38" s="633"/>
      <c r="BS38" s="633"/>
      <c r="BT38" s="633"/>
      <c r="BU38" s="633"/>
      <c r="BV38" s="176"/>
      <c r="BW38" s="632">
        <f t="shared" si="2"/>
        <v>11</v>
      </c>
      <c r="BX38" s="632"/>
      <c r="BY38" s="633" t="str">
        <f>IF('各会計、関係団体の財政状況及び健全化判断比率'!B72="","",'各会計、関係団体の財政状況及び健全化判断比率'!B72)</f>
        <v>青森県市町村職員退職手当組合</v>
      </c>
      <c r="BZ38" s="633"/>
      <c r="CA38" s="633"/>
      <c r="CB38" s="633"/>
      <c r="CC38" s="633"/>
      <c r="CD38" s="633"/>
      <c r="CE38" s="633"/>
      <c r="CF38" s="633"/>
      <c r="CG38" s="633"/>
      <c r="CH38" s="633"/>
      <c r="CI38" s="633"/>
      <c r="CJ38" s="633"/>
      <c r="CK38" s="633"/>
      <c r="CL38" s="633"/>
      <c r="CM38" s="633"/>
      <c r="CN38" s="176"/>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G38" s="634" t="str">
        <f>IF('各会計、関係団体の財政状況及び健全化判断比率'!BR11="","",'各会計、関係団体の財政状況及び健全化判断比率'!BR11)</f>
        <v/>
      </c>
      <c r="DH38" s="634"/>
      <c r="DI38" s="203"/>
    </row>
    <row r="39" spans="1:113" ht="32.25" customHeight="1" x14ac:dyDescent="0.15">
      <c r="A39" s="176"/>
      <c r="B39" s="200"/>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76"/>
      <c r="U39" s="632" t="str">
        <f t="shared" si="4"/>
        <v/>
      </c>
      <c r="V39" s="632"/>
      <c r="W39" s="633"/>
      <c r="X39" s="633"/>
      <c r="Y39" s="633"/>
      <c r="Z39" s="633"/>
      <c r="AA39" s="633"/>
      <c r="AB39" s="633"/>
      <c r="AC39" s="633"/>
      <c r="AD39" s="633"/>
      <c r="AE39" s="633"/>
      <c r="AF39" s="633"/>
      <c r="AG39" s="633"/>
      <c r="AH39" s="633"/>
      <c r="AI39" s="633"/>
      <c r="AJ39" s="633"/>
      <c r="AK39" s="633"/>
      <c r="AL39" s="176"/>
      <c r="AM39" s="632" t="str">
        <f t="shared" si="0"/>
        <v/>
      </c>
      <c r="AN39" s="632"/>
      <c r="AO39" s="633"/>
      <c r="AP39" s="633"/>
      <c r="AQ39" s="633"/>
      <c r="AR39" s="633"/>
      <c r="AS39" s="633"/>
      <c r="AT39" s="633"/>
      <c r="AU39" s="633"/>
      <c r="AV39" s="633"/>
      <c r="AW39" s="633"/>
      <c r="AX39" s="633"/>
      <c r="AY39" s="633"/>
      <c r="AZ39" s="633"/>
      <c r="BA39" s="633"/>
      <c r="BB39" s="633"/>
      <c r="BC39" s="633"/>
      <c r="BD39" s="176"/>
      <c r="BE39" s="632" t="str">
        <f t="shared" si="1"/>
        <v/>
      </c>
      <c r="BF39" s="632"/>
      <c r="BG39" s="633"/>
      <c r="BH39" s="633"/>
      <c r="BI39" s="633"/>
      <c r="BJ39" s="633"/>
      <c r="BK39" s="633"/>
      <c r="BL39" s="633"/>
      <c r="BM39" s="633"/>
      <c r="BN39" s="633"/>
      <c r="BO39" s="633"/>
      <c r="BP39" s="633"/>
      <c r="BQ39" s="633"/>
      <c r="BR39" s="633"/>
      <c r="BS39" s="633"/>
      <c r="BT39" s="633"/>
      <c r="BU39" s="633"/>
      <c r="BV39" s="176"/>
      <c r="BW39" s="632">
        <f t="shared" si="2"/>
        <v>12</v>
      </c>
      <c r="BX39" s="632"/>
      <c r="BY39" s="633" t="str">
        <f>IF('各会計、関係団体の財政状況及び健全化判断比率'!B73="","",'各会計、関係団体の財政状況及び健全化判断比率'!B73)</f>
        <v>青森県市町村総合事務組合</v>
      </c>
      <c r="BZ39" s="633"/>
      <c r="CA39" s="633"/>
      <c r="CB39" s="633"/>
      <c r="CC39" s="633"/>
      <c r="CD39" s="633"/>
      <c r="CE39" s="633"/>
      <c r="CF39" s="633"/>
      <c r="CG39" s="633"/>
      <c r="CH39" s="633"/>
      <c r="CI39" s="633"/>
      <c r="CJ39" s="633"/>
      <c r="CK39" s="633"/>
      <c r="CL39" s="633"/>
      <c r="CM39" s="633"/>
      <c r="CN39" s="176"/>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G39" s="634" t="str">
        <f>IF('各会計、関係団体の財政状況及び健全化判断比率'!BR12="","",'各会計、関係団体の財政状況及び健全化判断比率'!BR12)</f>
        <v/>
      </c>
      <c r="DH39" s="634"/>
      <c r="DI39" s="203"/>
    </row>
    <row r="40" spans="1:113" ht="32.25" customHeight="1" x14ac:dyDescent="0.15">
      <c r="A40" s="176"/>
      <c r="B40" s="200"/>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76"/>
      <c r="U40" s="632" t="str">
        <f t="shared" si="4"/>
        <v/>
      </c>
      <c r="V40" s="632"/>
      <c r="W40" s="633"/>
      <c r="X40" s="633"/>
      <c r="Y40" s="633"/>
      <c r="Z40" s="633"/>
      <c r="AA40" s="633"/>
      <c r="AB40" s="633"/>
      <c r="AC40" s="633"/>
      <c r="AD40" s="633"/>
      <c r="AE40" s="633"/>
      <c r="AF40" s="633"/>
      <c r="AG40" s="633"/>
      <c r="AH40" s="633"/>
      <c r="AI40" s="633"/>
      <c r="AJ40" s="633"/>
      <c r="AK40" s="633"/>
      <c r="AL40" s="176"/>
      <c r="AM40" s="632" t="str">
        <f t="shared" si="0"/>
        <v/>
      </c>
      <c r="AN40" s="632"/>
      <c r="AO40" s="633"/>
      <c r="AP40" s="633"/>
      <c r="AQ40" s="633"/>
      <c r="AR40" s="633"/>
      <c r="AS40" s="633"/>
      <c r="AT40" s="633"/>
      <c r="AU40" s="633"/>
      <c r="AV40" s="633"/>
      <c r="AW40" s="633"/>
      <c r="AX40" s="633"/>
      <c r="AY40" s="633"/>
      <c r="AZ40" s="633"/>
      <c r="BA40" s="633"/>
      <c r="BB40" s="633"/>
      <c r="BC40" s="633"/>
      <c r="BD40" s="176"/>
      <c r="BE40" s="632" t="str">
        <f t="shared" si="1"/>
        <v/>
      </c>
      <c r="BF40" s="632"/>
      <c r="BG40" s="633"/>
      <c r="BH40" s="633"/>
      <c r="BI40" s="633"/>
      <c r="BJ40" s="633"/>
      <c r="BK40" s="633"/>
      <c r="BL40" s="633"/>
      <c r="BM40" s="633"/>
      <c r="BN40" s="633"/>
      <c r="BO40" s="633"/>
      <c r="BP40" s="633"/>
      <c r="BQ40" s="633"/>
      <c r="BR40" s="633"/>
      <c r="BS40" s="633"/>
      <c r="BT40" s="633"/>
      <c r="BU40" s="633"/>
      <c r="BV40" s="176"/>
      <c r="BW40" s="632">
        <f t="shared" si="2"/>
        <v>13</v>
      </c>
      <c r="BX40" s="632"/>
      <c r="BY40" s="633" t="str">
        <f>IF('各会計、関係団体の財政状況及び健全化判断比率'!B74="","",'各会計、関係団体の財政状況及び健全化判断比率'!B74)</f>
        <v>青森県後期高齢者医療広域連合（一般会計）</v>
      </c>
      <c r="BZ40" s="633"/>
      <c r="CA40" s="633"/>
      <c r="CB40" s="633"/>
      <c r="CC40" s="633"/>
      <c r="CD40" s="633"/>
      <c r="CE40" s="633"/>
      <c r="CF40" s="633"/>
      <c r="CG40" s="633"/>
      <c r="CH40" s="633"/>
      <c r="CI40" s="633"/>
      <c r="CJ40" s="633"/>
      <c r="CK40" s="633"/>
      <c r="CL40" s="633"/>
      <c r="CM40" s="633"/>
      <c r="CN40" s="176"/>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G40" s="634" t="str">
        <f>IF('各会計、関係団体の財政状況及び健全化判断比率'!BR13="","",'各会計、関係団体の財政状況及び健全化判断比率'!BR13)</f>
        <v/>
      </c>
      <c r="DH40" s="634"/>
      <c r="DI40" s="203"/>
    </row>
    <row r="41" spans="1:113" ht="32.25" customHeight="1" x14ac:dyDescent="0.15">
      <c r="A41" s="176"/>
      <c r="B41" s="200"/>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76"/>
      <c r="U41" s="632" t="str">
        <f t="shared" si="4"/>
        <v/>
      </c>
      <c r="V41" s="632"/>
      <c r="W41" s="633"/>
      <c r="X41" s="633"/>
      <c r="Y41" s="633"/>
      <c r="Z41" s="633"/>
      <c r="AA41" s="633"/>
      <c r="AB41" s="633"/>
      <c r="AC41" s="633"/>
      <c r="AD41" s="633"/>
      <c r="AE41" s="633"/>
      <c r="AF41" s="633"/>
      <c r="AG41" s="633"/>
      <c r="AH41" s="633"/>
      <c r="AI41" s="633"/>
      <c r="AJ41" s="633"/>
      <c r="AK41" s="633"/>
      <c r="AL41" s="176"/>
      <c r="AM41" s="632" t="str">
        <f t="shared" si="0"/>
        <v/>
      </c>
      <c r="AN41" s="632"/>
      <c r="AO41" s="633"/>
      <c r="AP41" s="633"/>
      <c r="AQ41" s="633"/>
      <c r="AR41" s="633"/>
      <c r="AS41" s="633"/>
      <c r="AT41" s="633"/>
      <c r="AU41" s="633"/>
      <c r="AV41" s="633"/>
      <c r="AW41" s="633"/>
      <c r="AX41" s="633"/>
      <c r="AY41" s="633"/>
      <c r="AZ41" s="633"/>
      <c r="BA41" s="633"/>
      <c r="BB41" s="633"/>
      <c r="BC41" s="633"/>
      <c r="BD41" s="176"/>
      <c r="BE41" s="632" t="str">
        <f t="shared" si="1"/>
        <v/>
      </c>
      <c r="BF41" s="632"/>
      <c r="BG41" s="633"/>
      <c r="BH41" s="633"/>
      <c r="BI41" s="633"/>
      <c r="BJ41" s="633"/>
      <c r="BK41" s="633"/>
      <c r="BL41" s="633"/>
      <c r="BM41" s="633"/>
      <c r="BN41" s="633"/>
      <c r="BO41" s="633"/>
      <c r="BP41" s="633"/>
      <c r="BQ41" s="633"/>
      <c r="BR41" s="633"/>
      <c r="BS41" s="633"/>
      <c r="BT41" s="633"/>
      <c r="BU41" s="633"/>
      <c r="BV41" s="176"/>
      <c r="BW41" s="632">
        <f t="shared" si="2"/>
        <v>14</v>
      </c>
      <c r="BX41" s="632"/>
      <c r="BY41" s="633" t="str">
        <f>IF('各会計、関係団体の財政状況及び健全化判断比率'!B75="","",'各会計、関係団体の財政状況及び健全化判断比率'!B75)</f>
        <v>青森県後期高齢者医療広域連合（特別会計）</v>
      </c>
      <c r="BZ41" s="633"/>
      <c r="CA41" s="633"/>
      <c r="CB41" s="633"/>
      <c r="CC41" s="633"/>
      <c r="CD41" s="633"/>
      <c r="CE41" s="633"/>
      <c r="CF41" s="633"/>
      <c r="CG41" s="633"/>
      <c r="CH41" s="633"/>
      <c r="CI41" s="633"/>
      <c r="CJ41" s="633"/>
      <c r="CK41" s="633"/>
      <c r="CL41" s="633"/>
      <c r="CM41" s="633"/>
      <c r="CN41" s="176"/>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G41" s="634" t="str">
        <f>IF('各会計、関係団体の財政状況及び健全化判断比率'!BR14="","",'各会計、関係団体の財政状況及び健全化判断比率'!BR14)</f>
        <v/>
      </c>
      <c r="DH41" s="634"/>
      <c r="DI41" s="203"/>
    </row>
    <row r="42" spans="1:113" ht="32.25" customHeight="1" x14ac:dyDescent="0.15">
      <c r="B42" s="200"/>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76"/>
      <c r="U42" s="632" t="str">
        <f t="shared" si="4"/>
        <v/>
      </c>
      <c r="V42" s="632"/>
      <c r="W42" s="633"/>
      <c r="X42" s="633"/>
      <c r="Y42" s="633"/>
      <c r="Z42" s="633"/>
      <c r="AA42" s="633"/>
      <c r="AB42" s="633"/>
      <c r="AC42" s="633"/>
      <c r="AD42" s="633"/>
      <c r="AE42" s="633"/>
      <c r="AF42" s="633"/>
      <c r="AG42" s="633"/>
      <c r="AH42" s="633"/>
      <c r="AI42" s="633"/>
      <c r="AJ42" s="633"/>
      <c r="AK42" s="633"/>
      <c r="AL42" s="176"/>
      <c r="AM42" s="632" t="str">
        <f t="shared" si="0"/>
        <v/>
      </c>
      <c r="AN42" s="632"/>
      <c r="AO42" s="633"/>
      <c r="AP42" s="633"/>
      <c r="AQ42" s="633"/>
      <c r="AR42" s="633"/>
      <c r="AS42" s="633"/>
      <c r="AT42" s="633"/>
      <c r="AU42" s="633"/>
      <c r="AV42" s="633"/>
      <c r="AW42" s="633"/>
      <c r="AX42" s="633"/>
      <c r="AY42" s="633"/>
      <c r="AZ42" s="633"/>
      <c r="BA42" s="633"/>
      <c r="BB42" s="633"/>
      <c r="BC42" s="633"/>
      <c r="BD42" s="176"/>
      <c r="BE42" s="632" t="str">
        <f t="shared" si="1"/>
        <v/>
      </c>
      <c r="BF42" s="632"/>
      <c r="BG42" s="633"/>
      <c r="BH42" s="633"/>
      <c r="BI42" s="633"/>
      <c r="BJ42" s="633"/>
      <c r="BK42" s="633"/>
      <c r="BL42" s="633"/>
      <c r="BM42" s="633"/>
      <c r="BN42" s="633"/>
      <c r="BO42" s="633"/>
      <c r="BP42" s="633"/>
      <c r="BQ42" s="633"/>
      <c r="BR42" s="633"/>
      <c r="BS42" s="633"/>
      <c r="BT42" s="633"/>
      <c r="BU42" s="633"/>
      <c r="BV42" s="176"/>
      <c r="BW42" s="632">
        <f t="shared" si="2"/>
        <v>15</v>
      </c>
      <c r="BX42" s="632"/>
      <c r="BY42" s="633" t="str">
        <f>IF('各会計、関係団体の財政状況及び健全化判断比率'!B76="","",'各会計、関係団体の財政状況及び健全化判断比率'!B76)</f>
        <v>青森県交通災害共済組合</v>
      </c>
      <c r="BZ42" s="633"/>
      <c r="CA42" s="633"/>
      <c r="CB42" s="633"/>
      <c r="CC42" s="633"/>
      <c r="CD42" s="633"/>
      <c r="CE42" s="633"/>
      <c r="CF42" s="633"/>
      <c r="CG42" s="633"/>
      <c r="CH42" s="633"/>
      <c r="CI42" s="633"/>
      <c r="CJ42" s="633"/>
      <c r="CK42" s="633"/>
      <c r="CL42" s="633"/>
      <c r="CM42" s="633"/>
      <c r="CN42" s="176"/>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G42" s="634" t="str">
        <f>IF('各会計、関係団体の財政状況及び健全化判断比率'!BR15="","",'各会計、関係団体の財政状況及び健全化判断比率'!BR15)</f>
        <v/>
      </c>
      <c r="DH42" s="634"/>
      <c r="DI42" s="203"/>
    </row>
    <row r="43" spans="1:113" ht="32.25" customHeight="1" x14ac:dyDescent="0.15">
      <c r="B43" s="200"/>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76"/>
      <c r="U43" s="632" t="str">
        <f t="shared" si="4"/>
        <v/>
      </c>
      <c r="V43" s="632"/>
      <c r="W43" s="633"/>
      <c r="X43" s="633"/>
      <c r="Y43" s="633"/>
      <c r="Z43" s="633"/>
      <c r="AA43" s="633"/>
      <c r="AB43" s="633"/>
      <c r="AC43" s="633"/>
      <c r="AD43" s="633"/>
      <c r="AE43" s="633"/>
      <c r="AF43" s="633"/>
      <c r="AG43" s="633"/>
      <c r="AH43" s="633"/>
      <c r="AI43" s="633"/>
      <c r="AJ43" s="633"/>
      <c r="AK43" s="633"/>
      <c r="AL43" s="176"/>
      <c r="AM43" s="632" t="str">
        <f t="shared" si="0"/>
        <v/>
      </c>
      <c r="AN43" s="632"/>
      <c r="AO43" s="633"/>
      <c r="AP43" s="633"/>
      <c r="AQ43" s="633"/>
      <c r="AR43" s="633"/>
      <c r="AS43" s="633"/>
      <c r="AT43" s="633"/>
      <c r="AU43" s="633"/>
      <c r="AV43" s="633"/>
      <c r="AW43" s="633"/>
      <c r="AX43" s="633"/>
      <c r="AY43" s="633"/>
      <c r="AZ43" s="633"/>
      <c r="BA43" s="633"/>
      <c r="BB43" s="633"/>
      <c r="BC43" s="633"/>
      <c r="BD43" s="176"/>
      <c r="BE43" s="632" t="str">
        <f t="shared" si="1"/>
        <v/>
      </c>
      <c r="BF43" s="632"/>
      <c r="BG43" s="633"/>
      <c r="BH43" s="633"/>
      <c r="BI43" s="633"/>
      <c r="BJ43" s="633"/>
      <c r="BK43" s="633"/>
      <c r="BL43" s="633"/>
      <c r="BM43" s="633"/>
      <c r="BN43" s="633"/>
      <c r="BO43" s="633"/>
      <c r="BP43" s="633"/>
      <c r="BQ43" s="633"/>
      <c r="BR43" s="633"/>
      <c r="BS43" s="633"/>
      <c r="BT43" s="633"/>
      <c r="BU43" s="633"/>
      <c r="BV43" s="176"/>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76"/>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G43" s="634" t="str">
        <f>IF('各会計、関係団体の財政状況及び健全化判断比率'!BR16="","",'各会計、関係団体の財政状況及び健全化判断比率'!BR16)</f>
        <v/>
      </c>
      <c r="DH43" s="634"/>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208</v>
      </c>
      <c r="E46" s="635" t="s">
        <v>209</v>
      </c>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5"/>
      <c r="AL46" s="635"/>
      <c r="AM46" s="635"/>
      <c r="AN46" s="635"/>
      <c r="AO46" s="635"/>
      <c r="AP46" s="635"/>
      <c r="AQ46" s="635"/>
      <c r="AR46" s="635"/>
      <c r="AS46" s="635"/>
      <c r="AT46" s="635"/>
      <c r="AU46" s="635"/>
      <c r="AV46" s="635"/>
      <c r="AW46" s="635"/>
      <c r="AX46" s="635"/>
      <c r="AY46" s="635"/>
      <c r="AZ46" s="635"/>
      <c r="BA46" s="635"/>
      <c r="BB46" s="635"/>
      <c r="BC46" s="635"/>
      <c r="BD46" s="635"/>
      <c r="BE46" s="635"/>
      <c r="BF46" s="635"/>
      <c r="BG46" s="635"/>
      <c r="BH46" s="635"/>
      <c r="BI46" s="635"/>
      <c r="BJ46" s="635"/>
      <c r="BK46" s="635"/>
      <c r="BL46" s="635"/>
      <c r="BM46" s="635"/>
      <c r="BN46" s="635"/>
      <c r="BO46" s="635"/>
      <c r="BP46" s="635"/>
      <c r="BQ46" s="635"/>
      <c r="BR46" s="635"/>
      <c r="BS46" s="635"/>
      <c r="BT46" s="635"/>
      <c r="BU46" s="635"/>
      <c r="BV46" s="635"/>
      <c r="BW46" s="635"/>
      <c r="BX46" s="635"/>
      <c r="BY46" s="635"/>
      <c r="BZ46" s="635"/>
      <c r="CA46" s="635"/>
      <c r="CB46" s="635"/>
      <c r="CC46" s="635"/>
      <c r="CD46" s="635"/>
      <c r="CE46" s="635"/>
      <c r="CF46" s="635"/>
      <c r="CG46" s="635"/>
      <c r="CH46" s="635"/>
      <c r="CI46" s="635"/>
      <c r="CJ46" s="635"/>
      <c r="CK46" s="635"/>
      <c r="CL46" s="635"/>
      <c r="CM46" s="635"/>
      <c r="CN46" s="635"/>
      <c r="CO46" s="635"/>
      <c r="CP46" s="635"/>
      <c r="CQ46" s="635"/>
      <c r="CR46" s="635"/>
      <c r="CS46" s="635"/>
      <c r="CT46" s="635"/>
      <c r="CU46" s="635"/>
      <c r="CV46" s="635"/>
      <c r="CW46" s="635"/>
      <c r="CX46" s="635"/>
      <c r="CY46" s="635"/>
      <c r="CZ46" s="635"/>
      <c r="DA46" s="635"/>
      <c r="DB46" s="635"/>
      <c r="DC46" s="635"/>
      <c r="DD46" s="635"/>
      <c r="DE46" s="635"/>
      <c r="DF46" s="635"/>
      <c r="DG46" s="635"/>
      <c r="DH46" s="635"/>
      <c r="DI46" s="635"/>
    </row>
    <row r="47" spans="1:113" x14ac:dyDescent="0.15">
      <c r="E47" s="635" t="s">
        <v>210</v>
      </c>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C47" s="635"/>
      <c r="CD47" s="635"/>
      <c r="CE47" s="635"/>
      <c r="CF47" s="635"/>
      <c r="CG47" s="635"/>
      <c r="CH47" s="635"/>
      <c r="CI47" s="635"/>
      <c r="CJ47" s="635"/>
      <c r="CK47" s="635"/>
      <c r="CL47" s="635"/>
      <c r="CM47" s="635"/>
      <c r="CN47" s="635"/>
      <c r="CO47" s="635"/>
      <c r="CP47" s="635"/>
      <c r="CQ47" s="635"/>
      <c r="CR47" s="635"/>
      <c r="CS47" s="635"/>
      <c r="CT47" s="635"/>
      <c r="CU47" s="635"/>
      <c r="CV47" s="635"/>
      <c r="CW47" s="635"/>
      <c r="CX47" s="635"/>
      <c r="CY47" s="635"/>
      <c r="CZ47" s="635"/>
      <c r="DA47" s="635"/>
      <c r="DB47" s="635"/>
      <c r="DC47" s="635"/>
      <c r="DD47" s="635"/>
      <c r="DE47" s="635"/>
      <c r="DF47" s="635"/>
      <c r="DG47" s="635"/>
      <c r="DH47" s="635"/>
      <c r="DI47" s="635"/>
    </row>
    <row r="48" spans="1:113" x14ac:dyDescent="0.15">
      <c r="E48" s="635" t="s">
        <v>211</v>
      </c>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635"/>
      <c r="AL48" s="635"/>
      <c r="AM48" s="635"/>
      <c r="AN48" s="635"/>
      <c r="AO48" s="635"/>
      <c r="AP48" s="635"/>
      <c r="AQ48" s="635"/>
      <c r="AR48" s="635"/>
      <c r="AS48" s="635"/>
      <c r="AT48" s="635"/>
      <c r="AU48" s="635"/>
      <c r="AV48" s="635"/>
      <c r="AW48" s="635"/>
      <c r="AX48" s="635"/>
      <c r="AY48" s="635"/>
      <c r="AZ48" s="635"/>
      <c r="BA48" s="635"/>
      <c r="BB48" s="635"/>
      <c r="BC48" s="635"/>
      <c r="BD48" s="635"/>
      <c r="BE48" s="635"/>
      <c r="BF48" s="635"/>
      <c r="BG48" s="635"/>
      <c r="BH48" s="635"/>
      <c r="BI48" s="635"/>
      <c r="BJ48" s="635"/>
      <c r="BK48" s="635"/>
      <c r="BL48" s="635"/>
      <c r="BM48" s="635"/>
      <c r="BN48" s="635"/>
      <c r="BO48" s="635"/>
      <c r="BP48" s="635"/>
      <c r="BQ48" s="635"/>
      <c r="BR48" s="635"/>
      <c r="BS48" s="635"/>
      <c r="BT48" s="635"/>
      <c r="BU48" s="635"/>
      <c r="BV48" s="635"/>
      <c r="BW48" s="635"/>
      <c r="BX48" s="635"/>
      <c r="BY48" s="635"/>
      <c r="BZ48" s="635"/>
      <c r="CA48" s="635"/>
      <c r="CB48" s="635"/>
      <c r="CC48" s="635"/>
      <c r="CD48" s="635"/>
      <c r="CE48" s="635"/>
      <c r="CF48" s="635"/>
      <c r="CG48" s="635"/>
      <c r="CH48" s="635"/>
      <c r="CI48" s="635"/>
      <c r="CJ48" s="635"/>
      <c r="CK48" s="635"/>
      <c r="CL48" s="635"/>
      <c r="CM48" s="635"/>
      <c r="CN48" s="635"/>
      <c r="CO48" s="635"/>
      <c r="CP48" s="635"/>
      <c r="CQ48" s="635"/>
      <c r="CR48" s="635"/>
      <c r="CS48" s="635"/>
      <c r="CT48" s="635"/>
      <c r="CU48" s="635"/>
      <c r="CV48" s="635"/>
      <c r="CW48" s="635"/>
      <c r="CX48" s="635"/>
      <c r="CY48" s="635"/>
      <c r="CZ48" s="635"/>
      <c r="DA48" s="635"/>
      <c r="DB48" s="635"/>
      <c r="DC48" s="635"/>
      <c r="DD48" s="635"/>
      <c r="DE48" s="635"/>
      <c r="DF48" s="635"/>
      <c r="DG48" s="635"/>
      <c r="DH48" s="635"/>
      <c r="DI48" s="635"/>
    </row>
    <row r="49" spans="5:113" x14ac:dyDescent="0.15">
      <c r="E49" s="636" t="s">
        <v>212</v>
      </c>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36"/>
      <c r="AY49" s="636"/>
      <c r="AZ49" s="636"/>
      <c r="BA49" s="636"/>
      <c r="BB49" s="636"/>
      <c r="BC49" s="636"/>
      <c r="BD49" s="636"/>
      <c r="BE49" s="636"/>
      <c r="BF49" s="636"/>
      <c r="BG49" s="636"/>
      <c r="BH49" s="636"/>
      <c r="BI49" s="636"/>
      <c r="BJ49" s="636"/>
      <c r="BK49" s="636"/>
      <c r="BL49" s="636"/>
      <c r="BM49" s="636"/>
      <c r="BN49" s="636"/>
      <c r="BO49" s="636"/>
      <c r="BP49" s="636"/>
      <c r="BQ49" s="636"/>
      <c r="BR49" s="636"/>
      <c r="BS49" s="636"/>
      <c r="BT49" s="636"/>
      <c r="BU49" s="636"/>
      <c r="BV49" s="636"/>
      <c r="BW49" s="636"/>
      <c r="BX49" s="636"/>
      <c r="BY49" s="636"/>
      <c r="BZ49" s="636"/>
      <c r="CA49" s="636"/>
      <c r="CB49" s="636"/>
      <c r="CC49" s="636"/>
      <c r="CD49" s="636"/>
      <c r="CE49" s="636"/>
      <c r="CF49" s="636"/>
      <c r="CG49" s="636"/>
      <c r="CH49" s="636"/>
      <c r="CI49" s="636"/>
      <c r="CJ49" s="636"/>
      <c r="CK49" s="636"/>
      <c r="CL49" s="636"/>
      <c r="CM49" s="636"/>
      <c r="CN49" s="636"/>
      <c r="CO49" s="636"/>
      <c r="CP49" s="636"/>
      <c r="CQ49" s="636"/>
      <c r="CR49" s="636"/>
      <c r="CS49" s="636"/>
      <c r="CT49" s="636"/>
      <c r="CU49" s="636"/>
      <c r="CV49" s="636"/>
      <c r="CW49" s="636"/>
      <c r="CX49" s="636"/>
      <c r="CY49" s="636"/>
      <c r="CZ49" s="636"/>
      <c r="DA49" s="636"/>
      <c r="DB49" s="636"/>
      <c r="DC49" s="636"/>
      <c r="DD49" s="636"/>
      <c r="DE49" s="636"/>
      <c r="DF49" s="636"/>
      <c r="DG49" s="636"/>
      <c r="DH49" s="636"/>
      <c r="DI49" s="636"/>
    </row>
    <row r="50" spans="5:113" x14ac:dyDescent="0.15">
      <c r="E50" s="635" t="s">
        <v>213</v>
      </c>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5"/>
      <c r="AR50" s="635"/>
      <c r="AS50" s="635"/>
      <c r="AT50" s="635"/>
      <c r="AU50" s="635"/>
      <c r="AV50" s="635"/>
      <c r="AW50" s="635"/>
      <c r="AX50" s="635"/>
      <c r="AY50" s="635"/>
      <c r="AZ50" s="635"/>
      <c r="BA50" s="635"/>
      <c r="BB50" s="635"/>
      <c r="BC50" s="635"/>
      <c r="BD50" s="635"/>
      <c r="BE50" s="635"/>
      <c r="BF50" s="635"/>
      <c r="BG50" s="635"/>
      <c r="BH50" s="635"/>
      <c r="BI50" s="635"/>
      <c r="BJ50" s="635"/>
      <c r="BK50" s="635"/>
      <c r="BL50" s="635"/>
      <c r="BM50" s="635"/>
      <c r="BN50" s="635"/>
      <c r="BO50" s="635"/>
      <c r="BP50" s="635"/>
      <c r="BQ50" s="635"/>
      <c r="BR50" s="635"/>
      <c r="BS50" s="635"/>
      <c r="BT50" s="635"/>
      <c r="BU50" s="635"/>
      <c r="BV50" s="635"/>
      <c r="BW50" s="635"/>
      <c r="BX50" s="635"/>
      <c r="BY50" s="635"/>
      <c r="BZ50" s="635"/>
      <c r="CA50" s="635"/>
      <c r="CB50" s="635"/>
      <c r="CC50" s="635"/>
      <c r="CD50" s="635"/>
      <c r="CE50" s="635"/>
      <c r="CF50" s="635"/>
      <c r="CG50" s="635"/>
      <c r="CH50" s="635"/>
      <c r="CI50" s="635"/>
      <c r="CJ50" s="635"/>
      <c r="CK50" s="635"/>
      <c r="CL50" s="635"/>
      <c r="CM50" s="635"/>
      <c r="CN50" s="635"/>
      <c r="CO50" s="635"/>
      <c r="CP50" s="635"/>
      <c r="CQ50" s="635"/>
      <c r="CR50" s="635"/>
      <c r="CS50" s="635"/>
      <c r="CT50" s="635"/>
      <c r="CU50" s="635"/>
      <c r="CV50" s="635"/>
      <c r="CW50" s="635"/>
      <c r="CX50" s="635"/>
      <c r="CY50" s="635"/>
      <c r="CZ50" s="635"/>
      <c r="DA50" s="635"/>
      <c r="DB50" s="635"/>
      <c r="DC50" s="635"/>
      <c r="DD50" s="635"/>
      <c r="DE50" s="635"/>
      <c r="DF50" s="635"/>
      <c r="DG50" s="635"/>
      <c r="DH50" s="635"/>
      <c r="DI50" s="635"/>
    </row>
    <row r="51" spans="5:113" x14ac:dyDescent="0.15">
      <c r="E51" s="635" t="s">
        <v>214</v>
      </c>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c r="AJ51" s="635"/>
      <c r="AK51" s="635"/>
      <c r="AL51" s="635"/>
      <c r="AM51" s="635"/>
      <c r="AN51" s="635"/>
      <c r="AO51" s="635"/>
      <c r="AP51" s="635"/>
      <c r="AQ51" s="635"/>
      <c r="AR51" s="635"/>
      <c r="AS51" s="635"/>
      <c r="AT51" s="635"/>
      <c r="AU51" s="635"/>
      <c r="AV51" s="635"/>
      <c r="AW51" s="635"/>
      <c r="AX51" s="635"/>
      <c r="AY51" s="635"/>
      <c r="AZ51" s="635"/>
      <c r="BA51" s="635"/>
      <c r="BB51" s="635"/>
      <c r="BC51" s="635"/>
      <c r="BD51" s="635"/>
      <c r="BE51" s="635"/>
      <c r="BF51" s="635"/>
      <c r="BG51" s="635"/>
      <c r="BH51" s="635"/>
      <c r="BI51" s="635"/>
      <c r="BJ51" s="635"/>
      <c r="BK51" s="635"/>
      <c r="BL51" s="635"/>
      <c r="BM51" s="635"/>
      <c r="BN51" s="635"/>
      <c r="BO51" s="635"/>
      <c r="BP51" s="635"/>
      <c r="BQ51" s="635"/>
      <c r="BR51" s="635"/>
      <c r="BS51" s="635"/>
      <c r="BT51" s="635"/>
      <c r="BU51" s="635"/>
      <c r="BV51" s="635"/>
      <c r="BW51" s="635"/>
      <c r="BX51" s="635"/>
      <c r="BY51" s="635"/>
      <c r="BZ51" s="635"/>
      <c r="CA51" s="635"/>
      <c r="CB51" s="635"/>
      <c r="CC51" s="635"/>
      <c r="CD51" s="635"/>
      <c r="CE51" s="635"/>
      <c r="CF51" s="635"/>
      <c r="CG51" s="635"/>
      <c r="CH51" s="635"/>
      <c r="CI51" s="635"/>
      <c r="CJ51" s="635"/>
      <c r="CK51" s="635"/>
      <c r="CL51" s="635"/>
      <c r="CM51" s="635"/>
      <c r="CN51" s="635"/>
      <c r="CO51" s="635"/>
      <c r="CP51" s="635"/>
      <c r="CQ51" s="635"/>
      <c r="CR51" s="635"/>
      <c r="CS51" s="635"/>
      <c r="CT51" s="635"/>
      <c r="CU51" s="635"/>
      <c r="CV51" s="635"/>
      <c r="CW51" s="635"/>
      <c r="CX51" s="635"/>
      <c r="CY51" s="635"/>
      <c r="CZ51" s="635"/>
      <c r="DA51" s="635"/>
      <c r="DB51" s="635"/>
      <c r="DC51" s="635"/>
      <c r="DD51" s="635"/>
      <c r="DE51" s="635"/>
      <c r="DF51" s="635"/>
      <c r="DG51" s="635"/>
      <c r="DH51" s="635"/>
      <c r="DI51" s="635"/>
    </row>
    <row r="52" spans="5:113" x14ac:dyDescent="0.15">
      <c r="E52" s="635" t="s">
        <v>215</v>
      </c>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635"/>
      <c r="AR52" s="635"/>
      <c r="AS52" s="635"/>
      <c r="AT52" s="635"/>
      <c r="AU52" s="635"/>
      <c r="AV52" s="635"/>
      <c r="AW52" s="635"/>
      <c r="AX52" s="635"/>
      <c r="AY52" s="635"/>
      <c r="AZ52" s="635"/>
      <c r="BA52" s="635"/>
      <c r="BB52" s="635"/>
      <c r="BC52" s="635"/>
      <c r="BD52" s="635"/>
      <c r="BE52" s="635"/>
      <c r="BF52" s="635"/>
      <c r="BG52" s="635"/>
      <c r="BH52" s="635"/>
      <c r="BI52" s="635"/>
      <c r="BJ52" s="635"/>
      <c r="BK52" s="635"/>
      <c r="BL52" s="635"/>
      <c r="BM52" s="635"/>
      <c r="BN52" s="635"/>
      <c r="BO52" s="635"/>
      <c r="BP52" s="635"/>
      <c r="BQ52" s="635"/>
      <c r="BR52" s="635"/>
      <c r="BS52" s="635"/>
      <c r="BT52" s="635"/>
      <c r="BU52" s="635"/>
      <c r="BV52" s="635"/>
      <c r="BW52" s="635"/>
      <c r="BX52" s="635"/>
      <c r="BY52" s="635"/>
      <c r="BZ52" s="635"/>
      <c r="CA52" s="635"/>
      <c r="CB52" s="635"/>
      <c r="CC52" s="635"/>
      <c r="CD52" s="635"/>
      <c r="CE52" s="635"/>
      <c r="CF52" s="635"/>
      <c r="CG52" s="635"/>
      <c r="CH52" s="635"/>
      <c r="CI52" s="635"/>
      <c r="CJ52" s="635"/>
      <c r="CK52" s="635"/>
      <c r="CL52" s="635"/>
      <c r="CM52" s="635"/>
      <c r="CN52" s="635"/>
      <c r="CO52" s="635"/>
      <c r="CP52" s="635"/>
      <c r="CQ52" s="635"/>
      <c r="CR52" s="635"/>
      <c r="CS52" s="635"/>
      <c r="CT52" s="635"/>
      <c r="CU52" s="635"/>
      <c r="CV52" s="635"/>
      <c r="CW52" s="635"/>
      <c r="CX52" s="635"/>
      <c r="CY52" s="635"/>
      <c r="CZ52" s="635"/>
      <c r="DA52" s="635"/>
      <c r="DB52" s="635"/>
      <c r="DC52" s="635"/>
      <c r="DD52" s="635"/>
      <c r="DE52" s="635"/>
      <c r="DF52" s="635"/>
      <c r="DG52" s="635"/>
      <c r="DH52" s="635"/>
      <c r="DI52" s="635"/>
    </row>
    <row r="53" spans="5:113" x14ac:dyDescent="0.15">
      <c r="E53" s="175" t="s">
        <v>590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4" t="s">
        <v>561</v>
      </c>
      <c r="D34" s="1184"/>
      <c r="E34" s="1185"/>
      <c r="F34" s="32">
        <v>6.55</v>
      </c>
      <c r="G34" s="33">
        <v>8.5500000000000007</v>
      </c>
      <c r="H34" s="33">
        <v>10.84</v>
      </c>
      <c r="I34" s="33">
        <v>12.73</v>
      </c>
      <c r="J34" s="34">
        <v>13.15</v>
      </c>
      <c r="K34" s="22"/>
      <c r="L34" s="22"/>
      <c r="M34" s="22"/>
      <c r="N34" s="22"/>
      <c r="O34" s="22"/>
      <c r="P34" s="22"/>
    </row>
    <row r="35" spans="1:16" ht="39" customHeight="1" x14ac:dyDescent="0.15">
      <c r="A35" s="22"/>
      <c r="B35" s="35"/>
      <c r="C35" s="1178" t="s">
        <v>562</v>
      </c>
      <c r="D35" s="1179"/>
      <c r="E35" s="1180"/>
      <c r="F35" s="36">
        <v>2.82</v>
      </c>
      <c r="G35" s="37">
        <v>3.13</v>
      </c>
      <c r="H35" s="37">
        <v>2.92</v>
      </c>
      <c r="I35" s="37">
        <v>4.1900000000000004</v>
      </c>
      <c r="J35" s="38">
        <v>4.8</v>
      </c>
      <c r="K35" s="22"/>
      <c r="L35" s="22"/>
      <c r="M35" s="22"/>
      <c r="N35" s="22"/>
      <c r="O35" s="22"/>
      <c r="P35" s="22"/>
    </row>
    <row r="36" spans="1:16" ht="39" customHeight="1" x14ac:dyDescent="0.15">
      <c r="A36" s="22"/>
      <c r="B36" s="35"/>
      <c r="C36" s="1178" t="s">
        <v>563</v>
      </c>
      <c r="D36" s="1179"/>
      <c r="E36" s="1180"/>
      <c r="F36" s="36">
        <v>1.62</v>
      </c>
      <c r="G36" s="37">
        <v>5.21</v>
      </c>
      <c r="H36" s="37">
        <v>2.63</v>
      </c>
      <c r="I36" s="37">
        <v>1.96</v>
      </c>
      <c r="J36" s="38">
        <v>1.02</v>
      </c>
      <c r="K36" s="22"/>
      <c r="L36" s="22"/>
      <c r="M36" s="22"/>
      <c r="N36" s="22"/>
      <c r="O36" s="22"/>
      <c r="P36" s="22"/>
    </row>
    <row r="37" spans="1:16" ht="39" customHeight="1" x14ac:dyDescent="0.15">
      <c r="A37" s="22"/>
      <c r="B37" s="35"/>
      <c r="C37" s="1178" t="s">
        <v>564</v>
      </c>
      <c r="D37" s="1179"/>
      <c r="E37" s="1180"/>
      <c r="F37" s="36">
        <v>3.95</v>
      </c>
      <c r="G37" s="37">
        <v>2.3199999999999998</v>
      </c>
      <c r="H37" s="37">
        <v>0.12</v>
      </c>
      <c r="I37" s="37">
        <v>0.1</v>
      </c>
      <c r="J37" s="38">
        <v>0.13</v>
      </c>
      <c r="K37" s="22"/>
      <c r="L37" s="22"/>
      <c r="M37" s="22"/>
      <c r="N37" s="22"/>
      <c r="O37" s="22"/>
      <c r="P37" s="22"/>
    </row>
    <row r="38" spans="1:16" ht="39" customHeight="1" x14ac:dyDescent="0.15">
      <c r="A38" s="22"/>
      <c r="B38" s="35"/>
      <c r="C38" s="1178" t="s">
        <v>565</v>
      </c>
      <c r="D38" s="1179"/>
      <c r="E38" s="1180"/>
      <c r="F38" s="36">
        <v>0</v>
      </c>
      <c r="G38" s="37">
        <v>0.03</v>
      </c>
      <c r="H38" s="37">
        <v>0.03</v>
      </c>
      <c r="I38" s="37">
        <v>0.05</v>
      </c>
      <c r="J38" s="38">
        <v>0.1</v>
      </c>
      <c r="K38" s="22"/>
      <c r="L38" s="22"/>
      <c r="M38" s="22"/>
      <c r="N38" s="22"/>
      <c r="O38" s="22"/>
      <c r="P38" s="22"/>
    </row>
    <row r="39" spans="1:16" ht="39" customHeight="1" x14ac:dyDescent="0.15">
      <c r="A39" s="22"/>
      <c r="B39" s="35"/>
      <c r="C39" s="1178" t="s">
        <v>566</v>
      </c>
      <c r="D39" s="1179"/>
      <c r="E39" s="1180"/>
      <c r="F39" s="36">
        <v>0</v>
      </c>
      <c r="G39" s="37">
        <v>0</v>
      </c>
      <c r="H39" s="37">
        <v>0</v>
      </c>
      <c r="I39" s="37">
        <v>0.02</v>
      </c>
      <c r="J39" s="38">
        <v>0.02</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567</v>
      </c>
      <c r="D42" s="1179"/>
      <c r="E42" s="1180"/>
      <c r="F42" s="36" t="s">
        <v>513</v>
      </c>
      <c r="G42" s="37" t="s">
        <v>513</v>
      </c>
      <c r="H42" s="37" t="s">
        <v>513</v>
      </c>
      <c r="I42" s="37" t="s">
        <v>513</v>
      </c>
      <c r="J42" s="38" t="s">
        <v>513</v>
      </c>
      <c r="K42" s="22"/>
      <c r="L42" s="22"/>
      <c r="M42" s="22"/>
      <c r="N42" s="22"/>
      <c r="O42" s="22"/>
      <c r="P42" s="22"/>
    </row>
    <row r="43" spans="1:16" ht="39" customHeight="1" thickBot="1" x14ac:dyDescent="0.2">
      <c r="A43" s="22"/>
      <c r="B43" s="40"/>
      <c r="C43" s="1181" t="s">
        <v>568</v>
      </c>
      <c r="D43" s="1182"/>
      <c r="E43" s="1183"/>
      <c r="F43" s="41">
        <v>0</v>
      </c>
      <c r="G43" s="42">
        <v>0</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UOY5nSZYNcdSphhEJz60cbBk0TR7tmXp0XgzgoEpDJkY3xPzSgxggRvtKWrHn352Fg5Otp2o6aBc1dvvX1+0w==" saltValue="hblknx9Oh8TfzHjIbrsY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336</v>
      </c>
      <c r="L45" s="60">
        <v>336</v>
      </c>
      <c r="M45" s="60">
        <v>332</v>
      </c>
      <c r="N45" s="60">
        <v>335</v>
      </c>
      <c r="O45" s="61">
        <v>363</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513</v>
      </c>
      <c r="L46" s="64" t="s">
        <v>513</v>
      </c>
      <c r="M46" s="64" t="s">
        <v>513</v>
      </c>
      <c r="N46" s="64" t="s">
        <v>513</v>
      </c>
      <c r="O46" s="65" t="s">
        <v>513</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513</v>
      </c>
      <c r="L47" s="64" t="s">
        <v>513</v>
      </c>
      <c r="M47" s="64" t="s">
        <v>513</v>
      </c>
      <c r="N47" s="64" t="s">
        <v>513</v>
      </c>
      <c r="O47" s="65" t="s">
        <v>513</v>
      </c>
      <c r="P47" s="48"/>
      <c r="Q47" s="48"/>
      <c r="R47" s="48"/>
      <c r="S47" s="48"/>
      <c r="T47" s="48"/>
      <c r="U47" s="48"/>
    </row>
    <row r="48" spans="1:21" ht="30.75" customHeight="1" x14ac:dyDescent="0.15">
      <c r="A48" s="48"/>
      <c r="B48" s="1188"/>
      <c r="C48" s="1189"/>
      <c r="D48" s="62"/>
      <c r="E48" s="1194" t="s">
        <v>15</v>
      </c>
      <c r="F48" s="1194"/>
      <c r="G48" s="1194"/>
      <c r="H48" s="1194"/>
      <c r="I48" s="1194"/>
      <c r="J48" s="1195"/>
      <c r="K48" s="63">
        <v>21</v>
      </c>
      <c r="L48" s="64">
        <v>77</v>
      </c>
      <c r="M48" s="64">
        <v>14</v>
      </c>
      <c r="N48" s="64">
        <v>14</v>
      </c>
      <c r="O48" s="65">
        <v>12</v>
      </c>
      <c r="P48" s="48"/>
      <c r="Q48" s="48"/>
      <c r="R48" s="48"/>
      <c r="S48" s="48"/>
      <c r="T48" s="48"/>
      <c r="U48" s="48"/>
    </row>
    <row r="49" spans="1:21" ht="30.75" customHeight="1" x14ac:dyDescent="0.15">
      <c r="A49" s="48"/>
      <c r="B49" s="1188"/>
      <c r="C49" s="1189"/>
      <c r="D49" s="62"/>
      <c r="E49" s="1194" t="s">
        <v>16</v>
      </c>
      <c r="F49" s="1194"/>
      <c r="G49" s="1194"/>
      <c r="H49" s="1194"/>
      <c r="I49" s="1194"/>
      <c r="J49" s="1195"/>
      <c r="K49" s="63">
        <v>31</v>
      </c>
      <c r="L49" s="64">
        <v>31</v>
      </c>
      <c r="M49" s="64">
        <v>32</v>
      </c>
      <c r="N49" s="64">
        <v>29</v>
      </c>
      <c r="O49" s="65">
        <v>19</v>
      </c>
      <c r="P49" s="48"/>
      <c r="Q49" s="48"/>
      <c r="R49" s="48"/>
      <c r="S49" s="48"/>
      <c r="T49" s="48"/>
      <c r="U49" s="48"/>
    </row>
    <row r="50" spans="1:21" ht="30.75" customHeight="1" x14ac:dyDescent="0.15">
      <c r="A50" s="48"/>
      <c r="B50" s="1188"/>
      <c r="C50" s="1189"/>
      <c r="D50" s="62"/>
      <c r="E50" s="1194" t="s">
        <v>17</v>
      </c>
      <c r="F50" s="1194"/>
      <c r="G50" s="1194"/>
      <c r="H50" s="1194"/>
      <c r="I50" s="1194"/>
      <c r="J50" s="1195"/>
      <c r="K50" s="63">
        <v>9</v>
      </c>
      <c r="L50" s="64" t="s">
        <v>513</v>
      </c>
      <c r="M50" s="64" t="s">
        <v>513</v>
      </c>
      <c r="N50" s="64" t="s">
        <v>513</v>
      </c>
      <c r="O50" s="65" t="s">
        <v>513</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513</v>
      </c>
      <c r="L51" s="64" t="s">
        <v>513</v>
      </c>
      <c r="M51" s="64" t="s">
        <v>513</v>
      </c>
      <c r="N51" s="64" t="s">
        <v>513</v>
      </c>
      <c r="O51" s="65" t="s">
        <v>513</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301</v>
      </c>
      <c r="L52" s="64">
        <v>296</v>
      </c>
      <c r="M52" s="64">
        <v>285</v>
      </c>
      <c r="N52" s="64">
        <v>272</v>
      </c>
      <c r="O52" s="65">
        <v>274</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96</v>
      </c>
      <c r="L53" s="69">
        <v>148</v>
      </c>
      <c r="M53" s="69">
        <v>93</v>
      </c>
      <c r="N53" s="69">
        <v>106</v>
      </c>
      <c r="O53" s="70">
        <v>120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02" t="s">
        <v>25</v>
      </c>
      <c r="C57" s="1203"/>
      <c r="D57" s="1206" t="s">
        <v>26</v>
      </c>
      <c r="E57" s="1207"/>
      <c r="F57" s="1207"/>
      <c r="G57" s="1207"/>
      <c r="H57" s="1207"/>
      <c r="I57" s="1207"/>
      <c r="J57" s="1208"/>
      <c r="K57" s="83"/>
      <c r="L57" s="84"/>
      <c r="M57" s="84"/>
      <c r="N57" s="84"/>
      <c r="O57" s="85"/>
    </row>
    <row r="58" spans="1:21" ht="31.5" customHeight="1" thickBot="1" x14ac:dyDescent="0.2">
      <c r="B58" s="1204"/>
      <c r="C58" s="1205"/>
      <c r="D58" s="1209" t="s">
        <v>27</v>
      </c>
      <c r="E58" s="1210"/>
      <c r="F58" s="1210"/>
      <c r="G58" s="1210"/>
      <c r="H58" s="1210"/>
      <c r="I58" s="1210"/>
      <c r="J58" s="121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Ifz0j0Bs801tLS7WWZq4yA/0Dd367piNfiAGl1K1ewy150gVkGFYeciad16EkgvjIHDkNmR6gJVnAui5fmPeg==" saltValue="Qf7HWmjkLQzBvhNmkP7M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12" t="s">
        <v>30</v>
      </c>
      <c r="C41" s="1213"/>
      <c r="D41" s="102"/>
      <c r="E41" s="1218" t="s">
        <v>31</v>
      </c>
      <c r="F41" s="1218"/>
      <c r="G41" s="1218"/>
      <c r="H41" s="1219"/>
      <c r="I41" s="344">
        <v>3280</v>
      </c>
      <c r="J41" s="345">
        <v>3558</v>
      </c>
      <c r="K41" s="345">
        <v>3746</v>
      </c>
      <c r="L41" s="345">
        <v>3737</v>
      </c>
      <c r="M41" s="346">
        <v>3547</v>
      </c>
    </row>
    <row r="42" spans="2:13" ht="27.75" customHeight="1" x14ac:dyDescent="0.15">
      <c r="B42" s="1214"/>
      <c r="C42" s="1215"/>
      <c r="D42" s="103"/>
      <c r="E42" s="1220" t="s">
        <v>32</v>
      </c>
      <c r="F42" s="1220"/>
      <c r="G42" s="1220"/>
      <c r="H42" s="1221"/>
      <c r="I42" s="347" t="s">
        <v>513</v>
      </c>
      <c r="J42" s="348" t="s">
        <v>513</v>
      </c>
      <c r="K42" s="348" t="s">
        <v>513</v>
      </c>
      <c r="L42" s="348" t="s">
        <v>513</v>
      </c>
      <c r="M42" s="349" t="s">
        <v>513</v>
      </c>
    </row>
    <row r="43" spans="2:13" ht="27.75" customHeight="1" x14ac:dyDescent="0.15">
      <c r="B43" s="1214"/>
      <c r="C43" s="1215"/>
      <c r="D43" s="103"/>
      <c r="E43" s="1220" t="s">
        <v>33</v>
      </c>
      <c r="F43" s="1220"/>
      <c r="G43" s="1220"/>
      <c r="H43" s="1221"/>
      <c r="I43" s="347">
        <v>232</v>
      </c>
      <c r="J43" s="348">
        <v>160</v>
      </c>
      <c r="K43" s="348">
        <v>150</v>
      </c>
      <c r="L43" s="348">
        <v>157</v>
      </c>
      <c r="M43" s="349">
        <v>165</v>
      </c>
    </row>
    <row r="44" spans="2:13" ht="27.75" customHeight="1" x14ac:dyDescent="0.15">
      <c r="B44" s="1214"/>
      <c r="C44" s="1215"/>
      <c r="D44" s="103"/>
      <c r="E44" s="1220" t="s">
        <v>34</v>
      </c>
      <c r="F44" s="1220"/>
      <c r="G44" s="1220"/>
      <c r="H44" s="1221"/>
      <c r="I44" s="347">
        <v>131</v>
      </c>
      <c r="J44" s="348">
        <v>125</v>
      </c>
      <c r="K44" s="348">
        <v>104</v>
      </c>
      <c r="L44" s="348">
        <v>78</v>
      </c>
      <c r="M44" s="349">
        <v>60</v>
      </c>
    </row>
    <row r="45" spans="2:13" ht="27.75" customHeight="1" x14ac:dyDescent="0.15">
      <c r="B45" s="1214"/>
      <c r="C45" s="1215"/>
      <c r="D45" s="103"/>
      <c r="E45" s="1220" t="s">
        <v>35</v>
      </c>
      <c r="F45" s="1220"/>
      <c r="G45" s="1220"/>
      <c r="H45" s="1221"/>
      <c r="I45" s="347">
        <v>594</v>
      </c>
      <c r="J45" s="348">
        <v>559</v>
      </c>
      <c r="K45" s="348">
        <v>538</v>
      </c>
      <c r="L45" s="348">
        <v>469</v>
      </c>
      <c r="M45" s="349">
        <v>460</v>
      </c>
    </row>
    <row r="46" spans="2:13" ht="27.75" customHeight="1" x14ac:dyDescent="0.15">
      <c r="B46" s="1214"/>
      <c r="C46" s="1215"/>
      <c r="D46" s="104"/>
      <c r="E46" s="1220" t="s">
        <v>36</v>
      </c>
      <c r="F46" s="1220"/>
      <c r="G46" s="1220"/>
      <c r="H46" s="1221"/>
      <c r="I46" s="347" t="s">
        <v>513</v>
      </c>
      <c r="J46" s="348" t="s">
        <v>513</v>
      </c>
      <c r="K46" s="348" t="s">
        <v>513</v>
      </c>
      <c r="L46" s="348" t="s">
        <v>513</v>
      </c>
      <c r="M46" s="349" t="s">
        <v>513</v>
      </c>
    </row>
    <row r="47" spans="2:13" ht="27.75" customHeight="1" x14ac:dyDescent="0.15">
      <c r="B47" s="1214"/>
      <c r="C47" s="1215"/>
      <c r="D47" s="105"/>
      <c r="E47" s="1222" t="s">
        <v>37</v>
      </c>
      <c r="F47" s="1223"/>
      <c r="G47" s="1223"/>
      <c r="H47" s="1224"/>
      <c r="I47" s="347" t="s">
        <v>513</v>
      </c>
      <c r="J47" s="348" t="s">
        <v>513</v>
      </c>
      <c r="K47" s="348" t="s">
        <v>513</v>
      </c>
      <c r="L47" s="348" t="s">
        <v>513</v>
      </c>
      <c r="M47" s="349" t="s">
        <v>513</v>
      </c>
    </row>
    <row r="48" spans="2:13" ht="27.75" customHeight="1" x14ac:dyDescent="0.15">
      <c r="B48" s="1214"/>
      <c r="C48" s="1215"/>
      <c r="D48" s="103"/>
      <c r="E48" s="1220" t="s">
        <v>38</v>
      </c>
      <c r="F48" s="1220"/>
      <c r="G48" s="1220"/>
      <c r="H48" s="1221"/>
      <c r="I48" s="347" t="s">
        <v>513</v>
      </c>
      <c r="J48" s="348" t="s">
        <v>513</v>
      </c>
      <c r="K48" s="348" t="s">
        <v>513</v>
      </c>
      <c r="L48" s="348" t="s">
        <v>513</v>
      </c>
      <c r="M48" s="349" t="s">
        <v>513</v>
      </c>
    </row>
    <row r="49" spans="2:13" ht="27.75" customHeight="1" x14ac:dyDescent="0.15">
      <c r="B49" s="1216"/>
      <c r="C49" s="1217"/>
      <c r="D49" s="103"/>
      <c r="E49" s="1220" t="s">
        <v>39</v>
      </c>
      <c r="F49" s="1220"/>
      <c r="G49" s="1220"/>
      <c r="H49" s="1221"/>
      <c r="I49" s="347" t="s">
        <v>513</v>
      </c>
      <c r="J49" s="348">
        <v>2</v>
      </c>
      <c r="K49" s="348">
        <v>6</v>
      </c>
      <c r="L49" s="348" t="s">
        <v>513</v>
      </c>
      <c r="M49" s="349" t="s">
        <v>513</v>
      </c>
    </row>
    <row r="50" spans="2:13" ht="27.75" customHeight="1" x14ac:dyDescent="0.15">
      <c r="B50" s="1225" t="s">
        <v>40</v>
      </c>
      <c r="C50" s="1226"/>
      <c r="D50" s="106"/>
      <c r="E50" s="1220" t="s">
        <v>41</v>
      </c>
      <c r="F50" s="1220"/>
      <c r="G50" s="1220"/>
      <c r="H50" s="1221"/>
      <c r="I50" s="347">
        <v>2310</v>
      </c>
      <c r="J50" s="348">
        <v>2716</v>
      </c>
      <c r="K50" s="348">
        <v>2448</v>
      </c>
      <c r="L50" s="348">
        <v>2512</v>
      </c>
      <c r="M50" s="349">
        <v>2880</v>
      </c>
    </row>
    <row r="51" spans="2:13" ht="27.75" customHeight="1" x14ac:dyDescent="0.15">
      <c r="B51" s="1214"/>
      <c r="C51" s="1215"/>
      <c r="D51" s="103"/>
      <c r="E51" s="1220" t="s">
        <v>42</v>
      </c>
      <c r="F51" s="1220"/>
      <c r="G51" s="1220"/>
      <c r="H51" s="1221"/>
      <c r="I51" s="347">
        <v>69</v>
      </c>
      <c r="J51" s="348">
        <v>132</v>
      </c>
      <c r="K51" s="348">
        <v>173</v>
      </c>
      <c r="L51" s="348">
        <v>306</v>
      </c>
      <c r="M51" s="349" t="s">
        <v>513</v>
      </c>
    </row>
    <row r="52" spans="2:13" ht="27.75" customHeight="1" x14ac:dyDescent="0.15">
      <c r="B52" s="1216"/>
      <c r="C52" s="1217"/>
      <c r="D52" s="103"/>
      <c r="E52" s="1220" t="s">
        <v>43</v>
      </c>
      <c r="F52" s="1220"/>
      <c r="G52" s="1220"/>
      <c r="H52" s="1221"/>
      <c r="I52" s="347">
        <v>2697</v>
      </c>
      <c r="J52" s="348">
        <v>2811</v>
      </c>
      <c r="K52" s="348">
        <v>2875</v>
      </c>
      <c r="L52" s="348">
        <v>2799</v>
      </c>
      <c r="M52" s="349">
        <v>2631</v>
      </c>
    </row>
    <row r="53" spans="2:13" ht="27.75" customHeight="1" thickBot="1" x14ac:dyDescent="0.2">
      <c r="B53" s="1227" t="s">
        <v>44</v>
      </c>
      <c r="C53" s="1228"/>
      <c r="D53" s="107"/>
      <c r="E53" s="1229" t="s">
        <v>45</v>
      </c>
      <c r="F53" s="1229"/>
      <c r="G53" s="1229"/>
      <c r="H53" s="1230"/>
      <c r="I53" s="350">
        <v>-839</v>
      </c>
      <c r="J53" s="351">
        <v>-1256</v>
      </c>
      <c r="K53" s="351">
        <v>-951</v>
      </c>
      <c r="L53" s="351">
        <v>-1176</v>
      </c>
      <c r="M53" s="352">
        <v>-1279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mu6P9uamjP6QLUOqBpz4E4pRB48cfQJltvHnB4TmFa2gkkBJKvhSBpskB3lZ7Cvsnb7nr5GHObvGpBCT5ZB4Q==" saltValue="XU9FezIpty+MGatKhPoe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9" t="s">
        <v>48</v>
      </c>
      <c r="D55" s="1239"/>
      <c r="E55" s="1240"/>
      <c r="F55" s="119">
        <v>948</v>
      </c>
      <c r="G55" s="119">
        <v>1049</v>
      </c>
      <c r="H55" s="120">
        <v>1225</v>
      </c>
    </row>
    <row r="56" spans="2:8" ht="52.5" customHeight="1" x14ac:dyDescent="0.15">
      <c r="B56" s="121"/>
      <c r="C56" s="1241" t="s">
        <v>49</v>
      </c>
      <c r="D56" s="1241"/>
      <c r="E56" s="1242"/>
      <c r="F56" s="122">
        <v>496</v>
      </c>
      <c r="G56" s="122">
        <v>496</v>
      </c>
      <c r="H56" s="123">
        <v>570</v>
      </c>
    </row>
    <row r="57" spans="2:8" ht="53.25" customHeight="1" x14ac:dyDescent="0.15">
      <c r="B57" s="121"/>
      <c r="C57" s="1243" t="s">
        <v>50</v>
      </c>
      <c r="D57" s="1243"/>
      <c r="E57" s="1244"/>
      <c r="F57" s="124">
        <v>1077</v>
      </c>
      <c r="G57" s="124">
        <v>1150</v>
      </c>
      <c r="H57" s="125">
        <v>1296</v>
      </c>
    </row>
    <row r="58" spans="2:8" ht="45.75" customHeight="1" x14ac:dyDescent="0.15">
      <c r="B58" s="126"/>
      <c r="C58" s="1231" t="s">
        <v>586</v>
      </c>
      <c r="D58" s="1232"/>
      <c r="E58" s="1233"/>
      <c r="F58" s="353">
        <v>470</v>
      </c>
      <c r="G58" s="354">
        <v>461</v>
      </c>
      <c r="H58" s="127">
        <v>461</v>
      </c>
    </row>
    <row r="59" spans="2:8" ht="45.75" customHeight="1" x14ac:dyDescent="0.15">
      <c r="B59" s="126"/>
      <c r="C59" s="1231" t="s">
        <v>587</v>
      </c>
      <c r="D59" s="1232"/>
      <c r="E59" s="1233"/>
      <c r="F59" s="353">
        <v>183</v>
      </c>
      <c r="G59" s="354">
        <v>318</v>
      </c>
      <c r="H59" s="127">
        <v>318</v>
      </c>
    </row>
    <row r="60" spans="2:8" ht="45.75" customHeight="1" x14ac:dyDescent="0.15">
      <c r="B60" s="126"/>
      <c r="C60" s="1231" t="s">
        <v>588</v>
      </c>
      <c r="D60" s="1232"/>
      <c r="E60" s="1233"/>
      <c r="F60" s="353">
        <v>153</v>
      </c>
      <c r="G60" s="354">
        <v>134</v>
      </c>
      <c r="H60" s="127">
        <v>241</v>
      </c>
    </row>
    <row r="61" spans="2:8" ht="45.75" customHeight="1" x14ac:dyDescent="0.15">
      <c r="B61" s="126"/>
      <c r="C61" s="1231" t="s">
        <v>589</v>
      </c>
      <c r="D61" s="1232"/>
      <c r="E61" s="1233"/>
      <c r="F61" s="353">
        <v>0</v>
      </c>
      <c r="G61" s="354">
        <v>88</v>
      </c>
      <c r="H61" s="127">
        <v>88</v>
      </c>
    </row>
    <row r="62" spans="2:8" ht="45.75" customHeight="1" thickBot="1" x14ac:dyDescent="0.2">
      <c r="B62" s="128"/>
      <c r="C62" s="1234" t="s">
        <v>592</v>
      </c>
      <c r="D62" s="1235"/>
      <c r="E62" s="1236"/>
      <c r="F62" s="355">
        <v>0</v>
      </c>
      <c r="G62" s="356">
        <v>0</v>
      </c>
      <c r="H62" s="129">
        <v>52</v>
      </c>
    </row>
    <row r="63" spans="2:8" ht="52.5" customHeight="1" thickBot="1" x14ac:dyDescent="0.2">
      <c r="B63" s="130"/>
      <c r="C63" s="1237" t="s">
        <v>51</v>
      </c>
      <c r="D63" s="1237"/>
      <c r="E63" s="1238"/>
      <c r="F63" s="131">
        <v>2521</v>
      </c>
      <c r="G63" s="131">
        <v>2695</v>
      </c>
      <c r="H63" s="132">
        <v>3091</v>
      </c>
    </row>
    <row r="64" spans="2:8" x14ac:dyDescent="0.15"/>
  </sheetData>
  <sheetProtection algorithmName="SHA-512" hashValue="kMQS/LZjq06Xh7WJ7fENarn7RADimwTFQ3x+zL9IMKbiKgr4g2tYl2ABvjN3rnTJ3pye5+GnO9KAwtgwINMixw==" saltValue="GBbFEo/8OratelAoRi9/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D5D7A-E887-4D75-9F2D-6906198AE37E}">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5" customWidth="1"/>
    <col min="2" max="107" width="2.5" style="365" customWidth="1"/>
    <col min="108" max="108" width="6.125" style="372" customWidth="1"/>
    <col min="109" max="109" width="5.875" style="371" customWidth="1"/>
    <col min="110" max="16384" width="8.625" style="365" hidden="1"/>
  </cols>
  <sheetData>
    <row r="1" spans="1:109" ht="42.75" customHeight="1" x14ac:dyDescent="0.15">
      <c r="A1" s="363"/>
      <c r="B1" s="364"/>
      <c r="DD1" s="365"/>
      <c r="DE1" s="365"/>
    </row>
    <row r="2" spans="1:109" ht="25.5" customHeight="1" x14ac:dyDescent="0.15">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09" ht="25.5" customHeight="1" x14ac:dyDescent="0.15">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09" s="248" customForma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row>
    <row r="5" spans="1:109" s="248" customFormat="1" x14ac:dyDescent="0.1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row>
    <row r="6" spans="1:109" s="248" customFormat="1" x14ac:dyDescent="0.1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row>
    <row r="7" spans="1:109" s="248" customFormat="1" x14ac:dyDescent="0.15">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row>
    <row r="8" spans="1:109" s="248" customFormat="1" x14ac:dyDescent="0.15">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row>
    <row r="9" spans="1:109" s="248" customFormat="1" x14ac:dyDescent="0.1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row>
    <row r="10" spans="1:109" s="248" customFormat="1" x14ac:dyDescent="0.1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row>
    <row r="11" spans="1:109" s="248" customFormat="1" x14ac:dyDescent="0.15">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row>
    <row r="12" spans="1:109" s="248" customFormat="1" x14ac:dyDescent="0.15">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row>
    <row r="13" spans="1:109" s="248" customFormat="1" x14ac:dyDescent="0.1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row>
    <row r="14" spans="1:109" s="248" customFormat="1" x14ac:dyDescent="0.1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row>
    <row r="15" spans="1:109" s="248" customFormat="1" x14ac:dyDescent="0.15">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row>
    <row r="16" spans="1:109" s="248" customFormat="1" x14ac:dyDescent="0.15">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row>
    <row r="17" spans="1:109" s="248" customFormat="1" x14ac:dyDescent="0.15">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row>
    <row r="18" spans="1:109" s="248" customFormat="1" x14ac:dyDescent="0.15">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row>
    <row r="19" spans="1:109" x14ac:dyDescent="0.15">
      <c r="DD19" s="365"/>
      <c r="DE19" s="365"/>
    </row>
    <row r="20" spans="1:109" x14ac:dyDescent="0.15">
      <c r="DD20" s="365"/>
      <c r="DE20" s="365"/>
    </row>
    <row r="21" spans="1:109" ht="17.25" customHeight="1" x14ac:dyDescent="0.15">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row>
    <row r="22" spans="1:109" ht="17.25" customHeight="1" x14ac:dyDescent="0.15">
      <c r="B22" s="371"/>
    </row>
    <row r="23" spans="1:109" x14ac:dyDescent="0.15">
      <c r="B23" s="371"/>
    </row>
    <row r="24" spans="1:109" x14ac:dyDescent="0.15">
      <c r="B24" s="371"/>
    </row>
    <row r="25" spans="1:109" x14ac:dyDescent="0.15">
      <c r="B25" s="371"/>
    </row>
    <row r="26" spans="1:109" x14ac:dyDescent="0.15">
      <c r="B26" s="371"/>
    </row>
    <row r="27" spans="1:109" x14ac:dyDescent="0.15">
      <c r="B27" s="371"/>
    </row>
    <row r="28" spans="1:109" x14ac:dyDescent="0.15">
      <c r="B28" s="371"/>
    </row>
    <row r="29" spans="1:109" x14ac:dyDescent="0.15">
      <c r="B29" s="371"/>
    </row>
    <row r="30" spans="1:109" x14ac:dyDescent="0.15">
      <c r="B30" s="371"/>
    </row>
    <row r="31" spans="1:109" x14ac:dyDescent="0.15">
      <c r="B31" s="371"/>
    </row>
    <row r="32" spans="1:109" x14ac:dyDescent="0.15">
      <c r="B32" s="371"/>
    </row>
    <row r="33" spans="2:109" x14ac:dyDescent="0.15">
      <c r="B33" s="371"/>
    </row>
    <row r="34" spans="2:109" x14ac:dyDescent="0.15">
      <c r="B34" s="371"/>
    </row>
    <row r="35" spans="2:109" x14ac:dyDescent="0.15">
      <c r="B35" s="371"/>
    </row>
    <row r="36" spans="2:109" x14ac:dyDescent="0.15">
      <c r="B36" s="371"/>
    </row>
    <row r="37" spans="2:109" x14ac:dyDescent="0.15">
      <c r="B37" s="371"/>
    </row>
    <row r="38" spans="2:109" x14ac:dyDescent="0.15">
      <c r="B38" s="371"/>
    </row>
    <row r="39" spans="2:109" x14ac:dyDescent="0.15">
      <c r="B39" s="373"/>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4"/>
      <c r="CY39" s="374"/>
      <c r="CZ39" s="374"/>
      <c r="DA39" s="374"/>
      <c r="DB39" s="374"/>
      <c r="DC39" s="374"/>
      <c r="DD39" s="375"/>
    </row>
    <row r="40" spans="2:109" x14ac:dyDescent="0.15">
      <c r="B40" s="376"/>
      <c r="DD40" s="376"/>
      <c r="DE40" s="365"/>
    </row>
    <row r="41" spans="2:109" ht="17.25" x14ac:dyDescent="0.15">
      <c r="B41" s="377" t="s">
        <v>593</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x14ac:dyDescent="0.15">
      <c r="B42" s="371"/>
      <c r="G42" s="378"/>
      <c r="I42" s="379"/>
      <c r="J42" s="379"/>
      <c r="K42" s="379"/>
      <c r="AM42" s="378"/>
      <c r="AN42" s="378" t="s">
        <v>594</v>
      </c>
      <c r="AP42" s="379"/>
      <c r="AQ42" s="379"/>
      <c r="AR42" s="379"/>
      <c r="AY42" s="378"/>
      <c r="BA42" s="379"/>
      <c r="BB42" s="379"/>
      <c r="BC42" s="379"/>
      <c r="BK42" s="378"/>
      <c r="BM42" s="379"/>
      <c r="BN42" s="379"/>
      <c r="BO42" s="379"/>
      <c r="BW42" s="378"/>
      <c r="BY42" s="379"/>
      <c r="BZ42" s="379"/>
      <c r="CA42" s="379"/>
      <c r="CI42" s="378"/>
      <c r="CK42" s="379"/>
      <c r="CL42" s="379"/>
      <c r="CM42" s="379"/>
      <c r="CU42" s="378"/>
      <c r="CW42" s="379"/>
      <c r="CX42" s="379"/>
      <c r="CY42" s="379"/>
    </row>
    <row r="43" spans="2:109" ht="13.5" customHeight="1" x14ac:dyDescent="0.15">
      <c r="B43" s="371"/>
      <c r="AN43" s="1267" t="s">
        <v>603</v>
      </c>
      <c r="AO43" s="1268"/>
      <c r="AP43" s="1268"/>
      <c r="AQ43" s="1268"/>
      <c r="AR43" s="1268"/>
      <c r="AS43" s="1268"/>
      <c r="AT43" s="1268"/>
      <c r="AU43" s="1268"/>
      <c r="AV43" s="1268"/>
      <c r="AW43" s="1268"/>
      <c r="AX43" s="1268"/>
      <c r="AY43" s="1268"/>
      <c r="AZ43" s="1268"/>
      <c r="BA43" s="1268"/>
      <c r="BB43" s="1268"/>
      <c r="BC43" s="1268"/>
      <c r="BD43" s="1268"/>
      <c r="BE43" s="1268"/>
      <c r="BF43" s="1268"/>
      <c r="BG43" s="1268"/>
      <c r="BH43" s="1268"/>
      <c r="BI43" s="1268"/>
      <c r="BJ43" s="1268"/>
      <c r="BK43" s="1268"/>
      <c r="BL43" s="1268"/>
      <c r="BM43" s="1268"/>
      <c r="BN43" s="1268"/>
      <c r="BO43" s="1268"/>
      <c r="BP43" s="1268"/>
      <c r="BQ43" s="1268"/>
      <c r="BR43" s="1268"/>
      <c r="BS43" s="1268"/>
      <c r="BT43" s="1268"/>
      <c r="BU43" s="1268"/>
      <c r="BV43" s="1268"/>
      <c r="BW43" s="1268"/>
      <c r="BX43" s="1268"/>
      <c r="BY43" s="1268"/>
      <c r="BZ43" s="1268"/>
      <c r="CA43" s="1268"/>
      <c r="CB43" s="1268"/>
      <c r="CC43" s="1268"/>
      <c r="CD43" s="1268"/>
      <c r="CE43" s="1268"/>
      <c r="CF43" s="1268"/>
      <c r="CG43" s="1268"/>
      <c r="CH43" s="1268"/>
      <c r="CI43" s="1268"/>
      <c r="CJ43" s="1268"/>
      <c r="CK43" s="1268"/>
      <c r="CL43" s="1268"/>
      <c r="CM43" s="1268"/>
      <c r="CN43" s="1268"/>
      <c r="CO43" s="1268"/>
      <c r="CP43" s="1268"/>
      <c r="CQ43" s="1268"/>
      <c r="CR43" s="1268"/>
      <c r="CS43" s="1268"/>
      <c r="CT43" s="1268"/>
      <c r="CU43" s="1268"/>
      <c r="CV43" s="1268"/>
      <c r="CW43" s="1268"/>
      <c r="CX43" s="1268"/>
      <c r="CY43" s="1268"/>
      <c r="CZ43" s="1268"/>
      <c r="DA43" s="1268"/>
      <c r="DB43" s="1268"/>
      <c r="DC43" s="1269"/>
    </row>
    <row r="44" spans="2:109" x14ac:dyDescent="0.15">
      <c r="B44" s="371"/>
      <c r="AN44" s="1270"/>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2"/>
    </row>
    <row r="45" spans="2:109" x14ac:dyDescent="0.15">
      <c r="B45" s="371"/>
      <c r="AN45" s="1270"/>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2"/>
    </row>
    <row r="46" spans="2:109" x14ac:dyDescent="0.15">
      <c r="B46" s="371"/>
      <c r="AN46" s="1270"/>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2"/>
    </row>
    <row r="47" spans="2:109" x14ac:dyDescent="0.15">
      <c r="B47" s="371"/>
      <c r="AN47" s="1273"/>
      <c r="AO47" s="1274"/>
      <c r="AP47" s="1274"/>
      <c r="AQ47" s="1274"/>
      <c r="AR47" s="1274"/>
      <c r="AS47" s="1274"/>
      <c r="AT47" s="1274"/>
      <c r="AU47" s="1274"/>
      <c r="AV47" s="1274"/>
      <c r="AW47" s="1274"/>
      <c r="AX47" s="1274"/>
      <c r="AY47" s="1274"/>
      <c r="AZ47" s="1274"/>
      <c r="BA47" s="1274"/>
      <c r="BB47" s="1274"/>
      <c r="BC47" s="1274"/>
      <c r="BD47" s="1274"/>
      <c r="BE47" s="1274"/>
      <c r="BF47" s="1274"/>
      <c r="BG47" s="1274"/>
      <c r="BH47" s="1274"/>
      <c r="BI47" s="1274"/>
      <c r="BJ47" s="1274"/>
      <c r="BK47" s="1274"/>
      <c r="BL47" s="1274"/>
      <c r="BM47" s="1274"/>
      <c r="BN47" s="1274"/>
      <c r="BO47" s="1274"/>
      <c r="BP47" s="1274"/>
      <c r="BQ47" s="1274"/>
      <c r="BR47" s="1274"/>
      <c r="BS47" s="1274"/>
      <c r="BT47" s="1274"/>
      <c r="BU47" s="1274"/>
      <c r="BV47" s="1274"/>
      <c r="BW47" s="1274"/>
      <c r="BX47" s="1274"/>
      <c r="BY47" s="1274"/>
      <c r="BZ47" s="1274"/>
      <c r="CA47" s="1274"/>
      <c r="CB47" s="1274"/>
      <c r="CC47" s="1274"/>
      <c r="CD47" s="1274"/>
      <c r="CE47" s="1274"/>
      <c r="CF47" s="1274"/>
      <c r="CG47" s="1274"/>
      <c r="CH47" s="1274"/>
      <c r="CI47" s="1274"/>
      <c r="CJ47" s="1274"/>
      <c r="CK47" s="1274"/>
      <c r="CL47" s="1274"/>
      <c r="CM47" s="1274"/>
      <c r="CN47" s="1274"/>
      <c r="CO47" s="1274"/>
      <c r="CP47" s="1274"/>
      <c r="CQ47" s="1274"/>
      <c r="CR47" s="1274"/>
      <c r="CS47" s="1274"/>
      <c r="CT47" s="1274"/>
      <c r="CU47" s="1274"/>
      <c r="CV47" s="1274"/>
      <c r="CW47" s="1274"/>
      <c r="CX47" s="1274"/>
      <c r="CY47" s="1274"/>
      <c r="CZ47" s="1274"/>
      <c r="DA47" s="1274"/>
      <c r="DB47" s="1274"/>
      <c r="DC47" s="1275"/>
    </row>
    <row r="48" spans="2:109" x14ac:dyDescent="0.15">
      <c r="B48" s="371"/>
      <c r="H48" s="380"/>
      <c r="I48" s="380"/>
      <c r="J48" s="380"/>
      <c r="AN48" s="380"/>
      <c r="AO48" s="380"/>
      <c r="AP48" s="380"/>
      <c r="AZ48" s="380"/>
      <c r="BA48" s="380"/>
      <c r="BB48" s="380"/>
      <c r="BL48" s="380"/>
      <c r="BM48" s="380"/>
      <c r="BN48" s="380"/>
      <c r="BX48" s="380"/>
      <c r="BY48" s="380"/>
      <c r="BZ48" s="380"/>
      <c r="CJ48" s="380"/>
      <c r="CK48" s="380"/>
      <c r="CL48" s="380"/>
      <c r="CV48" s="380"/>
      <c r="CW48" s="380"/>
      <c r="CX48" s="380"/>
    </row>
    <row r="49" spans="1:109" x14ac:dyDescent="0.15">
      <c r="B49" s="371"/>
      <c r="AN49" s="365" t="s">
        <v>595</v>
      </c>
    </row>
    <row r="50" spans="1:109" x14ac:dyDescent="0.15">
      <c r="B50" s="371"/>
      <c r="G50" s="1245"/>
      <c r="H50" s="1245"/>
      <c r="I50" s="1245"/>
      <c r="J50" s="1245"/>
      <c r="K50" s="381"/>
      <c r="L50" s="381"/>
      <c r="M50" s="382"/>
      <c r="N50" s="382"/>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51" t="s">
        <v>554</v>
      </c>
      <c r="BQ50" s="1251"/>
      <c r="BR50" s="1251"/>
      <c r="BS50" s="1251"/>
      <c r="BT50" s="1251"/>
      <c r="BU50" s="1251"/>
      <c r="BV50" s="1251"/>
      <c r="BW50" s="1251"/>
      <c r="BX50" s="1251" t="s">
        <v>555</v>
      </c>
      <c r="BY50" s="1251"/>
      <c r="BZ50" s="1251"/>
      <c r="CA50" s="1251"/>
      <c r="CB50" s="1251"/>
      <c r="CC50" s="1251"/>
      <c r="CD50" s="1251"/>
      <c r="CE50" s="1251"/>
      <c r="CF50" s="1251" t="s">
        <v>556</v>
      </c>
      <c r="CG50" s="1251"/>
      <c r="CH50" s="1251"/>
      <c r="CI50" s="1251"/>
      <c r="CJ50" s="1251"/>
      <c r="CK50" s="1251"/>
      <c r="CL50" s="1251"/>
      <c r="CM50" s="1251"/>
      <c r="CN50" s="1251" t="s">
        <v>557</v>
      </c>
      <c r="CO50" s="1251"/>
      <c r="CP50" s="1251"/>
      <c r="CQ50" s="1251"/>
      <c r="CR50" s="1251"/>
      <c r="CS50" s="1251"/>
      <c r="CT50" s="1251"/>
      <c r="CU50" s="1251"/>
      <c r="CV50" s="1251" t="s">
        <v>558</v>
      </c>
      <c r="CW50" s="1251"/>
      <c r="CX50" s="1251"/>
      <c r="CY50" s="1251"/>
      <c r="CZ50" s="1251"/>
      <c r="DA50" s="1251"/>
      <c r="DB50" s="1251"/>
      <c r="DC50" s="1251"/>
    </row>
    <row r="51" spans="1:109" ht="13.5" customHeight="1" x14ac:dyDescent="0.15">
      <c r="B51" s="371"/>
      <c r="G51" s="1262"/>
      <c r="H51" s="1262"/>
      <c r="I51" s="1266"/>
      <c r="J51" s="1266"/>
      <c r="K51" s="1252"/>
      <c r="L51" s="1252"/>
      <c r="M51" s="1252"/>
      <c r="N51" s="1252"/>
      <c r="AM51" s="380"/>
      <c r="AN51" s="1250" t="s">
        <v>596</v>
      </c>
      <c r="AO51" s="1250"/>
      <c r="AP51" s="1250"/>
      <c r="AQ51" s="1250"/>
      <c r="AR51" s="1250"/>
      <c r="AS51" s="1250"/>
      <c r="AT51" s="1250"/>
      <c r="AU51" s="1250"/>
      <c r="AV51" s="1250"/>
      <c r="AW51" s="1250"/>
      <c r="AX51" s="1250"/>
      <c r="AY51" s="1250"/>
      <c r="AZ51" s="1250"/>
      <c r="BA51" s="1250"/>
      <c r="BB51" s="1250" t="s">
        <v>597</v>
      </c>
      <c r="BC51" s="1250"/>
      <c r="BD51" s="1250"/>
      <c r="BE51" s="1250"/>
      <c r="BF51" s="1250"/>
      <c r="BG51" s="1250"/>
      <c r="BH51" s="1250"/>
      <c r="BI51" s="1250"/>
      <c r="BJ51" s="1250"/>
      <c r="BK51" s="1250"/>
      <c r="BL51" s="1250"/>
      <c r="BM51" s="1250"/>
      <c r="BN51" s="1250"/>
      <c r="BO51" s="1250"/>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x14ac:dyDescent="0.15">
      <c r="B52" s="371"/>
      <c r="G52" s="1262"/>
      <c r="H52" s="1262"/>
      <c r="I52" s="1266"/>
      <c r="J52" s="1266"/>
      <c r="K52" s="1252"/>
      <c r="L52" s="1252"/>
      <c r="M52" s="1252"/>
      <c r="N52" s="1252"/>
      <c r="AM52" s="380"/>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379"/>
      <c r="B53" s="371"/>
      <c r="G53" s="1262"/>
      <c r="H53" s="1262"/>
      <c r="I53" s="1245"/>
      <c r="J53" s="1245"/>
      <c r="K53" s="1252"/>
      <c r="L53" s="1252"/>
      <c r="M53" s="1252"/>
      <c r="N53" s="1252"/>
      <c r="AM53" s="380"/>
      <c r="AN53" s="1250"/>
      <c r="AO53" s="1250"/>
      <c r="AP53" s="1250"/>
      <c r="AQ53" s="1250"/>
      <c r="AR53" s="1250"/>
      <c r="AS53" s="1250"/>
      <c r="AT53" s="1250"/>
      <c r="AU53" s="1250"/>
      <c r="AV53" s="1250"/>
      <c r="AW53" s="1250"/>
      <c r="AX53" s="1250"/>
      <c r="AY53" s="1250"/>
      <c r="AZ53" s="1250"/>
      <c r="BA53" s="1250"/>
      <c r="BB53" s="1250" t="s">
        <v>598</v>
      </c>
      <c r="BC53" s="1250"/>
      <c r="BD53" s="1250"/>
      <c r="BE53" s="1250"/>
      <c r="BF53" s="1250"/>
      <c r="BG53" s="1250"/>
      <c r="BH53" s="1250"/>
      <c r="BI53" s="1250"/>
      <c r="BJ53" s="1250"/>
      <c r="BK53" s="1250"/>
      <c r="BL53" s="1250"/>
      <c r="BM53" s="1250"/>
      <c r="BN53" s="1250"/>
      <c r="BO53" s="1250"/>
      <c r="BP53" s="1247">
        <v>71.099999999999994</v>
      </c>
      <c r="BQ53" s="1247"/>
      <c r="BR53" s="1247"/>
      <c r="BS53" s="1247"/>
      <c r="BT53" s="1247"/>
      <c r="BU53" s="1247"/>
      <c r="BV53" s="1247"/>
      <c r="BW53" s="1247"/>
      <c r="BX53" s="1247">
        <v>70.099999999999994</v>
      </c>
      <c r="BY53" s="1247"/>
      <c r="BZ53" s="1247"/>
      <c r="CA53" s="1247"/>
      <c r="CB53" s="1247"/>
      <c r="CC53" s="1247"/>
      <c r="CD53" s="1247"/>
      <c r="CE53" s="1247"/>
      <c r="CF53" s="1247">
        <v>67.099999999999994</v>
      </c>
      <c r="CG53" s="1247"/>
      <c r="CH53" s="1247"/>
      <c r="CI53" s="1247"/>
      <c r="CJ53" s="1247"/>
      <c r="CK53" s="1247"/>
      <c r="CL53" s="1247"/>
      <c r="CM53" s="1247"/>
      <c r="CN53" s="1247">
        <v>67.5</v>
      </c>
      <c r="CO53" s="1247"/>
      <c r="CP53" s="1247"/>
      <c r="CQ53" s="1247"/>
      <c r="CR53" s="1247"/>
      <c r="CS53" s="1247"/>
      <c r="CT53" s="1247"/>
      <c r="CU53" s="1247"/>
      <c r="CV53" s="1247">
        <v>69.2</v>
      </c>
      <c r="CW53" s="1247"/>
      <c r="CX53" s="1247"/>
      <c r="CY53" s="1247"/>
      <c r="CZ53" s="1247"/>
      <c r="DA53" s="1247"/>
      <c r="DB53" s="1247"/>
      <c r="DC53" s="1247"/>
    </row>
    <row r="54" spans="1:109" x14ac:dyDescent="0.15">
      <c r="A54" s="379"/>
      <c r="B54" s="371"/>
      <c r="G54" s="1262"/>
      <c r="H54" s="1262"/>
      <c r="I54" s="1245"/>
      <c r="J54" s="1245"/>
      <c r="K54" s="1252"/>
      <c r="L54" s="1252"/>
      <c r="M54" s="1252"/>
      <c r="N54" s="1252"/>
      <c r="AM54" s="380"/>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379"/>
      <c r="B55" s="371"/>
      <c r="G55" s="1245"/>
      <c r="H55" s="1245"/>
      <c r="I55" s="1245"/>
      <c r="J55" s="1245"/>
      <c r="K55" s="1252"/>
      <c r="L55" s="1252"/>
      <c r="M55" s="1252"/>
      <c r="N55" s="1252"/>
      <c r="AN55" s="1251" t="s">
        <v>599</v>
      </c>
      <c r="AO55" s="1251"/>
      <c r="AP55" s="1251"/>
      <c r="AQ55" s="1251"/>
      <c r="AR55" s="1251"/>
      <c r="AS55" s="1251"/>
      <c r="AT55" s="1251"/>
      <c r="AU55" s="1251"/>
      <c r="AV55" s="1251"/>
      <c r="AW55" s="1251"/>
      <c r="AX55" s="1251"/>
      <c r="AY55" s="1251"/>
      <c r="AZ55" s="1251"/>
      <c r="BA55" s="1251"/>
      <c r="BB55" s="1250" t="s">
        <v>597</v>
      </c>
      <c r="BC55" s="1250"/>
      <c r="BD55" s="1250"/>
      <c r="BE55" s="1250"/>
      <c r="BF55" s="1250"/>
      <c r="BG55" s="1250"/>
      <c r="BH55" s="1250"/>
      <c r="BI55" s="1250"/>
      <c r="BJ55" s="1250"/>
      <c r="BK55" s="1250"/>
      <c r="BL55" s="1250"/>
      <c r="BM55" s="1250"/>
      <c r="BN55" s="1250"/>
      <c r="BO55" s="1250"/>
      <c r="BP55" s="1247">
        <v>0</v>
      </c>
      <c r="BQ55" s="1247"/>
      <c r="BR55" s="1247"/>
      <c r="BS55" s="1247"/>
      <c r="BT55" s="1247"/>
      <c r="BU55" s="1247"/>
      <c r="BV55" s="1247"/>
      <c r="BW55" s="1247"/>
      <c r="BX55" s="1247">
        <v>0</v>
      </c>
      <c r="BY55" s="1247"/>
      <c r="BZ55" s="1247"/>
      <c r="CA55" s="1247"/>
      <c r="CB55" s="1247"/>
      <c r="CC55" s="1247"/>
      <c r="CD55" s="1247"/>
      <c r="CE55" s="1247"/>
      <c r="CF55" s="1247">
        <v>0</v>
      </c>
      <c r="CG55" s="1247"/>
      <c r="CH55" s="1247"/>
      <c r="CI55" s="1247"/>
      <c r="CJ55" s="1247"/>
      <c r="CK55" s="1247"/>
      <c r="CL55" s="1247"/>
      <c r="CM55" s="1247"/>
      <c r="CN55" s="1247">
        <v>0</v>
      </c>
      <c r="CO55" s="1247"/>
      <c r="CP55" s="1247"/>
      <c r="CQ55" s="1247"/>
      <c r="CR55" s="1247"/>
      <c r="CS55" s="1247"/>
      <c r="CT55" s="1247"/>
      <c r="CU55" s="1247"/>
      <c r="CV55" s="1247">
        <v>0</v>
      </c>
      <c r="CW55" s="1247"/>
      <c r="CX55" s="1247"/>
      <c r="CY55" s="1247"/>
      <c r="CZ55" s="1247"/>
      <c r="DA55" s="1247"/>
      <c r="DB55" s="1247"/>
      <c r="DC55" s="1247"/>
    </row>
    <row r="56" spans="1:109" x14ac:dyDescent="0.15">
      <c r="A56" s="379"/>
      <c r="B56" s="371"/>
      <c r="G56" s="1245"/>
      <c r="H56" s="1245"/>
      <c r="I56" s="1245"/>
      <c r="J56" s="1245"/>
      <c r="K56" s="1252"/>
      <c r="L56" s="1252"/>
      <c r="M56" s="1252"/>
      <c r="N56" s="1252"/>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9" customFormat="1" x14ac:dyDescent="0.15">
      <c r="B57" s="383"/>
      <c r="G57" s="1245"/>
      <c r="H57" s="1245"/>
      <c r="I57" s="1248"/>
      <c r="J57" s="1248"/>
      <c r="K57" s="1252"/>
      <c r="L57" s="1252"/>
      <c r="M57" s="1252"/>
      <c r="N57" s="1252"/>
      <c r="AM57" s="365"/>
      <c r="AN57" s="1251"/>
      <c r="AO57" s="1251"/>
      <c r="AP57" s="1251"/>
      <c r="AQ57" s="1251"/>
      <c r="AR57" s="1251"/>
      <c r="AS57" s="1251"/>
      <c r="AT57" s="1251"/>
      <c r="AU57" s="1251"/>
      <c r="AV57" s="1251"/>
      <c r="AW57" s="1251"/>
      <c r="AX57" s="1251"/>
      <c r="AY57" s="1251"/>
      <c r="AZ57" s="1251"/>
      <c r="BA57" s="1251"/>
      <c r="BB57" s="1250" t="s">
        <v>598</v>
      </c>
      <c r="BC57" s="1250"/>
      <c r="BD57" s="1250"/>
      <c r="BE57" s="1250"/>
      <c r="BF57" s="1250"/>
      <c r="BG57" s="1250"/>
      <c r="BH57" s="1250"/>
      <c r="BI57" s="1250"/>
      <c r="BJ57" s="1250"/>
      <c r="BK57" s="1250"/>
      <c r="BL57" s="1250"/>
      <c r="BM57" s="1250"/>
      <c r="BN57" s="1250"/>
      <c r="BO57" s="1250"/>
      <c r="BP57" s="1247">
        <v>57.7</v>
      </c>
      <c r="BQ57" s="1247"/>
      <c r="BR57" s="1247"/>
      <c r="BS57" s="1247"/>
      <c r="BT57" s="1247"/>
      <c r="BU57" s="1247"/>
      <c r="BV57" s="1247"/>
      <c r="BW57" s="1247"/>
      <c r="BX57" s="1247">
        <v>59.3</v>
      </c>
      <c r="BY57" s="1247"/>
      <c r="BZ57" s="1247"/>
      <c r="CA57" s="1247"/>
      <c r="CB57" s="1247"/>
      <c r="CC57" s="1247"/>
      <c r="CD57" s="1247"/>
      <c r="CE57" s="1247"/>
      <c r="CF57" s="1247">
        <v>60.4</v>
      </c>
      <c r="CG57" s="1247"/>
      <c r="CH57" s="1247"/>
      <c r="CI57" s="1247"/>
      <c r="CJ57" s="1247"/>
      <c r="CK57" s="1247"/>
      <c r="CL57" s="1247"/>
      <c r="CM57" s="1247"/>
      <c r="CN57" s="1247">
        <v>61.1</v>
      </c>
      <c r="CO57" s="1247"/>
      <c r="CP57" s="1247"/>
      <c r="CQ57" s="1247"/>
      <c r="CR57" s="1247"/>
      <c r="CS57" s="1247"/>
      <c r="CT57" s="1247"/>
      <c r="CU57" s="1247"/>
      <c r="CV57" s="1247">
        <v>62.3</v>
      </c>
      <c r="CW57" s="1247"/>
      <c r="CX57" s="1247"/>
      <c r="CY57" s="1247"/>
      <c r="CZ57" s="1247"/>
      <c r="DA57" s="1247"/>
      <c r="DB57" s="1247"/>
      <c r="DC57" s="1247"/>
      <c r="DD57" s="384"/>
      <c r="DE57" s="383"/>
    </row>
    <row r="58" spans="1:109" s="379" customFormat="1" x14ac:dyDescent="0.15">
      <c r="A58" s="365"/>
      <c r="B58" s="383"/>
      <c r="G58" s="1245"/>
      <c r="H58" s="1245"/>
      <c r="I58" s="1248"/>
      <c r="J58" s="1248"/>
      <c r="K58" s="1252"/>
      <c r="L58" s="1252"/>
      <c r="M58" s="1252"/>
      <c r="N58" s="1252"/>
      <c r="AM58" s="365"/>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4"/>
      <c r="DE58" s="383"/>
    </row>
    <row r="59" spans="1:109" s="379" customFormat="1" x14ac:dyDescent="0.15">
      <c r="A59" s="365"/>
      <c r="B59" s="383"/>
      <c r="K59" s="385"/>
      <c r="L59" s="385"/>
      <c r="M59" s="385"/>
      <c r="N59" s="385"/>
      <c r="AQ59" s="385"/>
      <c r="AR59" s="385"/>
      <c r="AS59" s="385"/>
      <c r="AT59" s="385"/>
      <c r="BC59" s="385"/>
      <c r="BD59" s="385"/>
      <c r="BE59" s="385"/>
      <c r="BF59" s="385"/>
      <c r="BO59" s="385"/>
      <c r="BP59" s="385"/>
      <c r="BQ59" s="385"/>
      <c r="BR59" s="385"/>
      <c r="CA59" s="385"/>
      <c r="CB59" s="385"/>
      <c r="CC59" s="385"/>
      <c r="CD59" s="385"/>
      <c r="CM59" s="385"/>
      <c r="CN59" s="385"/>
      <c r="CO59" s="385"/>
      <c r="CP59" s="385"/>
      <c r="CY59" s="385"/>
      <c r="CZ59" s="385"/>
      <c r="DA59" s="385"/>
      <c r="DB59" s="385"/>
      <c r="DC59" s="385"/>
      <c r="DD59" s="384"/>
      <c r="DE59" s="383"/>
    </row>
    <row r="60" spans="1:109" s="379" customFormat="1" x14ac:dyDescent="0.15">
      <c r="A60" s="365"/>
      <c r="B60" s="383"/>
      <c r="K60" s="385"/>
      <c r="L60" s="385"/>
      <c r="M60" s="385"/>
      <c r="N60" s="385"/>
      <c r="AQ60" s="385"/>
      <c r="AR60" s="385"/>
      <c r="AS60" s="385"/>
      <c r="AT60" s="385"/>
      <c r="BC60" s="385"/>
      <c r="BD60" s="385"/>
      <c r="BE60" s="385"/>
      <c r="BF60" s="385"/>
      <c r="BO60" s="385"/>
      <c r="BP60" s="385"/>
      <c r="BQ60" s="385"/>
      <c r="BR60" s="385"/>
      <c r="CA60" s="385"/>
      <c r="CB60" s="385"/>
      <c r="CC60" s="385"/>
      <c r="CD60" s="385"/>
      <c r="CM60" s="385"/>
      <c r="CN60" s="385"/>
      <c r="CO60" s="385"/>
      <c r="CP60" s="385"/>
      <c r="CY60" s="385"/>
      <c r="CZ60" s="385"/>
      <c r="DA60" s="385"/>
      <c r="DB60" s="385"/>
      <c r="DC60" s="385"/>
      <c r="DD60" s="384"/>
      <c r="DE60" s="383"/>
    </row>
    <row r="61" spans="1:109" s="379" customFormat="1" x14ac:dyDescent="0.15">
      <c r="A61" s="365"/>
      <c r="B61" s="386"/>
      <c r="C61" s="387"/>
      <c r="D61" s="387"/>
      <c r="E61" s="387"/>
      <c r="F61" s="387"/>
      <c r="G61" s="387"/>
      <c r="H61" s="387"/>
      <c r="I61" s="387"/>
      <c r="J61" s="387"/>
      <c r="K61" s="387"/>
      <c r="L61" s="387"/>
      <c r="M61" s="388"/>
      <c r="N61" s="388"/>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8"/>
      <c r="AT61" s="388"/>
      <c r="AU61" s="387"/>
      <c r="AV61" s="387"/>
      <c r="AW61" s="387"/>
      <c r="AX61" s="387"/>
      <c r="AY61" s="387"/>
      <c r="AZ61" s="387"/>
      <c r="BA61" s="387"/>
      <c r="BB61" s="387"/>
      <c r="BC61" s="387"/>
      <c r="BD61" s="387"/>
      <c r="BE61" s="388"/>
      <c r="BF61" s="388"/>
      <c r="BG61" s="387"/>
      <c r="BH61" s="387"/>
      <c r="BI61" s="387"/>
      <c r="BJ61" s="387"/>
      <c r="BK61" s="387"/>
      <c r="BL61" s="387"/>
      <c r="BM61" s="387"/>
      <c r="BN61" s="387"/>
      <c r="BO61" s="387"/>
      <c r="BP61" s="387"/>
      <c r="BQ61" s="388"/>
      <c r="BR61" s="388"/>
      <c r="BS61" s="387"/>
      <c r="BT61" s="387"/>
      <c r="BU61" s="387"/>
      <c r="BV61" s="387"/>
      <c r="BW61" s="387"/>
      <c r="BX61" s="387"/>
      <c r="BY61" s="387"/>
      <c r="BZ61" s="387"/>
      <c r="CA61" s="387"/>
      <c r="CB61" s="387"/>
      <c r="CC61" s="388"/>
      <c r="CD61" s="388"/>
      <c r="CE61" s="387"/>
      <c r="CF61" s="387"/>
      <c r="CG61" s="387"/>
      <c r="CH61" s="387"/>
      <c r="CI61" s="387"/>
      <c r="CJ61" s="387"/>
      <c r="CK61" s="387"/>
      <c r="CL61" s="387"/>
      <c r="CM61" s="387"/>
      <c r="CN61" s="387"/>
      <c r="CO61" s="388"/>
      <c r="CP61" s="388"/>
      <c r="CQ61" s="387"/>
      <c r="CR61" s="387"/>
      <c r="CS61" s="387"/>
      <c r="CT61" s="387"/>
      <c r="CU61" s="387"/>
      <c r="CV61" s="387"/>
      <c r="CW61" s="387"/>
      <c r="CX61" s="387"/>
      <c r="CY61" s="387"/>
      <c r="CZ61" s="387"/>
      <c r="DA61" s="388"/>
      <c r="DB61" s="388"/>
      <c r="DC61" s="388"/>
      <c r="DD61" s="389"/>
      <c r="DE61" s="383"/>
    </row>
    <row r="62" spans="1:109" x14ac:dyDescent="0.15">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6"/>
      <c r="CO62" s="376"/>
      <c r="CP62" s="376"/>
      <c r="CQ62" s="376"/>
      <c r="CR62" s="376"/>
      <c r="CS62" s="376"/>
      <c r="CT62" s="376"/>
      <c r="CU62" s="376"/>
      <c r="CV62" s="376"/>
      <c r="CW62" s="376"/>
      <c r="CX62" s="376"/>
      <c r="CY62" s="376"/>
      <c r="CZ62" s="376"/>
      <c r="DA62" s="376"/>
      <c r="DB62" s="376"/>
      <c r="DC62" s="376"/>
      <c r="DD62" s="376"/>
      <c r="DE62" s="365"/>
    </row>
    <row r="63" spans="1:109" ht="17.25" x14ac:dyDescent="0.15">
      <c r="B63" s="390" t="s">
        <v>600</v>
      </c>
    </row>
    <row r="64" spans="1:109" x14ac:dyDescent="0.15">
      <c r="B64" s="371"/>
      <c r="G64" s="378"/>
      <c r="I64" s="391"/>
      <c r="J64" s="391"/>
      <c r="K64" s="391"/>
      <c r="L64" s="391"/>
      <c r="M64" s="391"/>
      <c r="N64" s="392"/>
      <c r="AM64" s="378"/>
      <c r="AN64" s="378" t="s">
        <v>594</v>
      </c>
      <c r="AP64" s="379"/>
      <c r="AQ64" s="379"/>
      <c r="AR64" s="379"/>
      <c r="AY64" s="378"/>
      <c r="BA64" s="379"/>
      <c r="BB64" s="379"/>
      <c r="BC64" s="379"/>
      <c r="BK64" s="378"/>
      <c r="BM64" s="379"/>
      <c r="BN64" s="379"/>
      <c r="BO64" s="379"/>
      <c r="BW64" s="378"/>
      <c r="BY64" s="379"/>
      <c r="BZ64" s="379"/>
      <c r="CA64" s="379"/>
      <c r="CI64" s="378"/>
      <c r="CK64" s="379"/>
      <c r="CL64" s="379"/>
      <c r="CM64" s="379"/>
      <c r="CU64" s="378"/>
      <c r="CW64" s="379"/>
      <c r="CX64" s="379"/>
      <c r="CY64" s="379"/>
    </row>
    <row r="65" spans="2:107" x14ac:dyDescent="0.15">
      <c r="B65" s="371"/>
      <c r="AN65" s="1253" t="s">
        <v>602</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x14ac:dyDescent="0.15">
      <c r="B66" s="371"/>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x14ac:dyDescent="0.15">
      <c r="B67" s="371"/>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x14ac:dyDescent="0.15">
      <c r="B68" s="371"/>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x14ac:dyDescent="0.15">
      <c r="B69" s="371"/>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x14ac:dyDescent="0.15">
      <c r="B70" s="371"/>
      <c r="H70" s="393"/>
      <c r="I70" s="393"/>
      <c r="J70" s="394"/>
      <c r="K70" s="394"/>
      <c r="L70" s="395"/>
      <c r="M70" s="394"/>
      <c r="N70" s="395"/>
      <c r="AN70" s="380"/>
      <c r="AO70" s="380"/>
      <c r="AP70" s="380"/>
      <c r="AZ70" s="380"/>
      <c r="BA70" s="380"/>
      <c r="BB70" s="380"/>
      <c r="BL70" s="380"/>
      <c r="BM70" s="380"/>
      <c r="BN70" s="380"/>
      <c r="BX70" s="380"/>
      <c r="BY70" s="380"/>
      <c r="BZ70" s="380"/>
      <c r="CJ70" s="380"/>
      <c r="CK70" s="380"/>
      <c r="CL70" s="380"/>
      <c r="CV70" s="380"/>
      <c r="CW70" s="380"/>
      <c r="CX70" s="380"/>
    </row>
    <row r="71" spans="2:107" x14ac:dyDescent="0.15">
      <c r="B71" s="371"/>
      <c r="G71" s="396"/>
      <c r="I71" s="397"/>
      <c r="J71" s="394"/>
      <c r="K71" s="394"/>
      <c r="L71" s="395"/>
      <c r="M71" s="394"/>
      <c r="N71" s="395"/>
      <c r="AM71" s="396"/>
      <c r="AN71" s="365" t="s">
        <v>595</v>
      </c>
    </row>
    <row r="72" spans="2:107" x14ac:dyDescent="0.15">
      <c r="B72" s="371"/>
      <c r="G72" s="1245"/>
      <c r="H72" s="1245"/>
      <c r="I72" s="1245"/>
      <c r="J72" s="1245"/>
      <c r="K72" s="381"/>
      <c r="L72" s="381"/>
      <c r="M72" s="382"/>
      <c r="N72" s="382"/>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51" t="s">
        <v>554</v>
      </c>
      <c r="BQ72" s="1251"/>
      <c r="BR72" s="1251"/>
      <c r="BS72" s="1251"/>
      <c r="BT72" s="1251"/>
      <c r="BU72" s="1251"/>
      <c r="BV72" s="1251"/>
      <c r="BW72" s="1251"/>
      <c r="BX72" s="1251" t="s">
        <v>555</v>
      </c>
      <c r="BY72" s="1251"/>
      <c r="BZ72" s="1251"/>
      <c r="CA72" s="1251"/>
      <c r="CB72" s="1251"/>
      <c r="CC72" s="1251"/>
      <c r="CD72" s="1251"/>
      <c r="CE72" s="1251"/>
      <c r="CF72" s="1251" t="s">
        <v>556</v>
      </c>
      <c r="CG72" s="1251"/>
      <c r="CH72" s="1251"/>
      <c r="CI72" s="1251"/>
      <c r="CJ72" s="1251"/>
      <c r="CK72" s="1251"/>
      <c r="CL72" s="1251"/>
      <c r="CM72" s="1251"/>
      <c r="CN72" s="1251" t="s">
        <v>557</v>
      </c>
      <c r="CO72" s="1251"/>
      <c r="CP72" s="1251"/>
      <c r="CQ72" s="1251"/>
      <c r="CR72" s="1251"/>
      <c r="CS72" s="1251"/>
      <c r="CT72" s="1251"/>
      <c r="CU72" s="1251"/>
      <c r="CV72" s="1251" t="s">
        <v>558</v>
      </c>
      <c r="CW72" s="1251"/>
      <c r="CX72" s="1251"/>
      <c r="CY72" s="1251"/>
      <c r="CZ72" s="1251"/>
      <c r="DA72" s="1251"/>
      <c r="DB72" s="1251"/>
      <c r="DC72" s="1251"/>
    </row>
    <row r="73" spans="2:107" x14ac:dyDescent="0.15">
      <c r="B73" s="371"/>
      <c r="G73" s="1262"/>
      <c r="H73" s="1262"/>
      <c r="I73" s="1262"/>
      <c r="J73" s="1262"/>
      <c r="K73" s="1246"/>
      <c r="L73" s="1246"/>
      <c r="M73" s="1246"/>
      <c r="N73" s="1246"/>
      <c r="AM73" s="380"/>
      <c r="AN73" s="1250" t="s">
        <v>596</v>
      </c>
      <c r="AO73" s="1250"/>
      <c r="AP73" s="1250"/>
      <c r="AQ73" s="1250"/>
      <c r="AR73" s="1250"/>
      <c r="AS73" s="1250"/>
      <c r="AT73" s="1250"/>
      <c r="AU73" s="1250"/>
      <c r="AV73" s="1250"/>
      <c r="AW73" s="1250"/>
      <c r="AX73" s="1250"/>
      <c r="AY73" s="1250"/>
      <c r="AZ73" s="1250"/>
      <c r="BA73" s="1250"/>
      <c r="BB73" s="1250" t="s">
        <v>597</v>
      </c>
      <c r="BC73" s="1250"/>
      <c r="BD73" s="1250"/>
      <c r="BE73" s="1250"/>
      <c r="BF73" s="1250"/>
      <c r="BG73" s="1250"/>
      <c r="BH73" s="1250"/>
      <c r="BI73" s="1250"/>
      <c r="BJ73" s="1250"/>
      <c r="BK73" s="1250"/>
      <c r="BL73" s="1250"/>
      <c r="BM73" s="1250"/>
      <c r="BN73" s="1250"/>
      <c r="BO73" s="1250"/>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x14ac:dyDescent="0.15">
      <c r="B74" s="371"/>
      <c r="G74" s="1262"/>
      <c r="H74" s="1262"/>
      <c r="I74" s="1262"/>
      <c r="J74" s="1262"/>
      <c r="K74" s="1246"/>
      <c r="L74" s="1246"/>
      <c r="M74" s="1246"/>
      <c r="N74" s="1246"/>
      <c r="AM74" s="380"/>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371"/>
      <c r="G75" s="1262"/>
      <c r="H75" s="1262"/>
      <c r="I75" s="1245"/>
      <c r="J75" s="1245"/>
      <c r="K75" s="1252"/>
      <c r="L75" s="1252"/>
      <c r="M75" s="1252"/>
      <c r="N75" s="1252"/>
      <c r="AM75" s="380"/>
      <c r="AN75" s="1250"/>
      <c r="AO75" s="1250"/>
      <c r="AP75" s="1250"/>
      <c r="AQ75" s="1250"/>
      <c r="AR75" s="1250"/>
      <c r="AS75" s="1250"/>
      <c r="AT75" s="1250"/>
      <c r="AU75" s="1250"/>
      <c r="AV75" s="1250"/>
      <c r="AW75" s="1250"/>
      <c r="AX75" s="1250"/>
      <c r="AY75" s="1250"/>
      <c r="AZ75" s="1250"/>
      <c r="BA75" s="1250"/>
      <c r="BB75" s="1250" t="s">
        <v>601</v>
      </c>
      <c r="BC75" s="1250"/>
      <c r="BD75" s="1250"/>
      <c r="BE75" s="1250"/>
      <c r="BF75" s="1250"/>
      <c r="BG75" s="1250"/>
      <c r="BH75" s="1250"/>
      <c r="BI75" s="1250"/>
      <c r="BJ75" s="1250"/>
      <c r="BK75" s="1250"/>
      <c r="BL75" s="1250"/>
      <c r="BM75" s="1250"/>
      <c r="BN75" s="1250"/>
      <c r="BO75" s="1250"/>
      <c r="BP75" s="1247">
        <v>4.9000000000000004</v>
      </c>
      <c r="BQ75" s="1247"/>
      <c r="BR75" s="1247"/>
      <c r="BS75" s="1247"/>
      <c r="BT75" s="1247"/>
      <c r="BU75" s="1247"/>
      <c r="BV75" s="1247"/>
      <c r="BW75" s="1247"/>
      <c r="BX75" s="1247">
        <v>5.8</v>
      </c>
      <c r="BY75" s="1247"/>
      <c r="BZ75" s="1247"/>
      <c r="CA75" s="1247"/>
      <c r="CB75" s="1247"/>
      <c r="CC75" s="1247"/>
      <c r="CD75" s="1247"/>
      <c r="CE75" s="1247"/>
      <c r="CF75" s="1247">
        <v>5.9</v>
      </c>
      <c r="CG75" s="1247"/>
      <c r="CH75" s="1247"/>
      <c r="CI75" s="1247"/>
      <c r="CJ75" s="1247"/>
      <c r="CK75" s="1247"/>
      <c r="CL75" s="1247"/>
      <c r="CM75" s="1247"/>
      <c r="CN75" s="1247">
        <v>6.1</v>
      </c>
      <c r="CO75" s="1247"/>
      <c r="CP75" s="1247"/>
      <c r="CQ75" s="1247"/>
      <c r="CR75" s="1247"/>
      <c r="CS75" s="1247"/>
      <c r="CT75" s="1247"/>
      <c r="CU75" s="1247"/>
      <c r="CV75" s="1247">
        <v>5.4</v>
      </c>
      <c r="CW75" s="1247"/>
      <c r="CX75" s="1247"/>
      <c r="CY75" s="1247"/>
      <c r="CZ75" s="1247"/>
      <c r="DA75" s="1247"/>
      <c r="DB75" s="1247"/>
      <c r="DC75" s="1247"/>
    </row>
    <row r="76" spans="2:107" x14ac:dyDescent="0.15">
      <c r="B76" s="371"/>
      <c r="G76" s="1262"/>
      <c r="H76" s="1262"/>
      <c r="I76" s="1245"/>
      <c r="J76" s="1245"/>
      <c r="K76" s="1252"/>
      <c r="L76" s="1252"/>
      <c r="M76" s="1252"/>
      <c r="N76" s="1252"/>
      <c r="AM76" s="380"/>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371"/>
      <c r="G77" s="1245"/>
      <c r="H77" s="1245"/>
      <c r="I77" s="1245"/>
      <c r="J77" s="1245"/>
      <c r="K77" s="1246"/>
      <c r="L77" s="1246"/>
      <c r="M77" s="1246"/>
      <c r="N77" s="1246"/>
      <c r="AN77" s="1251" t="s">
        <v>599</v>
      </c>
      <c r="AO77" s="1251"/>
      <c r="AP77" s="1251"/>
      <c r="AQ77" s="1251"/>
      <c r="AR77" s="1251"/>
      <c r="AS77" s="1251"/>
      <c r="AT77" s="1251"/>
      <c r="AU77" s="1251"/>
      <c r="AV77" s="1251"/>
      <c r="AW77" s="1251"/>
      <c r="AX77" s="1251"/>
      <c r="AY77" s="1251"/>
      <c r="AZ77" s="1251"/>
      <c r="BA77" s="1251"/>
      <c r="BB77" s="1250" t="s">
        <v>597</v>
      </c>
      <c r="BC77" s="1250"/>
      <c r="BD77" s="1250"/>
      <c r="BE77" s="1250"/>
      <c r="BF77" s="1250"/>
      <c r="BG77" s="1250"/>
      <c r="BH77" s="1250"/>
      <c r="BI77" s="1250"/>
      <c r="BJ77" s="1250"/>
      <c r="BK77" s="1250"/>
      <c r="BL77" s="1250"/>
      <c r="BM77" s="1250"/>
      <c r="BN77" s="1250"/>
      <c r="BO77" s="1250"/>
      <c r="BP77" s="1247">
        <v>0</v>
      </c>
      <c r="BQ77" s="1247"/>
      <c r="BR77" s="1247"/>
      <c r="BS77" s="1247"/>
      <c r="BT77" s="1247"/>
      <c r="BU77" s="1247"/>
      <c r="BV77" s="1247"/>
      <c r="BW77" s="1247"/>
      <c r="BX77" s="1247">
        <v>0</v>
      </c>
      <c r="BY77" s="1247"/>
      <c r="BZ77" s="1247"/>
      <c r="CA77" s="1247"/>
      <c r="CB77" s="1247"/>
      <c r="CC77" s="1247"/>
      <c r="CD77" s="1247"/>
      <c r="CE77" s="1247"/>
      <c r="CF77" s="1247">
        <v>0</v>
      </c>
      <c r="CG77" s="1247"/>
      <c r="CH77" s="1247"/>
      <c r="CI77" s="1247"/>
      <c r="CJ77" s="1247"/>
      <c r="CK77" s="1247"/>
      <c r="CL77" s="1247"/>
      <c r="CM77" s="1247"/>
      <c r="CN77" s="1247">
        <v>0</v>
      </c>
      <c r="CO77" s="1247"/>
      <c r="CP77" s="1247"/>
      <c r="CQ77" s="1247"/>
      <c r="CR77" s="1247"/>
      <c r="CS77" s="1247"/>
      <c r="CT77" s="1247"/>
      <c r="CU77" s="1247"/>
      <c r="CV77" s="1247">
        <v>0</v>
      </c>
      <c r="CW77" s="1247"/>
      <c r="CX77" s="1247"/>
      <c r="CY77" s="1247"/>
      <c r="CZ77" s="1247"/>
      <c r="DA77" s="1247"/>
      <c r="DB77" s="1247"/>
      <c r="DC77" s="1247"/>
    </row>
    <row r="78" spans="2:107" x14ac:dyDescent="0.15">
      <c r="B78" s="371"/>
      <c r="G78" s="1245"/>
      <c r="H78" s="1245"/>
      <c r="I78" s="1245"/>
      <c r="J78" s="1245"/>
      <c r="K78" s="1246"/>
      <c r="L78" s="1246"/>
      <c r="M78" s="1246"/>
      <c r="N78" s="1246"/>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371"/>
      <c r="G79" s="1245"/>
      <c r="H79" s="1245"/>
      <c r="I79" s="1248"/>
      <c r="J79" s="1248"/>
      <c r="K79" s="1249"/>
      <c r="L79" s="1249"/>
      <c r="M79" s="1249"/>
      <c r="N79" s="1249"/>
      <c r="AN79" s="1251"/>
      <c r="AO79" s="1251"/>
      <c r="AP79" s="1251"/>
      <c r="AQ79" s="1251"/>
      <c r="AR79" s="1251"/>
      <c r="AS79" s="1251"/>
      <c r="AT79" s="1251"/>
      <c r="AU79" s="1251"/>
      <c r="AV79" s="1251"/>
      <c r="AW79" s="1251"/>
      <c r="AX79" s="1251"/>
      <c r="AY79" s="1251"/>
      <c r="AZ79" s="1251"/>
      <c r="BA79" s="1251"/>
      <c r="BB79" s="1250" t="s">
        <v>601</v>
      </c>
      <c r="BC79" s="1250"/>
      <c r="BD79" s="1250"/>
      <c r="BE79" s="1250"/>
      <c r="BF79" s="1250"/>
      <c r="BG79" s="1250"/>
      <c r="BH79" s="1250"/>
      <c r="BI79" s="1250"/>
      <c r="BJ79" s="1250"/>
      <c r="BK79" s="1250"/>
      <c r="BL79" s="1250"/>
      <c r="BM79" s="1250"/>
      <c r="BN79" s="1250"/>
      <c r="BO79" s="1250"/>
      <c r="BP79" s="1247">
        <v>7.1</v>
      </c>
      <c r="BQ79" s="1247"/>
      <c r="BR79" s="1247"/>
      <c r="BS79" s="1247"/>
      <c r="BT79" s="1247"/>
      <c r="BU79" s="1247"/>
      <c r="BV79" s="1247"/>
      <c r="BW79" s="1247"/>
      <c r="BX79" s="1247">
        <v>7.1</v>
      </c>
      <c r="BY79" s="1247"/>
      <c r="BZ79" s="1247"/>
      <c r="CA79" s="1247"/>
      <c r="CB79" s="1247"/>
      <c r="CC79" s="1247"/>
      <c r="CD79" s="1247"/>
      <c r="CE79" s="1247"/>
      <c r="CF79" s="1247">
        <v>7.3</v>
      </c>
      <c r="CG79" s="1247"/>
      <c r="CH79" s="1247"/>
      <c r="CI79" s="1247"/>
      <c r="CJ79" s="1247"/>
      <c r="CK79" s="1247"/>
      <c r="CL79" s="1247"/>
      <c r="CM79" s="1247"/>
      <c r="CN79" s="1247">
        <v>7.4</v>
      </c>
      <c r="CO79" s="1247"/>
      <c r="CP79" s="1247"/>
      <c r="CQ79" s="1247"/>
      <c r="CR79" s="1247"/>
      <c r="CS79" s="1247"/>
      <c r="CT79" s="1247"/>
      <c r="CU79" s="1247"/>
      <c r="CV79" s="1247">
        <v>7.5</v>
      </c>
      <c r="CW79" s="1247"/>
      <c r="CX79" s="1247"/>
      <c r="CY79" s="1247"/>
      <c r="CZ79" s="1247"/>
      <c r="DA79" s="1247"/>
      <c r="DB79" s="1247"/>
      <c r="DC79" s="1247"/>
    </row>
    <row r="80" spans="2:107" x14ac:dyDescent="0.15">
      <c r="B80" s="371"/>
      <c r="G80" s="1245"/>
      <c r="H80" s="1245"/>
      <c r="I80" s="1248"/>
      <c r="J80" s="1248"/>
      <c r="K80" s="1249"/>
      <c r="L80" s="1249"/>
      <c r="M80" s="1249"/>
      <c r="N80" s="1249"/>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371"/>
    </row>
    <row r="82" spans="2:109" ht="17.25" x14ac:dyDescent="0.15">
      <c r="B82" s="371"/>
      <c r="K82" s="398"/>
      <c r="L82" s="398"/>
      <c r="M82" s="398"/>
      <c r="N82" s="398"/>
      <c r="AQ82" s="398"/>
      <c r="AR82" s="398"/>
      <c r="AS82" s="398"/>
      <c r="AT82" s="398"/>
      <c r="BC82" s="398"/>
      <c r="BD82" s="398"/>
      <c r="BE82" s="398"/>
      <c r="BF82" s="398"/>
      <c r="BO82" s="398"/>
      <c r="BP82" s="398"/>
      <c r="BQ82" s="398"/>
      <c r="BR82" s="398"/>
      <c r="CA82" s="398"/>
      <c r="CB82" s="398"/>
      <c r="CC82" s="398"/>
      <c r="CD82" s="398"/>
      <c r="CM82" s="398"/>
      <c r="CN82" s="398"/>
      <c r="CO82" s="398"/>
      <c r="CP82" s="398"/>
      <c r="CY82" s="398"/>
      <c r="CZ82" s="398"/>
      <c r="DA82" s="398"/>
      <c r="DB82" s="398"/>
      <c r="DC82" s="398"/>
    </row>
    <row r="83" spans="2:109" x14ac:dyDescent="0.15">
      <c r="B83" s="373"/>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c r="BJ83" s="374"/>
      <c r="BK83" s="374"/>
      <c r="BL83" s="374"/>
      <c r="BM83" s="374"/>
      <c r="BN83" s="374"/>
      <c r="BO83" s="374"/>
      <c r="BP83" s="374"/>
      <c r="BQ83" s="374"/>
      <c r="BR83" s="374"/>
      <c r="BS83" s="374"/>
      <c r="BT83" s="374"/>
      <c r="BU83" s="374"/>
      <c r="BV83" s="374"/>
      <c r="BW83" s="374"/>
      <c r="BX83" s="374"/>
      <c r="BY83" s="374"/>
      <c r="BZ83" s="374"/>
      <c r="CA83" s="374"/>
      <c r="CB83" s="374"/>
      <c r="CC83" s="374"/>
      <c r="CD83" s="374"/>
      <c r="CE83" s="374"/>
      <c r="CF83" s="374"/>
      <c r="CG83" s="374"/>
      <c r="CH83" s="374"/>
      <c r="CI83" s="374"/>
      <c r="CJ83" s="374"/>
      <c r="CK83" s="374"/>
      <c r="CL83" s="374"/>
      <c r="CM83" s="374"/>
      <c r="CN83" s="374"/>
      <c r="CO83" s="374"/>
      <c r="CP83" s="374"/>
      <c r="CQ83" s="374"/>
      <c r="CR83" s="374"/>
      <c r="CS83" s="374"/>
      <c r="CT83" s="374"/>
      <c r="CU83" s="374"/>
      <c r="CV83" s="374"/>
      <c r="CW83" s="374"/>
      <c r="CX83" s="374"/>
      <c r="CY83" s="374"/>
      <c r="CZ83" s="374"/>
      <c r="DA83" s="374"/>
      <c r="DB83" s="374"/>
      <c r="DC83" s="374"/>
      <c r="DD83" s="375"/>
    </row>
    <row r="84" spans="2:109" x14ac:dyDescent="0.15">
      <c r="DD84" s="365"/>
      <c r="DE84" s="365"/>
    </row>
    <row r="85" spans="2:109" x14ac:dyDescent="0.15">
      <c r="DD85" s="365"/>
      <c r="DE85" s="365"/>
    </row>
  </sheetData>
  <sheetProtection algorithmName="SHA-512" hashValue="xy2fT1CVrGRQ7OuDOT9Hk9sxz1IhYUHsrK5EchrVtSXsir5yP2qdc9r9Mu4OeZCk/Hf6u39VE5pm4pS2HFxNgg==" saltValue="0sj2Qk2GV0zqdN4mvkxK3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85B3-DA44-4FEC-A903-FBD261D6FBA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9" customWidth="1"/>
    <col min="35" max="122" width="2.5" style="248" customWidth="1"/>
    <col min="123" max="16384" width="2.5" style="248" hidden="1"/>
  </cols>
  <sheetData>
    <row r="1" spans="1:34" ht="13.5" customHeight="1"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1:34" x14ac:dyDescent="0.15">
      <c r="S2" s="248"/>
      <c r="AH2" s="248"/>
    </row>
    <row r="3" spans="1:34"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1:34" x14ac:dyDescent="0.15"/>
    <row r="5" spans="1:34" x14ac:dyDescent="0.15"/>
    <row r="6" spans="1:34" x14ac:dyDescent="0.15"/>
    <row r="7" spans="1:34" x14ac:dyDescent="0.15"/>
    <row r="8" spans="1:34" x14ac:dyDescent="0.15"/>
    <row r="9" spans="1:34" x14ac:dyDescent="0.15">
      <c r="AH9" s="24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8"/>
    </row>
    <row r="18" spans="12:34" x14ac:dyDescent="0.15"/>
    <row r="19" spans="12:34" x14ac:dyDescent="0.15"/>
    <row r="20" spans="12:34" x14ac:dyDescent="0.15">
      <c r="AH20" s="248"/>
    </row>
    <row r="21" spans="12:34" x14ac:dyDescent="0.15">
      <c r="AH21" s="248"/>
    </row>
    <row r="22" spans="12:34" x14ac:dyDescent="0.15"/>
    <row r="23" spans="12:34" x14ac:dyDescent="0.15"/>
    <row r="24" spans="12:34" x14ac:dyDescent="0.15">
      <c r="Q24" s="248"/>
    </row>
    <row r="25" spans="12:34" x14ac:dyDescent="0.15"/>
    <row r="26" spans="12:34" x14ac:dyDescent="0.15"/>
    <row r="27" spans="12:34" x14ac:dyDescent="0.15"/>
    <row r="28" spans="12:34" x14ac:dyDescent="0.15">
      <c r="O28" s="248"/>
      <c r="T28" s="248"/>
      <c r="AH28" s="248"/>
    </row>
    <row r="29" spans="12:34" x14ac:dyDescent="0.15"/>
    <row r="30" spans="12:34" x14ac:dyDescent="0.15"/>
    <row r="31" spans="12:34" x14ac:dyDescent="0.15">
      <c r="Q31" s="248"/>
    </row>
    <row r="32" spans="12:34" x14ac:dyDescent="0.15">
      <c r="L32" s="248"/>
    </row>
    <row r="33" spans="2:34" x14ac:dyDescent="0.15">
      <c r="C33" s="248"/>
      <c r="E33" s="248"/>
      <c r="G33" s="248"/>
      <c r="I33" s="248"/>
      <c r="X33" s="248"/>
    </row>
    <row r="34" spans="2:34" x14ac:dyDescent="0.15">
      <c r="B34" s="248"/>
      <c r="P34" s="248"/>
      <c r="R34" s="248"/>
      <c r="T34" s="248"/>
    </row>
    <row r="35" spans="2:34" x14ac:dyDescent="0.15">
      <c r="D35" s="248"/>
      <c r="W35" s="248"/>
      <c r="AC35" s="248"/>
      <c r="AD35" s="248"/>
      <c r="AE35" s="248"/>
      <c r="AF35" s="248"/>
      <c r="AG35" s="248"/>
      <c r="AH35" s="248"/>
    </row>
    <row r="36" spans="2:34" x14ac:dyDescent="0.15">
      <c r="H36" s="248"/>
      <c r="J36" s="248"/>
      <c r="K36" s="248"/>
      <c r="M36" s="248"/>
      <c r="Y36" s="248"/>
      <c r="Z36" s="248"/>
      <c r="AA36" s="248"/>
      <c r="AB36" s="248"/>
      <c r="AC36" s="248"/>
      <c r="AD36" s="248"/>
      <c r="AE36" s="248"/>
      <c r="AF36" s="248"/>
      <c r="AG36" s="248"/>
      <c r="AH36" s="248"/>
    </row>
    <row r="37" spans="2:34" x14ac:dyDescent="0.15">
      <c r="AH37" s="248"/>
    </row>
    <row r="38" spans="2:34" x14ac:dyDescent="0.15">
      <c r="AG38" s="248"/>
      <c r="AH38" s="248"/>
    </row>
    <row r="39" spans="2:34" x14ac:dyDescent="0.15"/>
    <row r="40" spans="2:34" x14ac:dyDescent="0.15">
      <c r="X40" s="248"/>
    </row>
    <row r="41" spans="2:34" x14ac:dyDescent="0.15">
      <c r="R41" s="248"/>
    </row>
    <row r="42" spans="2:34" x14ac:dyDescent="0.15">
      <c r="W42" s="248"/>
    </row>
    <row r="43" spans="2:34" x14ac:dyDescent="0.15">
      <c r="Y43" s="248"/>
      <c r="Z43" s="248"/>
      <c r="AA43" s="248"/>
      <c r="AB43" s="248"/>
      <c r="AC43" s="248"/>
      <c r="AD43" s="248"/>
      <c r="AE43" s="248"/>
      <c r="AF43" s="248"/>
      <c r="AG43" s="248"/>
      <c r="AH43" s="248"/>
    </row>
    <row r="44" spans="2:34" x14ac:dyDescent="0.15">
      <c r="AH44" s="248"/>
    </row>
    <row r="45" spans="2:34" x14ac:dyDescent="0.15">
      <c r="X45" s="248"/>
    </row>
    <row r="46" spans="2:34" x14ac:dyDescent="0.15"/>
    <row r="47" spans="2:34" x14ac:dyDescent="0.15"/>
    <row r="48" spans="2:34" x14ac:dyDescent="0.15">
      <c r="W48" s="248"/>
      <c r="Y48" s="248"/>
      <c r="Z48" s="248"/>
      <c r="AA48" s="248"/>
      <c r="AB48" s="248"/>
      <c r="AC48" s="248"/>
      <c r="AD48" s="248"/>
      <c r="AE48" s="248"/>
      <c r="AF48" s="248"/>
      <c r="AG48" s="248"/>
      <c r="AH48" s="248"/>
    </row>
    <row r="49" spans="28:34" x14ac:dyDescent="0.15"/>
    <row r="50" spans="28:34" x14ac:dyDescent="0.15">
      <c r="AE50" s="248"/>
      <c r="AF50" s="248"/>
      <c r="AG50" s="248"/>
      <c r="AH50" s="248"/>
    </row>
    <row r="51" spans="28:34" x14ac:dyDescent="0.15">
      <c r="AC51" s="248"/>
      <c r="AD51" s="248"/>
      <c r="AE51" s="248"/>
      <c r="AF51" s="248"/>
      <c r="AG51" s="248"/>
      <c r="AH51" s="248"/>
    </row>
    <row r="52" spans="28:34" x14ac:dyDescent="0.15"/>
    <row r="53" spans="28:34" x14ac:dyDescent="0.15">
      <c r="AF53" s="248"/>
      <c r="AG53" s="248"/>
      <c r="AH53" s="248"/>
    </row>
    <row r="54" spans="28:34" x14ac:dyDescent="0.15">
      <c r="AH54" s="248"/>
    </row>
    <row r="55" spans="28:34" x14ac:dyDescent="0.15"/>
    <row r="56" spans="28:34" x14ac:dyDescent="0.15">
      <c r="AB56" s="248"/>
      <c r="AC56" s="248"/>
      <c r="AD56" s="248"/>
      <c r="AE56" s="248"/>
      <c r="AF56" s="248"/>
      <c r="AG56" s="248"/>
      <c r="AH56" s="248"/>
    </row>
    <row r="57" spans="28:34" x14ac:dyDescent="0.15">
      <c r="AH57" s="248"/>
    </row>
    <row r="58" spans="28:34" x14ac:dyDescent="0.15">
      <c r="AH58" s="248"/>
    </row>
    <row r="59" spans="28:34" x14ac:dyDescent="0.15"/>
    <row r="60" spans="28:34" x14ac:dyDescent="0.15"/>
    <row r="61" spans="28:34" x14ac:dyDescent="0.15"/>
    <row r="62" spans="28:34" x14ac:dyDescent="0.15"/>
    <row r="63" spans="28:34" x14ac:dyDescent="0.15">
      <c r="AH63" s="248"/>
    </row>
    <row r="64" spans="28:34" x14ac:dyDescent="0.15">
      <c r="AG64" s="248"/>
      <c r="AH64" s="248"/>
    </row>
    <row r="65" spans="28:34" x14ac:dyDescent="0.15"/>
    <row r="66" spans="28:34" x14ac:dyDescent="0.15"/>
    <row r="67" spans="28:34" x14ac:dyDescent="0.15"/>
    <row r="68" spans="28:34" x14ac:dyDescent="0.15">
      <c r="AB68" s="248"/>
      <c r="AC68" s="248"/>
      <c r="AD68" s="248"/>
      <c r="AE68" s="248"/>
      <c r="AF68" s="248"/>
      <c r="AG68" s="248"/>
      <c r="AH68" s="248"/>
    </row>
    <row r="69" spans="28:34" x14ac:dyDescent="0.15">
      <c r="AF69" s="248"/>
      <c r="AG69" s="248"/>
      <c r="AH69" s="248"/>
    </row>
    <row r="70" spans="28:34" x14ac:dyDescent="0.15"/>
    <row r="71" spans="28:34" x14ac:dyDescent="0.15"/>
    <row r="72" spans="28:34" x14ac:dyDescent="0.15"/>
    <row r="73" spans="28:34" x14ac:dyDescent="0.15"/>
    <row r="74" spans="28:34" x14ac:dyDescent="0.15"/>
    <row r="75" spans="28:34" x14ac:dyDescent="0.15">
      <c r="AH75" s="248"/>
    </row>
    <row r="76" spans="28:34" x14ac:dyDescent="0.15">
      <c r="AF76" s="248"/>
      <c r="AG76" s="248"/>
      <c r="AH76" s="248"/>
    </row>
    <row r="77" spans="28:34" x14ac:dyDescent="0.15">
      <c r="AG77" s="248"/>
      <c r="AH77" s="248"/>
    </row>
    <row r="78" spans="28:34" x14ac:dyDescent="0.15"/>
    <row r="79" spans="28:34" x14ac:dyDescent="0.15"/>
    <row r="80" spans="28:34" x14ac:dyDescent="0.15"/>
    <row r="81" spans="25:34" x14ac:dyDescent="0.15"/>
    <row r="82" spans="25:34" x14ac:dyDescent="0.15">
      <c r="Y82" s="248"/>
    </row>
    <row r="83" spans="25:34" x14ac:dyDescent="0.15">
      <c r="Y83" s="248"/>
      <c r="Z83" s="248"/>
      <c r="AA83" s="248"/>
      <c r="AB83" s="248"/>
      <c r="AC83" s="248"/>
      <c r="AD83" s="248"/>
      <c r="AE83" s="248"/>
      <c r="AF83" s="248"/>
      <c r="AG83" s="248"/>
      <c r="AH83" s="248"/>
    </row>
    <row r="84" spans="25:34" x14ac:dyDescent="0.15"/>
    <row r="85" spans="25:34" x14ac:dyDescent="0.15"/>
    <row r="86" spans="25:34" x14ac:dyDescent="0.15"/>
    <row r="87" spans="25:34" x14ac:dyDescent="0.15"/>
    <row r="88" spans="25:34" x14ac:dyDescent="0.15">
      <c r="AH88" s="24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8"/>
      <c r="AG94" s="248"/>
      <c r="AH94" s="248"/>
    </row>
    <row r="95" spans="25:34" ht="13.5" customHeight="1" x14ac:dyDescent="0.15">
      <c r="AH95" s="24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8"/>
    </row>
    <row r="102" spans="33:34" ht="13.5" customHeight="1" x14ac:dyDescent="0.15"/>
    <row r="103" spans="33:34" ht="13.5" customHeight="1" x14ac:dyDescent="0.15"/>
    <row r="104" spans="33:34" ht="13.5" customHeight="1" x14ac:dyDescent="0.15">
      <c r="AG104" s="248"/>
      <c r="AH104" s="24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8"/>
    </row>
    <row r="117" spans="34:122" ht="13.5" customHeight="1" x14ac:dyDescent="0.15"/>
    <row r="118" spans="34:122" ht="13.5" customHeight="1" x14ac:dyDescent="0.15"/>
    <row r="119" spans="34:122" ht="13.5" customHeight="1" x14ac:dyDescent="0.15"/>
    <row r="120" spans="34:122" ht="13.5" customHeight="1" x14ac:dyDescent="0.15">
      <c r="AH120" s="248"/>
    </row>
    <row r="121" spans="34:122" ht="13.5" customHeight="1" x14ac:dyDescent="0.15">
      <c r="AH121" s="248"/>
    </row>
    <row r="122" spans="34:122" ht="13.5" customHeight="1" x14ac:dyDescent="0.15"/>
    <row r="123" spans="34:122" ht="13.5" customHeight="1" x14ac:dyDescent="0.15"/>
    <row r="124" spans="34:122" ht="13.5" customHeight="1" x14ac:dyDescent="0.15"/>
    <row r="125" spans="34:122" ht="13.5" customHeight="1" x14ac:dyDescent="0.15">
      <c r="DR125" s="248" t="s">
        <v>501</v>
      </c>
    </row>
  </sheetData>
  <sheetProtection algorithmName="SHA-512" hashValue="TLTkNDjYPeuIo8zO4Y/TIN+laZVbL1tyVMOhBVszi4ktVkkisRhv/xQ0NzGJJ9Jp+HC7FDI6t3dC0dc48kCYdA==" saltValue="Jd6w+uPRQ0fUK2zK0m9jN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1B40-5E91-4DB1-9DCF-7E7F9F0309C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9" customWidth="1"/>
    <col min="35" max="122" width="2.5" style="248" customWidth="1"/>
    <col min="123" max="16384" width="2.5" style="248" hidden="1"/>
  </cols>
  <sheetData>
    <row r="1" spans="2:34"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2:34" x14ac:dyDescent="0.15">
      <c r="S2" s="248"/>
      <c r="AH2" s="248"/>
    </row>
    <row r="3" spans="2:34"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2:34" x14ac:dyDescent="0.15"/>
    <row r="5" spans="2:34" x14ac:dyDescent="0.15"/>
    <row r="6" spans="2:34" x14ac:dyDescent="0.15"/>
    <row r="7" spans="2:34" x14ac:dyDescent="0.15"/>
    <row r="8" spans="2:34" x14ac:dyDescent="0.15"/>
    <row r="9" spans="2:34" x14ac:dyDescent="0.15">
      <c r="AH9" s="24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8"/>
    </row>
    <row r="18" spans="12:34" x14ac:dyDescent="0.15"/>
    <row r="19" spans="12:34" x14ac:dyDescent="0.15"/>
    <row r="20" spans="12:34" x14ac:dyDescent="0.15">
      <c r="AH20" s="248"/>
    </row>
    <row r="21" spans="12:34" x14ac:dyDescent="0.15">
      <c r="AH21" s="248"/>
    </row>
    <row r="22" spans="12:34" x14ac:dyDescent="0.15"/>
    <row r="23" spans="12:34" x14ac:dyDescent="0.15"/>
    <row r="24" spans="12:34" x14ac:dyDescent="0.15">
      <c r="Q24" s="248"/>
    </row>
    <row r="25" spans="12:34" x14ac:dyDescent="0.15"/>
    <row r="26" spans="12:34" x14ac:dyDescent="0.15"/>
    <row r="27" spans="12:34" x14ac:dyDescent="0.15"/>
    <row r="28" spans="12:34" x14ac:dyDescent="0.15">
      <c r="O28" s="248"/>
      <c r="T28" s="248"/>
      <c r="AH28" s="248"/>
    </row>
    <row r="29" spans="12:34" x14ac:dyDescent="0.15"/>
    <row r="30" spans="12:34" x14ac:dyDescent="0.15"/>
    <row r="31" spans="12:34" x14ac:dyDescent="0.15">
      <c r="Q31" s="248"/>
    </row>
    <row r="32" spans="12:34" x14ac:dyDescent="0.15">
      <c r="L32" s="248"/>
    </row>
    <row r="33" spans="2:34" x14ac:dyDescent="0.15">
      <c r="C33" s="248"/>
      <c r="E33" s="248"/>
      <c r="G33" s="248"/>
      <c r="I33" s="248"/>
      <c r="X33" s="248"/>
    </row>
    <row r="34" spans="2:34" x14ac:dyDescent="0.15">
      <c r="B34" s="248"/>
      <c r="P34" s="248"/>
      <c r="R34" s="248"/>
      <c r="T34" s="248"/>
    </row>
    <row r="35" spans="2:34" x14ac:dyDescent="0.15">
      <c r="D35" s="248"/>
      <c r="W35" s="248"/>
      <c r="AC35" s="248"/>
      <c r="AD35" s="248"/>
      <c r="AE35" s="248"/>
      <c r="AF35" s="248"/>
      <c r="AG35" s="248"/>
      <c r="AH35" s="248"/>
    </row>
    <row r="36" spans="2:34" x14ac:dyDescent="0.15">
      <c r="H36" s="248"/>
      <c r="J36" s="248"/>
      <c r="K36" s="248"/>
      <c r="M36" s="248"/>
      <c r="Y36" s="248"/>
      <c r="Z36" s="248"/>
      <c r="AA36" s="248"/>
      <c r="AB36" s="248"/>
      <c r="AC36" s="248"/>
      <c r="AD36" s="248"/>
      <c r="AE36" s="248"/>
      <c r="AF36" s="248"/>
      <c r="AG36" s="248"/>
      <c r="AH36" s="248"/>
    </row>
    <row r="37" spans="2:34" x14ac:dyDescent="0.15">
      <c r="AH37" s="248"/>
    </row>
    <row r="38" spans="2:34" x14ac:dyDescent="0.15">
      <c r="AG38" s="248"/>
      <c r="AH38" s="248"/>
    </row>
    <row r="39" spans="2:34" x14ac:dyDescent="0.15"/>
    <row r="40" spans="2:34" x14ac:dyDescent="0.15">
      <c r="X40" s="248"/>
    </row>
    <row r="41" spans="2:34" x14ac:dyDescent="0.15">
      <c r="R41" s="248"/>
    </row>
    <row r="42" spans="2:34" x14ac:dyDescent="0.15">
      <c r="W42" s="248"/>
    </row>
    <row r="43" spans="2:34" x14ac:dyDescent="0.15">
      <c r="Y43" s="248"/>
      <c r="Z43" s="248"/>
      <c r="AA43" s="248"/>
      <c r="AB43" s="248"/>
      <c r="AC43" s="248"/>
      <c r="AD43" s="248"/>
      <c r="AE43" s="248"/>
      <c r="AF43" s="248"/>
      <c r="AG43" s="248"/>
      <c r="AH43" s="248"/>
    </row>
    <row r="44" spans="2:34" x14ac:dyDescent="0.15">
      <c r="AH44" s="248"/>
    </row>
    <row r="45" spans="2:34" x14ac:dyDescent="0.15">
      <c r="X45" s="248"/>
    </row>
    <row r="46" spans="2:34" x14ac:dyDescent="0.15"/>
    <row r="47" spans="2:34" x14ac:dyDescent="0.15"/>
    <row r="48" spans="2:34" x14ac:dyDescent="0.15">
      <c r="W48" s="248"/>
      <c r="Y48" s="248"/>
      <c r="Z48" s="248"/>
      <c r="AA48" s="248"/>
      <c r="AB48" s="248"/>
      <c r="AC48" s="248"/>
      <c r="AD48" s="248"/>
      <c r="AE48" s="248"/>
      <c r="AF48" s="248"/>
      <c r="AG48" s="248"/>
      <c r="AH48" s="248"/>
    </row>
    <row r="49" spans="28:34" x14ac:dyDescent="0.15"/>
    <row r="50" spans="28:34" x14ac:dyDescent="0.15">
      <c r="AE50" s="248"/>
      <c r="AF50" s="248"/>
      <c r="AG50" s="248"/>
      <c r="AH50" s="248"/>
    </row>
    <row r="51" spans="28:34" x14ac:dyDescent="0.15">
      <c r="AC51" s="248"/>
      <c r="AD51" s="248"/>
      <c r="AE51" s="248"/>
      <c r="AF51" s="248"/>
      <c r="AG51" s="248"/>
      <c r="AH51" s="248"/>
    </row>
    <row r="52" spans="28:34" x14ac:dyDescent="0.15"/>
    <row r="53" spans="28:34" x14ac:dyDescent="0.15">
      <c r="AF53" s="248"/>
      <c r="AG53" s="248"/>
      <c r="AH53" s="248"/>
    </row>
    <row r="54" spans="28:34" x14ac:dyDescent="0.15">
      <c r="AH54" s="248"/>
    </row>
    <row r="55" spans="28:34" x14ac:dyDescent="0.15"/>
    <row r="56" spans="28:34" x14ac:dyDescent="0.15">
      <c r="AB56" s="248"/>
      <c r="AC56" s="248"/>
      <c r="AD56" s="248"/>
      <c r="AE56" s="248"/>
      <c r="AF56" s="248"/>
      <c r="AG56" s="248"/>
      <c r="AH56" s="248"/>
    </row>
    <row r="57" spans="28:34" x14ac:dyDescent="0.15">
      <c r="AH57" s="248"/>
    </row>
    <row r="58" spans="28:34" x14ac:dyDescent="0.15">
      <c r="AH58" s="248"/>
    </row>
    <row r="59" spans="28:34" x14ac:dyDescent="0.15">
      <c r="AG59" s="248"/>
      <c r="AH59" s="248"/>
    </row>
    <row r="60" spans="28:34" x14ac:dyDescent="0.15"/>
    <row r="61" spans="28:34" x14ac:dyDescent="0.15"/>
    <row r="62" spans="28:34" x14ac:dyDescent="0.15"/>
    <row r="63" spans="28:34" x14ac:dyDescent="0.15">
      <c r="AH63" s="248"/>
    </row>
    <row r="64" spans="28:34" x14ac:dyDescent="0.15">
      <c r="AG64" s="248"/>
      <c r="AH64" s="248"/>
    </row>
    <row r="65" spans="28:34" x14ac:dyDescent="0.15"/>
    <row r="66" spans="28:34" x14ac:dyDescent="0.15"/>
    <row r="67" spans="28:34" x14ac:dyDescent="0.15"/>
    <row r="68" spans="28:34" x14ac:dyDescent="0.15">
      <c r="AB68" s="248"/>
      <c r="AC68" s="248"/>
      <c r="AD68" s="248"/>
      <c r="AE68" s="248"/>
      <c r="AF68" s="248"/>
      <c r="AG68" s="248"/>
      <c r="AH68" s="248"/>
    </row>
    <row r="69" spans="28:34" x14ac:dyDescent="0.15">
      <c r="AF69" s="248"/>
      <c r="AG69" s="248"/>
      <c r="AH69" s="248"/>
    </row>
    <row r="70" spans="28:34" x14ac:dyDescent="0.15"/>
    <row r="71" spans="28:34" x14ac:dyDescent="0.15"/>
    <row r="72" spans="28:34" x14ac:dyDescent="0.15"/>
    <row r="73" spans="28:34" x14ac:dyDescent="0.15"/>
    <row r="74" spans="28:34" x14ac:dyDescent="0.15"/>
    <row r="75" spans="28:34" x14ac:dyDescent="0.15">
      <c r="AH75" s="248"/>
    </row>
    <row r="76" spans="28:34" x14ac:dyDescent="0.15">
      <c r="AF76" s="248"/>
      <c r="AG76" s="248"/>
      <c r="AH76" s="248"/>
    </row>
    <row r="77" spans="28:34" x14ac:dyDescent="0.15">
      <c r="AG77" s="248"/>
      <c r="AH77" s="248"/>
    </row>
    <row r="78" spans="28:34" x14ac:dyDescent="0.15"/>
    <row r="79" spans="28:34" x14ac:dyDescent="0.15"/>
    <row r="80" spans="28:34" x14ac:dyDescent="0.15"/>
    <row r="81" spans="25:34" x14ac:dyDescent="0.15"/>
    <row r="82" spans="25:34" x14ac:dyDescent="0.15">
      <c r="Y82" s="248"/>
    </row>
    <row r="83" spans="25:34" x14ac:dyDescent="0.15">
      <c r="Y83" s="248"/>
      <c r="Z83" s="248"/>
      <c r="AA83" s="248"/>
      <c r="AB83" s="248"/>
      <c r="AC83" s="248"/>
      <c r="AD83" s="248"/>
      <c r="AE83" s="248"/>
      <c r="AF83" s="248"/>
      <c r="AG83" s="248"/>
      <c r="AH83" s="248"/>
    </row>
    <row r="84" spans="25:34" x14ac:dyDescent="0.15"/>
    <row r="85" spans="25:34" x14ac:dyDescent="0.15"/>
    <row r="86" spans="25:34" x14ac:dyDescent="0.15"/>
    <row r="87" spans="25:34" x14ac:dyDescent="0.15"/>
    <row r="88" spans="25:34" x14ac:dyDescent="0.15">
      <c r="AH88" s="24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8"/>
      <c r="AG94" s="248"/>
      <c r="AH94" s="248"/>
    </row>
    <row r="95" spans="25:34" ht="13.5" customHeight="1" x14ac:dyDescent="0.15">
      <c r="AH95" s="24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8"/>
    </row>
    <row r="102" spans="33:34" ht="13.5" customHeight="1" x14ac:dyDescent="0.15"/>
    <row r="103" spans="33:34" ht="13.5" customHeight="1" x14ac:dyDescent="0.15"/>
    <row r="104" spans="33:34" ht="13.5" customHeight="1" x14ac:dyDescent="0.15">
      <c r="AG104" s="248"/>
      <c r="AH104" s="24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8"/>
    </row>
    <row r="117" spans="34:122" ht="13.5" customHeight="1" x14ac:dyDescent="0.15"/>
    <row r="118" spans="34:122" ht="13.5" customHeight="1" x14ac:dyDescent="0.15"/>
    <row r="119" spans="34:122" ht="13.5" customHeight="1" x14ac:dyDescent="0.15"/>
    <row r="120" spans="34:122" ht="13.5" customHeight="1" x14ac:dyDescent="0.15">
      <c r="AH120" s="248"/>
    </row>
    <row r="121" spans="34:122" ht="13.5" customHeight="1" x14ac:dyDescent="0.15">
      <c r="AH121" s="248"/>
    </row>
    <row r="122" spans="34:122" ht="13.5" customHeight="1" x14ac:dyDescent="0.15"/>
    <row r="123" spans="34:122" ht="13.5" customHeight="1" x14ac:dyDescent="0.15"/>
    <row r="124" spans="34:122" ht="13.5" customHeight="1" x14ac:dyDescent="0.15"/>
    <row r="125" spans="34:122" ht="13.5" customHeight="1" x14ac:dyDescent="0.15">
      <c r="DR125" s="248" t="s">
        <v>501</v>
      </c>
    </row>
  </sheetData>
  <sheetProtection algorithmName="SHA-512" hashValue="DxkFwhABgGE8hb+UmNM1X9+J7gTHU2BvTiPmu4aBC/ZmEkbs1qCI5UZNXUOedw0FyEBv3+FD0y+g2NNfvh3cYA==" saltValue="JVqbNFo8C0NRjblexT61t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551</v>
      </c>
      <c r="G2" s="146"/>
      <c r="H2" s="147"/>
    </row>
    <row r="3" spans="1:8" x14ac:dyDescent="0.15">
      <c r="A3" s="143" t="s">
        <v>544</v>
      </c>
      <c r="B3" s="148"/>
      <c r="C3" s="149"/>
      <c r="D3" s="150">
        <v>142216</v>
      </c>
      <c r="E3" s="151"/>
      <c r="F3" s="152">
        <v>291173</v>
      </c>
      <c r="G3" s="153"/>
      <c r="H3" s="154"/>
    </row>
    <row r="4" spans="1:8" x14ac:dyDescent="0.15">
      <c r="A4" s="155"/>
      <c r="B4" s="156"/>
      <c r="C4" s="157"/>
      <c r="D4" s="158">
        <v>61087</v>
      </c>
      <c r="E4" s="159"/>
      <c r="F4" s="160">
        <v>119071</v>
      </c>
      <c r="G4" s="161"/>
      <c r="H4" s="162"/>
    </row>
    <row r="5" spans="1:8" x14ac:dyDescent="0.15">
      <c r="A5" s="143" t="s">
        <v>546</v>
      </c>
      <c r="B5" s="148"/>
      <c r="C5" s="149"/>
      <c r="D5" s="150">
        <v>257763</v>
      </c>
      <c r="E5" s="151"/>
      <c r="F5" s="152">
        <v>271581</v>
      </c>
      <c r="G5" s="153"/>
      <c r="H5" s="154"/>
    </row>
    <row r="6" spans="1:8" x14ac:dyDescent="0.15">
      <c r="A6" s="155"/>
      <c r="B6" s="156"/>
      <c r="C6" s="157"/>
      <c r="D6" s="158">
        <v>132180</v>
      </c>
      <c r="E6" s="159"/>
      <c r="F6" s="160">
        <v>117844</v>
      </c>
      <c r="G6" s="161"/>
      <c r="H6" s="162"/>
    </row>
    <row r="7" spans="1:8" x14ac:dyDescent="0.15">
      <c r="A7" s="143" t="s">
        <v>547</v>
      </c>
      <c r="B7" s="148"/>
      <c r="C7" s="149"/>
      <c r="D7" s="150">
        <v>381920</v>
      </c>
      <c r="E7" s="151"/>
      <c r="F7" s="152">
        <v>268375</v>
      </c>
      <c r="G7" s="153"/>
      <c r="H7" s="154"/>
    </row>
    <row r="8" spans="1:8" x14ac:dyDescent="0.15">
      <c r="A8" s="155"/>
      <c r="B8" s="156"/>
      <c r="C8" s="157"/>
      <c r="D8" s="158">
        <v>38935</v>
      </c>
      <c r="E8" s="159"/>
      <c r="F8" s="160">
        <v>119602</v>
      </c>
      <c r="G8" s="161"/>
      <c r="H8" s="162"/>
    </row>
    <row r="9" spans="1:8" x14ac:dyDescent="0.15">
      <c r="A9" s="143" t="s">
        <v>548</v>
      </c>
      <c r="B9" s="148"/>
      <c r="C9" s="149"/>
      <c r="D9" s="150">
        <v>135133</v>
      </c>
      <c r="E9" s="151"/>
      <c r="F9" s="152">
        <v>301035</v>
      </c>
      <c r="G9" s="153"/>
      <c r="H9" s="154"/>
    </row>
    <row r="10" spans="1:8" x14ac:dyDescent="0.15">
      <c r="A10" s="155"/>
      <c r="B10" s="156"/>
      <c r="C10" s="157"/>
      <c r="D10" s="158">
        <v>39667</v>
      </c>
      <c r="E10" s="159"/>
      <c r="F10" s="160">
        <v>154376</v>
      </c>
      <c r="G10" s="161"/>
      <c r="H10" s="162"/>
    </row>
    <row r="11" spans="1:8" x14ac:dyDescent="0.15">
      <c r="A11" s="143" t="s">
        <v>549</v>
      </c>
      <c r="B11" s="148"/>
      <c r="C11" s="149"/>
      <c r="D11" s="150">
        <v>80850</v>
      </c>
      <c r="E11" s="151"/>
      <c r="F11" s="152">
        <v>277467</v>
      </c>
      <c r="G11" s="153"/>
      <c r="H11" s="154"/>
    </row>
    <row r="12" spans="1:8" x14ac:dyDescent="0.15">
      <c r="A12" s="155"/>
      <c r="B12" s="156"/>
      <c r="C12" s="163"/>
      <c r="D12" s="158">
        <v>37586</v>
      </c>
      <c r="E12" s="159"/>
      <c r="F12" s="160">
        <v>128378</v>
      </c>
      <c r="G12" s="161"/>
      <c r="H12" s="162"/>
    </row>
    <row r="13" spans="1:8" x14ac:dyDescent="0.15">
      <c r="A13" s="143"/>
      <c r="B13" s="148"/>
      <c r="C13" s="164"/>
      <c r="D13" s="165">
        <v>199576</v>
      </c>
      <c r="E13" s="166"/>
      <c r="F13" s="167">
        <v>281926</v>
      </c>
      <c r="G13" s="168"/>
      <c r="H13" s="154"/>
    </row>
    <row r="14" spans="1:8" x14ac:dyDescent="0.15">
      <c r="A14" s="155"/>
      <c r="B14" s="156"/>
      <c r="C14" s="157"/>
      <c r="D14" s="158">
        <v>61891</v>
      </c>
      <c r="E14" s="159"/>
      <c r="F14" s="160">
        <v>127854</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2.82</v>
      </c>
      <c r="C19" s="169">
        <f>ROUND(VALUE(SUBSTITUTE(実質収支比率等に係る経年分析!G$48,"▲","-")),2)</f>
        <v>3.13</v>
      </c>
      <c r="D19" s="169">
        <f>ROUND(VALUE(SUBSTITUTE(実質収支比率等に係る経年分析!H$48,"▲","-")),2)</f>
        <v>2.93</v>
      </c>
      <c r="E19" s="169">
        <f>ROUND(VALUE(SUBSTITUTE(実質収支比率等に係る経年分析!I$48,"▲","-")),2)</f>
        <v>4.1900000000000004</v>
      </c>
      <c r="F19" s="169">
        <f>ROUND(VALUE(SUBSTITUTE(実質収支比率等に係る経年分析!J$48,"▲","-")),2)</f>
        <v>4.8</v>
      </c>
    </row>
    <row r="20" spans="1:11" x14ac:dyDescent="0.15">
      <c r="A20" s="169" t="s">
        <v>55</v>
      </c>
      <c r="B20" s="169">
        <f>ROUND(VALUE(SUBSTITUTE(実質収支比率等に係る経年分析!F$47,"▲","-")),2)</f>
        <v>43.92</v>
      </c>
      <c r="C20" s="169">
        <f>ROUND(VALUE(SUBSTITUTE(実質収支比率等に係る経年分析!G$47,"▲","-")),2)</f>
        <v>46.03</v>
      </c>
      <c r="D20" s="169">
        <f>ROUND(VALUE(SUBSTITUTE(実質収支比率等に係る経年分析!H$47,"▲","-")),2)</f>
        <v>44.22</v>
      </c>
      <c r="E20" s="169">
        <f>ROUND(VALUE(SUBSTITUTE(実質収支比率等に係る経年分析!I$47,"▲","-")),2)</f>
        <v>48.5</v>
      </c>
      <c r="F20" s="169">
        <f>ROUND(VALUE(SUBSTITUTE(実質収支比率等に係る経年分析!J$47,"▲","-")),2)</f>
        <v>51.6</v>
      </c>
    </row>
    <row r="21" spans="1:11" x14ac:dyDescent="0.15">
      <c r="A21" s="169" t="s">
        <v>56</v>
      </c>
      <c r="B21" s="169">
        <f>IF(ISNUMBER(VALUE(SUBSTITUTE(実質収支比率等に係る経年分析!F$49,"▲","-"))),ROUND(VALUE(SUBSTITUTE(実質収支比率等に係る経年分析!F$49,"▲","-")),2),NA())</f>
        <v>-47.75</v>
      </c>
      <c r="C21" s="169">
        <f>IF(ISNUMBER(VALUE(SUBSTITUTE(実質収支比率等に係る経年分析!G$49,"▲","-"))),ROUND(VALUE(SUBSTITUTE(実質収支比率等に係る経年分析!G$49,"▲","-")),2),NA())</f>
        <v>0.28999999999999998</v>
      </c>
      <c r="D21" s="169">
        <f>IF(ISNUMBER(VALUE(SUBSTITUTE(実質収支比率等に係る経年分析!H$49,"▲","-"))),ROUND(VALUE(SUBSTITUTE(実質収支比率等に係る経年分析!H$49,"▲","-")),2),NA())</f>
        <v>-4.3499999999999996</v>
      </c>
      <c r="E21" s="169">
        <f>IF(ISNUMBER(VALUE(SUBSTITUTE(実質収支比率等に係る経年分析!I$49,"▲","-"))),ROUND(VALUE(SUBSTITUTE(実質収支比率等に係る経年分析!I$49,"▲","-")),2),NA())</f>
        <v>4.49</v>
      </c>
      <c r="F21" s="169">
        <f>IF(ISNUMBER(VALUE(SUBSTITUTE(実質収支比率等に係る経年分析!J$49,"▲","-"))),ROUND(VALUE(SUBSTITUTE(実質収支比率等に係る経年分析!J$49,"▲","-")),2),NA())</f>
        <v>6.48</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0</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e">
        <f>IF(連結実質赤字比率に係る赤字・黒字の構成分析!C$40="",NA(),連結実質赤字比率に係る赤字・黒字の構成分析!C$40)</f>
        <v>#N/A</v>
      </c>
      <c r="B30" s="170" t="e">
        <f>IF(ROUND(VALUE(SUBSTITUTE(連結実質赤字比率に係る赤字・黒字の構成分析!F$40,"▲", "-")), 2) &lt; 0, ABS(ROUND(VALUE(SUBSTITUTE(連結実質赤字比率に係る赤字・黒字の構成分析!F$40,"▲", "-")), 2)), NA())</f>
        <v>#VALUE!</v>
      </c>
      <c r="C30" s="170" t="e">
        <f>IF(ROUND(VALUE(SUBSTITUTE(連結実質赤字比率に係る赤字・黒字の構成分析!F$40,"▲", "-")), 2) &gt;= 0, ABS(ROUND(VALUE(SUBSTITUTE(連結実質赤字比率に係る赤字・黒字の構成分析!F$40,"▲", "-")), 2)), NA())</f>
        <v>#VALUE!</v>
      </c>
      <c r="D30" s="170" t="e">
        <f>IF(ROUND(VALUE(SUBSTITUTE(連結実質赤字比率に係る赤字・黒字の構成分析!G$40,"▲", "-")), 2) &lt; 0, ABS(ROUND(VALUE(SUBSTITUTE(連結実質赤字比率に係る赤字・黒字の構成分析!G$40,"▲", "-")), 2)), NA())</f>
        <v>#VALUE!</v>
      </c>
      <c r="E30" s="170" t="e">
        <f>IF(ROUND(VALUE(SUBSTITUTE(連結実質赤字比率に係る赤字・黒字の構成分析!G$40,"▲", "-")), 2) &gt;= 0, ABS(ROUND(VALUE(SUBSTITUTE(連結実質赤字比率に係る赤字・黒字の構成分析!G$40,"▲", "-")), 2)), NA())</f>
        <v>#VALUE!</v>
      </c>
      <c r="F30" s="170" t="e">
        <f>IF(ROUND(VALUE(SUBSTITUTE(連結実質赤字比率に係る赤字・黒字の構成分析!H$40,"▲", "-")), 2) &lt; 0, ABS(ROUND(VALUE(SUBSTITUTE(連結実質赤字比率に係る赤字・黒字の構成分析!H$40,"▲", "-")), 2)), NA())</f>
        <v>#VALUE!</v>
      </c>
      <c r="G30" s="170" t="e">
        <f>IF(ROUND(VALUE(SUBSTITUTE(連結実質赤字比率に係る赤字・黒字の構成分析!H$40,"▲", "-")), 2) &gt;= 0, ABS(ROUND(VALUE(SUBSTITUTE(連結実質赤字比率に係る赤字・黒字の構成分析!H$40,"▲", "-")), 2)), NA())</f>
        <v>#VALUE!</v>
      </c>
      <c r="H30" s="170" t="e">
        <f>IF(ROUND(VALUE(SUBSTITUTE(連結実質赤字比率に係る赤字・黒字の構成分析!I$40,"▲", "-")), 2) &lt; 0, ABS(ROUND(VALUE(SUBSTITUTE(連結実質赤字比率に係る赤字・黒字の構成分析!I$40,"▲", "-")), 2)), NA())</f>
        <v>#VALUE!</v>
      </c>
      <c r="I30" s="170" t="e">
        <f>IF(ROUND(VALUE(SUBSTITUTE(連結実質赤字比率に係る赤字・黒字の構成分析!I$40,"▲", "-")), 2) &gt;= 0, ABS(ROUND(VALUE(SUBSTITUTE(連結実質赤字比率に係る赤字・黒字の構成分析!I$40,"▲", "-")), 2)), NA())</f>
        <v>#VALUE!</v>
      </c>
      <c r="J30" s="170" t="e">
        <f>IF(ROUND(VALUE(SUBSTITUTE(連結実質赤字比率に係る赤字・黒字の構成分析!J$40,"▲", "-")), 2) &lt; 0, ABS(ROUND(VALUE(SUBSTITUTE(連結実質赤字比率に係る赤字・黒字の構成分析!J$40,"▲", "-")), 2)), NA())</f>
        <v>#VALUE!</v>
      </c>
      <c r="K30" s="170" t="e">
        <f>IF(ROUND(VALUE(SUBSTITUTE(連結実質赤字比率に係る赤字・黒字の構成分析!J$40,"▲", "-")), 2) &gt;= 0, ABS(ROUND(VALUE(SUBSTITUTE(連結実質赤字比率に係る赤字・黒字の構成分析!J$40,"▲", "-")), 2)), NA())</f>
        <v>#VALUE!</v>
      </c>
    </row>
    <row r="31" spans="1:11" x14ac:dyDescent="0.15">
      <c r="A31" s="170" t="str">
        <f>IF(連結実質赤字比率に係る赤字・黒字の構成分析!C$39="",NA(),連結実質赤字比率に係る赤字・黒字の構成分析!C$39)</f>
        <v>百目木地区農業集落排水事業</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0.02</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0.02</v>
      </c>
    </row>
    <row r="32" spans="1:11" x14ac:dyDescent="0.15">
      <c r="A32" s="170" t="str">
        <f>IF(連結実質赤字比率に係る赤字・黒字の構成分析!C$38="",NA(),連結実質赤字比率に係る赤字・黒字の構成分析!C$38)</f>
        <v>後期高齢者医療特別会計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0.03</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0.03</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0.05</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0.1</v>
      </c>
    </row>
    <row r="33" spans="1:16" x14ac:dyDescent="0.15">
      <c r="A33" s="170" t="str">
        <f>IF(連結実質赤字比率に係る赤字・黒字の構成分析!C$37="",NA(),連結実質赤字比率に係る赤字・黒字の構成分析!C$37)</f>
        <v>国民健康保険特別会計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3.95</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2.3199999999999998</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0.12</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0.1</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0.13</v>
      </c>
    </row>
    <row r="34" spans="1:16" x14ac:dyDescent="0.15">
      <c r="A34" s="170" t="str">
        <f>IF(連結実質赤字比率に係る赤字・黒字の構成分析!C$36="",NA(),連結実質赤字比率に係る赤字・黒字の構成分析!C$36)</f>
        <v>介護保険特別会計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1.62</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5.21</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2.63</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1.96</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1.02</v>
      </c>
    </row>
    <row r="35" spans="1:16" x14ac:dyDescent="0.15">
      <c r="A35" s="170" t="str">
        <f>IF(連結実質赤字比率に係る赤字・黒字の構成分析!C$35="",NA(),連結実質赤字比率に係る赤字・黒字の構成分析!C$35)</f>
        <v>一般会計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2.82</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3.13</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2.92</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4.1900000000000004</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4.8</v>
      </c>
    </row>
    <row r="36" spans="1:16" x14ac:dyDescent="0.15">
      <c r="A36" s="170" t="str">
        <f>IF(連結実質赤字比率に係る赤字・黒字の構成分析!C$34="",NA(),連結実質赤字比率に係る赤字・黒字の構成分析!C$34)</f>
        <v>横浜町水道事業</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6.55</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8.5500000000000007</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10.84</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12.73</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13.15</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301</v>
      </c>
      <c r="E42" s="171"/>
      <c r="F42" s="171"/>
      <c r="G42" s="171">
        <f>'実質公債費比率（分子）の構造'!L$52</f>
        <v>296</v>
      </c>
      <c r="H42" s="171"/>
      <c r="I42" s="171"/>
      <c r="J42" s="171">
        <f>'実質公債費比率（分子）の構造'!M$52</f>
        <v>285</v>
      </c>
      <c r="K42" s="171"/>
      <c r="L42" s="171"/>
      <c r="M42" s="171">
        <f>'実質公債費比率（分子）の構造'!N$52</f>
        <v>272</v>
      </c>
      <c r="N42" s="171"/>
      <c r="O42" s="171"/>
      <c r="P42" s="171">
        <f>'実質公債費比率（分子）の構造'!O$52</f>
        <v>274</v>
      </c>
    </row>
    <row r="43" spans="1:16" x14ac:dyDescent="0.15">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65</v>
      </c>
      <c r="B44" s="171">
        <f>'実質公債費比率（分子）の構造'!K$50</f>
        <v>9</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15">
      <c r="A45" s="171" t="s">
        <v>66</v>
      </c>
      <c r="B45" s="171">
        <f>'実質公債費比率（分子）の構造'!K$49</f>
        <v>31</v>
      </c>
      <c r="C45" s="171"/>
      <c r="D45" s="171"/>
      <c r="E45" s="171">
        <f>'実質公債費比率（分子）の構造'!L$49</f>
        <v>31</v>
      </c>
      <c r="F45" s="171"/>
      <c r="G45" s="171"/>
      <c r="H45" s="171">
        <f>'実質公債費比率（分子）の構造'!M$49</f>
        <v>32</v>
      </c>
      <c r="I45" s="171"/>
      <c r="J45" s="171"/>
      <c r="K45" s="171">
        <f>'実質公債費比率（分子）の構造'!N$49</f>
        <v>29</v>
      </c>
      <c r="L45" s="171"/>
      <c r="M45" s="171"/>
      <c r="N45" s="171">
        <f>'実質公債費比率（分子）の構造'!O$49</f>
        <v>19</v>
      </c>
      <c r="O45" s="171"/>
      <c r="P45" s="171"/>
    </row>
    <row r="46" spans="1:16" x14ac:dyDescent="0.15">
      <c r="A46" s="171" t="s">
        <v>67</v>
      </c>
      <c r="B46" s="171">
        <f>'実質公債費比率（分子）の構造'!K$48</f>
        <v>21</v>
      </c>
      <c r="C46" s="171"/>
      <c r="D46" s="171"/>
      <c r="E46" s="171">
        <f>'実質公債費比率（分子）の構造'!L$48</f>
        <v>77</v>
      </c>
      <c r="F46" s="171"/>
      <c r="G46" s="171"/>
      <c r="H46" s="171">
        <f>'実質公債費比率（分子）の構造'!M$48</f>
        <v>14</v>
      </c>
      <c r="I46" s="171"/>
      <c r="J46" s="171"/>
      <c r="K46" s="171">
        <f>'実質公債費比率（分子）の構造'!N$48</f>
        <v>14</v>
      </c>
      <c r="L46" s="171"/>
      <c r="M46" s="171"/>
      <c r="N46" s="171">
        <f>'実質公債費比率（分子）の構造'!O$48</f>
        <v>12</v>
      </c>
      <c r="O46" s="171"/>
      <c r="P46" s="171"/>
    </row>
    <row r="47" spans="1:16" x14ac:dyDescent="0.15">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70</v>
      </c>
      <c r="B49" s="171">
        <f>'実質公債費比率（分子）の構造'!K$45</f>
        <v>336</v>
      </c>
      <c r="C49" s="171"/>
      <c r="D49" s="171"/>
      <c r="E49" s="171">
        <f>'実質公債費比率（分子）の構造'!L$45</f>
        <v>336</v>
      </c>
      <c r="F49" s="171"/>
      <c r="G49" s="171"/>
      <c r="H49" s="171">
        <f>'実質公債費比率（分子）の構造'!M$45</f>
        <v>332</v>
      </c>
      <c r="I49" s="171"/>
      <c r="J49" s="171"/>
      <c r="K49" s="171">
        <f>'実質公債費比率（分子）の構造'!N$45</f>
        <v>335</v>
      </c>
      <c r="L49" s="171"/>
      <c r="M49" s="171"/>
      <c r="N49" s="171">
        <f>'実質公債費比率（分子）の構造'!O$45</f>
        <v>363</v>
      </c>
      <c r="O49" s="171"/>
      <c r="P49" s="171"/>
    </row>
    <row r="50" spans="1:16" x14ac:dyDescent="0.15">
      <c r="A50" s="171" t="s">
        <v>71</v>
      </c>
      <c r="B50" s="171" t="e">
        <f>NA()</f>
        <v>#N/A</v>
      </c>
      <c r="C50" s="171">
        <f>IF(ISNUMBER('実質公債費比率（分子）の構造'!K$53),'実質公債費比率（分子）の構造'!K$53,NA())</f>
        <v>96</v>
      </c>
      <c r="D50" s="171" t="e">
        <f>NA()</f>
        <v>#N/A</v>
      </c>
      <c r="E50" s="171" t="e">
        <f>NA()</f>
        <v>#N/A</v>
      </c>
      <c r="F50" s="171">
        <f>IF(ISNUMBER('実質公債費比率（分子）の構造'!L$53),'実質公債費比率（分子）の構造'!L$53,NA())</f>
        <v>148</v>
      </c>
      <c r="G50" s="171" t="e">
        <f>NA()</f>
        <v>#N/A</v>
      </c>
      <c r="H50" s="171" t="e">
        <f>NA()</f>
        <v>#N/A</v>
      </c>
      <c r="I50" s="171">
        <f>IF(ISNUMBER('実質公債費比率（分子）の構造'!M$53),'実質公債費比率（分子）の構造'!M$53,NA())</f>
        <v>93</v>
      </c>
      <c r="J50" s="171" t="e">
        <f>NA()</f>
        <v>#N/A</v>
      </c>
      <c r="K50" s="171" t="e">
        <f>NA()</f>
        <v>#N/A</v>
      </c>
      <c r="L50" s="171">
        <f>IF(ISNUMBER('実質公債費比率（分子）の構造'!N$53),'実質公債費比率（分子）の構造'!N$53,NA())</f>
        <v>106</v>
      </c>
      <c r="M50" s="171" t="e">
        <f>NA()</f>
        <v>#N/A</v>
      </c>
      <c r="N50" s="171" t="e">
        <f>NA()</f>
        <v>#N/A</v>
      </c>
      <c r="O50" s="171">
        <f>IF(ISNUMBER('実質公債費比率（分子）の構造'!O$53),'実質公債費比率（分子）の構造'!O$53,NA())</f>
        <v>120</v>
      </c>
      <c r="P50" s="171" t="e">
        <f>NA()</f>
        <v>#N/A</v>
      </c>
    </row>
    <row r="53" spans="1:16" x14ac:dyDescent="0.15">
      <c r="A53" s="139" t="s">
        <v>72</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15">
      <c r="A56" s="170" t="s">
        <v>43</v>
      </c>
      <c r="B56" s="170"/>
      <c r="C56" s="170"/>
      <c r="D56" s="170">
        <f>'将来負担比率（分子）の構造'!I$52</f>
        <v>2697</v>
      </c>
      <c r="E56" s="170"/>
      <c r="F56" s="170"/>
      <c r="G56" s="170">
        <f>'将来負担比率（分子）の構造'!J$52</f>
        <v>2811</v>
      </c>
      <c r="H56" s="170"/>
      <c r="I56" s="170"/>
      <c r="J56" s="170">
        <f>'将来負担比率（分子）の構造'!K$52</f>
        <v>2875</v>
      </c>
      <c r="K56" s="170"/>
      <c r="L56" s="170"/>
      <c r="M56" s="170">
        <f>'将来負担比率（分子）の構造'!L$52</f>
        <v>2799</v>
      </c>
      <c r="N56" s="170"/>
      <c r="O56" s="170"/>
      <c r="P56" s="170">
        <f>'将来負担比率（分子）の構造'!M$52</f>
        <v>2631</v>
      </c>
    </row>
    <row r="57" spans="1:16" x14ac:dyDescent="0.15">
      <c r="A57" s="170" t="s">
        <v>42</v>
      </c>
      <c r="B57" s="170"/>
      <c r="C57" s="170"/>
      <c r="D57" s="170">
        <f>'将来負担比率（分子）の構造'!I$51</f>
        <v>69</v>
      </c>
      <c r="E57" s="170"/>
      <c r="F57" s="170"/>
      <c r="G57" s="170">
        <f>'将来負担比率（分子）の構造'!J$51</f>
        <v>132</v>
      </c>
      <c r="H57" s="170"/>
      <c r="I57" s="170"/>
      <c r="J57" s="170">
        <f>'将来負担比率（分子）の構造'!K$51</f>
        <v>173</v>
      </c>
      <c r="K57" s="170"/>
      <c r="L57" s="170"/>
      <c r="M57" s="170">
        <f>'将来負担比率（分子）の構造'!L$51</f>
        <v>306</v>
      </c>
      <c r="N57" s="170"/>
      <c r="O57" s="170"/>
      <c r="P57" s="170" t="str">
        <f>'将来負担比率（分子）の構造'!M$51</f>
        <v>-</v>
      </c>
    </row>
    <row r="58" spans="1:16" x14ac:dyDescent="0.15">
      <c r="A58" s="170" t="s">
        <v>41</v>
      </c>
      <c r="B58" s="170"/>
      <c r="C58" s="170"/>
      <c r="D58" s="170">
        <f>'将来負担比率（分子）の構造'!I$50</f>
        <v>2310</v>
      </c>
      <c r="E58" s="170"/>
      <c r="F58" s="170"/>
      <c r="G58" s="170">
        <f>'将来負担比率（分子）の構造'!J$50</f>
        <v>2716</v>
      </c>
      <c r="H58" s="170"/>
      <c r="I58" s="170"/>
      <c r="J58" s="170">
        <f>'将来負担比率（分子）の構造'!K$50</f>
        <v>2448</v>
      </c>
      <c r="K58" s="170"/>
      <c r="L58" s="170"/>
      <c r="M58" s="170">
        <f>'将来負担比率（分子）の構造'!L$50</f>
        <v>2512</v>
      </c>
      <c r="N58" s="170"/>
      <c r="O58" s="170"/>
      <c r="P58" s="170">
        <f>'将来負担比率（分子）の構造'!M$50</f>
        <v>2880</v>
      </c>
    </row>
    <row r="59" spans="1:16" x14ac:dyDescent="0.15">
      <c r="A59" s="170" t="s">
        <v>39</v>
      </c>
      <c r="B59" s="170" t="str">
        <f>'将来負担比率（分子）の構造'!I$49</f>
        <v>-</v>
      </c>
      <c r="C59" s="170"/>
      <c r="D59" s="170"/>
      <c r="E59" s="170">
        <f>'将来負担比率（分子）の構造'!J$49</f>
        <v>2</v>
      </c>
      <c r="F59" s="170"/>
      <c r="G59" s="170"/>
      <c r="H59" s="170">
        <f>'将来負担比率（分子）の構造'!K$49</f>
        <v>6</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594</v>
      </c>
      <c r="C62" s="170"/>
      <c r="D62" s="170"/>
      <c r="E62" s="170">
        <f>'将来負担比率（分子）の構造'!J$45</f>
        <v>559</v>
      </c>
      <c r="F62" s="170"/>
      <c r="G62" s="170"/>
      <c r="H62" s="170">
        <f>'将来負担比率（分子）の構造'!K$45</f>
        <v>538</v>
      </c>
      <c r="I62" s="170"/>
      <c r="J62" s="170"/>
      <c r="K62" s="170">
        <f>'将来負担比率（分子）の構造'!L$45</f>
        <v>469</v>
      </c>
      <c r="L62" s="170"/>
      <c r="M62" s="170"/>
      <c r="N62" s="170">
        <f>'将来負担比率（分子）の構造'!M$45</f>
        <v>460</v>
      </c>
      <c r="O62" s="170"/>
      <c r="P62" s="170"/>
    </row>
    <row r="63" spans="1:16" x14ac:dyDescent="0.15">
      <c r="A63" s="170" t="s">
        <v>34</v>
      </c>
      <c r="B63" s="170">
        <f>'将来負担比率（分子）の構造'!I$44</f>
        <v>131</v>
      </c>
      <c r="C63" s="170"/>
      <c r="D63" s="170"/>
      <c r="E63" s="170">
        <f>'将来負担比率（分子）の構造'!J$44</f>
        <v>125</v>
      </c>
      <c r="F63" s="170"/>
      <c r="G63" s="170"/>
      <c r="H63" s="170">
        <f>'将来負担比率（分子）の構造'!K$44</f>
        <v>104</v>
      </c>
      <c r="I63" s="170"/>
      <c r="J63" s="170"/>
      <c r="K63" s="170">
        <f>'将来負担比率（分子）の構造'!L$44</f>
        <v>78</v>
      </c>
      <c r="L63" s="170"/>
      <c r="M63" s="170"/>
      <c r="N63" s="170">
        <f>'将来負担比率（分子）の構造'!M$44</f>
        <v>60</v>
      </c>
      <c r="O63" s="170"/>
      <c r="P63" s="170"/>
    </row>
    <row r="64" spans="1:16" x14ac:dyDescent="0.15">
      <c r="A64" s="170" t="s">
        <v>33</v>
      </c>
      <c r="B64" s="170">
        <f>'将来負担比率（分子）の構造'!I$43</f>
        <v>232</v>
      </c>
      <c r="C64" s="170"/>
      <c r="D64" s="170"/>
      <c r="E64" s="170">
        <f>'将来負担比率（分子）の構造'!J$43</f>
        <v>160</v>
      </c>
      <c r="F64" s="170"/>
      <c r="G64" s="170"/>
      <c r="H64" s="170">
        <f>'将来負担比率（分子）の構造'!K$43</f>
        <v>150</v>
      </c>
      <c r="I64" s="170"/>
      <c r="J64" s="170"/>
      <c r="K64" s="170">
        <f>'将来負担比率（分子）の構造'!L$43</f>
        <v>157</v>
      </c>
      <c r="L64" s="170"/>
      <c r="M64" s="170"/>
      <c r="N64" s="170">
        <f>'将来負担比率（分子）の構造'!M$43</f>
        <v>165</v>
      </c>
      <c r="O64" s="170"/>
      <c r="P64" s="170"/>
    </row>
    <row r="65" spans="1:16" x14ac:dyDescent="0.15">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31</v>
      </c>
      <c r="B66" s="170">
        <f>'将来負担比率（分子）の構造'!I$41</f>
        <v>3280</v>
      </c>
      <c r="C66" s="170"/>
      <c r="D66" s="170"/>
      <c r="E66" s="170">
        <f>'将来負担比率（分子）の構造'!J$41</f>
        <v>3558</v>
      </c>
      <c r="F66" s="170"/>
      <c r="G66" s="170"/>
      <c r="H66" s="170">
        <f>'将来負担比率（分子）の構造'!K$41</f>
        <v>3746</v>
      </c>
      <c r="I66" s="170"/>
      <c r="J66" s="170"/>
      <c r="K66" s="170">
        <f>'将来負担比率（分子）の構造'!L$41</f>
        <v>3737</v>
      </c>
      <c r="L66" s="170"/>
      <c r="M66" s="170"/>
      <c r="N66" s="170">
        <f>'将来負担比率（分子）の構造'!M$41</f>
        <v>3547</v>
      </c>
      <c r="O66" s="170"/>
      <c r="P66" s="170"/>
    </row>
    <row r="67" spans="1:16" x14ac:dyDescent="0.15">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76</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77</v>
      </c>
      <c r="B72" s="174">
        <f>基金残高に係る経年分析!F55</f>
        <v>948</v>
      </c>
      <c r="C72" s="174">
        <f>基金残高に係る経年分析!G55</f>
        <v>1049</v>
      </c>
      <c r="D72" s="174">
        <f>基金残高に係る経年分析!H55</f>
        <v>1225</v>
      </c>
    </row>
    <row r="73" spans="1:16" x14ac:dyDescent="0.15">
      <c r="A73" s="173" t="s">
        <v>78</v>
      </c>
      <c r="B73" s="174">
        <f>基金残高に係る経年分析!F56</f>
        <v>496</v>
      </c>
      <c r="C73" s="174">
        <f>基金残高に係る経年分析!G56</f>
        <v>496</v>
      </c>
      <c r="D73" s="174">
        <f>基金残高に係る経年分析!H56</f>
        <v>570</v>
      </c>
    </row>
    <row r="74" spans="1:16" x14ac:dyDescent="0.15">
      <c r="A74" s="173" t="s">
        <v>79</v>
      </c>
      <c r="B74" s="174">
        <f>基金残高に係る経年分析!F57</f>
        <v>1077</v>
      </c>
      <c r="C74" s="174">
        <f>基金残高に係る経年分析!G57</f>
        <v>1150</v>
      </c>
      <c r="D74" s="174">
        <f>基金残高に係る経年分析!H57</f>
        <v>1296</v>
      </c>
    </row>
  </sheetData>
  <sheetProtection algorithmName="SHA-512" hashValue="w0TjC4cP38kHE2t926MPOJYSHjpr1UVkpVY9xSj6vsuKDQQHwNRBD5ts+tNJpJasFGJUz9zELd17FcBbAL353Q==" saltValue="pqaMl2eOgbTPIrNYsVMI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9" customWidth="1"/>
    <col min="2" max="2" width="2.375" style="209" customWidth="1"/>
    <col min="3" max="16" width="2.625" style="209" customWidth="1"/>
    <col min="17" max="17" width="2.375" style="209" customWidth="1"/>
    <col min="18" max="95" width="1.625" style="209" customWidth="1"/>
    <col min="96" max="133" width="1.625" style="215" customWidth="1"/>
    <col min="134" max="143" width="1.625" style="209" customWidth="1"/>
    <col min="144" max="16384" width="0" style="209"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637" t="s">
        <v>216</v>
      </c>
      <c r="DI1" s="638"/>
      <c r="DJ1" s="638"/>
      <c r="DK1" s="638"/>
      <c r="DL1" s="638"/>
      <c r="DM1" s="638"/>
      <c r="DN1" s="639"/>
      <c r="DO1" s="209"/>
      <c r="DP1" s="637" t="s">
        <v>217</v>
      </c>
      <c r="DQ1" s="638"/>
      <c r="DR1" s="638"/>
      <c r="DS1" s="638"/>
      <c r="DT1" s="638"/>
      <c r="DU1" s="638"/>
      <c r="DV1" s="638"/>
      <c r="DW1" s="638"/>
      <c r="DX1" s="638"/>
      <c r="DY1" s="638"/>
      <c r="DZ1" s="638"/>
      <c r="EA1" s="638"/>
      <c r="EB1" s="638"/>
      <c r="EC1" s="639"/>
      <c r="ED1" s="208"/>
      <c r="EE1" s="208"/>
      <c r="EF1" s="208"/>
      <c r="EG1" s="208"/>
      <c r="EH1" s="208"/>
      <c r="EI1" s="208"/>
      <c r="EJ1" s="208"/>
      <c r="EK1" s="208"/>
      <c r="EL1" s="208"/>
      <c r="EM1" s="208"/>
    </row>
    <row r="2" spans="2:143" ht="22.5" customHeight="1" x14ac:dyDescent="0.15">
      <c r="B2" s="210" t="s">
        <v>218</v>
      </c>
      <c r="R2" s="211"/>
      <c r="S2" s="211"/>
      <c r="T2" s="211"/>
      <c r="U2" s="211"/>
      <c r="V2" s="211"/>
      <c r="W2" s="211"/>
      <c r="X2" s="211"/>
      <c r="Y2" s="211"/>
      <c r="Z2" s="211"/>
      <c r="AA2" s="211"/>
      <c r="AB2" s="211"/>
      <c r="AC2" s="211"/>
      <c r="AE2" s="360"/>
      <c r="AF2" s="360"/>
      <c r="AG2" s="360"/>
      <c r="AH2" s="360"/>
      <c r="AI2" s="360"/>
      <c r="AJ2" s="211"/>
      <c r="AK2" s="211"/>
      <c r="AL2" s="211"/>
      <c r="AM2" s="211"/>
      <c r="AN2" s="211"/>
      <c r="AO2" s="211"/>
      <c r="AP2" s="211"/>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row>
    <row r="3" spans="2:143" ht="11.25" customHeight="1" x14ac:dyDescent="0.15">
      <c r="B3" s="640" t="s">
        <v>219</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220</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2"/>
      <c r="CD3" s="640" t="s">
        <v>221</v>
      </c>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1"/>
      <c r="DY3" s="641"/>
      <c r="DZ3" s="641"/>
      <c r="EA3" s="641"/>
      <c r="EB3" s="641"/>
      <c r="EC3" s="642"/>
    </row>
    <row r="4" spans="2:143" ht="11.25" customHeight="1" x14ac:dyDescent="0.15">
      <c r="B4" s="640" t="s">
        <v>1</v>
      </c>
      <c r="C4" s="641"/>
      <c r="D4" s="641"/>
      <c r="E4" s="641"/>
      <c r="F4" s="641"/>
      <c r="G4" s="641"/>
      <c r="H4" s="641"/>
      <c r="I4" s="641"/>
      <c r="J4" s="641"/>
      <c r="K4" s="641"/>
      <c r="L4" s="641"/>
      <c r="M4" s="641"/>
      <c r="N4" s="641"/>
      <c r="O4" s="641"/>
      <c r="P4" s="641"/>
      <c r="Q4" s="642"/>
      <c r="R4" s="640" t="s">
        <v>222</v>
      </c>
      <c r="S4" s="641"/>
      <c r="T4" s="641"/>
      <c r="U4" s="641"/>
      <c r="V4" s="641"/>
      <c r="W4" s="641"/>
      <c r="X4" s="641"/>
      <c r="Y4" s="642"/>
      <c r="Z4" s="640" t="s">
        <v>223</v>
      </c>
      <c r="AA4" s="641"/>
      <c r="AB4" s="641"/>
      <c r="AC4" s="642"/>
      <c r="AD4" s="640" t="s">
        <v>224</v>
      </c>
      <c r="AE4" s="641"/>
      <c r="AF4" s="641"/>
      <c r="AG4" s="641"/>
      <c r="AH4" s="641"/>
      <c r="AI4" s="641"/>
      <c r="AJ4" s="641"/>
      <c r="AK4" s="642"/>
      <c r="AL4" s="640" t="s">
        <v>223</v>
      </c>
      <c r="AM4" s="641"/>
      <c r="AN4" s="641"/>
      <c r="AO4" s="642"/>
      <c r="AP4" s="643" t="s">
        <v>225</v>
      </c>
      <c r="AQ4" s="643"/>
      <c r="AR4" s="643"/>
      <c r="AS4" s="643"/>
      <c r="AT4" s="643"/>
      <c r="AU4" s="643"/>
      <c r="AV4" s="643"/>
      <c r="AW4" s="643"/>
      <c r="AX4" s="643"/>
      <c r="AY4" s="643"/>
      <c r="AZ4" s="643"/>
      <c r="BA4" s="643"/>
      <c r="BB4" s="643"/>
      <c r="BC4" s="643"/>
      <c r="BD4" s="643"/>
      <c r="BE4" s="643"/>
      <c r="BF4" s="643"/>
      <c r="BG4" s="643" t="s">
        <v>226</v>
      </c>
      <c r="BH4" s="643"/>
      <c r="BI4" s="643"/>
      <c r="BJ4" s="643"/>
      <c r="BK4" s="643"/>
      <c r="BL4" s="643"/>
      <c r="BM4" s="643"/>
      <c r="BN4" s="643"/>
      <c r="BO4" s="643" t="s">
        <v>223</v>
      </c>
      <c r="BP4" s="643"/>
      <c r="BQ4" s="643"/>
      <c r="BR4" s="643"/>
      <c r="BS4" s="643" t="s">
        <v>227</v>
      </c>
      <c r="BT4" s="643"/>
      <c r="BU4" s="643"/>
      <c r="BV4" s="643"/>
      <c r="BW4" s="643"/>
      <c r="BX4" s="643"/>
      <c r="BY4" s="643"/>
      <c r="BZ4" s="643"/>
      <c r="CA4" s="643"/>
      <c r="CB4" s="643"/>
      <c r="CD4" s="640" t="s">
        <v>228</v>
      </c>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2"/>
    </row>
    <row r="5" spans="2:143" ht="11.25" customHeight="1" x14ac:dyDescent="0.15">
      <c r="B5" s="644" t="s">
        <v>229</v>
      </c>
      <c r="C5" s="645"/>
      <c r="D5" s="645"/>
      <c r="E5" s="645"/>
      <c r="F5" s="645"/>
      <c r="G5" s="645"/>
      <c r="H5" s="645"/>
      <c r="I5" s="645"/>
      <c r="J5" s="645"/>
      <c r="K5" s="645"/>
      <c r="L5" s="645"/>
      <c r="M5" s="645"/>
      <c r="N5" s="645"/>
      <c r="O5" s="645"/>
      <c r="P5" s="645"/>
      <c r="Q5" s="646"/>
      <c r="R5" s="647">
        <v>644729</v>
      </c>
      <c r="S5" s="648"/>
      <c r="T5" s="648"/>
      <c r="U5" s="648"/>
      <c r="V5" s="648"/>
      <c r="W5" s="648"/>
      <c r="X5" s="648"/>
      <c r="Y5" s="649"/>
      <c r="Z5" s="650">
        <v>15.7</v>
      </c>
      <c r="AA5" s="650"/>
      <c r="AB5" s="650"/>
      <c r="AC5" s="650"/>
      <c r="AD5" s="651">
        <v>644729</v>
      </c>
      <c r="AE5" s="651"/>
      <c r="AF5" s="651"/>
      <c r="AG5" s="651"/>
      <c r="AH5" s="651"/>
      <c r="AI5" s="651"/>
      <c r="AJ5" s="651"/>
      <c r="AK5" s="651"/>
      <c r="AL5" s="652">
        <v>27.6</v>
      </c>
      <c r="AM5" s="653"/>
      <c r="AN5" s="653"/>
      <c r="AO5" s="654"/>
      <c r="AP5" s="644" t="s">
        <v>230</v>
      </c>
      <c r="AQ5" s="645"/>
      <c r="AR5" s="645"/>
      <c r="AS5" s="645"/>
      <c r="AT5" s="645"/>
      <c r="AU5" s="645"/>
      <c r="AV5" s="645"/>
      <c r="AW5" s="645"/>
      <c r="AX5" s="645"/>
      <c r="AY5" s="645"/>
      <c r="AZ5" s="645"/>
      <c r="BA5" s="645"/>
      <c r="BB5" s="645"/>
      <c r="BC5" s="645"/>
      <c r="BD5" s="645"/>
      <c r="BE5" s="645"/>
      <c r="BF5" s="646"/>
      <c r="BG5" s="658">
        <v>644729</v>
      </c>
      <c r="BH5" s="659"/>
      <c r="BI5" s="659"/>
      <c r="BJ5" s="659"/>
      <c r="BK5" s="659"/>
      <c r="BL5" s="659"/>
      <c r="BM5" s="659"/>
      <c r="BN5" s="660"/>
      <c r="BO5" s="661">
        <v>100</v>
      </c>
      <c r="BP5" s="661"/>
      <c r="BQ5" s="661"/>
      <c r="BR5" s="661"/>
      <c r="BS5" s="662" t="s">
        <v>129</v>
      </c>
      <c r="BT5" s="662"/>
      <c r="BU5" s="662"/>
      <c r="BV5" s="662"/>
      <c r="BW5" s="662"/>
      <c r="BX5" s="662"/>
      <c r="BY5" s="662"/>
      <c r="BZ5" s="662"/>
      <c r="CA5" s="662"/>
      <c r="CB5" s="666"/>
      <c r="CD5" s="640" t="s">
        <v>225</v>
      </c>
      <c r="CE5" s="641"/>
      <c r="CF5" s="641"/>
      <c r="CG5" s="641"/>
      <c r="CH5" s="641"/>
      <c r="CI5" s="641"/>
      <c r="CJ5" s="641"/>
      <c r="CK5" s="641"/>
      <c r="CL5" s="641"/>
      <c r="CM5" s="641"/>
      <c r="CN5" s="641"/>
      <c r="CO5" s="641"/>
      <c r="CP5" s="641"/>
      <c r="CQ5" s="642"/>
      <c r="CR5" s="640" t="s">
        <v>231</v>
      </c>
      <c r="CS5" s="641"/>
      <c r="CT5" s="641"/>
      <c r="CU5" s="641"/>
      <c r="CV5" s="641"/>
      <c r="CW5" s="641"/>
      <c r="CX5" s="641"/>
      <c r="CY5" s="642"/>
      <c r="CZ5" s="640" t="s">
        <v>223</v>
      </c>
      <c r="DA5" s="641"/>
      <c r="DB5" s="641"/>
      <c r="DC5" s="642"/>
      <c r="DD5" s="640" t="s">
        <v>232</v>
      </c>
      <c r="DE5" s="641"/>
      <c r="DF5" s="641"/>
      <c r="DG5" s="641"/>
      <c r="DH5" s="641"/>
      <c r="DI5" s="641"/>
      <c r="DJ5" s="641"/>
      <c r="DK5" s="641"/>
      <c r="DL5" s="641"/>
      <c r="DM5" s="641"/>
      <c r="DN5" s="641"/>
      <c r="DO5" s="641"/>
      <c r="DP5" s="642"/>
      <c r="DQ5" s="640" t="s">
        <v>233</v>
      </c>
      <c r="DR5" s="641"/>
      <c r="DS5" s="641"/>
      <c r="DT5" s="641"/>
      <c r="DU5" s="641"/>
      <c r="DV5" s="641"/>
      <c r="DW5" s="641"/>
      <c r="DX5" s="641"/>
      <c r="DY5" s="641"/>
      <c r="DZ5" s="641"/>
      <c r="EA5" s="641"/>
      <c r="EB5" s="641"/>
      <c r="EC5" s="642"/>
    </row>
    <row r="6" spans="2:143" ht="11.25" customHeight="1" x14ac:dyDescent="0.15">
      <c r="B6" s="655" t="s">
        <v>234</v>
      </c>
      <c r="C6" s="656"/>
      <c r="D6" s="656"/>
      <c r="E6" s="656"/>
      <c r="F6" s="656"/>
      <c r="G6" s="656"/>
      <c r="H6" s="656"/>
      <c r="I6" s="656"/>
      <c r="J6" s="656"/>
      <c r="K6" s="656"/>
      <c r="L6" s="656"/>
      <c r="M6" s="656"/>
      <c r="N6" s="656"/>
      <c r="O6" s="656"/>
      <c r="P6" s="656"/>
      <c r="Q6" s="657"/>
      <c r="R6" s="658">
        <v>27378</v>
      </c>
      <c r="S6" s="659"/>
      <c r="T6" s="659"/>
      <c r="U6" s="659"/>
      <c r="V6" s="659"/>
      <c r="W6" s="659"/>
      <c r="X6" s="659"/>
      <c r="Y6" s="660"/>
      <c r="Z6" s="661">
        <v>0.7</v>
      </c>
      <c r="AA6" s="661"/>
      <c r="AB6" s="661"/>
      <c r="AC6" s="661"/>
      <c r="AD6" s="662">
        <v>27378</v>
      </c>
      <c r="AE6" s="662"/>
      <c r="AF6" s="662"/>
      <c r="AG6" s="662"/>
      <c r="AH6" s="662"/>
      <c r="AI6" s="662"/>
      <c r="AJ6" s="662"/>
      <c r="AK6" s="662"/>
      <c r="AL6" s="663">
        <v>1.2</v>
      </c>
      <c r="AM6" s="664"/>
      <c r="AN6" s="664"/>
      <c r="AO6" s="665"/>
      <c r="AP6" s="655" t="s">
        <v>235</v>
      </c>
      <c r="AQ6" s="656"/>
      <c r="AR6" s="656"/>
      <c r="AS6" s="656"/>
      <c r="AT6" s="656"/>
      <c r="AU6" s="656"/>
      <c r="AV6" s="656"/>
      <c r="AW6" s="656"/>
      <c r="AX6" s="656"/>
      <c r="AY6" s="656"/>
      <c r="AZ6" s="656"/>
      <c r="BA6" s="656"/>
      <c r="BB6" s="656"/>
      <c r="BC6" s="656"/>
      <c r="BD6" s="656"/>
      <c r="BE6" s="656"/>
      <c r="BF6" s="657"/>
      <c r="BG6" s="658">
        <v>644729</v>
      </c>
      <c r="BH6" s="659"/>
      <c r="BI6" s="659"/>
      <c r="BJ6" s="659"/>
      <c r="BK6" s="659"/>
      <c r="BL6" s="659"/>
      <c r="BM6" s="659"/>
      <c r="BN6" s="660"/>
      <c r="BO6" s="661">
        <v>100</v>
      </c>
      <c r="BP6" s="661"/>
      <c r="BQ6" s="661"/>
      <c r="BR6" s="661"/>
      <c r="BS6" s="662" t="s">
        <v>129</v>
      </c>
      <c r="BT6" s="662"/>
      <c r="BU6" s="662"/>
      <c r="BV6" s="662"/>
      <c r="BW6" s="662"/>
      <c r="BX6" s="662"/>
      <c r="BY6" s="662"/>
      <c r="BZ6" s="662"/>
      <c r="CA6" s="662"/>
      <c r="CB6" s="666"/>
      <c r="CD6" s="644" t="s">
        <v>236</v>
      </c>
      <c r="CE6" s="645"/>
      <c r="CF6" s="645"/>
      <c r="CG6" s="645"/>
      <c r="CH6" s="645"/>
      <c r="CI6" s="645"/>
      <c r="CJ6" s="645"/>
      <c r="CK6" s="645"/>
      <c r="CL6" s="645"/>
      <c r="CM6" s="645"/>
      <c r="CN6" s="645"/>
      <c r="CO6" s="645"/>
      <c r="CP6" s="645"/>
      <c r="CQ6" s="646"/>
      <c r="CR6" s="658">
        <v>49771</v>
      </c>
      <c r="CS6" s="659"/>
      <c r="CT6" s="659"/>
      <c r="CU6" s="659"/>
      <c r="CV6" s="659"/>
      <c r="CW6" s="659"/>
      <c r="CX6" s="659"/>
      <c r="CY6" s="660"/>
      <c r="CZ6" s="652">
        <v>1.2</v>
      </c>
      <c r="DA6" s="653"/>
      <c r="DB6" s="653"/>
      <c r="DC6" s="669"/>
      <c r="DD6" s="667" t="s">
        <v>129</v>
      </c>
      <c r="DE6" s="659"/>
      <c r="DF6" s="659"/>
      <c r="DG6" s="659"/>
      <c r="DH6" s="659"/>
      <c r="DI6" s="659"/>
      <c r="DJ6" s="659"/>
      <c r="DK6" s="659"/>
      <c r="DL6" s="659"/>
      <c r="DM6" s="659"/>
      <c r="DN6" s="659"/>
      <c r="DO6" s="659"/>
      <c r="DP6" s="660"/>
      <c r="DQ6" s="667">
        <v>49771</v>
      </c>
      <c r="DR6" s="659"/>
      <c r="DS6" s="659"/>
      <c r="DT6" s="659"/>
      <c r="DU6" s="659"/>
      <c r="DV6" s="659"/>
      <c r="DW6" s="659"/>
      <c r="DX6" s="659"/>
      <c r="DY6" s="659"/>
      <c r="DZ6" s="659"/>
      <c r="EA6" s="659"/>
      <c r="EB6" s="659"/>
      <c r="EC6" s="668"/>
    </row>
    <row r="7" spans="2:143" ht="11.25" customHeight="1" x14ac:dyDescent="0.15">
      <c r="B7" s="655" t="s">
        <v>237</v>
      </c>
      <c r="C7" s="656"/>
      <c r="D7" s="656"/>
      <c r="E7" s="656"/>
      <c r="F7" s="656"/>
      <c r="G7" s="656"/>
      <c r="H7" s="656"/>
      <c r="I7" s="656"/>
      <c r="J7" s="656"/>
      <c r="K7" s="656"/>
      <c r="L7" s="656"/>
      <c r="M7" s="656"/>
      <c r="N7" s="656"/>
      <c r="O7" s="656"/>
      <c r="P7" s="656"/>
      <c r="Q7" s="657"/>
      <c r="R7" s="658">
        <v>335</v>
      </c>
      <c r="S7" s="659"/>
      <c r="T7" s="659"/>
      <c r="U7" s="659"/>
      <c r="V7" s="659"/>
      <c r="W7" s="659"/>
      <c r="X7" s="659"/>
      <c r="Y7" s="660"/>
      <c r="Z7" s="661">
        <v>0</v>
      </c>
      <c r="AA7" s="661"/>
      <c r="AB7" s="661"/>
      <c r="AC7" s="661"/>
      <c r="AD7" s="662">
        <v>335</v>
      </c>
      <c r="AE7" s="662"/>
      <c r="AF7" s="662"/>
      <c r="AG7" s="662"/>
      <c r="AH7" s="662"/>
      <c r="AI7" s="662"/>
      <c r="AJ7" s="662"/>
      <c r="AK7" s="662"/>
      <c r="AL7" s="663">
        <v>0</v>
      </c>
      <c r="AM7" s="664"/>
      <c r="AN7" s="664"/>
      <c r="AO7" s="665"/>
      <c r="AP7" s="655" t="s">
        <v>238</v>
      </c>
      <c r="AQ7" s="656"/>
      <c r="AR7" s="656"/>
      <c r="AS7" s="656"/>
      <c r="AT7" s="656"/>
      <c r="AU7" s="656"/>
      <c r="AV7" s="656"/>
      <c r="AW7" s="656"/>
      <c r="AX7" s="656"/>
      <c r="AY7" s="656"/>
      <c r="AZ7" s="656"/>
      <c r="BA7" s="656"/>
      <c r="BB7" s="656"/>
      <c r="BC7" s="656"/>
      <c r="BD7" s="656"/>
      <c r="BE7" s="656"/>
      <c r="BF7" s="657"/>
      <c r="BG7" s="658">
        <v>210912</v>
      </c>
      <c r="BH7" s="659"/>
      <c r="BI7" s="659"/>
      <c r="BJ7" s="659"/>
      <c r="BK7" s="659"/>
      <c r="BL7" s="659"/>
      <c r="BM7" s="659"/>
      <c r="BN7" s="660"/>
      <c r="BO7" s="661">
        <v>32.700000000000003</v>
      </c>
      <c r="BP7" s="661"/>
      <c r="BQ7" s="661"/>
      <c r="BR7" s="661"/>
      <c r="BS7" s="662" t="s">
        <v>129</v>
      </c>
      <c r="BT7" s="662"/>
      <c r="BU7" s="662"/>
      <c r="BV7" s="662"/>
      <c r="BW7" s="662"/>
      <c r="BX7" s="662"/>
      <c r="BY7" s="662"/>
      <c r="BZ7" s="662"/>
      <c r="CA7" s="662"/>
      <c r="CB7" s="666"/>
      <c r="CD7" s="655" t="s">
        <v>239</v>
      </c>
      <c r="CE7" s="656"/>
      <c r="CF7" s="656"/>
      <c r="CG7" s="656"/>
      <c r="CH7" s="656"/>
      <c r="CI7" s="656"/>
      <c r="CJ7" s="656"/>
      <c r="CK7" s="656"/>
      <c r="CL7" s="656"/>
      <c r="CM7" s="656"/>
      <c r="CN7" s="656"/>
      <c r="CO7" s="656"/>
      <c r="CP7" s="656"/>
      <c r="CQ7" s="657"/>
      <c r="CR7" s="658">
        <v>955426</v>
      </c>
      <c r="CS7" s="659"/>
      <c r="CT7" s="659"/>
      <c r="CU7" s="659"/>
      <c r="CV7" s="659"/>
      <c r="CW7" s="659"/>
      <c r="CX7" s="659"/>
      <c r="CY7" s="660"/>
      <c r="CZ7" s="661">
        <v>23.9</v>
      </c>
      <c r="DA7" s="661"/>
      <c r="DB7" s="661"/>
      <c r="DC7" s="661"/>
      <c r="DD7" s="667">
        <v>36030</v>
      </c>
      <c r="DE7" s="659"/>
      <c r="DF7" s="659"/>
      <c r="DG7" s="659"/>
      <c r="DH7" s="659"/>
      <c r="DI7" s="659"/>
      <c r="DJ7" s="659"/>
      <c r="DK7" s="659"/>
      <c r="DL7" s="659"/>
      <c r="DM7" s="659"/>
      <c r="DN7" s="659"/>
      <c r="DO7" s="659"/>
      <c r="DP7" s="660"/>
      <c r="DQ7" s="667">
        <v>816584</v>
      </c>
      <c r="DR7" s="659"/>
      <c r="DS7" s="659"/>
      <c r="DT7" s="659"/>
      <c r="DU7" s="659"/>
      <c r="DV7" s="659"/>
      <c r="DW7" s="659"/>
      <c r="DX7" s="659"/>
      <c r="DY7" s="659"/>
      <c r="DZ7" s="659"/>
      <c r="EA7" s="659"/>
      <c r="EB7" s="659"/>
      <c r="EC7" s="668"/>
    </row>
    <row r="8" spans="2:143" ht="11.25" customHeight="1" x14ac:dyDescent="0.15">
      <c r="B8" s="655" t="s">
        <v>240</v>
      </c>
      <c r="C8" s="656"/>
      <c r="D8" s="656"/>
      <c r="E8" s="656"/>
      <c r="F8" s="656"/>
      <c r="G8" s="656"/>
      <c r="H8" s="656"/>
      <c r="I8" s="656"/>
      <c r="J8" s="656"/>
      <c r="K8" s="656"/>
      <c r="L8" s="656"/>
      <c r="M8" s="656"/>
      <c r="N8" s="656"/>
      <c r="O8" s="656"/>
      <c r="P8" s="656"/>
      <c r="Q8" s="657"/>
      <c r="R8" s="658">
        <v>1443</v>
      </c>
      <c r="S8" s="659"/>
      <c r="T8" s="659"/>
      <c r="U8" s="659"/>
      <c r="V8" s="659"/>
      <c r="W8" s="659"/>
      <c r="X8" s="659"/>
      <c r="Y8" s="660"/>
      <c r="Z8" s="661">
        <v>0</v>
      </c>
      <c r="AA8" s="661"/>
      <c r="AB8" s="661"/>
      <c r="AC8" s="661"/>
      <c r="AD8" s="662">
        <v>1443</v>
      </c>
      <c r="AE8" s="662"/>
      <c r="AF8" s="662"/>
      <c r="AG8" s="662"/>
      <c r="AH8" s="662"/>
      <c r="AI8" s="662"/>
      <c r="AJ8" s="662"/>
      <c r="AK8" s="662"/>
      <c r="AL8" s="663">
        <v>0.1</v>
      </c>
      <c r="AM8" s="664"/>
      <c r="AN8" s="664"/>
      <c r="AO8" s="665"/>
      <c r="AP8" s="655" t="s">
        <v>241</v>
      </c>
      <c r="AQ8" s="656"/>
      <c r="AR8" s="656"/>
      <c r="AS8" s="656"/>
      <c r="AT8" s="656"/>
      <c r="AU8" s="656"/>
      <c r="AV8" s="656"/>
      <c r="AW8" s="656"/>
      <c r="AX8" s="656"/>
      <c r="AY8" s="656"/>
      <c r="AZ8" s="656"/>
      <c r="BA8" s="656"/>
      <c r="BB8" s="656"/>
      <c r="BC8" s="656"/>
      <c r="BD8" s="656"/>
      <c r="BE8" s="656"/>
      <c r="BF8" s="657"/>
      <c r="BG8" s="658">
        <v>7121</v>
      </c>
      <c r="BH8" s="659"/>
      <c r="BI8" s="659"/>
      <c r="BJ8" s="659"/>
      <c r="BK8" s="659"/>
      <c r="BL8" s="659"/>
      <c r="BM8" s="659"/>
      <c r="BN8" s="660"/>
      <c r="BO8" s="661">
        <v>1.1000000000000001</v>
      </c>
      <c r="BP8" s="661"/>
      <c r="BQ8" s="661"/>
      <c r="BR8" s="661"/>
      <c r="BS8" s="662" t="s">
        <v>129</v>
      </c>
      <c r="BT8" s="662"/>
      <c r="BU8" s="662"/>
      <c r="BV8" s="662"/>
      <c r="BW8" s="662"/>
      <c r="BX8" s="662"/>
      <c r="BY8" s="662"/>
      <c r="BZ8" s="662"/>
      <c r="CA8" s="662"/>
      <c r="CB8" s="666"/>
      <c r="CD8" s="655" t="s">
        <v>242</v>
      </c>
      <c r="CE8" s="656"/>
      <c r="CF8" s="656"/>
      <c r="CG8" s="656"/>
      <c r="CH8" s="656"/>
      <c r="CI8" s="656"/>
      <c r="CJ8" s="656"/>
      <c r="CK8" s="656"/>
      <c r="CL8" s="656"/>
      <c r="CM8" s="656"/>
      <c r="CN8" s="656"/>
      <c r="CO8" s="656"/>
      <c r="CP8" s="656"/>
      <c r="CQ8" s="657"/>
      <c r="CR8" s="658">
        <v>993842</v>
      </c>
      <c r="CS8" s="659"/>
      <c r="CT8" s="659"/>
      <c r="CU8" s="659"/>
      <c r="CV8" s="659"/>
      <c r="CW8" s="659"/>
      <c r="CX8" s="659"/>
      <c r="CY8" s="660"/>
      <c r="CZ8" s="661">
        <v>24.9</v>
      </c>
      <c r="DA8" s="661"/>
      <c r="DB8" s="661"/>
      <c r="DC8" s="661"/>
      <c r="DD8" s="667">
        <v>11598</v>
      </c>
      <c r="DE8" s="659"/>
      <c r="DF8" s="659"/>
      <c r="DG8" s="659"/>
      <c r="DH8" s="659"/>
      <c r="DI8" s="659"/>
      <c r="DJ8" s="659"/>
      <c r="DK8" s="659"/>
      <c r="DL8" s="659"/>
      <c r="DM8" s="659"/>
      <c r="DN8" s="659"/>
      <c r="DO8" s="659"/>
      <c r="DP8" s="660"/>
      <c r="DQ8" s="667">
        <v>508707</v>
      </c>
      <c r="DR8" s="659"/>
      <c r="DS8" s="659"/>
      <c r="DT8" s="659"/>
      <c r="DU8" s="659"/>
      <c r="DV8" s="659"/>
      <c r="DW8" s="659"/>
      <c r="DX8" s="659"/>
      <c r="DY8" s="659"/>
      <c r="DZ8" s="659"/>
      <c r="EA8" s="659"/>
      <c r="EB8" s="659"/>
      <c r="EC8" s="668"/>
    </row>
    <row r="9" spans="2:143" ht="11.25" customHeight="1" x14ac:dyDescent="0.15">
      <c r="B9" s="655" t="s">
        <v>243</v>
      </c>
      <c r="C9" s="656"/>
      <c r="D9" s="656"/>
      <c r="E9" s="656"/>
      <c r="F9" s="656"/>
      <c r="G9" s="656"/>
      <c r="H9" s="656"/>
      <c r="I9" s="656"/>
      <c r="J9" s="656"/>
      <c r="K9" s="656"/>
      <c r="L9" s="656"/>
      <c r="M9" s="656"/>
      <c r="N9" s="656"/>
      <c r="O9" s="656"/>
      <c r="P9" s="656"/>
      <c r="Q9" s="657"/>
      <c r="R9" s="658">
        <v>1322</v>
      </c>
      <c r="S9" s="659"/>
      <c r="T9" s="659"/>
      <c r="U9" s="659"/>
      <c r="V9" s="659"/>
      <c r="W9" s="659"/>
      <c r="X9" s="659"/>
      <c r="Y9" s="660"/>
      <c r="Z9" s="661">
        <v>0</v>
      </c>
      <c r="AA9" s="661"/>
      <c r="AB9" s="661"/>
      <c r="AC9" s="661"/>
      <c r="AD9" s="662">
        <v>1322</v>
      </c>
      <c r="AE9" s="662"/>
      <c r="AF9" s="662"/>
      <c r="AG9" s="662"/>
      <c r="AH9" s="662"/>
      <c r="AI9" s="662"/>
      <c r="AJ9" s="662"/>
      <c r="AK9" s="662"/>
      <c r="AL9" s="663">
        <v>0.1</v>
      </c>
      <c r="AM9" s="664"/>
      <c r="AN9" s="664"/>
      <c r="AO9" s="665"/>
      <c r="AP9" s="655" t="s">
        <v>244</v>
      </c>
      <c r="AQ9" s="656"/>
      <c r="AR9" s="656"/>
      <c r="AS9" s="656"/>
      <c r="AT9" s="656"/>
      <c r="AU9" s="656"/>
      <c r="AV9" s="656"/>
      <c r="AW9" s="656"/>
      <c r="AX9" s="656"/>
      <c r="AY9" s="656"/>
      <c r="AZ9" s="656"/>
      <c r="BA9" s="656"/>
      <c r="BB9" s="656"/>
      <c r="BC9" s="656"/>
      <c r="BD9" s="656"/>
      <c r="BE9" s="656"/>
      <c r="BF9" s="657"/>
      <c r="BG9" s="658">
        <v>149784</v>
      </c>
      <c r="BH9" s="659"/>
      <c r="BI9" s="659"/>
      <c r="BJ9" s="659"/>
      <c r="BK9" s="659"/>
      <c r="BL9" s="659"/>
      <c r="BM9" s="659"/>
      <c r="BN9" s="660"/>
      <c r="BO9" s="661">
        <v>23.2</v>
      </c>
      <c r="BP9" s="661"/>
      <c r="BQ9" s="661"/>
      <c r="BR9" s="661"/>
      <c r="BS9" s="662" t="s">
        <v>129</v>
      </c>
      <c r="BT9" s="662"/>
      <c r="BU9" s="662"/>
      <c r="BV9" s="662"/>
      <c r="BW9" s="662"/>
      <c r="BX9" s="662"/>
      <c r="BY9" s="662"/>
      <c r="BZ9" s="662"/>
      <c r="CA9" s="662"/>
      <c r="CB9" s="666"/>
      <c r="CD9" s="655" t="s">
        <v>245</v>
      </c>
      <c r="CE9" s="656"/>
      <c r="CF9" s="656"/>
      <c r="CG9" s="656"/>
      <c r="CH9" s="656"/>
      <c r="CI9" s="656"/>
      <c r="CJ9" s="656"/>
      <c r="CK9" s="656"/>
      <c r="CL9" s="656"/>
      <c r="CM9" s="656"/>
      <c r="CN9" s="656"/>
      <c r="CO9" s="656"/>
      <c r="CP9" s="656"/>
      <c r="CQ9" s="657"/>
      <c r="CR9" s="658">
        <v>352268</v>
      </c>
      <c r="CS9" s="659"/>
      <c r="CT9" s="659"/>
      <c r="CU9" s="659"/>
      <c r="CV9" s="659"/>
      <c r="CW9" s="659"/>
      <c r="CX9" s="659"/>
      <c r="CY9" s="660"/>
      <c r="CZ9" s="661">
        <v>8.8000000000000007</v>
      </c>
      <c r="DA9" s="661"/>
      <c r="DB9" s="661"/>
      <c r="DC9" s="661"/>
      <c r="DD9" s="667">
        <v>5682</v>
      </c>
      <c r="DE9" s="659"/>
      <c r="DF9" s="659"/>
      <c r="DG9" s="659"/>
      <c r="DH9" s="659"/>
      <c r="DI9" s="659"/>
      <c r="DJ9" s="659"/>
      <c r="DK9" s="659"/>
      <c r="DL9" s="659"/>
      <c r="DM9" s="659"/>
      <c r="DN9" s="659"/>
      <c r="DO9" s="659"/>
      <c r="DP9" s="660"/>
      <c r="DQ9" s="667">
        <v>263959</v>
      </c>
      <c r="DR9" s="659"/>
      <c r="DS9" s="659"/>
      <c r="DT9" s="659"/>
      <c r="DU9" s="659"/>
      <c r="DV9" s="659"/>
      <c r="DW9" s="659"/>
      <c r="DX9" s="659"/>
      <c r="DY9" s="659"/>
      <c r="DZ9" s="659"/>
      <c r="EA9" s="659"/>
      <c r="EB9" s="659"/>
      <c r="EC9" s="668"/>
    </row>
    <row r="10" spans="2:143" ht="11.25" customHeight="1" x14ac:dyDescent="0.15">
      <c r="B10" s="655" t="s">
        <v>246</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61" t="s">
        <v>129</v>
      </c>
      <c r="AA10" s="661"/>
      <c r="AB10" s="661"/>
      <c r="AC10" s="661"/>
      <c r="AD10" s="662" t="s">
        <v>129</v>
      </c>
      <c r="AE10" s="662"/>
      <c r="AF10" s="662"/>
      <c r="AG10" s="662"/>
      <c r="AH10" s="662"/>
      <c r="AI10" s="662"/>
      <c r="AJ10" s="662"/>
      <c r="AK10" s="662"/>
      <c r="AL10" s="663" t="s">
        <v>129</v>
      </c>
      <c r="AM10" s="664"/>
      <c r="AN10" s="664"/>
      <c r="AO10" s="665"/>
      <c r="AP10" s="655" t="s">
        <v>247</v>
      </c>
      <c r="AQ10" s="656"/>
      <c r="AR10" s="656"/>
      <c r="AS10" s="656"/>
      <c r="AT10" s="656"/>
      <c r="AU10" s="656"/>
      <c r="AV10" s="656"/>
      <c r="AW10" s="656"/>
      <c r="AX10" s="656"/>
      <c r="AY10" s="656"/>
      <c r="AZ10" s="656"/>
      <c r="BA10" s="656"/>
      <c r="BB10" s="656"/>
      <c r="BC10" s="656"/>
      <c r="BD10" s="656"/>
      <c r="BE10" s="656"/>
      <c r="BF10" s="657"/>
      <c r="BG10" s="658">
        <v>11116</v>
      </c>
      <c r="BH10" s="659"/>
      <c r="BI10" s="659"/>
      <c r="BJ10" s="659"/>
      <c r="BK10" s="659"/>
      <c r="BL10" s="659"/>
      <c r="BM10" s="659"/>
      <c r="BN10" s="660"/>
      <c r="BO10" s="661">
        <v>1.7</v>
      </c>
      <c r="BP10" s="661"/>
      <c r="BQ10" s="661"/>
      <c r="BR10" s="661"/>
      <c r="BS10" s="662" t="s">
        <v>129</v>
      </c>
      <c r="BT10" s="662"/>
      <c r="BU10" s="662"/>
      <c r="BV10" s="662"/>
      <c r="BW10" s="662"/>
      <c r="BX10" s="662"/>
      <c r="BY10" s="662"/>
      <c r="BZ10" s="662"/>
      <c r="CA10" s="662"/>
      <c r="CB10" s="666"/>
      <c r="CD10" s="655" t="s">
        <v>248</v>
      </c>
      <c r="CE10" s="656"/>
      <c r="CF10" s="656"/>
      <c r="CG10" s="656"/>
      <c r="CH10" s="656"/>
      <c r="CI10" s="656"/>
      <c r="CJ10" s="656"/>
      <c r="CK10" s="656"/>
      <c r="CL10" s="656"/>
      <c r="CM10" s="656"/>
      <c r="CN10" s="656"/>
      <c r="CO10" s="656"/>
      <c r="CP10" s="656"/>
      <c r="CQ10" s="657"/>
      <c r="CR10" s="658">
        <v>3</v>
      </c>
      <c r="CS10" s="659"/>
      <c r="CT10" s="659"/>
      <c r="CU10" s="659"/>
      <c r="CV10" s="659"/>
      <c r="CW10" s="659"/>
      <c r="CX10" s="659"/>
      <c r="CY10" s="660"/>
      <c r="CZ10" s="661">
        <v>0</v>
      </c>
      <c r="DA10" s="661"/>
      <c r="DB10" s="661"/>
      <c r="DC10" s="661"/>
      <c r="DD10" s="667" t="s">
        <v>129</v>
      </c>
      <c r="DE10" s="659"/>
      <c r="DF10" s="659"/>
      <c r="DG10" s="659"/>
      <c r="DH10" s="659"/>
      <c r="DI10" s="659"/>
      <c r="DJ10" s="659"/>
      <c r="DK10" s="659"/>
      <c r="DL10" s="659"/>
      <c r="DM10" s="659"/>
      <c r="DN10" s="659"/>
      <c r="DO10" s="659"/>
      <c r="DP10" s="660"/>
      <c r="DQ10" s="667">
        <v>3</v>
      </c>
      <c r="DR10" s="659"/>
      <c r="DS10" s="659"/>
      <c r="DT10" s="659"/>
      <c r="DU10" s="659"/>
      <c r="DV10" s="659"/>
      <c r="DW10" s="659"/>
      <c r="DX10" s="659"/>
      <c r="DY10" s="659"/>
      <c r="DZ10" s="659"/>
      <c r="EA10" s="659"/>
      <c r="EB10" s="659"/>
      <c r="EC10" s="668"/>
    </row>
    <row r="11" spans="2:143" ht="11.25" customHeight="1" x14ac:dyDescent="0.15">
      <c r="B11" s="655" t="s">
        <v>249</v>
      </c>
      <c r="C11" s="656"/>
      <c r="D11" s="656"/>
      <c r="E11" s="656"/>
      <c r="F11" s="656"/>
      <c r="G11" s="656"/>
      <c r="H11" s="656"/>
      <c r="I11" s="656"/>
      <c r="J11" s="656"/>
      <c r="K11" s="656"/>
      <c r="L11" s="656"/>
      <c r="M11" s="656"/>
      <c r="N11" s="656"/>
      <c r="O11" s="656"/>
      <c r="P11" s="656"/>
      <c r="Q11" s="657"/>
      <c r="R11" s="658">
        <v>103745</v>
      </c>
      <c r="S11" s="659"/>
      <c r="T11" s="659"/>
      <c r="U11" s="659"/>
      <c r="V11" s="659"/>
      <c r="W11" s="659"/>
      <c r="X11" s="659"/>
      <c r="Y11" s="660"/>
      <c r="Z11" s="663">
        <v>2.5</v>
      </c>
      <c r="AA11" s="664"/>
      <c r="AB11" s="664"/>
      <c r="AC11" s="670"/>
      <c r="AD11" s="667">
        <v>103745</v>
      </c>
      <c r="AE11" s="659"/>
      <c r="AF11" s="659"/>
      <c r="AG11" s="659"/>
      <c r="AH11" s="659"/>
      <c r="AI11" s="659"/>
      <c r="AJ11" s="659"/>
      <c r="AK11" s="660"/>
      <c r="AL11" s="663">
        <v>4.4000000000000004</v>
      </c>
      <c r="AM11" s="664"/>
      <c r="AN11" s="664"/>
      <c r="AO11" s="665"/>
      <c r="AP11" s="655" t="s">
        <v>250</v>
      </c>
      <c r="AQ11" s="656"/>
      <c r="AR11" s="656"/>
      <c r="AS11" s="656"/>
      <c r="AT11" s="656"/>
      <c r="AU11" s="656"/>
      <c r="AV11" s="656"/>
      <c r="AW11" s="656"/>
      <c r="AX11" s="656"/>
      <c r="AY11" s="656"/>
      <c r="AZ11" s="656"/>
      <c r="BA11" s="656"/>
      <c r="BB11" s="656"/>
      <c r="BC11" s="656"/>
      <c r="BD11" s="656"/>
      <c r="BE11" s="656"/>
      <c r="BF11" s="657"/>
      <c r="BG11" s="658">
        <v>42891</v>
      </c>
      <c r="BH11" s="659"/>
      <c r="BI11" s="659"/>
      <c r="BJ11" s="659"/>
      <c r="BK11" s="659"/>
      <c r="BL11" s="659"/>
      <c r="BM11" s="659"/>
      <c r="BN11" s="660"/>
      <c r="BO11" s="661">
        <v>6.7</v>
      </c>
      <c r="BP11" s="661"/>
      <c r="BQ11" s="661"/>
      <c r="BR11" s="661"/>
      <c r="BS11" s="662" t="s">
        <v>129</v>
      </c>
      <c r="BT11" s="662"/>
      <c r="BU11" s="662"/>
      <c r="BV11" s="662"/>
      <c r="BW11" s="662"/>
      <c r="BX11" s="662"/>
      <c r="BY11" s="662"/>
      <c r="BZ11" s="662"/>
      <c r="CA11" s="662"/>
      <c r="CB11" s="666"/>
      <c r="CD11" s="655" t="s">
        <v>251</v>
      </c>
      <c r="CE11" s="656"/>
      <c r="CF11" s="656"/>
      <c r="CG11" s="656"/>
      <c r="CH11" s="656"/>
      <c r="CI11" s="656"/>
      <c r="CJ11" s="656"/>
      <c r="CK11" s="656"/>
      <c r="CL11" s="656"/>
      <c r="CM11" s="656"/>
      <c r="CN11" s="656"/>
      <c r="CO11" s="656"/>
      <c r="CP11" s="656"/>
      <c r="CQ11" s="657"/>
      <c r="CR11" s="658">
        <v>191435</v>
      </c>
      <c r="CS11" s="659"/>
      <c r="CT11" s="659"/>
      <c r="CU11" s="659"/>
      <c r="CV11" s="659"/>
      <c r="CW11" s="659"/>
      <c r="CX11" s="659"/>
      <c r="CY11" s="660"/>
      <c r="CZ11" s="661">
        <v>4.8</v>
      </c>
      <c r="DA11" s="661"/>
      <c r="DB11" s="661"/>
      <c r="DC11" s="661"/>
      <c r="DD11" s="667">
        <v>33578</v>
      </c>
      <c r="DE11" s="659"/>
      <c r="DF11" s="659"/>
      <c r="DG11" s="659"/>
      <c r="DH11" s="659"/>
      <c r="DI11" s="659"/>
      <c r="DJ11" s="659"/>
      <c r="DK11" s="659"/>
      <c r="DL11" s="659"/>
      <c r="DM11" s="659"/>
      <c r="DN11" s="659"/>
      <c r="DO11" s="659"/>
      <c r="DP11" s="660"/>
      <c r="DQ11" s="667">
        <v>118515</v>
      </c>
      <c r="DR11" s="659"/>
      <c r="DS11" s="659"/>
      <c r="DT11" s="659"/>
      <c r="DU11" s="659"/>
      <c r="DV11" s="659"/>
      <c r="DW11" s="659"/>
      <c r="DX11" s="659"/>
      <c r="DY11" s="659"/>
      <c r="DZ11" s="659"/>
      <c r="EA11" s="659"/>
      <c r="EB11" s="659"/>
      <c r="EC11" s="668"/>
    </row>
    <row r="12" spans="2:143" ht="11.25" customHeight="1" x14ac:dyDescent="0.15">
      <c r="B12" s="655" t="s">
        <v>252</v>
      </c>
      <c r="C12" s="656"/>
      <c r="D12" s="656"/>
      <c r="E12" s="656"/>
      <c r="F12" s="656"/>
      <c r="G12" s="656"/>
      <c r="H12" s="656"/>
      <c r="I12" s="656"/>
      <c r="J12" s="656"/>
      <c r="K12" s="656"/>
      <c r="L12" s="656"/>
      <c r="M12" s="656"/>
      <c r="N12" s="656"/>
      <c r="O12" s="656"/>
      <c r="P12" s="656"/>
      <c r="Q12" s="657"/>
      <c r="R12" s="658" t="s">
        <v>129</v>
      </c>
      <c r="S12" s="659"/>
      <c r="T12" s="659"/>
      <c r="U12" s="659"/>
      <c r="V12" s="659"/>
      <c r="W12" s="659"/>
      <c r="X12" s="659"/>
      <c r="Y12" s="660"/>
      <c r="Z12" s="661" t="s">
        <v>129</v>
      </c>
      <c r="AA12" s="661"/>
      <c r="AB12" s="661"/>
      <c r="AC12" s="661"/>
      <c r="AD12" s="662" t="s">
        <v>129</v>
      </c>
      <c r="AE12" s="662"/>
      <c r="AF12" s="662"/>
      <c r="AG12" s="662"/>
      <c r="AH12" s="662"/>
      <c r="AI12" s="662"/>
      <c r="AJ12" s="662"/>
      <c r="AK12" s="662"/>
      <c r="AL12" s="663" t="s">
        <v>129</v>
      </c>
      <c r="AM12" s="664"/>
      <c r="AN12" s="664"/>
      <c r="AO12" s="665"/>
      <c r="AP12" s="655" t="s">
        <v>253</v>
      </c>
      <c r="AQ12" s="656"/>
      <c r="AR12" s="656"/>
      <c r="AS12" s="656"/>
      <c r="AT12" s="656"/>
      <c r="AU12" s="656"/>
      <c r="AV12" s="656"/>
      <c r="AW12" s="656"/>
      <c r="AX12" s="656"/>
      <c r="AY12" s="656"/>
      <c r="AZ12" s="656"/>
      <c r="BA12" s="656"/>
      <c r="BB12" s="656"/>
      <c r="BC12" s="656"/>
      <c r="BD12" s="656"/>
      <c r="BE12" s="656"/>
      <c r="BF12" s="657"/>
      <c r="BG12" s="658">
        <v>375628</v>
      </c>
      <c r="BH12" s="659"/>
      <c r="BI12" s="659"/>
      <c r="BJ12" s="659"/>
      <c r="BK12" s="659"/>
      <c r="BL12" s="659"/>
      <c r="BM12" s="659"/>
      <c r="BN12" s="660"/>
      <c r="BO12" s="661">
        <v>58.3</v>
      </c>
      <c r="BP12" s="661"/>
      <c r="BQ12" s="661"/>
      <c r="BR12" s="661"/>
      <c r="BS12" s="662" t="s">
        <v>129</v>
      </c>
      <c r="BT12" s="662"/>
      <c r="BU12" s="662"/>
      <c r="BV12" s="662"/>
      <c r="BW12" s="662"/>
      <c r="BX12" s="662"/>
      <c r="BY12" s="662"/>
      <c r="BZ12" s="662"/>
      <c r="CA12" s="662"/>
      <c r="CB12" s="666"/>
      <c r="CD12" s="655" t="s">
        <v>254</v>
      </c>
      <c r="CE12" s="656"/>
      <c r="CF12" s="656"/>
      <c r="CG12" s="656"/>
      <c r="CH12" s="656"/>
      <c r="CI12" s="656"/>
      <c r="CJ12" s="656"/>
      <c r="CK12" s="656"/>
      <c r="CL12" s="656"/>
      <c r="CM12" s="656"/>
      <c r="CN12" s="656"/>
      <c r="CO12" s="656"/>
      <c r="CP12" s="656"/>
      <c r="CQ12" s="657"/>
      <c r="CR12" s="658">
        <v>59278</v>
      </c>
      <c r="CS12" s="659"/>
      <c r="CT12" s="659"/>
      <c r="CU12" s="659"/>
      <c r="CV12" s="659"/>
      <c r="CW12" s="659"/>
      <c r="CX12" s="659"/>
      <c r="CY12" s="660"/>
      <c r="CZ12" s="661">
        <v>1.5</v>
      </c>
      <c r="DA12" s="661"/>
      <c r="DB12" s="661"/>
      <c r="DC12" s="661"/>
      <c r="DD12" s="667" t="s">
        <v>129</v>
      </c>
      <c r="DE12" s="659"/>
      <c r="DF12" s="659"/>
      <c r="DG12" s="659"/>
      <c r="DH12" s="659"/>
      <c r="DI12" s="659"/>
      <c r="DJ12" s="659"/>
      <c r="DK12" s="659"/>
      <c r="DL12" s="659"/>
      <c r="DM12" s="659"/>
      <c r="DN12" s="659"/>
      <c r="DO12" s="659"/>
      <c r="DP12" s="660"/>
      <c r="DQ12" s="667">
        <v>44555</v>
      </c>
      <c r="DR12" s="659"/>
      <c r="DS12" s="659"/>
      <c r="DT12" s="659"/>
      <c r="DU12" s="659"/>
      <c r="DV12" s="659"/>
      <c r="DW12" s="659"/>
      <c r="DX12" s="659"/>
      <c r="DY12" s="659"/>
      <c r="DZ12" s="659"/>
      <c r="EA12" s="659"/>
      <c r="EB12" s="659"/>
      <c r="EC12" s="668"/>
    </row>
    <row r="13" spans="2:143" ht="11.25" customHeight="1" x14ac:dyDescent="0.15">
      <c r="B13" s="655" t="s">
        <v>255</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61" t="s">
        <v>129</v>
      </c>
      <c r="AA13" s="661"/>
      <c r="AB13" s="661"/>
      <c r="AC13" s="661"/>
      <c r="AD13" s="662" t="s">
        <v>129</v>
      </c>
      <c r="AE13" s="662"/>
      <c r="AF13" s="662"/>
      <c r="AG13" s="662"/>
      <c r="AH13" s="662"/>
      <c r="AI13" s="662"/>
      <c r="AJ13" s="662"/>
      <c r="AK13" s="662"/>
      <c r="AL13" s="663" t="s">
        <v>129</v>
      </c>
      <c r="AM13" s="664"/>
      <c r="AN13" s="664"/>
      <c r="AO13" s="665"/>
      <c r="AP13" s="655" t="s">
        <v>256</v>
      </c>
      <c r="AQ13" s="656"/>
      <c r="AR13" s="656"/>
      <c r="AS13" s="656"/>
      <c r="AT13" s="656"/>
      <c r="AU13" s="656"/>
      <c r="AV13" s="656"/>
      <c r="AW13" s="656"/>
      <c r="AX13" s="656"/>
      <c r="AY13" s="656"/>
      <c r="AZ13" s="656"/>
      <c r="BA13" s="656"/>
      <c r="BB13" s="656"/>
      <c r="BC13" s="656"/>
      <c r="BD13" s="656"/>
      <c r="BE13" s="656"/>
      <c r="BF13" s="657"/>
      <c r="BG13" s="658">
        <v>366611</v>
      </c>
      <c r="BH13" s="659"/>
      <c r="BI13" s="659"/>
      <c r="BJ13" s="659"/>
      <c r="BK13" s="659"/>
      <c r="BL13" s="659"/>
      <c r="BM13" s="659"/>
      <c r="BN13" s="660"/>
      <c r="BO13" s="661">
        <v>56.9</v>
      </c>
      <c r="BP13" s="661"/>
      <c r="BQ13" s="661"/>
      <c r="BR13" s="661"/>
      <c r="BS13" s="662" t="s">
        <v>129</v>
      </c>
      <c r="BT13" s="662"/>
      <c r="BU13" s="662"/>
      <c r="BV13" s="662"/>
      <c r="BW13" s="662"/>
      <c r="BX13" s="662"/>
      <c r="BY13" s="662"/>
      <c r="BZ13" s="662"/>
      <c r="CA13" s="662"/>
      <c r="CB13" s="666"/>
      <c r="CD13" s="655" t="s">
        <v>257</v>
      </c>
      <c r="CE13" s="656"/>
      <c r="CF13" s="656"/>
      <c r="CG13" s="656"/>
      <c r="CH13" s="656"/>
      <c r="CI13" s="656"/>
      <c r="CJ13" s="656"/>
      <c r="CK13" s="656"/>
      <c r="CL13" s="656"/>
      <c r="CM13" s="656"/>
      <c r="CN13" s="656"/>
      <c r="CO13" s="656"/>
      <c r="CP13" s="656"/>
      <c r="CQ13" s="657"/>
      <c r="CR13" s="658">
        <v>377502</v>
      </c>
      <c r="CS13" s="659"/>
      <c r="CT13" s="659"/>
      <c r="CU13" s="659"/>
      <c r="CV13" s="659"/>
      <c r="CW13" s="659"/>
      <c r="CX13" s="659"/>
      <c r="CY13" s="660"/>
      <c r="CZ13" s="661">
        <v>9.4</v>
      </c>
      <c r="DA13" s="661"/>
      <c r="DB13" s="661"/>
      <c r="DC13" s="661"/>
      <c r="DD13" s="667">
        <v>223689</v>
      </c>
      <c r="DE13" s="659"/>
      <c r="DF13" s="659"/>
      <c r="DG13" s="659"/>
      <c r="DH13" s="659"/>
      <c r="DI13" s="659"/>
      <c r="DJ13" s="659"/>
      <c r="DK13" s="659"/>
      <c r="DL13" s="659"/>
      <c r="DM13" s="659"/>
      <c r="DN13" s="659"/>
      <c r="DO13" s="659"/>
      <c r="DP13" s="660"/>
      <c r="DQ13" s="667">
        <v>152202</v>
      </c>
      <c r="DR13" s="659"/>
      <c r="DS13" s="659"/>
      <c r="DT13" s="659"/>
      <c r="DU13" s="659"/>
      <c r="DV13" s="659"/>
      <c r="DW13" s="659"/>
      <c r="DX13" s="659"/>
      <c r="DY13" s="659"/>
      <c r="DZ13" s="659"/>
      <c r="EA13" s="659"/>
      <c r="EB13" s="659"/>
      <c r="EC13" s="668"/>
    </row>
    <row r="14" spans="2:143" ht="11.25" customHeight="1" x14ac:dyDescent="0.15">
      <c r="B14" s="655" t="s">
        <v>258</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61" t="s">
        <v>129</v>
      </c>
      <c r="AA14" s="661"/>
      <c r="AB14" s="661"/>
      <c r="AC14" s="661"/>
      <c r="AD14" s="662" t="s">
        <v>129</v>
      </c>
      <c r="AE14" s="662"/>
      <c r="AF14" s="662"/>
      <c r="AG14" s="662"/>
      <c r="AH14" s="662"/>
      <c r="AI14" s="662"/>
      <c r="AJ14" s="662"/>
      <c r="AK14" s="662"/>
      <c r="AL14" s="663" t="s">
        <v>129</v>
      </c>
      <c r="AM14" s="664"/>
      <c r="AN14" s="664"/>
      <c r="AO14" s="665"/>
      <c r="AP14" s="655" t="s">
        <v>259</v>
      </c>
      <c r="AQ14" s="656"/>
      <c r="AR14" s="656"/>
      <c r="AS14" s="656"/>
      <c r="AT14" s="656"/>
      <c r="AU14" s="656"/>
      <c r="AV14" s="656"/>
      <c r="AW14" s="656"/>
      <c r="AX14" s="656"/>
      <c r="AY14" s="656"/>
      <c r="AZ14" s="656"/>
      <c r="BA14" s="656"/>
      <c r="BB14" s="656"/>
      <c r="BC14" s="656"/>
      <c r="BD14" s="656"/>
      <c r="BE14" s="656"/>
      <c r="BF14" s="657"/>
      <c r="BG14" s="658">
        <v>13478</v>
      </c>
      <c r="BH14" s="659"/>
      <c r="BI14" s="659"/>
      <c r="BJ14" s="659"/>
      <c r="BK14" s="659"/>
      <c r="BL14" s="659"/>
      <c r="BM14" s="659"/>
      <c r="BN14" s="660"/>
      <c r="BO14" s="661">
        <v>2.1</v>
      </c>
      <c r="BP14" s="661"/>
      <c r="BQ14" s="661"/>
      <c r="BR14" s="661"/>
      <c r="BS14" s="662" t="s">
        <v>129</v>
      </c>
      <c r="BT14" s="662"/>
      <c r="BU14" s="662"/>
      <c r="BV14" s="662"/>
      <c r="BW14" s="662"/>
      <c r="BX14" s="662"/>
      <c r="BY14" s="662"/>
      <c r="BZ14" s="662"/>
      <c r="CA14" s="662"/>
      <c r="CB14" s="666"/>
      <c r="CD14" s="655" t="s">
        <v>260</v>
      </c>
      <c r="CE14" s="656"/>
      <c r="CF14" s="656"/>
      <c r="CG14" s="656"/>
      <c r="CH14" s="656"/>
      <c r="CI14" s="656"/>
      <c r="CJ14" s="656"/>
      <c r="CK14" s="656"/>
      <c r="CL14" s="656"/>
      <c r="CM14" s="656"/>
      <c r="CN14" s="656"/>
      <c r="CO14" s="656"/>
      <c r="CP14" s="656"/>
      <c r="CQ14" s="657"/>
      <c r="CR14" s="658">
        <v>316338</v>
      </c>
      <c r="CS14" s="659"/>
      <c r="CT14" s="659"/>
      <c r="CU14" s="659"/>
      <c r="CV14" s="659"/>
      <c r="CW14" s="659"/>
      <c r="CX14" s="659"/>
      <c r="CY14" s="660"/>
      <c r="CZ14" s="661">
        <v>7.9</v>
      </c>
      <c r="DA14" s="661"/>
      <c r="DB14" s="661"/>
      <c r="DC14" s="661"/>
      <c r="DD14" s="667">
        <v>2629</v>
      </c>
      <c r="DE14" s="659"/>
      <c r="DF14" s="659"/>
      <c r="DG14" s="659"/>
      <c r="DH14" s="659"/>
      <c r="DI14" s="659"/>
      <c r="DJ14" s="659"/>
      <c r="DK14" s="659"/>
      <c r="DL14" s="659"/>
      <c r="DM14" s="659"/>
      <c r="DN14" s="659"/>
      <c r="DO14" s="659"/>
      <c r="DP14" s="660"/>
      <c r="DQ14" s="667">
        <v>313838</v>
      </c>
      <c r="DR14" s="659"/>
      <c r="DS14" s="659"/>
      <c r="DT14" s="659"/>
      <c r="DU14" s="659"/>
      <c r="DV14" s="659"/>
      <c r="DW14" s="659"/>
      <c r="DX14" s="659"/>
      <c r="DY14" s="659"/>
      <c r="DZ14" s="659"/>
      <c r="EA14" s="659"/>
      <c r="EB14" s="659"/>
      <c r="EC14" s="668"/>
    </row>
    <row r="15" spans="2:143" ht="11.25" customHeight="1" x14ac:dyDescent="0.15">
      <c r="B15" s="655" t="s">
        <v>261</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61" t="s">
        <v>129</v>
      </c>
      <c r="AA15" s="661"/>
      <c r="AB15" s="661"/>
      <c r="AC15" s="661"/>
      <c r="AD15" s="662" t="s">
        <v>129</v>
      </c>
      <c r="AE15" s="662"/>
      <c r="AF15" s="662"/>
      <c r="AG15" s="662"/>
      <c r="AH15" s="662"/>
      <c r="AI15" s="662"/>
      <c r="AJ15" s="662"/>
      <c r="AK15" s="662"/>
      <c r="AL15" s="663" t="s">
        <v>129</v>
      </c>
      <c r="AM15" s="664"/>
      <c r="AN15" s="664"/>
      <c r="AO15" s="665"/>
      <c r="AP15" s="655" t="s">
        <v>262</v>
      </c>
      <c r="AQ15" s="656"/>
      <c r="AR15" s="656"/>
      <c r="AS15" s="656"/>
      <c r="AT15" s="656"/>
      <c r="AU15" s="656"/>
      <c r="AV15" s="656"/>
      <c r="AW15" s="656"/>
      <c r="AX15" s="656"/>
      <c r="AY15" s="656"/>
      <c r="AZ15" s="656"/>
      <c r="BA15" s="656"/>
      <c r="BB15" s="656"/>
      <c r="BC15" s="656"/>
      <c r="BD15" s="656"/>
      <c r="BE15" s="656"/>
      <c r="BF15" s="657"/>
      <c r="BG15" s="658">
        <v>44711</v>
      </c>
      <c r="BH15" s="659"/>
      <c r="BI15" s="659"/>
      <c r="BJ15" s="659"/>
      <c r="BK15" s="659"/>
      <c r="BL15" s="659"/>
      <c r="BM15" s="659"/>
      <c r="BN15" s="660"/>
      <c r="BO15" s="661">
        <v>6.9</v>
      </c>
      <c r="BP15" s="661"/>
      <c r="BQ15" s="661"/>
      <c r="BR15" s="661"/>
      <c r="BS15" s="662" t="s">
        <v>129</v>
      </c>
      <c r="BT15" s="662"/>
      <c r="BU15" s="662"/>
      <c r="BV15" s="662"/>
      <c r="BW15" s="662"/>
      <c r="BX15" s="662"/>
      <c r="BY15" s="662"/>
      <c r="BZ15" s="662"/>
      <c r="CA15" s="662"/>
      <c r="CB15" s="666"/>
      <c r="CD15" s="655" t="s">
        <v>263</v>
      </c>
      <c r="CE15" s="656"/>
      <c r="CF15" s="656"/>
      <c r="CG15" s="656"/>
      <c r="CH15" s="656"/>
      <c r="CI15" s="656"/>
      <c r="CJ15" s="656"/>
      <c r="CK15" s="656"/>
      <c r="CL15" s="656"/>
      <c r="CM15" s="656"/>
      <c r="CN15" s="656"/>
      <c r="CO15" s="656"/>
      <c r="CP15" s="656"/>
      <c r="CQ15" s="657"/>
      <c r="CR15" s="658">
        <v>315831</v>
      </c>
      <c r="CS15" s="659"/>
      <c r="CT15" s="659"/>
      <c r="CU15" s="659"/>
      <c r="CV15" s="659"/>
      <c r="CW15" s="659"/>
      <c r="CX15" s="659"/>
      <c r="CY15" s="660"/>
      <c r="CZ15" s="661">
        <v>7.9</v>
      </c>
      <c r="DA15" s="661"/>
      <c r="DB15" s="661"/>
      <c r="DC15" s="661"/>
      <c r="DD15" s="667">
        <v>35984</v>
      </c>
      <c r="DE15" s="659"/>
      <c r="DF15" s="659"/>
      <c r="DG15" s="659"/>
      <c r="DH15" s="659"/>
      <c r="DI15" s="659"/>
      <c r="DJ15" s="659"/>
      <c r="DK15" s="659"/>
      <c r="DL15" s="659"/>
      <c r="DM15" s="659"/>
      <c r="DN15" s="659"/>
      <c r="DO15" s="659"/>
      <c r="DP15" s="660"/>
      <c r="DQ15" s="667">
        <v>223064</v>
      </c>
      <c r="DR15" s="659"/>
      <c r="DS15" s="659"/>
      <c r="DT15" s="659"/>
      <c r="DU15" s="659"/>
      <c r="DV15" s="659"/>
      <c r="DW15" s="659"/>
      <c r="DX15" s="659"/>
      <c r="DY15" s="659"/>
      <c r="DZ15" s="659"/>
      <c r="EA15" s="659"/>
      <c r="EB15" s="659"/>
      <c r="EC15" s="668"/>
    </row>
    <row r="16" spans="2:143" ht="11.25" customHeight="1" x14ac:dyDescent="0.15">
      <c r="B16" s="655" t="s">
        <v>264</v>
      </c>
      <c r="C16" s="656"/>
      <c r="D16" s="656"/>
      <c r="E16" s="656"/>
      <c r="F16" s="656"/>
      <c r="G16" s="656"/>
      <c r="H16" s="656"/>
      <c r="I16" s="656"/>
      <c r="J16" s="656"/>
      <c r="K16" s="656"/>
      <c r="L16" s="656"/>
      <c r="M16" s="656"/>
      <c r="N16" s="656"/>
      <c r="O16" s="656"/>
      <c r="P16" s="656"/>
      <c r="Q16" s="657"/>
      <c r="R16" s="658">
        <v>1884</v>
      </c>
      <c r="S16" s="659"/>
      <c r="T16" s="659"/>
      <c r="U16" s="659"/>
      <c r="V16" s="659"/>
      <c r="W16" s="659"/>
      <c r="X16" s="659"/>
      <c r="Y16" s="660"/>
      <c r="Z16" s="661">
        <v>0</v>
      </c>
      <c r="AA16" s="661"/>
      <c r="AB16" s="661"/>
      <c r="AC16" s="661"/>
      <c r="AD16" s="662">
        <v>1884</v>
      </c>
      <c r="AE16" s="662"/>
      <c r="AF16" s="662"/>
      <c r="AG16" s="662"/>
      <c r="AH16" s="662"/>
      <c r="AI16" s="662"/>
      <c r="AJ16" s="662"/>
      <c r="AK16" s="662"/>
      <c r="AL16" s="663">
        <v>0.1</v>
      </c>
      <c r="AM16" s="664"/>
      <c r="AN16" s="664"/>
      <c r="AO16" s="665"/>
      <c r="AP16" s="655" t="s">
        <v>265</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61" t="s">
        <v>129</v>
      </c>
      <c r="BP16" s="661"/>
      <c r="BQ16" s="661"/>
      <c r="BR16" s="661"/>
      <c r="BS16" s="662" t="s">
        <v>129</v>
      </c>
      <c r="BT16" s="662"/>
      <c r="BU16" s="662"/>
      <c r="BV16" s="662"/>
      <c r="BW16" s="662"/>
      <c r="BX16" s="662"/>
      <c r="BY16" s="662"/>
      <c r="BZ16" s="662"/>
      <c r="CA16" s="662"/>
      <c r="CB16" s="666"/>
      <c r="CD16" s="655" t="s">
        <v>266</v>
      </c>
      <c r="CE16" s="656"/>
      <c r="CF16" s="656"/>
      <c r="CG16" s="656"/>
      <c r="CH16" s="656"/>
      <c r="CI16" s="656"/>
      <c r="CJ16" s="656"/>
      <c r="CK16" s="656"/>
      <c r="CL16" s="656"/>
      <c r="CM16" s="656"/>
      <c r="CN16" s="656"/>
      <c r="CO16" s="656"/>
      <c r="CP16" s="656"/>
      <c r="CQ16" s="657"/>
      <c r="CR16" s="658">
        <v>20149</v>
      </c>
      <c r="CS16" s="659"/>
      <c r="CT16" s="659"/>
      <c r="CU16" s="659"/>
      <c r="CV16" s="659"/>
      <c r="CW16" s="659"/>
      <c r="CX16" s="659"/>
      <c r="CY16" s="660"/>
      <c r="CZ16" s="661">
        <v>0.5</v>
      </c>
      <c r="DA16" s="661"/>
      <c r="DB16" s="661"/>
      <c r="DC16" s="661"/>
      <c r="DD16" s="667" t="s">
        <v>129</v>
      </c>
      <c r="DE16" s="659"/>
      <c r="DF16" s="659"/>
      <c r="DG16" s="659"/>
      <c r="DH16" s="659"/>
      <c r="DI16" s="659"/>
      <c r="DJ16" s="659"/>
      <c r="DK16" s="659"/>
      <c r="DL16" s="659"/>
      <c r="DM16" s="659"/>
      <c r="DN16" s="659"/>
      <c r="DO16" s="659"/>
      <c r="DP16" s="660"/>
      <c r="DQ16" s="667">
        <v>20149</v>
      </c>
      <c r="DR16" s="659"/>
      <c r="DS16" s="659"/>
      <c r="DT16" s="659"/>
      <c r="DU16" s="659"/>
      <c r="DV16" s="659"/>
      <c r="DW16" s="659"/>
      <c r="DX16" s="659"/>
      <c r="DY16" s="659"/>
      <c r="DZ16" s="659"/>
      <c r="EA16" s="659"/>
      <c r="EB16" s="659"/>
      <c r="EC16" s="668"/>
    </row>
    <row r="17" spans="2:133" ht="11.25" customHeight="1" x14ac:dyDescent="0.15">
      <c r="B17" s="655" t="s">
        <v>267</v>
      </c>
      <c r="C17" s="656"/>
      <c r="D17" s="656"/>
      <c r="E17" s="656"/>
      <c r="F17" s="656"/>
      <c r="G17" s="656"/>
      <c r="H17" s="656"/>
      <c r="I17" s="656"/>
      <c r="J17" s="656"/>
      <c r="K17" s="656"/>
      <c r="L17" s="656"/>
      <c r="M17" s="656"/>
      <c r="N17" s="656"/>
      <c r="O17" s="656"/>
      <c r="P17" s="656"/>
      <c r="Q17" s="657"/>
      <c r="R17" s="658">
        <v>12937</v>
      </c>
      <c r="S17" s="659"/>
      <c r="T17" s="659"/>
      <c r="U17" s="659"/>
      <c r="V17" s="659"/>
      <c r="W17" s="659"/>
      <c r="X17" s="659"/>
      <c r="Y17" s="660"/>
      <c r="Z17" s="661">
        <v>0.3</v>
      </c>
      <c r="AA17" s="661"/>
      <c r="AB17" s="661"/>
      <c r="AC17" s="661"/>
      <c r="AD17" s="662">
        <v>12937</v>
      </c>
      <c r="AE17" s="662"/>
      <c r="AF17" s="662"/>
      <c r="AG17" s="662"/>
      <c r="AH17" s="662"/>
      <c r="AI17" s="662"/>
      <c r="AJ17" s="662"/>
      <c r="AK17" s="662"/>
      <c r="AL17" s="663">
        <v>0.6</v>
      </c>
      <c r="AM17" s="664"/>
      <c r="AN17" s="664"/>
      <c r="AO17" s="665"/>
      <c r="AP17" s="655" t="s">
        <v>268</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61" t="s">
        <v>129</v>
      </c>
      <c r="BP17" s="661"/>
      <c r="BQ17" s="661"/>
      <c r="BR17" s="661"/>
      <c r="BS17" s="662" t="s">
        <v>129</v>
      </c>
      <c r="BT17" s="662"/>
      <c r="BU17" s="662"/>
      <c r="BV17" s="662"/>
      <c r="BW17" s="662"/>
      <c r="BX17" s="662"/>
      <c r="BY17" s="662"/>
      <c r="BZ17" s="662"/>
      <c r="CA17" s="662"/>
      <c r="CB17" s="666"/>
      <c r="CD17" s="655" t="s">
        <v>269</v>
      </c>
      <c r="CE17" s="656"/>
      <c r="CF17" s="656"/>
      <c r="CG17" s="656"/>
      <c r="CH17" s="656"/>
      <c r="CI17" s="656"/>
      <c r="CJ17" s="656"/>
      <c r="CK17" s="656"/>
      <c r="CL17" s="656"/>
      <c r="CM17" s="656"/>
      <c r="CN17" s="656"/>
      <c r="CO17" s="656"/>
      <c r="CP17" s="656"/>
      <c r="CQ17" s="657"/>
      <c r="CR17" s="658">
        <v>363005</v>
      </c>
      <c r="CS17" s="659"/>
      <c r="CT17" s="659"/>
      <c r="CU17" s="659"/>
      <c r="CV17" s="659"/>
      <c r="CW17" s="659"/>
      <c r="CX17" s="659"/>
      <c r="CY17" s="660"/>
      <c r="CZ17" s="661">
        <v>9.1</v>
      </c>
      <c r="DA17" s="661"/>
      <c r="DB17" s="661"/>
      <c r="DC17" s="661"/>
      <c r="DD17" s="667" t="s">
        <v>129</v>
      </c>
      <c r="DE17" s="659"/>
      <c r="DF17" s="659"/>
      <c r="DG17" s="659"/>
      <c r="DH17" s="659"/>
      <c r="DI17" s="659"/>
      <c r="DJ17" s="659"/>
      <c r="DK17" s="659"/>
      <c r="DL17" s="659"/>
      <c r="DM17" s="659"/>
      <c r="DN17" s="659"/>
      <c r="DO17" s="659"/>
      <c r="DP17" s="660"/>
      <c r="DQ17" s="667">
        <v>354451</v>
      </c>
      <c r="DR17" s="659"/>
      <c r="DS17" s="659"/>
      <c r="DT17" s="659"/>
      <c r="DU17" s="659"/>
      <c r="DV17" s="659"/>
      <c r="DW17" s="659"/>
      <c r="DX17" s="659"/>
      <c r="DY17" s="659"/>
      <c r="DZ17" s="659"/>
      <c r="EA17" s="659"/>
      <c r="EB17" s="659"/>
      <c r="EC17" s="668"/>
    </row>
    <row r="18" spans="2:133" ht="11.25" customHeight="1" x14ac:dyDescent="0.15">
      <c r="B18" s="655" t="s">
        <v>270</v>
      </c>
      <c r="C18" s="656"/>
      <c r="D18" s="656"/>
      <c r="E18" s="656"/>
      <c r="F18" s="656"/>
      <c r="G18" s="656"/>
      <c r="H18" s="656"/>
      <c r="I18" s="656"/>
      <c r="J18" s="656"/>
      <c r="K18" s="656"/>
      <c r="L18" s="656"/>
      <c r="M18" s="656"/>
      <c r="N18" s="656"/>
      <c r="O18" s="656"/>
      <c r="P18" s="656"/>
      <c r="Q18" s="657"/>
      <c r="R18" s="658">
        <v>4963</v>
      </c>
      <c r="S18" s="659"/>
      <c r="T18" s="659"/>
      <c r="U18" s="659"/>
      <c r="V18" s="659"/>
      <c r="W18" s="659"/>
      <c r="X18" s="659"/>
      <c r="Y18" s="660"/>
      <c r="Z18" s="661">
        <v>0.1</v>
      </c>
      <c r="AA18" s="661"/>
      <c r="AB18" s="661"/>
      <c r="AC18" s="661"/>
      <c r="AD18" s="662">
        <v>4963</v>
      </c>
      <c r="AE18" s="662"/>
      <c r="AF18" s="662"/>
      <c r="AG18" s="662"/>
      <c r="AH18" s="662"/>
      <c r="AI18" s="662"/>
      <c r="AJ18" s="662"/>
      <c r="AK18" s="662"/>
      <c r="AL18" s="663">
        <v>0.20000000298023224</v>
      </c>
      <c r="AM18" s="664"/>
      <c r="AN18" s="664"/>
      <c r="AO18" s="665"/>
      <c r="AP18" s="655" t="s">
        <v>271</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61" t="s">
        <v>129</v>
      </c>
      <c r="BP18" s="661"/>
      <c r="BQ18" s="661"/>
      <c r="BR18" s="661"/>
      <c r="BS18" s="662" t="s">
        <v>129</v>
      </c>
      <c r="BT18" s="662"/>
      <c r="BU18" s="662"/>
      <c r="BV18" s="662"/>
      <c r="BW18" s="662"/>
      <c r="BX18" s="662"/>
      <c r="BY18" s="662"/>
      <c r="BZ18" s="662"/>
      <c r="CA18" s="662"/>
      <c r="CB18" s="666"/>
      <c r="CD18" s="655" t="s">
        <v>272</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61" t="s">
        <v>129</v>
      </c>
      <c r="DA18" s="661"/>
      <c r="DB18" s="661"/>
      <c r="DC18" s="661"/>
      <c r="DD18" s="667" t="s">
        <v>129</v>
      </c>
      <c r="DE18" s="659"/>
      <c r="DF18" s="659"/>
      <c r="DG18" s="659"/>
      <c r="DH18" s="659"/>
      <c r="DI18" s="659"/>
      <c r="DJ18" s="659"/>
      <c r="DK18" s="659"/>
      <c r="DL18" s="659"/>
      <c r="DM18" s="659"/>
      <c r="DN18" s="659"/>
      <c r="DO18" s="659"/>
      <c r="DP18" s="660"/>
      <c r="DQ18" s="667" t="s">
        <v>129</v>
      </c>
      <c r="DR18" s="659"/>
      <c r="DS18" s="659"/>
      <c r="DT18" s="659"/>
      <c r="DU18" s="659"/>
      <c r="DV18" s="659"/>
      <c r="DW18" s="659"/>
      <c r="DX18" s="659"/>
      <c r="DY18" s="659"/>
      <c r="DZ18" s="659"/>
      <c r="EA18" s="659"/>
      <c r="EB18" s="659"/>
      <c r="EC18" s="668"/>
    </row>
    <row r="19" spans="2:133" ht="11.25" customHeight="1" x14ac:dyDescent="0.15">
      <c r="B19" s="655" t="s">
        <v>273</v>
      </c>
      <c r="C19" s="656"/>
      <c r="D19" s="656"/>
      <c r="E19" s="656"/>
      <c r="F19" s="656"/>
      <c r="G19" s="656"/>
      <c r="H19" s="656"/>
      <c r="I19" s="656"/>
      <c r="J19" s="656"/>
      <c r="K19" s="656"/>
      <c r="L19" s="656"/>
      <c r="M19" s="656"/>
      <c r="N19" s="656"/>
      <c r="O19" s="656"/>
      <c r="P19" s="656"/>
      <c r="Q19" s="657"/>
      <c r="R19" s="658">
        <v>1342</v>
      </c>
      <c r="S19" s="659"/>
      <c r="T19" s="659"/>
      <c r="U19" s="659"/>
      <c r="V19" s="659"/>
      <c r="W19" s="659"/>
      <c r="X19" s="659"/>
      <c r="Y19" s="660"/>
      <c r="Z19" s="661">
        <v>0</v>
      </c>
      <c r="AA19" s="661"/>
      <c r="AB19" s="661"/>
      <c r="AC19" s="661"/>
      <c r="AD19" s="662">
        <v>1342</v>
      </c>
      <c r="AE19" s="662"/>
      <c r="AF19" s="662"/>
      <c r="AG19" s="662"/>
      <c r="AH19" s="662"/>
      <c r="AI19" s="662"/>
      <c r="AJ19" s="662"/>
      <c r="AK19" s="662"/>
      <c r="AL19" s="663">
        <v>0.1</v>
      </c>
      <c r="AM19" s="664"/>
      <c r="AN19" s="664"/>
      <c r="AO19" s="665"/>
      <c r="AP19" s="655" t="s">
        <v>274</v>
      </c>
      <c r="AQ19" s="656"/>
      <c r="AR19" s="656"/>
      <c r="AS19" s="656"/>
      <c r="AT19" s="656"/>
      <c r="AU19" s="656"/>
      <c r="AV19" s="656"/>
      <c r="AW19" s="656"/>
      <c r="AX19" s="656"/>
      <c r="AY19" s="656"/>
      <c r="AZ19" s="656"/>
      <c r="BA19" s="656"/>
      <c r="BB19" s="656"/>
      <c r="BC19" s="656"/>
      <c r="BD19" s="656"/>
      <c r="BE19" s="656"/>
      <c r="BF19" s="657"/>
      <c r="BG19" s="658" t="s">
        <v>129</v>
      </c>
      <c r="BH19" s="659"/>
      <c r="BI19" s="659"/>
      <c r="BJ19" s="659"/>
      <c r="BK19" s="659"/>
      <c r="BL19" s="659"/>
      <c r="BM19" s="659"/>
      <c r="BN19" s="660"/>
      <c r="BO19" s="661" t="s">
        <v>129</v>
      </c>
      <c r="BP19" s="661"/>
      <c r="BQ19" s="661"/>
      <c r="BR19" s="661"/>
      <c r="BS19" s="662" t="s">
        <v>129</v>
      </c>
      <c r="BT19" s="662"/>
      <c r="BU19" s="662"/>
      <c r="BV19" s="662"/>
      <c r="BW19" s="662"/>
      <c r="BX19" s="662"/>
      <c r="BY19" s="662"/>
      <c r="BZ19" s="662"/>
      <c r="CA19" s="662"/>
      <c r="CB19" s="666"/>
      <c r="CD19" s="655" t="s">
        <v>275</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61" t="s">
        <v>129</v>
      </c>
      <c r="DA19" s="661"/>
      <c r="DB19" s="661"/>
      <c r="DC19" s="661"/>
      <c r="DD19" s="667" t="s">
        <v>129</v>
      </c>
      <c r="DE19" s="659"/>
      <c r="DF19" s="659"/>
      <c r="DG19" s="659"/>
      <c r="DH19" s="659"/>
      <c r="DI19" s="659"/>
      <c r="DJ19" s="659"/>
      <c r="DK19" s="659"/>
      <c r="DL19" s="659"/>
      <c r="DM19" s="659"/>
      <c r="DN19" s="659"/>
      <c r="DO19" s="659"/>
      <c r="DP19" s="660"/>
      <c r="DQ19" s="667" t="s">
        <v>129</v>
      </c>
      <c r="DR19" s="659"/>
      <c r="DS19" s="659"/>
      <c r="DT19" s="659"/>
      <c r="DU19" s="659"/>
      <c r="DV19" s="659"/>
      <c r="DW19" s="659"/>
      <c r="DX19" s="659"/>
      <c r="DY19" s="659"/>
      <c r="DZ19" s="659"/>
      <c r="EA19" s="659"/>
      <c r="EB19" s="659"/>
      <c r="EC19" s="668"/>
    </row>
    <row r="20" spans="2:133" ht="11.25" customHeight="1" x14ac:dyDescent="0.15">
      <c r="B20" s="655" t="s">
        <v>276</v>
      </c>
      <c r="C20" s="656"/>
      <c r="D20" s="656"/>
      <c r="E20" s="656"/>
      <c r="F20" s="656"/>
      <c r="G20" s="656"/>
      <c r="H20" s="656"/>
      <c r="I20" s="656"/>
      <c r="J20" s="656"/>
      <c r="K20" s="656"/>
      <c r="L20" s="656"/>
      <c r="M20" s="656"/>
      <c r="N20" s="656"/>
      <c r="O20" s="656"/>
      <c r="P20" s="656"/>
      <c r="Q20" s="657"/>
      <c r="R20" s="658">
        <v>513</v>
      </c>
      <c r="S20" s="659"/>
      <c r="T20" s="659"/>
      <c r="U20" s="659"/>
      <c r="V20" s="659"/>
      <c r="W20" s="659"/>
      <c r="X20" s="659"/>
      <c r="Y20" s="660"/>
      <c r="Z20" s="661">
        <v>0</v>
      </c>
      <c r="AA20" s="661"/>
      <c r="AB20" s="661"/>
      <c r="AC20" s="661"/>
      <c r="AD20" s="662">
        <v>513</v>
      </c>
      <c r="AE20" s="662"/>
      <c r="AF20" s="662"/>
      <c r="AG20" s="662"/>
      <c r="AH20" s="662"/>
      <c r="AI20" s="662"/>
      <c r="AJ20" s="662"/>
      <c r="AK20" s="662"/>
      <c r="AL20" s="663">
        <v>0</v>
      </c>
      <c r="AM20" s="664"/>
      <c r="AN20" s="664"/>
      <c r="AO20" s="665"/>
      <c r="AP20" s="655" t="s">
        <v>277</v>
      </c>
      <c r="AQ20" s="656"/>
      <c r="AR20" s="656"/>
      <c r="AS20" s="656"/>
      <c r="AT20" s="656"/>
      <c r="AU20" s="656"/>
      <c r="AV20" s="656"/>
      <c r="AW20" s="656"/>
      <c r="AX20" s="656"/>
      <c r="AY20" s="656"/>
      <c r="AZ20" s="656"/>
      <c r="BA20" s="656"/>
      <c r="BB20" s="656"/>
      <c r="BC20" s="656"/>
      <c r="BD20" s="656"/>
      <c r="BE20" s="656"/>
      <c r="BF20" s="657"/>
      <c r="BG20" s="658" t="s">
        <v>129</v>
      </c>
      <c r="BH20" s="659"/>
      <c r="BI20" s="659"/>
      <c r="BJ20" s="659"/>
      <c r="BK20" s="659"/>
      <c r="BL20" s="659"/>
      <c r="BM20" s="659"/>
      <c r="BN20" s="660"/>
      <c r="BO20" s="661" t="s">
        <v>129</v>
      </c>
      <c r="BP20" s="661"/>
      <c r="BQ20" s="661"/>
      <c r="BR20" s="661"/>
      <c r="BS20" s="662" t="s">
        <v>129</v>
      </c>
      <c r="BT20" s="662"/>
      <c r="BU20" s="662"/>
      <c r="BV20" s="662"/>
      <c r="BW20" s="662"/>
      <c r="BX20" s="662"/>
      <c r="BY20" s="662"/>
      <c r="BZ20" s="662"/>
      <c r="CA20" s="662"/>
      <c r="CB20" s="666"/>
      <c r="CD20" s="655" t="s">
        <v>278</v>
      </c>
      <c r="CE20" s="656"/>
      <c r="CF20" s="656"/>
      <c r="CG20" s="656"/>
      <c r="CH20" s="656"/>
      <c r="CI20" s="656"/>
      <c r="CJ20" s="656"/>
      <c r="CK20" s="656"/>
      <c r="CL20" s="656"/>
      <c r="CM20" s="656"/>
      <c r="CN20" s="656"/>
      <c r="CO20" s="656"/>
      <c r="CP20" s="656"/>
      <c r="CQ20" s="657"/>
      <c r="CR20" s="658">
        <v>3994848</v>
      </c>
      <c r="CS20" s="659"/>
      <c r="CT20" s="659"/>
      <c r="CU20" s="659"/>
      <c r="CV20" s="659"/>
      <c r="CW20" s="659"/>
      <c r="CX20" s="659"/>
      <c r="CY20" s="660"/>
      <c r="CZ20" s="661">
        <v>100</v>
      </c>
      <c r="DA20" s="661"/>
      <c r="DB20" s="661"/>
      <c r="DC20" s="661"/>
      <c r="DD20" s="667">
        <v>349190</v>
      </c>
      <c r="DE20" s="659"/>
      <c r="DF20" s="659"/>
      <c r="DG20" s="659"/>
      <c r="DH20" s="659"/>
      <c r="DI20" s="659"/>
      <c r="DJ20" s="659"/>
      <c r="DK20" s="659"/>
      <c r="DL20" s="659"/>
      <c r="DM20" s="659"/>
      <c r="DN20" s="659"/>
      <c r="DO20" s="659"/>
      <c r="DP20" s="660"/>
      <c r="DQ20" s="667">
        <v>2865798</v>
      </c>
      <c r="DR20" s="659"/>
      <c r="DS20" s="659"/>
      <c r="DT20" s="659"/>
      <c r="DU20" s="659"/>
      <c r="DV20" s="659"/>
      <c r="DW20" s="659"/>
      <c r="DX20" s="659"/>
      <c r="DY20" s="659"/>
      <c r="DZ20" s="659"/>
      <c r="EA20" s="659"/>
      <c r="EB20" s="659"/>
      <c r="EC20" s="668"/>
    </row>
    <row r="21" spans="2:133" ht="11.25" customHeight="1" x14ac:dyDescent="0.15">
      <c r="B21" s="655" t="s">
        <v>279</v>
      </c>
      <c r="C21" s="656"/>
      <c r="D21" s="656"/>
      <c r="E21" s="656"/>
      <c r="F21" s="656"/>
      <c r="G21" s="656"/>
      <c r="H21" s="656"/>
      <c r="I21" s="656"/>
      <c r="J21" s="656"/>
      <c r="K21" s="656"/>
      <c r="L21" s="656"/>
      <c r="M21" s="656"/>
      <c r="N21" s="656"/>
      <c r="O21" s="656"/>
      <c r="P21" s="656"/>
      <c r="Q21" s="657"/>
      <c r="R21" s="658">
        <v>270</v>
      </c>
      <c r="S21" s="659"/>
      <c r="T21" s="659"/>
      <c r="U21" s="659"/>
      <c r="V21" s="659"/>
      <c r="W21" s="659"/>
      <c r="X21" s="659"/>
      <c r="Y21" s="660"/>
      <c r="Z21" s="661">
        <v>0</v>
      </c>
      <c r="AA21" s="661"/>
      <c r="AB21" s="661"/>
      <c r="AC21" s="661"/>
      <c r="AD21" s="662">
        <v>270</v>
      </c>
      <c r="AE21" s="662"/>
      <c r="AF21" s="662"/>
      <c r="AG21" s="662"/>
      <c r="AH21" s="662"/>
      <c r="AI21" s="662"/>
      <c r="AJ21" s="662"/>
      <c r="AK21" s="662"/>
      <c r="AL21" s="663">
        <v>0</v>
      </c>
      <c r="AM21" s="664"/>
      <c r="AN21" s="664"/>
      <c r="AO21" s="665"/>
      <c r="AP21" s="655" t="s">
        <v>280</v>
      </c>
      <c r="AQ21" s="671"/>
      <c r="AR21" s="671"/>
      <c r="AS21" s="671"/>
      <c r="AT21" s="671"/>
      <c r="AU21" s="671"/>
      <c r="AV21" s="671"/>
      <c r="AW21" s="671"/>
      <c r="AX21" s="671"/>
      <c r="AY21" s="671"/>
      <c r="AZ21" s="671"/>
      <c r="BA21" s="671"/>
      <c r="BB21" s="671"/>
      <c r="BC21" s="671"/>
      <c r="BD21" s="671"/>
      <c r="BE21" s="671"/>
      <c r="BF21" s="672"/>
      <c r="BG21" s="658" t="s">
        <v>129</v>
      </c>
      <c r="BH21" s="659"/>
      <c r="BI21" s="659"/>
      <c r="BJ21" s="659"/>
      <c r="BK21" s="659"/>
      <c r="BL21" s="659"/>
      <c r="BM21" s="659"/>
      <c r="BN21" s="660"/>
      <c r="BO21" s="661" t="s">
        <v>129</v>
      </c>
      <c r="BP21" s="661"/>
      <c r="BQ21" s="661"/>
      <c r="BR21" s="661"/>
      <c r="BS21" s="662" t="s">
        <v>129</v>
      </c>
      <c r="BT21" s="662"/>
      <c r="BU21" s="662"/>
      <c r="BV21" s="662"/>
      <c r="BW21" s="662"/>
      <c r="BX21" s="662"/>
      <c r="BY21" s="662"/>
      <c r="BZ21" s="662"/>
      <c r="CA21" s="662"/>
      <c r="CB21" s="666"/>
      <c r="CD21" s="676"/>
      <c r="CE21" s="677"/>
      <c r="CF21" s="677"/>
      <c r="CG21" s="677"/>
      <c r="CH21" s="677"/>
      <c r="CI21" s="677"/>
      <c r="CJ21" s="677"/>
      <c r="CK21" s="677"/>
      <c r="CL21" s="677"/>
      <c r="CM21" s="677"/>
      <c r="CN21" s="677"/>
      <c r="CO21" s="677"/>
      <c r="CP21" s="677"/>
      <c r="CQ21" s="678"/>
      <c r="CR21" s="679"/>
      <c r="CS21" s="674"/>
      <c r="CT21" s="674"/>
      <c r="CU21" s="674"/>
      <c r="CV21" s="674"/>
      <c r="CW21" s="674"/>
      <c r="CX21" s="674"/>
      <c r="CY21" s="680"/>
      <c r="CZ21" s="681"/>
      <c r="DA21" s="681"/>
      <c r="DB21" s="681"/>
      <c r="DC21" s="681"/>
      <c r="DD21" s="673"/>
      <c r="DE21" s="674"/>
      <c r="DF21" s="674"/>
      <c r="DG21" s="674"/>
      <c r="DH21" s="674"/>
      <c r="DI21" s="674"/>
      <c r="DJ21" s="674"/>
      <c r="DK21" s="674"/>
      <c r="DL21" s="674"/>
      <c r="DM21" s="674"/>
      <c r="DN21" s="674"/>
      <c r="DO21" s="674"/>
      <c r="DP21" s="680"/>
      <c r="DQ21" s="673"/>
      <c r="DR21" s="674"/>
      <c r="DS21" s="674"/>
      <c r="DT21" s="674"/>
      <c r="DU21" s="674"/>
      <c r="DV21" s="674"/>
      <c r="DW21" s="674"/>
      <c r="DX21" s="674"/>
      <c r="DY21" s="674"/>
      <c r="DZ21" s="674"/>
      <c r="EA21" s="674"/>
      <c r="EB21" s="674"/>
      <c r="EC21" s="675"/>
    </row>
    <row r="22" spans="2:133" ht="11.25" customHeight="1" x14ac:dyDescent="0.15">
      <c r="B22" s="687" t="s">
        <v>281</v>
      </c>
      <c r="C22" s="688"/>
      <c r="D22" s="688"/>
      <c r="E22" s="688"/>
      <c r="F22" s="688"/>
      <c r="G22" s="688"/>
      <c r="H22" s="688"/>
      <c r="I22" s="688"/>
      <c r="J22" s="688"/>
      <c r="K22" s="688"/>
      <c r="L22" s="688"/>
      <c r="M22" s="688"/>
      <c r="N22" s="688"/>
      <c r="O22" s="688"/>
      <c r="P22" s="688"/>
      <c r="Q22" s="689"/>
      <c r="R22" s="658">
        <v>2838</v>
      </c>
      <c r="S22" s="659"/>
      <c r="T22" s="659"/>
      <c r="U22" s="659"/>
      <c r="V22" s="659"/>
      <c r="W22" s="659"/>
      <c r="X22" s="659"/>
      <c r="Y22" s="660"/>
      <c r="Z22" s="661">
        <v>0.1</v>
      </c>
      <c r="AA22" s="661"/>
      <c r="AB22" s="661"/>
      <c r="AC22" s="661"/>
      <c r="AD22" s="662">
        <v>2838</v>
      </c>
      <c r="AE22" s="662"/>
      <c r="AF22" s="662"/>
      <c r="AG22" s="662"/>
      <c r="AH22" s="662"/>
      <c r="AI22" s="662"/>
      <c r="AJ22" s="662"/>
      <c r="AK22" s="662"/>
      <c r="AL22" s="663">
        <v>0.10000000149011612</v>
      </c>
      <c r="AM22" s="664"/>
      <c r="AN22" s="664"/>
      <c r="AO22" s="665"/>
      <c r="AP22" s="655" t="s">
        <v>282</v>
      </c>
      <c r="AQ22" s="671"/>
      <c r="AR22" s="671"/>
      <c r="AS22" s="671"/>
      <c r="AT22" s="671"/>
      <c r="AU22" s="671"/>
      <c r="AV22" s="671"/>
      <c r="AW22" s="671"/>
      <c r="AX22" s="671"/>
      <c r="AY22" s="671"/>
      <c r="AZ22" s="671"/>
      <c r="BA22" s="671"/>
      <c r="BB22" s="671"/>
      <c r="BC22" s="671"/>
      <c r="BD22" s="671"/>
      <c r="BE22" s="671"/>
      <c r="BF22" s="672"/>
      <c r="BG22" s="658" t="s">
        <v>129</v>
      </c>
      <c r="BH22" s="659"/>
      <c r="BI22" s="659"/>
      <c r="BJ22" s="659"/>
      <c r="BK22" s="659"/>
      <c r="BL22" s="659"/>
      <c r="BM22" s="659"/>
      <c r="BN22" s="660"/>
      <c r="BO22" s="661" t="s">
        <v>129</v>
      </c>
      <c r="BP22" s="661"/>
      <c r="BQ22" s="661"/>
      <c r="BR22" s="661"/>
      <c r="BS22" s="662" t="s">
        <v>129</v>
      </c>
      <c r="BT22" s="662"/>
      <c r="BU22" s="662"/>
      <c r="BV22" s="662"/>
      <c r="BW22" s="662"/>
      <c r="BX22" s="662"/>
      <c r="BY22" s="662"/>
      <c r="BZ22" s="662"/>
      <c r="CA22" s="662"/>
      <c r="CB22" s="666"/>
      <c r="CD22" s="640" t="s">
        <v>283</v>
      </c>
      <c r="CE22" s="641"/>
      <c r="CF22" s="641"/>
      <c r="CG22" s="641"/>
      <c r="CH22" s="641"/>
      <c r="CI22" s="641"/>
      <c r="CJ22" s="641"/>
      <c r="CK22" s="641"/>
      <c r="CL22" s="641"/>
      <c r="CM22" s="641"/>
      <c r="CN22" s="641"/>
      <c r="CO22" s="641"/>
      <c r="CP22" s="641"/>
      <c r="CQ22" s="641"/>
      <c r="CR22" s="641"/>
      <c r="CS22" s="641"/>
      <c r="CT22" s="641"/>
      <c r="CU22" s="641"/>
      <c r="CV22" s="641"/>
      <c r="CW22" s="641"/>
      <c r="CX22" s="641"/>
      <c r="CY22" s="641"/>
      <c r="CZ22" s="641"/>
      <c r="DA22" s="641"/>
      <c r="DB22" s="641"/>
      <c r="DC22" s="641"/>
      <c r="DD22" s="641"/>
      <c r="DE22" s="641"/>
      <c r="DF22" s="641"/>
      <c r="DG22" s="641"/>
      <c r="DH22" s="641"/>
      <c r="DI22" s="641"/>
      <c r="DJ22" s="641"/>
      <c r="DK22" s="641"/>
      <c r="DL22" s="641"/>
      <c r="DM22" s="641"/>
      <c r="DN22" s="641"/>
      <c r="DO22" s="641"/>
      <c r="DP22" s="641"/>
      <c r="DQ22" s="641"/>
      <c r="DR22" s="641"/>
      <c r="DS22" s="641"/>
      <c r="DT22" s="641"/>
      <c r="DU22" s="641"/>
      <c r="DV22" s="641"/>
      <c r="DW22" s="641"/>
      <c r="DX22" s="641"/>
      <c r="DY22" s="641"/>
      <c r="DZ22" s="641"/>
      <c r="EA22" s="641"/>
      <c r="EB22" s="641"/>
      <c r="EC22" s="642"/>
    </row>
    <row r="23" spans="2:133" ht="11.25" customHeight="1" x14ac:dyDescent="0.15">
      <c r="B23" s="655" t="s">
        <v>284</v>
      </c>
      <c r="C23" s="656"/>
      <c r="D23" s="656"/>
      <c r="E23" s="656"/>
      <c r="F23" s="656"/>
      <c r="G23" s="656"/>
      <c r="H23" s="656"/>
      <c r="I23" s="656"/>
      <c r="J23" s="656"/>
      <c r="K23" s="656"/>
      <c r="L23" s="656"/>
      <c r="M23" s="656"/>
      <c r="N23" s="656"/>
      <c r="O23" s="656"/>
      <c r="P23" s="656"/>
      <c r="Q23" s="657"/>
      <c r="R23" s="658">
        <v>1739628</v>
      </c>
      <c r="S23" s="659"/>
      <c r="T23" s="659"/>
      <c r="U23" s="659"/>
      <c r="V23" s="659"/>
      <c r="W23" s="659"/>
      <c r="X23" s="659"/>
      <c r="Y23" s="660"/>
      <c r="Z23" s="661">
        <v>42.3</v>
      </c>
      <c r="AA23" s="661"/>
      <c r="AB23" s="661"/>
      <c r="AC23" s="661"/>
      <c r="AD23" s="662">
        <v>1531869</v>
      </c>
      <c r="AE23" s="662"/>
      <c r="AF23" s="662"/>
      <c r="AG23" s="662"/>
      <c r="AH23" s="662"/>
      <c r="AI23" s="662"/>
      <c r="AJ23" s="662"/>
      <c r="AK23" s="662"/>
      <c r="AL23" s="663">
        <v>65.599999999999994</v>
      </c>
      <c r="AM23" s="664"/>
      <c r="AN23" s="664"/>
      <c r="AO23" s="665"/>
      <c r="AP23" s="655" t="s">
        <v>285</v>
      </c>
      <c r="AQ23" s="671"/>
      <c r="AR23" s="671"/>
      <c r="AS23" s="671"/>
      <c r="AT23" s="671"/>
      <c r="AU23" s="671"/>
      <c r="AV23" s="671"/>
      <c r="AW23" s="671"/>
      <c r="AX23" s="671"/>
      <c r="AY23" s="671"/>
      <c r="AZ23" s="671"/>
      <c r="BA23" s="671"/>
      <c r="BB23" s="671"/>
      <c r="BC23" s="671"/>
      <c r="BD23" s="671"/>
      <c r="BE23" s="671"/>
      <c r="BF23" s="672"/>
      <c r="BG23" s="658" t="s">
        <v>129</v>
      </c>
      <c r="BH23" s="659"/>
      <c r="BI23" s="659"/>
      <c r="BJ23" s="659"/>
      <c r="BK23" s="659"/>
      <c r="BL23" s="659"/>
      <c r="BM23" s="659"/>
      <c r="BN23" s="660"/>
      <c r="BO23" s="661" t="s">
        <v>129</v>
      </c>
      <c r="BP23" s="661"/>
      <c r="BQ23" s="661"/>
      <c r="BR23" s="661"/>
      <c r="BS23" s="662" t="s">
        <v>129</v>
      </c>
      <c r="BT23" s="662"/>
      <c r="BU23" s="662"/>
      <c r="BV23" s="662"/>
      <c r="BW23" s="662"/>
      <c r="BX23" s="662"/>
      <c r="BY23" s="662"/>
      <c r="BZ23" s="662"/>
      <c r="CA23" s="662"/>
      <c r="CB23" s="666"/>
      <c r="CD23" s="640" t="s">
        <v>225</v>
      </c>
      <c r="CE23" s="641"/>
      <c r="CF23" s="641"/>
      <c r="CG23" s="641"/>
      <c r="CH23" s="641"/>
      <c r="CI23" s="641"/>
      <c r="CJ23" s="641"/>
      <c r="CK23" s="641"/>
      <c r="CL23" s="641"/>
      <c r="CM23" s="641"/>
      <c r="CN23" s="641"/>
      <c r="CO23" s="641"/>
      <c r="CP23" s="641"/>
      <c r="CQ23" s="642"/>
      <c r="CR23" s="640" t="s">
        <v>286</v>
      </c>
      <c r="CS23" s="641"/>
      <c r="CT23" s="641"/>
      <c r="CU23" s="641"/>
      <c r="CV23" s="641"/>
      <c r="CW23" s="641"/>
      <c r="CX23" s="641"/>
      <c r="CY23" s="642"/>
      <c r="CZ23" s="640" t="s">
        <v>287</v>
      </c>
      <c r="DA23" s="641"/>
      <c r="DB23" s="641"/>
      <c r="DC23" s="642"/>
      <c r="DD23" s="640" t="s">
        <v>288</v>
      </c>
      <c r="DE23" s="641"/>
      <c r="DF23" s="641"/>
      <c r="DG23" s="641"/>
      <c r="DH23" s="641"/>
      <c r="DI23" s="641"/>
      <c r="DJ23" s="641"/>
      <c r="DK23" s="642"/>
      <c r="DL23" s="682" t="s">
        <v>289</v>
      </c>
      <c r="DM23" s="683"/>
      <c r="DN23" s="683"/>
      <c r="DO23" s="683"/>
      <c r="DP23" s="683"/>
      <c r="DQ23" s="683"/>
      <c r="DR23" s="683"/>
      <c r="DS23" s="683"/>
      <c r="DT23" s="683"/>
      <c r="DU23" s="683"/>
      <c r="DV23" s="684"/>
      <c r="DW23" s="640" t="s">
        <v>290</v>
      </c>
      <c r="DX23" s="641"/>
      <c r="DY23" s="641"/>
      <c r="DZ23" s="641"/>
      <c r="EA23" s="641"/>
      <c r="EB23" s="641"/>
      <c r="EC23" s="642"/>
    </row>
    <row r="24" spans="2:133" ht="11.25" customHeight="1" x14ac:dyDescent="0.15">
      <c r="B24" s="655" t="s">
        <v>291</v>
      </c>
      <c r="C24" s="656"/>
      <c r="D24" s="656"/>
      <c r="E24" s="656"/>
      <c r="F24" s="656"/>
      <c r="G24" s="656"/>
      <c r="H24" s="656"/>
      <c r="I24" s="656"/>
      <c r="J24" s="656"/>
      <c r="K24" s="656"/>
      <c r="L24" s="656"/>
      <c r="M24" s="656"/>
      <c r="N24" s="656"/>
      <c r="O24" s="656"/>
      <c r="P24" s="656"/>
      <c r="Q24" s="657"/>
      <c r="R24" s="658">
        <v>1531869</v>
      </c>
      <c r="S24" s="659"/>
      <c r="T24" s="659"/>
      <c r="U24" s="659"/>
      <c r="V24" s="659"/>
      <c r="W24" s="659"/>
      <c r="X24" s="659"/>
      <c r="Y24" s="660"/>
      <c r="Z24" s="661">
        <v>37.299999999999997</v>
      </c>
      <c r="AA24" s="661"/>
      <c r="AB24" s="661"/>
      <c r="AC24" s="661"/>
      <c r="AD24" s="662">
        <v>1531869</v>
      </c>
      <c r="AE24" s="662"/>
      <c r="AF24" s="662"/>
      <c r="AG24" s="662"/>
      <c r="AH24" s="662"/>
      <c r="AI24" s="662"/>
      <c r="AJ24" s="662"/>
      <c r="AK24" s="662"/>
      <c r="AL24" s="663">
        <v>65.599999999999994</v>
      </c>
      <c r="AM24" s="664"/>
      <c r="AN24" s="664"/>
      <c r="AO24" s="665"/>
      <c r="AP24" s="655" t="s">
        <v>292</v>
      </c>
      <c r="AQ24" s="671"/>
      <c r="AR24" s="671"/>
      <c r="AS24" s="671"/>
      <c r="AT24" s="671"/>
      <c r="AU24" s="671"/>
      <c r="AV24" s="671"/>
      <c r="AW24" s="671"/>
      <c r="AX24" s="671"/>
      <c r="AY24" s="671"/>
      <c r="AZ24" s="671"/>
      <c r="BA24" s="671"/>
      <c r="BB24" s="671"/>
      <c r="BC24" s="671"/>
      <c r="BD24" s="671"/>
      <c r="BE24" s="671"/>
      <c r="BF24" s="672"/>
      <c r="BG24" s="658" t="s">
        <v>129</v>
      </c>
      <c r="BH24" s="659"/>
      <c r="BI24" s="659"/>
      <c r="BJ24" s="659"/>
      <c r="BK24" s="659"/>
      <c r="BL24" s="659"/>
      <c r="BM24" s="659"/>
      <c r="BN24" s="660"/>
      <c r="BO24" s="661" t="s">
        <v>129</v>
      </c>
      <c r="BP24" s="661"/>
      <c r="BQ24" s="661"/>
      <c r="BR24" s="661"/>
      <c r="BS24" s="662" t="s">
        <v>129</v>
      </c>
      <c r="BT24" s="662"/>
      <c r="BU24" s="662"/>
      <c r="BV24" s="662"/>
      <c r="BW24" s="662"/>
      <c r="BX24" s="662"/>
      <c r="BY24" s="662"/>
      <c r="BZ24" s="662"/>
      <c r="CA24" s="662"/>
      <c r="CB24" s="666"/>
      <c r="CD24" s="644" t="s">
        <v>293</v>
      </c>
      <c r="CE24" s="645"/>
      <c r="CF24" s="645"/>
      <c r="CG24" s="645"/>
      <c r="CH24" s="645"/>
      <c r="CI24" s="645"/>
      <c r="CJ24" s="645"/>
      <c r="CK24" s="645"/>
      <c r="CL24" s="645"/>
      <c r="CM24" s="645"/>
      <c r="CN24" s="645"/>
      <c r="CO24" s="645"/>
      <c r="CP24" s="645"/>
      <c r="CQ24" s="646"/>
      <c r="CR24" s="647">
        <v>1465926</v>
      </c>
      <c r="CS24" s="648"/>
      <c r="CT24" s="648"/>
      <c r="CU24" s="648"/>
      <c r="CV24" s="648"/>
      <c r="CW24" s="648"/>
      <c r="CX24" s="648"/>
      <c r="CY24" s="649"/>
      <c r="CZ24" s="652">
        <v>36.700000000000003</v>
      </c>
      <c r="DA24" s="653"/>
      <c r="DB24" s="653"/>
      <c r="DC24" s="669"/>
      <c r="DD24" s="693">
        <v>1023158</v>
      </c>
      <c r="DE24" s="648"/>
      <c r="DF24" s="648"/>
      <c r="DG24" s="648"/>
      <c r="DH24" s="648"/>
      <c r="DI24" s="648"/>
      <c r="DJ24" s="648"/>
      <c r="DK24" s="649"/>
      <c r="DL24" s="693">
        <v>1013661</v>
      </c>
      <c r="DM24" s="648"/>
      <c r="DN24" s="648"/>
      <c r="DO24" s="648"/>
      <c r="DP24" s="648"/>
      <c r="DQ24" s="648"/>
      <c r="DR24" s="648"/>
      <c r="DS24" s="648"/>
      <c r="DT24" s="648"/>
      <c r="DU24" s="648"/>
      <c r="DV24" s="649"/>
      <c r="DW24" s="652">
        <v>41.8</v>
      </c>
      <c r="DX24" s="653"/>
      <c r="DY24" s="653"/>
      <c r="DZ24" s="653"/>
      <c r="EA24" s="653"/>
      <c r="EB24" s="653"/>
      <c r="EC24" s="654"/>
    </row>
    <row r="25" spans="2:133" ht="11.25" customHeight="1" x14ac:dyDescent="0.15">
      <c r="B25" s="655" t="s">
        <v>294</v>
      </c>
      <c r="C25" s="656"/>
      <c r="D25" s="656"/>
      <c r="E25" s="656"/>
      <c r="F25" s="656"/>
      <c r="G25" s="656"/>
      <c r="H25" s="656"/>
      <c r="I25" s="656"/>
      <c r="J25" s="656"/>
      <c r="K25" s="656"/>
      <c r="L25" s="656"/>
      <c r="M25" s="656"/>
      <c r="N25" s="656"/>
      <c r="O25" s="656"/>
      <c r="P25" s="656"/>
      <c r="Q25" s="657"/>
      <c r="R25" s="658">
        <v>207708</v>
      </c>
      <c r="S25" s="659"/>
      <c r="T25" s="659"/>
      <c r="U25" s="659"/>
      <c r="V25" s="659"/>
      <c r="W25" s="659"/>
      <c r="X25" s="659"/>
      <c r="Y25" s="660"/>
      <c r="Z25" s="661">
        <v>5.0999999999999996</v>
      </c>
      <c r="AA25" s="661"/>
      <c r="AB25" s="661"/>
      <c r="AC25" s="661"/>
      <c r="AD25" s="662" t="s">
        <v>129</v>
      </c>
      <c r="AE25" s="662"/>
      <c r="AF25" s="662"/>
      <c r="AG25" s="662"/>
      <c r="AH25" s="662"/>
      <c r="AI25" s="662"/>
      <c r="AJ25" s="662"/>
      <c r="AK25" s="662"/>
      <c r="AL25" s="663" t="s">
        <v>129</v>
      </c>
      <c r="AM25" s="664"/>
      <c r="AN25" s="664"/>
      <c r="AO25" s="665"/>
      <c r="AP25" s="655" t="s">
        <v>295</v>
      </c>
      <c r="AQ25" s="671"/>
      <c r="AR25" s="671"/>
      <c r="AS25" s="671"/>
      <c r="AT25" s="671"/>
      <c r="AU25" s="671"/>
      <c r="AV25" s="671"/>
      <c r="AW25" s="671"/>
      <c r="AX25" s="671"/>
      <c r="AY25" s="671"/>
      <c r="AZ25" s="671"/>
      <c r="BA25" s="671"/>
      <c r="BB25" s="671"/>
      <c r="BC25" s="671"/>
      <c r="BD25" s="671"/>
      <c r="BE25" s="671"/>
      <c r="BF25" s="672"/>
      <c r="BG25" s="658" t="s">
        <v>129</v>
      </c>
      <c r="BH25" s="659"/>
      <c r="BI25" s="659"/>
      <c r="BJ25" s="659"/>
      <c r="BK25" s="659"/>
      <c r="BL25" s="659"/>
      <c r="BM25" s="659"/>
      <c r="BN25" s="660"/>
      <c r="BO25" s="661" t="s">
        <v>129</v>
      </c>
      <c r="BP25" s="661"/>
      <c r="BQ25" s="661"/>
      <c r="BR25" s="661"/>
      <c r="BS25" s="662" t="s">
        <v>129</v>
      </c>
      <c r="BT25" s="662"/>
      <c r="BU25" s="662"/>
      <c r="BV25" s="662"/>
      <c r="BW25" s="662"/>
      <c r="BX25" s="662"/>
      <c r="BY25" s="662"/>
      <c r="BZ25" s="662"/>
      <c r="CA25" s="662"/>
      <c r="CB25" s="666"/>
      <c r="CD25" s="655" t="s">
        <v>296</v>
      </c>
      <c r="CE25" s="656"/>
      <c r="CF25" s="656"/>
      <c r="CG25" s="656"/>
      <c r="CH25" s="656"/>
      <c r="CI25" s="656"/>
      <c r="CJ25" s="656"/>
      <c r="CK25" s="656"/>
      <c r="CL25" s="656"/>
      <c r="CM25" s="656"/>
      <c r="CN25" s="656"/>
      <c r="CO25" s="656"/>
      <c r="CP25" s="656"/>
      <c r="CQ25" s="657"/>
      <c r="CR25" s="658">
        <v>602333</v>
      </c>
      <c r="CS25" s="690"/>
      <c r="CT25" s="690"/>
      <c r="CU25" s="690"/>
      <c r="CV25" s="690"/>
      <c r="CW25" s="690"/>
      <c r="CX25" s="690"/>
      <c r="CY25" s="691"/>
      <c r="CZ25" s="663">
        <v>15.1</v>
      </c>
      <c r="DA25" s="685"/>
      <c r="DB25" s="685"/>
      <c r="DC25" s="692"/>
      <c r="DD25" s="667">
        <v>558913</v>
      </c>
      <c r="DE25" s="690"/>
      <c r="DF25" s="690"/>
      <c r="DG25" s="690"/>
      <c r="DH25" s="690"/>
      <c r="DI25" s="690"/>
      <c r="DJ25" s="690"/>
      <c r="DK25" s="691"/>
      <c r="DL25" s="667">
        <v>556729</v>
      </c>
      <c r="DM25" s="690"/>
      <c r="DN25" s="690"/>
      <c r="DO25" s="690"/>
      <c r="DP25" s="690"/>
      <c r="DQ25" s="690"/>
      <c r="DR25" s="690"/>
      <c r="DS25" s="690"/>
      <c r="DT25" s="690"/>
      <c r="DU25" s="690"/>
      <c r="DV25" s="691"/>
      <c r="DW25" s="663">
        <v>23</v>
      </c>
      <c r="DX25" s="685"/>
      <c r="DY25" s="685"/>
      <c r="DZ25" s="685"/>
      <c r="EA25" s="685"/>
      <c r="EB25" s="685"/>
      <c r="EC25" s="686"/>
    </row>
    <row r="26" spans="2:133" ht="11.25" customHeight="1" x14ac:dyDescent="0.15">
      <c r="B26" s="655" t="s">
        <v>297</v>
      </c>
      <c r="C26" s="656"/>
      <c r="D26" s="656"/>
      <c r="E26" s="656"/>
      <c r="F26" s="656"/>
      <c r="G26" s="656"/>
      <c r="H26" s="656"/>
      <c r="I26" s="656"/>
      <c r="J26" s="656"/>
      <c r="K26" s="656"/>
      <c r="L26" s="656"/>
      <c r="M26" s="656"/>
      <c r="N26" s="656"/>
      <c r="O26" s="656"/>
      <c r="P26" s="656"/>
      <c r="Q26" s="657"/>
      <c r="R26" s="658">
        <v>51</v>
      </c>
      <c r="S26" s="659"/>
      <c r="T26" s="659"/>
      <c r="U26" s="659"/>
      <c r="V26" s="659"/>
      <c r="W26" s="659"/>
      <c r="X26" s="659"/>
      <c r="Y26" s="660"/>
      <c r="Z26" s="661">
        <v>0</v>
      </c>
      <c r="AA26" s="661"/>
      <c r="AB26" s="661"/>
      <c r="AC26" s="661"/>
      <c r="AD26" s="662" t="s">
        <v>129</v>
      </c>
      <c r="AE26" s="662"/>
      <c r="AF26" s="662"/>
      <c r="AG26" s="662"/>
      <c r="AH26" s="662"/>
      <c r="AI26" s="662"/>
      <c r="AJ26" s="662"/>
      <c r="AK26" s="662"/>
      <c r="AL26" s="663" t="s">
        <v>129</v>
      </c>
      <c r="AM26" s="664"/>
      <c r="AN26" s="664"/>
      <c r="AO26" s="665"/>
      <c r="AP26" s="655" t="s">
        <v>298</v>
      </c>
      <c r="AQ26" s="671"/>
      <c r="AR26" s="671"/>
      <c r="AS26" s="671"/>
      <c r="AT26" s="671"/>
      <c r="AU26" s="671"/>
      <c r="AV26" s="671"/>
      <c r="AW26" s="671"/>
      <c r="AX26" s="671"/>
      <c r="AY26" s="671"/>
      <c r="AZ26" s="671"/>
      <c r="BA26" s="671"/>
      <c r="BB26" s="671"/>
      <c r="BC26" s="671"/>
      <c r="BD26" s="671"/>
      <c r="BE26" s="671"/>
      <c r="BF26" s="672"/>
      <c r="BG26" s="658" t="s">
        <v>129</v>
      </c>
      <c r="BH26" s="659"/>
      <c r="BI26" s="659"/>
      <c r="BJ26" s="659"/>
      <c r="BK26" s="659"/>
      <c r="BL26" s="659"/>
      <c r="BM26" s="659"/>
      <c r="BN26" s="660"/>
      <c r="BO26" s="661" t="s">
        <v>129</v>
      </c>
      <c r="BP26" s="661"/>
      <c r="BQ26" s="661"/>
      <c r="BR26" s="661"/>
      <c r="BS26" s="662" t="s">
        <v>129</v>
      </c>
      <c r="BT26" s="662"/>
      <c r="BU26" s="662"/>
      <c r="BV26" s="662"/>
      <c r="BW26" s="662"/>
      <c r="BX26" s="662"/>
      <c r="BY26" s="662"/>
      <c r="BZ26" s="662"/>
      <c r="CA26" s="662"/>
      <c r="CB26" s="666"/>
      <c r="CD26" s="655" t="s">
        <v>299</v>
      </c>
      <c r="CE26" s="656"/>
      <c r="CF26" s="656"/>
      <c r="CG26" s="656"/>
      <c r="CH26" s="656"/>
      <c r="CI26" s="656"/>
      <c r="CJ26" s="656"/>
      <c r="CK26" s="656"/>
      <c r="CL26" s="656"/>
      <c r="CM26" s="656"/>
      <c r="CN26" s="656"/>
      <c r="CO26" s="656"/>
      <c r="CP26" s="656"/>
      <c r="CQ26" s="657"/>
      <c r="CR26" s="658">
        <v>413622</v>
      </c>
      <c r="CS26" s="659"/>
      <c r="CT26" s="659"/>
      <c r="CU26" s="659"/>
      <c r="CV26" s="659"/>
      <c r="CW26" s="659"/>
      <c r="CX26" s="659"/>
      <c r="CY26" s="660"/>
      <c r="CZ26" s="663">
        <v>10.4</v>
      </c>
      <c r="DA26" s="685"/>
      <c r="DB26" s="685"/>
      <c r="DC26" s="692"/>
      <c r="DD26" s="667">
        <v>372833</v>
      </c>
      <c r="DE26" s="659"/>
      <c r="DF26" s="659"/>
      <c r="DG26" s="659"/>
      <c r="DH26" s="659"/>
      <c r="DI26" s="659"/>
      <c r="DJ26" s="659"/>
      <c r="DK26" s="660"/>
      <c r="DL26" s="667" t="s">
        <v>129</v>
      </c>
      <c r="DM26" s="659"/>
      <c r="DN26" s="659"/>
      <c r="DO26" s="659"/>
      <c r="DP26" s="659"/>
      <c r="DQ26" s="659"/>
      <c r="DR26" s="659"/>
      <c r="DS26" s="659"/>
      <c r="DT26" s="659"/>
      <c r="DU26" s="659"/>
      <c r="DV26" s="660"/>
      <c r="DW26" s="663" t="s">
        <v>129</v>
      </c>
      <c r="DX26" s="685"/>
      <c r="DY26" s="685"/>
      <c r="DZ26" s="685"/>
      <c r="EA26" s="685"/>
      <c r="EB26" s="685"/>
      <c r="EC26" s="686"/>
    </row>
    <row r="27" spans="2:133" ht="11.25" customHeight="1" x14ac:dyDescent="0.15">
      <c r="B27" s="655" t="s">
        <v>300</v>
      </c>
      <c r="C27" s="656"/>
      <c r="D27" s="656"/>
      <c r="E27" s="656"/>
      <c r="F27" s="656"/>
      <c r="G27" s="656"/>
      <c r="H27" s="656"/>
      <c r="I27" s="656"/>
      <c r="J27" s="656"/>
      <c r="K27" s="656"/>
      <c r="L27" s="656"/>
      <c r="M27" s="656"/>
      <c r="N27" s="656"/>
      <c r="O27" s="656"/>
      <c r="P27" s="656"/>
      <c r="Q27" s="657"/>
      <c r="R27" s="658">
        <v>2538364</v>
      </c>
      <c r="S27" s="659"/>
      <c r="T27" s="659"/>
      <c r="U27" s="659"/>
      <c r="V27" s="659"/>
      <c r="W27" s="659"/>
      <c r="X27" s="659"/>
      <c r="Y27" s="660"/>
      <c r="Z27" s="661">
        <v>61.8</v>
      </c>
      <c r="AA27" s="661"/>
      <c r="AB27" s="661"/>
      <c r="AC27" s="661"/>
      <c r="AD27" s="662">
        <v>2330605</v>
      </c>
      <c r="AE27" s="662"/>
      <c r="AF27" s="662"/>
      <c r="AG27" s="662"/>
      <c r="AH27" s="662"/>
      <c r="AI27" s="662"/>
      <c r="AJ27" s="662"/>
      <c r="AK27" s="662"/>
      <c r="AL27" s="663">
        <v>99.900001525878906</v>
      </c>
      <c r="AM27" s="664"/>
      <c r="AN27" s="664"/>
      <c r="AO27" s="665"/>
      <c r="AP27" s="655" t="s">
        <v>301</v>
      </c>
      <c r="AQ27" s="656"/>
      <c r="AR27" s="656"/>
      <c r="AS27" s="656"/>
      <c r="AT27" s="656"/>
      <c r="AU27" s="656"/>
      <c r="AV27" s="656"/>
      <c r="AW27" s="656"/>
      <c r="AX27" s="656"/>
      <c r="AY27" s="656"/>
      <c r="AZ27" s="656"/>
      <c r="BA27" s="656"/>
      <c r="BB27" s="656"/>
      <c r="BC27" s="656"/>
      <c r="BD27" s="656"/>
      <c r="BE27" s="656"/>
      <c r="BF27" s="657"/>
      <c r="BG27" s="658">
        <v>644729</v>
      </c>
      <c r="BH27" s="659"/>
      <c r="BI27" s="659"/>
      <c r="BJ27" s="659"/>
      <c r="BK27" s="659"/>
      <c r="BL27" s="659"/>
      <c r="BM27" s="659"/>
      <c r="BN27" s="660"/>
      <c r="BO27" s="661">
        <v>100</v>
      </c>
      <c r="BP27" s="661"/>
      <c r="BQ27" s="661"/>
      <c r="BR27" s="661"/>
      <c r="BS27" s="662" t="s">
        <v>129</v>
      </c>
      <c r="BT27" s="662"/>
      <c r="BU27" s="662"/>
      <c r="BV27" s="662"/>
      <c r="BW27" s="662"/>
      <c r="BX27" s="662"/>
      <c r="BY27" s="662"/>
      <c r="BZ27" s="662"/>
      <c r="CA27" s="662"/>
      <c r="CB27" s="666"/>
      <c r="CD27" s="655" t="s">
        <v>302</v>
      </c>
      <c r="CE27" s="656"/>
      <c r="CF27" s="656"/>
      <c r="CG27" s="656"/>
      <c r="CH27" s="656"/>
      <c r="CI27" s="656"/>
      <c r="CJ27" s="656"/>
      <c r="CK27" s="656"/>
      <c r="CL27" s="656"/>
      <c r="CM27" s="656"/>
      <c r="CN27" s="656"/>
      <c r="CO27" s="656"/>
      <c r="CP27" s="656"/>
      <c r="CQ27" s="657"/>
      <c r="CR27" s="658">
        <v>500588</v>
      </c>
      <c r="CS27" s="690"/>
      <c r="CT27" s="690"/>
      <c r="CU27" s="690"/>
      <c r="CV27" s="690"/>
      <c r="CW27" s="690"/>
      <c r="CX27" s="690"/>
      <c r="CY27" s="691"/>
      <c r="CZ27" s="663">
        <v>12.5</v>
      </c>
      <c r="DA27" s="685"/>
      <c r="DB27" s="685"/>
      <c r="DC27" s="692"/>
      <c r="DD27" s="667">
        <v>109794</v>
      </c>
      <c r="DE27" s="690"/>
      <c r="DF27" s="690"/>
      <c r="DG27" s="690"/>
      <c r="DH27" s="690"/>
      <c r="DI27" s="690"/>
      <c r="DJ27" s="690"/>
      <c r="DK27" s="691"/>
      <c r="DL27" s="667">
        <v>102481</v>
      </c>
      <c r="DM27" s="690"/>
      <c r="DN27" s="690"/>
      <c r="DO27" s="690"/>
      <c r="DP27" s="690"/>
      <c r="DQ27" s="690"/>
      <c r="DR27" s="690"/>
      <c r="DS27" s="690"/>
      <c r="DT27" s="690"/>
      <c r="DU27" s="690"/>
      <c r="DV27" s="691"/>
      <c r="DW27" s="663">
        <v>4.2</v>
      </c>
      <c r="DX27" s="685"/>
      <c r="DY27" s="685"/>
      <c r="DZ27" s="685"/>
      <c r="EA27" s="685"/>
      <c r="EB27" s="685"/>
      <c r="EC27" s="686"/>
    </row>
    <row r="28" spans="2:133" ht="11.25" customHeight="1" x14ac:dyDescent="0.15">
      <c r="B28" s="655" t="s">
        <v>303</v>
      </c>
      <c r="C28" s="656"/>
      <c r="D28" s="656"/>
      <c r="E28" s="656"/>
      <c r="F28" s="656"/>
      <c r="G28" s="656"/>
      <c r="H28" s="656"/>
      <c r="I28" s="656"/>
      <c r="J28" s="656"/>
      <c r="K28" s="656"/>
      <c r="L28" s="656"/>
      <c r="M28" s="656"/>
      <c r="N28" s="656"/>
      <c r="O28" s="656"/>
      <c r="P28" s="656"/>
      <c r="Q28" s="657"/>
      <c r="R28" s="658" t="s">
        <v>129</v>
      </c>
      <c r="S28" s="659"/>
      <c r="T28" s="659"/>
      <c r="U28" s="659"/>
      <c r="V28" s="659"/>
      <c r="W28" s="659"/>
      <c r="X28" s="659"/>
      <c r="Y28" s="660"/>
      <c r="Z28" s="661" t="s">
        <v>129</v>
      </c>
      <c r="AA28" s="661"/>
      <c r="AB28" s="661"/>
      <c r="AC28" s="661"/>
      <c r="AD28" s="662" t="s">
        <v>129</v>
      </c>
      <c r="AE28" s="662"/>
      <c r="AF28" s="662"/>
      <c r="AG28" s="662"/>
      <c r="AH28" s="662"/>
      <c r="AI28" s="662"/>
      <c r="AJ28" s="662"/>
      <c r="AK28" s="662"/>
      <c r="AL28" s="663" t="s">
        <v>129</v>
      </c>
      <c r="AM28" s="664"/>
      <c r="AN28" s="664"/>
      <c r="AO28" s="665"/>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61"/>
      <c r="BP28" s="661"/>
      <c r="BQ28" s="661"/>
      <c r="BR28" s="661"/>
      <c r="BS28" s="667"/>
      <c r="BT28" s="659"/>
      <c r="BU28" s="659"/>
      <c r="BV28" s="659"/>
      <c r="BW28" s="659"/>
      <c r="BX28" s="659"/>
      <c r="BY28" s="659"/>
      <c r="BZ28" s="659"/>
      <c r="CA28" s="659"/>
      <c r="CB28" s="668"/>
      <c r="CD28" s="655" t="s">
        <v>304</v>
      </c>
      <c r="CE28" s="656"/>
      <c r="CF28" s="656"/>
      <c r="CG28" s="656"/>
      <c r="CH28" s="656"/>
      <c r="CI28" s="656"/>
      <c r="CJ28" s="656"/>
      <c r="CK28" s="656"/>
      <c r="CL28" s="656"/>
      <c r="CM28" s="656"/>
      <c r="CN28" s="656"/>
      <c r="CO28" s="656"/>
      <c r="CP28" s="656"/>
      <c r="CQ28" s="657"/>
      <c r="CR28" s="658">
        <v>363005</v>
      </c>
      <c r="CS28" s="659"/>
      <c r="CT28" s="659"/>
      <c r="CU28" s="659"/>
      <c r="CV28" s="659"/>
      <c r="CW28" s="659"/>
      <c r="CX28" s="659"/>
      <c r="CY28" s="660"/>
      <c r="CZ28" s="663">
        <v>9.1</v>
      </c>
      <c r="DA28" s="685"/>
      <c r="DB28" s="685"/>
      <c r="DC28" s="692"/>
      <c r="DD28" s="667">
        <v>354451</v>
      </c>
      <c r="DE28" s="659"/>
      <c r="DF28" s="659"/>
      <c r="DG28" s="659"/>
      <c r="DH28" s="659"/>
      <c r="DI28" s="659"/>
      <c r="DJ28" s="659"/>
      <c r="DK28" s="660"/>
      <c r="DL28" s="667">
        <v>354451</v>
      </c>
      <c r="DM28" s="659"/>
      <c r="DN28" s="659"/>
      <c r="DO28" s="659"/>
      <c r="DP28" s="659"/>
      <c r="DQ28" s="659"/>
      <c r="DR28" s="659"/>
      <c r="DS28" s="659"/>
      <c r="DT28" s="659"/>
      <c r="DU28" s="659"/>
      <c r="DV28" s="660"/>
      <c r="DW28" s="663">
        <v>14.6</v>
      </c>
      <c r="DX28" s="685"/>
      <c r="DY28" s="685"/>
      <c r="DZ28" s="685"/>
      <c r="EA28" s="685"/>
      <c r="EB28" s="685"/>
      <c r="EC28" s="686"/>
    </row>
    <row r="29" spans="2:133" ht="11.25" customHeight="1" x14ac:dyDescent="0.15">
      <c r="B29" s="655" t="s">
        <v>305</v>
      </c>
      <c r="C29" s="656"/>
      <c r="D29" s="656"/>
      <c r="E29" s="656"/>
      <c r="F29" s="656"/>
      <c r="G29" s="656"/>
      <c r="H29" s="656"/>
      <c r="I29" s="656"/>
      <c r="J29" s="656"/>
      <c r="K29" s="656"/>
      <c r="L29" s="656"/>
      <c r="M29" s="656"/>
      <c r="N29" s="656"/>
      <c r="O29" s="656"/>
      <c r="P29" s="656"/>
      <c r="Q29" s="657"/>
      <c r="R29" s="658">
        <v>29707</v>
      </c>
      <c r="S29" s="659"/>
      <c r="T29" s="659"/>
      <c r="U29" s="659"/>
      <c r="V29" s="659"/>
      <c r="W29" s="659"/>
      <c r="X29" s="659"/>
      <c r="Y29" s="660"/>
      <c r="Z29" s="661">
        <v>0.7</v>
      </c>
      <c r="AA29" s="661"/>
      <c r="AB29" s="661"/>
      <c r="AC29" s="661"/>
      <c r="AD29" s="662" t="s">
        <v>129</v>
      </c>
      <c r="AE29" s="662"/>
      <c r="AF29" s="662"/>
      <c r="AG29" s="662"/>
      <c r="AH29" s="662"/>
      <c r="AI29" s="662"/>
      <c r="AJ29" s="662"/>
      <c r="AK29" s="662"/>
      <c r="AL29" s="663" t="s">
        <v>129</v>
      </c>
      <c r="AM29" s="664"/>
      <c r="AN29" s="664"/>
      <c r="AO29" s="665"/>
      <c r="AP29" s="676"/>
      <c r="AQ29" s="677"/>
      <c r="AR29" s="677"/>
      <c r="AS29" s="677"/>
      <c r="AT29" s="677"/>
      <c r="AU29" s="677"/>
      <c r="AV29" s="677"/>
      <c r="AW29" s="677"/>
      <c r="AX29" s="677"/>
      <c r="AY29" s="677"/>
      <c r="AZ29" s="677"/>
      <c r="BA29" s="677"/>
      <c r="BB29" s="677"/>
      <c r="BC29" s="677"/>
      <c r="BD29" s="677"/>
      <c r="BE29" s="677"/>
      <c r="BF29" s="678"/>
      <c r="BG29" s="658"/>
      <c r="BH29" s="659"/>
      <c r="BI29" s="659"/>
      <c r="BJ29" s="659"/>
      <c r="BK29" s="659"/>
      <c r="BL29" s="659"/>
      <c r="BM29" s="659"/>
      <c r="BN29" s="660"/>
      <c r="BO29" s="661"/>
      <c r="BP29" s="661"/>
      <c r="BQ29" s="661"/>
      <c r="BR29" s="661"/>
      <c r="BS29" s="662"/>
      <c r="BT29" s="662"/>
      <c r="BU29" s="662"/>
      <c r="BV29" s="662"/>
      <c r="BW29" s="662"/>
      <c r="BX29" s="662"/>
      <c r="BY29" s="662"/>
      <c r="BZ29" s="662"/>
      <c r="CA29" s="662"/>
      <c r="CB29" s="666"/>
      <c r="CD29" s="694" t="s">
        <v>306</v>
      </c>
      <c r="CE29" s="695"/>
      <c r="CF29" s="655" t="s">
        <v>70</v>
      </c>
      <c r="CG29" s="656"/>
      <c r="CH29" s="656"/>
      <c r="CI29" s="656"/>
      <c r="CJ29" s="656"/>
      <c r="CK29" s="656"/>
      <c r="CL29" s="656"/>
      <c r="CM29" s="656"/>
      <c r="CN29" s="656"/>
      <c r="CO29" s="656"/>
      <c r="CP29" s="656"/>
      <c r="CQ29" s="657"/>
      <c r="CR29" s="658">
        <v>363005</v>
      </c>
      <c r="CS29" s="690"/>
      <c r="CT29" s="690"/>
      <c r="CU29" s="690"/>
      <c r="CV29" s="690"/>
      <c r="CW29" s="690"/>
      <c r="CX29" s="690"/>
      <c r="CY29" s="691"/>
      <c r="CZ29" s="663">
        <v>9.1</v>
      </c>
      <c r="DA29" s="685"/>
      <c r="DB29" s="685"/>
      <c r="DC29" s="692"/>
      <c r="DD29" s="667">
        <v>354451</v>
      </c>
      <c r="DE29" s="690"/>
      <c r="DF29" s="690"/>
      <c r="DG29" s="690"/>
      <c r="DH29" s="690"/>
      <c r="DI29" s="690"/>
      <c r="DJ29" s="690"/>
      <c r="DK29" s="691"/>
      <c r="DL29" s="667">
        <v>354451</v>
      </c>
      <c r="DM29" s="690"/>
      <c r="DN29" s="690"/>
      <c r="DO29" s="690"/>
      <c r="DP29" s="690"/>
      <c r="DQ29" s="690"/>
      <c r="DR29" s="690"/>
      <c r="DS29" s="690"/>
      <c r="DT29" s="690"/>
      <c r="DU29" s="690"/>
      <c r="DV29" s="691"/>
      <c r="DW29" s="663">
        <v>14.6</v>
      </c>
      <c r="DX29" s="685"/>
      <c r="DY29" s="685"/>
      <c r="DZ29" s="685"/>
      <c r="EA29" s="685"/>
      <c r="EB29" s="685"/>
      <c r="EC29" s="686"/>
    </row>
    <row r="30" spans="2:133" ht="11.25" customHeight="1" x14ac:dyDescent="0.15">
      <c r="B30" s="655" t="s">
        <v>307</v>
      </c>
      <c r="C30" s="656"/>
      <c r="D30" s="656"/>
      <c r="E30" s="656"/>
      <c r="F30" s="656"/>
      <c r="G30" s="656"/>
      <c r="H30" s="656"/>
      <c r="I30" s="656"/>
      <c r="J30" s="656"/>
      <c r="K30" s="656"/>
      <c r="L30" s="656"/>
      <c r="M30" s="656"/>
      <c r="N30" s="656"/>
      <c r="O30" s="656"/>
      <c r="P30" s="656"/>
      <c r="Q30" s="657"/>
      <c r="R30" s="658">
        <v>30394</v>
      </c>
      <c r="S30" s="659"/>
      <c r="T30" s="659"/>
      <c r="U30" s="659"/>
      <c r="V30" s="659"/>
      <c r="W30" s="659"/>
      <c r="X30" s="659"/>
      <c r="Y30" s="660"/>
      <c r="Z30" s="661">
        <v>0.7</v>
      </c>
      <c r="AA30" s="661"/>
      <c r="AB30" s="661"/>
      <c r="AC30" s="661"/>
      <c r="AD30" s="662">
        <v>2634</v>
      </c>
      <c r="AE30" s="662"/>
      <c r="AF30" s="662"/>
      <c r="AG30" s="662"/>
      <c r="AH30" s="662"/>
      <c r="AI30" s="662"/>
      <c r="AJ30" s="662"/>
      <c r="AK30" s="662"/>
      <c r="AL30" s="663">
        <v>0.1</v>
      </c>
      <c r="AM30" s="664"/>
      <c r="AN30" s="664"/>
      <c r="AO30" s="665"/>
      <c r="AP30" s="640" t="s">
        <v>225</v>
      </c>
      <c r="AQ30" s="641"/>
      <c r="AR30" s="641"/>
      <c r="AS30" s="641"/>
      <c r="AT30" s="641"/>
      <c r="AU30" s="641"/>
      <c r="AV30" s="641"/>
      <c r="AW30" s="641"/>
      <c r="AX30" s="641"/>
      <c r="AY30" s="641"/>
      <c r="AZ30" s="641"/>
      <c r="BA30" s="641"/>
      <c r="BB30" s="641"/>
      <c r="BC30" s="641"/>
      <c r="BD30" s="641"/>
      <c r="BE30" s="641"/>
      <c r="BF30" s="642"/>
      <c r="BG30" s="640" t="s">
        <v>308</v>
      </c>
      <c r="BH30" s="700"/>
      <c r="BI30" s="700"/>
      <c r="BJ30" s="700"/>
      <c r="BK30" s="700"/>
      <c r="BL30" s="700"/>
      <c r="BM30" s="700"/>
      <c r="BN30" s="700"/>
      <c r="BO30" s="700"/>
      <c r="BP30" s="700"/>
      <c r="BQ30" s="701"/>
      <c r="BR30" s="640" t="s">
        <v>309</v>
      </c>
      <c r="BS30" s="700"/>
      <c r="BT30" s="700"/>
      <c r="BU30" s="700"/>
      <c r="BV30" s="700"/>
      <c r="BW30" s="700"/>
      <c r="BX30" s="700"/>
      <c r="BY30" s="700"/>
      <c r="BZ30" s="700"/>
      <c r="CA30" s="700"/>
      <c r="CB30" s="701"/>
      <c r="CD30" s="696"/>
      <c r="CE30" s="697"/>
      <c r="CF30" s="655" t="s">
        <v>310</v>
      </c>
      <c r="CG30" s="656"/>
      <c r="CH30" s="656"/>
      <c r="CI30" s="656"/>
      <c r="CJ30" s="656"/>
      <c r="CK30" s="656"/>
      <c r="CL30" s="656"/>
      <c r="CM30" s="656"/>
      <c r="CN30" s="656"/>
      <c r="CO30" s="656"/>
      <c r="CP30" s="656"/>
      <c r="CQ30" s="657"/>
      <c r="CR30" s="658">
        <v>349533</v>
      </c>
      <c r="CS30" s="659"/>
      <c r="CT30" s="659"/>
      <c r="CU30" s="659"/>
      <c r="CV30" s="659"/>
      <c r="CW30" s="659"/>
      <c r="CX30" s="659"/>
      <c r="CY30" s="660"/>
      <c r="CZ30" s="663">
        <v>8.6999999999999993</v>
      </c>
      <c r="DA30" s="685"/>
      <c r="DB30" s="685"/>
      <c r="DC30" s="692"/>
      <c r="DD30" s="667">
        <v>340979</v>
      </c>
      <c r="DE30" s="659"/>
      <c r="DF30" s="659"/>
      <c r="DG30" s="659"/>
      <c r="DH30" s="659"/>
      <c r="DI30" s="659"/>
      <c r="DJ30" s="659"/>
      <c r="DK30" s="660"/>
      <c r="DL30" s="667">
        <v>340979</v>
      </c>
      <c r="DM30" s="659"/>
      <c r="DN30" s="659"/>
      <c r="DO30" s="659"/>
      <c r="DP30" s="659"/>
      <c r="DQ30" s="659"/>
      <c r="DR30" s="659"/>
      <c r="DS30" s="659"/>
      <c r="DT30" s="659"/>
      <c r="DU30" s="659"/>
      <c r="DV30" s="660"/>
      <c r="DW30" s="663">
        <v>14.1</v>
      </c>
      <c r="DX30" s="685"/>
      <c r="DY30" s="685"/>
      <c r="DZ30" s="685"/>
      <c r="EA30" s="685"/>
      <c r="EB30" s="685"/>
      <c r="EC30" s="686"/>
    </row>
    <row r="31" spans="2:133" ht="11.25" customHeight="1" x14ac:dyDescent="0.15">
      <c r="B31" s="655" t="s">
        <v>311</v>
      </c>
      <c r="C31" s="656"/>
      <c r="D31" s="656"/>
      <c r="E31" s="656"/>
      <c r="F31" s="656"/>
      <c r="G31" s="656"/>
      <c r="H31" s="656"/>
      <c r="I31" s="656"/>
      <c r="J31" s="656"/>
      <c r="K31" s="656"/>
      <c r="L31" s="656"/>
      <c r="M31" s="656"/>
      <c r="N31" s="656"/>
      <c r="O31" s="656"/>
      <c r="P31" s="656"/>
      <c r="Q31" s="657"/>
      <c r="R31" s="658">
        <v>7449</v>
      </c>
      <c r="S31" s="659"/>
      <c r="T31" s="659"/>
      <c r="U31" s="659"/>
      <c r="V31" s="659"/>
      <c r="W31" s="659"/>
      <c r="X31" s="659"/>
      <c r="Y31" s="660"/>
      <c r="Z31" s="661">
        <v>0.2</v>
      </c>
      <c r="AA31" s="661"/>
      <c r="AB31" s="661"/>
      <c r="AC31" s="661"/>
      <c r="AD31" s="662" t="s">
        <v>129</v>
      </c>
      <c r="AE31" s="662"/>
      <c r="AF31" s="662"/>
      <c r="AG31" s="662"/>
      <c r="AH31" s="662"/>
      <c r="AI31" s="662"/>
      <c r="AJ31" s="662"/>
      <c r="AK31" s="662"/>
      <c r="AL31" s="663" t="s">
        <v>129</v>
      </c>
      <c r="AM31" s="664"/>
      <c r="AN31" s="664"/>
      <c r="AO31" s="665"/>
      <c r="AP31" s="704" t="s">
        <v>312</v>
      </c>
      <c r="AQ31" s="705"/>
      <c r="AR31" s="705"/>
      <c r="AS31" s="705"/>
      <c r="AT31" s="710" t="s">
        <v>313</v>
      </c>
      <c r="AU31" s="357"/>
      <c r="AV31" s="357"/>
      <c r="AW31" s="357"/>
      <c r="AX31" s="644" t="s">
        <v>191</v>
      </c>
      <c r="AY31" s="645"/>
      <c r="AZ31" s="645"/>
      <c r="BA31" s="645"/>
      <c r="BB31" s="645"/>
      <c r="BC31" s="645"/>
      <c r="BD31" s="645"/>
      <c r="BE31" s="645"/>
      <c r="BF31" s="646"/>
      <c r="BG31" s="714">
        <v>99.1</v>
      </c>
      <c r="BH31" s="702"/>
      <c r="BI31" s="702"/>
      <c r="BJ31" s="702"/>
      <c r="BK31" s="702"/>
      <c r="BL31" s="702"/>
      <c r="BM31" s="653">
        <v>97</v>
      </c>
      <c r="BN31" s="702"/>
      <c r="BO31" s="702"/>
      <c r="BP31" s="702"/>
      <c r="BQ31" s="703"/>
      <c r="BR31" s="714">
        <v>98.9</v>
      </c>
      <c r="BS31" s="702"/>
      <c r="BT31" s="702"/>
      <c r="BU31" s="702"/>
      <c r="BV31" s="702"/>
      <c r="BW31" s="702"/>
      <c r="BX31" s="653">
        <v>96.7</v>
      </c>
      <c r="BY31" s="702"/>
      <c r="BZ31" s="702"/>
      <c r="CA31" s="702"/>
      <c r="CB31" s="703"/>
      <c r="CD31" s="696"/>
      <c r="CE31" s="697"/>
      <c r="CF31" s="655" t="s">
        <v>314</v>
      </c>
      <c r="CG31" s="656"/>
      <c r="CH31" s="656"/>
      <c r="CI31" s="656"/>
      <c r="CJ31" s="656"/>
      <c r="CK31" s="656"/>
      <c r="CL31" s="656"/>
      <c r="CM31" s="656"/>
      <c r="CN31" s="656"/>
      <c r="CO31" s="656"/>
      <c r="CP31" s="656"/>
      <c r="CQ31" s="657"/>
      <c r="CR31" s="658">
        <v>13472</v>
      </c>
      <c r="CS31" s="690"/>
      <c r="CT31" s="690"/>
      <c r="CU31" s="690"/>
      <c r="CV31" s="690"/>
      <c r="CW31" s="690"/>
      <c r="CX31" s="690"/>
      <c r="CY31" s="691"/>
      <c r="CZ31" s="663">
        <v>0.3</v>
      </c>
      <c r="DA31" s="685"/>
      <c r="DB31" s="685"/>
      <c r="DC31" s="692"/>
      <c r="DD31" s="667">
        <v>13472</v>
      </c>
      <c r="DE31" s="690"/>
      <c r="DF31" s="690"/>
      <c r="DG31" s="690"/>
      <c r="DH31" s="690"/>
      <c r="DI31" s="690"/>
      <c r="DJ31" s="690"/>
      <c r="DK31" s="691"/>
      <c r="DL31" s="667">
        <v>13472</v>
      </c>
      <c r="DM31" s="690"/>
      <c r="DN31" s="690"/>
      <c r="DO31" s="690"/>
      <c r="DP31" s="690"/>
      <c r="DQ31" s="690"/>
      <c r="DR31" s="690"/>
      <c r="DS31" s="690"/>
      <c r="DT31" s="690"/>
      <c r="DU31" s="690"/>
      <c r="DV31" s="691"/>
      <c r="DW31" s="663">
        <v>0.6</v>
      </c>
      <c r="DX31" s="685"/>
      <c r="DY31" s="685"/>
      <c r="DZ31" s="685"/>
      <c r="EA31" s="685"/>
      <c r="EB31" s="685"/>
      <c r="EC31" s="686"/>
    </row>
    <row r="32" spans="2:133" ht="11.25" customHeight="1" x14ac:dyDescent="0.15">
      <c r="B32" s="655" t="s">
        <v>315</v>
      </c>
      <c r="C32" s="656"/>
      <c r="D32" s="656"/>
      <c r="E32" s="656"/>
      <c r="F32" s="656"/>
      <c r="G32" s="656"/>
      <c r="H32" s="656"/>
      <c r="I32" s="656"/>
      <c r="J32" s="656"/>
      <c r="K32" s="656"/>
      <c r="L32" s="656"/>
      <c r="M32" s="656"/>
      <c r="N32" s="656"/>
      <c r="O32" s="656"/>
      <c r="P32" s="656"/>
      <c r="Q32" s="657"/>
      <c r="R32" s="658">
        <v>594683</v>
      </c>
      <c r="S32" s="659"/>
      <c r="T32" s="659"/>
      <c r="U32" s="659"/>
      <c r="V32" s="659"/>
      <c r="W32" s="659"/>
      <c r="X32" s="659"/>
      <c r="Y32" s="660"/>
      <c r="Z32" s="661">
        <v>14.5</v>
      </c>
      <c r="AA32" s="661"/>
      <c r="AB32" s="661"/>
      <c r="AC32" s="661"/>
      <c r="AD32" s="662" t="s">
        <v>129</v>
      </c>
      <c r="AE32" s="662"/>
      <c r="AF32" s="662"/>
      <c r="AG32" s="662"/>
      <c r="AH32" s="662"/>
      <c r="AI32" s="662"/>
      <c r="AJ32" s="662"/>
      <c r="AK32" s="662"/>
      <c r="AL32" s="663" t="s">
        <v>129</v>
      </c>
      <c r="AM32" s="664"/>
      <c r="AN32" s="664"/>
      <c r="AO32" s="665"/>
      <c r="AP32" s="706"/>
      <c r="AQ32" s="707"/>
      <c r="AR32" s="707"/>
      <c r="AS32" s="707"/>
      <c r="AT32" s="711"/>
      <c r="AU32" s="209" t="s">
        <v>316</v>
      </c>
      <c r="AX32" s="655" t="s">
        <v>317</v>
      </c>
      <c r="AY32" s="656"/>
      <c r="AZ32" s="656"/>
      <c r="BA32" s="656"/>
      <c r="BB32" s="656"/>
      <c r="BC32" s="656"/>
      <c r="BD32" s="656"/>
      <c r="BE32" s="656"/>
      <c r="BF32" s="657"/>
      <c r="BG32" s="715">
        <v>98.9</v>
      </c>
      <c r="BH32" s="690"/>
      <c r="BI32" s="690"/>
      <c r="BJ32" s="690"/>
      <c r="BK32" s="690"/>
      <c r="BL32" s="690"/>
      <c r="BM32" s="664">
        <v>96.3</v>
      </c>
      <c r="BN32" s="690"/>
      <c r="BO32" s="690"/>
      <c r="BP32" s="690"/>
      <c r="BQ32" s="713"/>
      <c r="BR32" s="715">
        <v>98.6</v>
      </c>
      <c r="BS32" s="690"/>
      <c r="BT32" s="690"/>
      <c r="BU32" s="690"/>
      <c r="BV32" s="690"/>
      <c r="BW32" s="690"/>
      <c r="BX32" s="664">
        <v>95.8</v>
      </c>
      <c r="BY32" s="690"/>
      <c r="BZ32" s="690"/>
      <c r="CA32" s="690"/>
      <c r="CB32" s="713"/>
      <c r="CD32" s="698"/>
      <c r="CE32" s="699"/>
      <c r="CF32" s="655" t="s">
        <v>318</v>
      </c>
      <c r="CG32" s="656"/>
      <c r="CH32" s="656"/>
      <c r="CI32" s="656"/>
      <c r="CJ32" s="656"/>
      <c r="CK32" s="656"/>
      <c r="CL32" s="656"/>
      <c r="CM32" s="656"/>
      <c r="CN32" s="656"/>
      <c r="CO32" s="656"/>
      <c r="CP32" s="656"/>
      <c r="CQ32" s="657"/>
      <c r="CR32" s="658" t="s">
        <v>129</v>
      </c>
      <c r="CS32" s="659"/>
      <c r="CT32" s="659"/>
      <c r="CU32" s="659"/>
      <c r="CV32" s="659"/>
      <c r="CW32" s="659"/>
      <c r="CX32" s="659"/>
      <c r="CY32" s="660"/>
      <c r="CZ32" s="663" t="s">
        <v>129</v>
      </c>
      <c r="DA32" s="685"/>
      <c r="DB32" s="685"/>
      <c r="DC32" s="692"/>
      <c r="DD32" s="667" t="s">
        <v>129</v>
      </c>
      <c r="DE32" s="659"/>
      <c r="DF32" s="659"/>
      <c r="DG32" s="659"/>
      <c r="DH32" s="659"/>
      <c r="DI32" s="659"/>
      <c r="DJ32" s="659"/>
      <c r="DK32" s="660"/>
      <c r="DL32" s="667" t="s">
        <v>129</v>
      </c>
      <c r="DM32" s="659"/>
      <c r="DN32" s="659"/>
      <c r="DO32" s="659"/>
      <c r="DP32" s="659"/>
      <c r="DQ32" s="659"/>
      <c r="DR32" s="659"/>
      <c r="DS32" s="659"/>
      <c r="DT32" s="659"/>
      <c r="DU32" s="659"/>
      <c r="DV32" s="660"/>
      <c r="DW32" s="663" t="s">
        <v>129</v>
      </c>
      <c r="DX32" s="685"/>
      <c r="DY32" s="685"/>
      <c r="DZ32" s="685"/>
      <c r="EA32" s="685"/>
      <c r="EB32" s="685"/>
      <c r="EC32" s="686"/>
    </row>
    <row r="33" spans="2:133" ht="11.25" customHeight="1" x14ac:dyDescent="0.15">
      <c r="B33" s="687" t="s">
        <v>319</v>
      </c>
      <c r="C33" s="688"/>
      <c r="D33" s="688"/>
      <c r="E33" s="688"/>
      <c r="F33" s="688"/>
      <c r="G33" s="688"/>
      <c r="H33" s="688"/>
      <c r="I33" s="688"/>
      <c r="J33" s="688"/>
      <c r="K33" s="688"/>
      <c r="L33" s="688"/>
      <c r="M33" s="688"/>
      <c r="N33" s="688"/>
      <c r="O33" s="688"/>
      <c r="P33" s="688"/>
      <c r="Q33" s="689"/>
      <c r="R33" s="658" t="s">
        <v>129</v>
      </c>
      <c r="S33" s="659"/>
      <c r="T33" s="659"/>
      <c r="U33" s="659"/>
      <c r="V33" s="659"/>
      <c r="W33" s="659"/>
      <c r="X33" s="659"/>
      <c r="Y33" s="660"/>
      <c r="Z33" s="661" t="s">
        <v>129</v>
      </c>
      <c r="AA33" s="661"/>
      <c r="AB33" s="661"/>
      <c r="AC33" s="661"/>
      <c r="AD33" s="662" t="s">
        <v>129</v>
      </c>
      <c r="AE33" s="662"/>
      <c r="AF33" s="662"/>
      <c r="AG33" s="662"/>
      <c r="AH33" s="662"/>
      <c r="AI33" s="662"/>
      <c r="AJ33" s="662"/>
      <c r="AK33" s="662"/>
      <c r="AL33" s="663" t="s">
        <v>129</v>
      </c>
      <c r="AM33" s="664"/>
      <c r="AN33" s="664"/>
      <c r="AO33" s="665"/>
      <c r="AP33" s="708"/>
      <c r="AQ33" s="709"/>
      <c r="AR33" s="709"/>
      <c r="AS33" s="709"/>
      <c r="AT33" s="712"/>
      <c r="AU33" s="358"/>
      <c r="AV33" s="358"/>
      <c r="AW33" s="358"/>
      <c r="AX33" s="676" t="s">
        <v>320</v>
      </c>
      <c r="AY33" s="677"/>
      <c r="AZ33" s="677"/>
      <c r="BA33" s="677"/>
      <c r="BB33" s="677"/>
      <c r="BC33" s="677"/>
      <c r="BD33" s="677"/>
      <c r="BE33" s="677"/>
      <c r="BF33" s="678"/>
      <c r="BG33" s="716">
        <v>99.2</v>
      </c>
      <c r="BH33" s="717"/>
      <c r="BI33" s="717"/>
      <c r="BJ33" s="717"/>
      <c r="BK33" s="717"/>
      <c r="BL33" s="717"/>
      <c r="BM33" s="718">
        <v>97.1</v>
      </c>
      <c r="BN33" s="717"/>
      <c r="BO33" s="717"/>
      <c r="BP33" s="717"/>
      <c r="BQ33" s="719"/>
      <c r="BR33" s="716">
        <v>99</v>
      </c>
      <c r="BS33" s="717"/>
      <c r="BT33" s="717"/>
      <c r="BU33" s="717"/>
      <c r="BV33" s="717"/>
      <c r="BW33" s="717"/>
      <c r="BX33" s="718">
        <v>96.9</v>
      </c>
      <c r="BY33" s="717"/>
      <c r="BZ33" s="717"/>
      <c r="CA33" s="717"/>
      <c r="CB33" s="719"/>
      <c r="CD33" s="655" t="s">
        <v>321</v>
      </c>
      <c r="CE33" s="656"/>
      <c r="CF33" s="656"/>
      <c r="CG33" s="656"/>
      <c r="CH33" s="656"/>
      <c r="CI33" s="656"/>
      <c r="CJ33" s="656"/>
      <c r="CK33" s="656"/>
      <c r="CL33" s="656"/>
      <c r="CM33" s="656"/>
      <c r="CN33" s="656"/>
      <c r="CO33" s="656"/>
      <c r="CP33" s="656"/>
      <c r="CQ33" s="657"/>
      <c r="CR33" s="658">
        <v>2159583</v>
      </c>
      <c r="CS33" s="690"/>
      <c r="CT33" s="690"/>
      <c r="CU33" s="690"/>
      <c r="CV33" s="690"/>
      <c r="CW33" s="690"/>
      <c r="CX33" s="690"/>
      <c r="CY33" s="691"/>
      <c r="CZ33" s="663">
        <v>54.1</v>
      </c>
      <c r="DA33" s="685"/>
      <c r="DB33" s="685"/>
      <c r="DC33" s="692"/>
      <c r="DD33" s="667">
        <v>1694521</v>
      </c>
      <c r="DE33" s="690"/>
      <c r="DF33" s="690"/>
      <c r="DG33" s="690"/>
      <c r="DH33" s="690"/>
      <c r="DI33" s="690"/>
      <c r="DJ33" s="690"/>
      <c r="DK33" s="691"/>
      <c r="DL33" s="667">
        <v>1122428</v>
      </c>
      <c r="DM33" s="690"/>
      <c r="DN33" s="690"/>
      <c r="DO33" s="690"/>
      <c r="DP33" s="690"/>
      <c r="DQ33" s="690"/>
      <c r="DR33" s="690"/>
      <c r="DS33" s="690"/>
      <c r="DT33" s="690"/>
      <c r="DU33" s="690"/>
      <c r="DV33" s="691"/>
      <c r="DW33" s="663">
        <v>46.3</v>
      </c>
      <c r="DX33" s="685"/>
      <c r="DY33" s="685"/>
      <c r="DZ33" s="685"/>
      <c r="EA33" s="685"/>
      <c r="EB33" s="685"/>
      <c r="EC33" s="686"/>
    </row>
    <row r="34" spans="2:133" ht="11.25" customHeight="1" x14ac:dyDescent="0.15">
      <c r="B34" s="655" t="s">
        <v>322</v>
      </c>
      <c r="C34" s="656"/>
      <c r="D34" s="656"/>
      <c r="E34" s="656"/>
      <c r="F34" s="656"/>
      <c r="G34" s="656"/>
      <c r="H34" s="656"/>
      <c r="I34" s="656"/>
      <c r="J34" s="656"/>
      <c r="K34" s="656"/>
      <c r="L34" s="656"/>
      <c r="M34" s="656"/>
      <c r="N34" s="656"/>
      <c r="O34" s="656"/>
      <c r="P34" s="656"/>
      <c r="Q34" s="657"/>
      <c r="R34" s="658">
        <v>511863</v>
      </c>
      <c r="S34" s="659"/>
      <c r="T34" s="659"/>
      <c r="U34" s="659"/>
      <c r="V34" s="659"/>
      <c r="W34" s="659"/>
      <c r="X34" s="659"/>
      <c r="Y34" s="660"/>
      <c r="Z34" s="661">
        <v>12.5</v>
      </c>
      <c r="AA34" s="661"/>
      <c r="AB34" s="661"/>
      <c r="AC34" s="661"/>
      <c r="AD34" s="662" t="s">
        <v>129</v>
      </c>
      <c r="AE34" s="662"/>
      <c r="AF34" s="662"/>
      <c r="AG34" s="662"/>
      <c r="AH34" s="662"/>
      <c r="AI34" s="662"/>
      <c r="AJ34" s="662"/>
      <c r="AK34" s="662"/>
      <c r="AL34" s="663" t="s">
        <v>129</v>
      </c>
      <c r="AM34" s="664"/>
      <c r="AN34" s="664"/>
      <c r="AO34" s="665"/>
      <c r="AP34" s="212"/>
      <c r="AQ34" s="213"/>
      <c r="AS34" s="357"/>
      <c r="AT34" s="357"/>
      <c r="AU34" s="357"/>
      <c r="AV34" s="357"/>
      <c r="AW34" s="357"/>
      <c r="AX34" s="357"/>
      <c r="AY34" s="357"/>
      <c r="AZ34" s="357"/>
      <c r="BA34" s="357"/>
      <c r="BB34" s="357"/>
      <c r="BC34" s="357"/>
      <c r="BD34" s="357"/>
      <c r="BE34" s="357"/>
      <c r="BF34" s="357"/>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55" t="s">
        <v>323</v>
      </c>
      <c r="CE34" s="656"/>
      <c r="CF34" s="656"/>
      <c r="CG34" s="656"/>
      <c r="CH34" s="656"/>
      <c r="CI34" s="656"/>
      <c r="CJ34" s="656"/>
      <c r="CK34" s="656"/>
      <c r="CL34" s="656"/>
      <c r="CM34" s="656"/>
      <c r="CN34" s="656"/>
      <c r="CO34" s="656"/>
      <c r="CP34" s="656"/>
      <c r="CQ34" s="657"/>
      <c r="CR34" s="658">
        <v>632125</v>
      </c>
      <c r="CS34" s="659"/>
      <c r="CT34" s="659"/>
      <c r="CU34" s="659"/>
      <c r="CV34" s="659"/>
      <c r="CW34" s="659"/>
      <c r="CX34" s="659"/>
      <c r="CY34" s="660"/>
      <c r="CZ34" s="663">
        <v>15.8</v>
      </c>
      <c r="DA34" s="685"/>
      <c r="DB34" s="685"/>
      <c r="DC34" s="692"/>
      <c r="DD34" s="667">
        <v>404428</v>
      </c>
      <c r="DE34" s="659"/>
      <c r="DF34" s="659"/>
      <c r="DG34" s="659"/>
      <c r="DH34" s="659"/>
      <c r="DI34" s="659"/>
      <c r="DJ34" s="659"/>
      <c r="DK34" s="660"/>
      <c r="DL34" s="667">
        <v>270124</v>
      </c>
      <c r="DM34" s="659"/>
      <c r="DN34" s="659"/>
      <c r="DO34" s="659"/>
      <c r="DP34" s="659"/>
      <c r="DQ34" s="659"/>
      <c r="DR34" s="659"/>
      <c r="DS34" s="659"/>
      <c r="DT34" s="659"/>
      <c r="DU34" s="659"/>
      <c r="DV34" s="660"/>
      <c r="DW34" s="663">
        <v>11.1</v>
      </c>
      <c r="DX34" s="685"/>
      <c r="DY34" s="685"/>
      <c r="DZ34" s="685"/>
      <c r="EA34" s="685"/>
      <c r="EB34" s="685"/>
      <c r="EC34" s="686"/>
    </row>
    <row r="35" spans="2:133" ht="11.25" customHeight="1" x14ac:dyDescent="0.15">
      <c r="B35" s="655" t="s">
        <v>324</v>
      </c>
      <c r="C35" s="656"/>
      <c r="D35" s="656"/>
      <c r="E35" s="656"/>
      <c r="F35" s="656"/>
      <c r="G35" s="656"/>
      <c r="H35" s="656"/>
      <c r="I35" s="656"/>
      <c r="J35" s="656"/>
      <c r="K35" s="656"/>
      <c r="L35" s="656"/>
      <c r="M35" s="656"/>
      <c r="N35" s="656"/>
      <c r="O35" s="656"/>
      <c r="P35" s="656"/>
      <c r="Q35" s="657"/>
      <c r="R35" s="658">
        <v>5585</v>
      </c>
      <c r="S35" s="659"/>
      <c r="T35" s="659"/>
      <c r="U35" s="659"/>
      <c r="V35" s="659"/>
      <c r="W35" s="659"/>
      <c r="X35" s="659"/>
      <c r="Y35" s="660"/>
      <c r="Z35" s="661">
        <v>0.1</v>
      </c>
      <c r="AA35" s="661"/>
      <c r="AB35" s="661"/>
      <c r="AC35" s="661"/>
      <c r="AD35" s="662">
        <v>120</v>
      </c>
      <c r="AE35" s="662"/>
      <c r="AF35" s="662"/>
      <c r="AG35" s="662"/>
      <c r="AH35" s="662"/>
      <c r="AI35" s="662"/>
      <c r="AJ35" s="662"/>
      <c r="AK35" s="662"/>
      <c r="AL35" s="663">
        <v>0</v>
      </c>
      <c r="AM35" s="664"/>
      <c r="AN35" s="664"/>
      <c r="AO35" s="665"/>
      <c r="AP35" s="214"/>
      <c r="AQ35" s="640" t="s">
        <v>325</v>
      </c>
      <c r="AR35" s="641"/>
      <c r="AS35" s="641"/>
      <c r="AT35" s="641"/>
      <c r="AU35" s="641"/>
      <c r="AV35" s="641"/>
      <c r="AW35" s="641"/>
      <c r="AX35" s="641"/>
      <c r="AY35" s="641"/>
      <c r="AZ35" s="641"/>
      <c r="BA35" s="641"/>
      <c r="BB35" s="641"/>
      <c r="BC35" s="641"/>
      <c r="BD35" s="641"/>
      <c r="BE35" s="641"/>
      <c r="BF35" s="642"/>
      <c r="BG35" s="640" t="s">
        <v>326</v>
      </c>
      <c r="BH35" s="641"/>
      <c r="BI35" s="641"/>
      <c r="BJ35" s="641"/>
      <c r="BK35" s="641"/>
      <c r="BL35" s="641"/>
      <c r="BM35" s="641"/>
      <c r="BN35" s="641"/>
      <c r="BO35" s="641"/>
      <c r="BP35" s="641"/>
      <c r="BQ35" s="641"/>
      <c r="BR35" s="641"/>
      <c r="BS35" s="641"/>
      <c r="BT35" s="641"/>
      <c r="BU35" s="641"/>
      <c r="BV35" s="641"/>
      <c r="BW35" s="641"/>
      <c r="BX35" s="641"/>
      <c r="BY35" s="641"/>
      <c r="BZ35" s="641"/>
      <c r="CA35" s="641"/>
      <c r="CB35" s="642"/>
      <c r="CD35" s="655" t="s">
        <v>327</v>
      </c>
      <c r="CE35" s="656"/>
      <c r="CF35" s="656"/>
      <c r="CG35" s="656"/>
      <c r="CH35" s="656"/>
      <c r="CI35" s="656"/>
      <c r="CJ35" s="656"/>
      <c r="CK35" s="656"/>
      <c r="CL35" s="656"/>
      <c r="CM35" s="656"/>
      <c r="CN35" s="656"/>
      <c r="CO35" s="656"/>
      <c r="CP35" s="656"/>
      <c r="CQ35" s="657"/>
      <c r="CR35" s="658">
        <v>122827</v>
      </c>
      <c r="CS35" s="690"/>
      <c r="CT35" s="690"/>
      <c r="CU35" s="690"/>
      <c r="CV35" s="690"/>
      <c r="CW35" s="690"/>
      <c r="CX35" s="690"/>
      <c r="CY35" s="691"/>
      <c r="CZ35" s="663">
        <v>3.1</v>
      </c>
      <c r="DA35" s="685"/>
      <c r="DB35" s="685"/>
      <c r="DC35" s="692"/>
      <c r="DD35" s="667">
        <v>86197</v>
      </c>
      <c r="DE35" s="690"/>
      <c r="DF35" s="690"/>
      <c r="DG35" s="690"/>
      <c r="DH35" s="690"/>
      <c r="DI35" s="690"/>
      <c r="DJ35" s="690"/>
      <c r="DK35" s="691"/>
      <c r="DL35" s="667">
        <v>84687</v>
      </c>
      <c r="DM35" s="690"/>
      <c r="DN35" s="690"/>
      <c r="DO35" s="690"/>
      <c r="DP35" s="690"/>
      <c r="DQ35" s="690"/>
      <c r="DR35" s="690"/>
      <c r="DS35" s="690"/>
      <c r="DT35" s="690"/>
      <c r="DU35" s="690"/>
      <c r="DV35" s="691"/>
      <c r="DW35" s="663">
        <v>3.5</v>
      </c>
      <c r="DX35" s="685"/>
      <c r="DY35" s="685"/>
      <c r="DZ35" s="685"/>
      <c r="EA35" s="685"/>
      <c r="EB35" s="685"/>
      <c r="EC35" s="686"/>
    </row>
    <row r="36" spans="2:133" ht="11.25" customHeight="1" x14ac:dyDescent="0.15">
      <c r="B36" s="655" t="s">
        <v>328</v>
      </c>
      <c r="C36" s="656"/>
      <c r="D36" s="656"/>
      <c r="E36" s="656"/>
      <c r="F36" s="656"/>
      <c r="G36" s="656"/>
      <c r="H36" s="656"/>
      <c r="I36" s="656"/>
      <c r="J36" s="656"/>
      <c r="K36" s="656"/>
      <c r="L36" s="656"/>
      <c r="M36" s="656"/>
      <c r="N36" s="656"/>
      <c r="O36" s="656"/>
      <c r="P36" s="656"/>
      <c r="Q36" s="657"/>
      <c r="R36" s="658">
        <v>45392</v>
      </c>
      <c r="S36" s="659"/>
      <c r="T36" s="659"/>
      <c r="U36" s="659"/>
      <c r="V36" s="659"/>
      <c r="W36" s="659"/>
      <c r="X36" s="659"/>
      <c r="Y36" s="660"/>
      <c r="Z36" s="661">
        <v>1.1000000000000001</v>
      </c>
      <c r="AA36" s="661"/>
      <c r="AB36" s="661"/>
      <c r="AC36" s="661"/>
      <c r="AD36" s="662" t="s">
        <v>129</v>
      </c>
      <c r="AE36" s="662"/>
      <c r="AF36" s="662"/>
      <c r="AG36" s="662"/>
      <c r="AH36" s="662"/>
      <c r="AI36" s="662"/>
      <c r="AJ36" s="662"/>
      <c r="AK36" s="662"/>
      <c r="AL36" s="663" t="s">
        <v>129</v>
      </c>
      <c r="AM36" s="664"/>
      <c r="AN36" s="664"/>
      <c r="AO36" s="665"/>
      <c r="AP36" s="214"/>
      <c r="AQ36" s="720" t="s">
        <v>329</v>
      </c>
      <c r="AR36" s="721"/>
      <c r="AS36" s="721"/>
      <c r="AT36" s="721"/>
      <c r="AU36" s="721"/>
      <c r="AV36" s="721"/>
      <c r="AW36" s="721"/>
      <c r="AX36" s="721"/>
      <c r="AY36" s="722"/>
      <c r="AZ36" s="647">
        <v>391941</v>
      </c>
      <c r="BA36" s="648"/>
      <c r="BB36" s="648"/>
      <c r="BC36" s="648"/>
      <c r="BD36" s="648"/>
      <c r="BE36" s="648"/>
      <c r="BF36" s="723"/>
      <c r="BG36" s="644" t="s">
        <v>330</v>
      </c>
      <c r="BH36" s="645"/>
      <c r="BI36" s="645"/>
      <c r="BJ36" s="645"/>
      <c r="BK36" s="645"/>
      <c r="BL36" s="645"/>
      <c r="BM36" s="645"/>
      <c r="BN36" s="645"/>
      <c r="BO36" s="645"/>
      <c r="BP36" s="645"/>
      <c r="BQ36" s="645"/>
      <c r="BR36" s="645"/>
      <c r="BS36" s="645"/>
      <c r="BT36" s="645"/>
      <c r="BU36" s="646"/>
      <c r="BV36" s="647">
        <v>3218</v>
      </c>
      <c r="BW36" s="648"/>
      <c r="BX36" s="648"/>
      <c r="BY36" s="648"/>
      <c r="BZ36" s="648"/>
      <c r="CA36" s="648"/>
      <c r="CB36" s="723"/>
      <c r="CD36" s="655" t="s">
        <v>331</v>
      </c>
      <c r="CE36" s="656"/>
      <c r="CF36" s="656"/>
      <c r="CG36" s="656"/>
      <c r="CH36" s="656"/>
      <c r="CI36" s="656"/>
      <c r="CJ36" s="656"/>
      <c r="CK36" s="656"/>
      <c r="CL36" s="656"/>
      <c r="CM36" s="656"/>
      <c r="CN36" s="656"/>
      <c r="CO36" s="656"/>
      <c r="CP36" s="656"/>
      <c r="CQ36" s="657"/>
      <c r="CR36" s="658">
        <v>627488</v>
      </c>
      <c r="CS36" s="659"/>
      <c r="CT36" s="659"/>
      <c r="CU36" s="659"/>
      <c r="CV36" s="659"/>
      <c r="CW36" s="659"/>
      <c r="CX36" s="659"/>
      <c r="CY36" s="660"/>
      <c r="CZ36" s="663">
        <v>15.7</v>
      </c>
      <c r="DA36" s="685"/>
      <c r="DB36" s="685"/>
      <c r="DC36" s="692"/>
      <c r="DD36" s="667">
        <v>579636</v>
      </c>
      <c r="DE36" s="659"/>
      <c r="DF36" s="659"/>
      <c r="DG36" s="659"/>
      <c r="DH36" s="659"/>
      <c r="DI36" s="659"/>
      <c r="DJ36" s="659"/>
      <c r="DK36" s="660"/>
      <c r="DL36" s="667">
        <v>495894</v>
      </c>
      <c r="DM36" s="659"/>
      <c r="DN36" s="659"/>
      <c r="DO36" s="659"/>
      <c r="DP36" s="659"/>
      <c r="DQ36" s="659"/>
      <c r="DR36" s="659"/>
      <c r="DS36" s="659"/>
      <c r="DT36" s="659"/>
      <c r="DU36" s="659"/>
      <c r="DV36" s="660"/>
      <c r="DW36" s="663">
        <v>20.5</v>
      </c>
      <c r="DX36" s="685"/>
      <c r="DY36" s="685"/>
      <c r="DZ36" s="685"/>
      <c r="EA36" s="685"/>
      <c r="EB36" s="685"/>
      <c r="EC36" s="686"/>
    </row>
    <row r="37" spans="2:133" ht="11.25" customHeight="1" x14ac:dyDescent="0.15">
      <c r="B37" s="655" t="s">
        <v>332</v>
      </c>
      <c r="C37" s="656"/>
      <c r="D37" s="656"/>
      <c r="E37" s="656"/>
      <c r="F37" s="656"/>
      <c r="G37" s="656"/>
      <c r="H37" s="656"/>
      <c r="I37" s="656"/>
      <c r="J37" s="656"/>
      <c r="K37" s="656"/>
      <c r="L37" s="656"/>
      <c r="M37" s="656"/>
      <c r="N37" s="656"/>
      <c r="O37" s="656"/>
      <c r="P37" s="656"/>
      <c r="Q37" s="657"/>
      <c r="R37" s="658">
        <v>88065</v>
      </c>
      <c r="S37" s="659"/>
      <c r="T37" s="659"/>
      <c r="U37" s="659"/>
      <c r="V37" s="659"/>
      <c r="W37" s="659"/>
      <c r="X37" s="659"/>
      <c r="Y37" s="660"/>
      <c r="Z37" s="661">
        <v>2.1</v>
      </c>
      <c r="AA37" s="661"/>
      <c r="AB37" s="661"/>
      <c r="AC37" s="661"/>
      <c r="AD37" s="662" t="s">
        <v>129</v>
      </c>
      <c r="AE37" s="662"/>
      <c r="AF37" s="662"/>
      <c r="AG37" s="662"/>
      <c r="AH37" s="662"/>
      <c r="AI37" s="662"/>
      <c r="AJ37" s="662"/>
      <c r="AK37" s="662"/>
      <c r="AL37" s="663" t="s">
        <v>129</v>
      </c>
      <c r="AM37" s="664"/>
      <c r="AN37" s="664"/>
      <c r="AO37" s="665"/>
      <c r="AQ37" s="724" t="s">
        <v>333</v>
      </c>
      <c r="AR37" s="725"/>
      <c r="AS37" s="725"/>
      <c r="AT37" s="725"/>
      <c r="AU37" s="725"/>
      <c r="AV37" s="725"/>
      <c r="AW37" s="725"/>
      <c r="AX37" s="725"/>
      <c r="AY37" s="726"/>
      <c r="AZ37" s="658">
        <v>70244</v>
      </c>
      <c r="BA37" s="659"/>
      <c r="BB37" s="659"/>
      <c r="BC37" s="659"/>
      <c r="BD37" s="690"/>
      <c r="BE37" s="690"/>
      <c r="BF37" s="713"/>
      <c r="BG37" s="655" t="s">
        <v>334</v>
      </c>
      <c r="BH37" s="656"/>
      <c r="BI37" s="656"/>
      <c r="BJ37" s="656"/>
      <c r="BK37" s="656"/>
      <c r="BL37" s="656"/>
      <c r="BM37" s="656"/>
      <c r="BN37" s="656"/>
      <c r="BO37" s="656"/>
      <c r="BP37" s="656"/>
      <c r="BQ37" s="656"/>
      <c r="BR37" s="656"/>
      <c r="BS37" s="656"/>
      <c r="BT37" s="656"/>
      <c r="BU37" s="657"/>
      <c r="BV37" s="658">
        <v>-61</v>
      </c>
      <c r="BW37" s="659"/>
      <c r="BX37" s="659"/>
      <c r="BY37" s="659"/>
      <c r="BZ37" s="659"/>
      <c r="CA37" s="659"/>
      <c r="CB37" s="668"/>
      <c r="CD37" s="655" t="s">
        <v>335</v>
      </c>
      <c r="CE37" s="656"/>
      <c r="CF37" s="656"/>
      <c r="CG37" s="656"/>
      <c r="CH37" s="656"/>
      <c r="CI37" s="656"/>
      <c r="CJ37" s="656"/>
      <c r="CK37" s="656"/>
      <c r="CL37" s="656"/>
      <c r="CM37" s="656"/>
      <c r="CN37" s="656"/>
      <c r="CO37" s="656"/>
      <c r="CP37" s="656"/>
      <c r="CQ37" s="657"/>
      <c r="CR37" s="658">
        <v>398576</v>
      </c>
      <c r="CS37" s="690"/>
      <c r="CT37" s="690"/>
      <c r="CU37" s="690"/>
      <c r="CV37" s="690"/>
      <c r="CW37" s="690"/>
      <c r="CX37" s="690"/>
      <c r="CY37" s="691"/>
      <c r="CZ37" s="663">
        <v>10</v>
      </c>
      <c r="DA37" s="685"/>
      <c r="DB37" s="685"/>
      <c r="DC37" s="692"/>
      <c r="DD37" s="667">
        <v>398506</v>
      </c>
      <c r="DE37" s="690"/>
      <c r="DF37" s="690"/>
      <c r="DG37" s="690"/>
      <c r="DH37" s="690"/>
      <c r="DI37" s="690"/>
      <c r="DJ37" s="690"/>
      <c r="DK37" s="691"/>
      <c r="DL37" s="667">
        <v>379930</v>
      </c>
      <c r="DM37" s="690"/>
      <c r="DN37" s="690"/>
      <c r="DO37" s="690"/>
      <c r="DP37" s="690"/>
      <c r="DQ37" s="690"/>
      <c r="DR37" s="690"/>
      <c r="DS37" s="690"/>
      <c r="DT37" s="690"/>
      <c r="DU37" s="690"/>
      <c r="DV37" s="691"/>
      <c r="DW37" s="663">
        <v>15.7</v>
      </c>
      <c r="DX37" s="685"/>
      <c r="DY37" s="685"/>
      <c r="DZ37" s="685"/>
      <c r="EA37" s="685"/>
      <c r="EB37" s="685"/>
      <c r="EC37" s="686"/>
    </row>
    <row r="38" spans="2:133" ht="11.25" customHeight="1" x14ac:dyDescent="0.15">
      <c r="B38" s="655" t="s">
        <v>336</v>
      </c>
      <c r="C38" s="656"/>
      <c r="D38" s="656"/>
      <c r="E38" s="656"/>
      <c r="F38" s="656"/>
      <c r="G38" s="656"/>
      <c r="H38" s="656"/>
      <c r="I38" s="656"/>
      <c r="J38" s="656"/>
      <c r="K38" s="656"/>
      <c r="L38" s="656"/>
      <c r="M38" s="656"/>
      <c r="N38" s="656"/>
      <c r="O38" s="656"/>
      <c r="P38" s="656"/>
      <c r="Q38" s="657"/>
      <c r="R38" s="658">
        <v>45966</v>
      </c>
      <c r="S38" s="659"/>
      <c r="T38" s="659"/>
      <c r="U38" s="659"/>
      <c r="V38" s="659"/>
      <c r="W38" s="659"/>
      <c r="X38" s="659"/>
      <c r="Y38" s="660"/>
      <c r="Z38" s="661">
        <v>1.1000000000000001</v>
      </c>
      <c r="AA38" s="661"/>
      <c r="AB38" s="661"/>
      <c r="AC38" s="661"/>
      <c r="AD38" s="662" t="s">
        <v>129</v>
      </c>
      <c r="AE38" s="662"/>
      <c r="AF38" s="662"/>
      <c r="AG38" s="662"/>
      <c r="AH38" s="662"/>
      <c r="AI38" s="662"/>
      <c r="AJ38" s="662"/>
      <c r="AK38" s="662"/>
      <c r="AL38" s="663" t="s">
        <v>129</v>
      </c>
      <c r="AM38" s="664"/>
      <c r="AN38" s="664"/>
      <c r="AO38" s="665"/>
      <c r="AQ38" s="724" t="s">
        <v>337</v>
      </c>
      <c r="AR38" s="725"/>
      <c r="AS38" s="725"/>
      <c r="AT38" s="725"/>
      <c r="AU38" s="725"/>
      <c r="AV38" s="725"/>
      <c r="AW38" s="725"/>
      <c r="AX38" s="725"/>
      <c r="AY38" s="726"/>
      <c r="AZ38" s="658">
        <v>17180</v>
      </c>
      <c r="BA38" s="659"/>
      <c r="BB38" s="659"/>
      <c r="BC38" s="659"/>
      <c r="BD38" s="690"/>
      <c r="BE38" s="690"/>
      <c r="BF38" s="713"/>
      <c r="BG38" s="655" t="s">
        <v>338</v>
      </c>
      <c r="BH38" s="656"/>
      <c r="BI38" s="656"/>
      <c r="BJ38" s="656"/>
      <c r="BK38" s="656"/>
      <c r="BL38" s="656"/>
      <c r="BM38" s="656"/>
      <c r="BN38" s="656"/>
      <c r="BO38" s="656"/>
      <c r="BP38" s="656"/>
      <c r="BQ38" s="656"/>
      <c r="BR38" s="656"/>
      <c r="BS38" s="656"/>
      <c r="BT38" s="656"/>
      <c r="BU38" s="657"/>
      <c r="BV38" s="658">
        <v>714</v>
      </c>
      <c r="BW38" s="659"/>
      <c r="BX38" s="659"/>
      <c r="BY38" s="659"/>
      <c r="BZ38" s="659"/>
      <c r="CA38" s="659"/>
      <c r="CB38" s="668"/>
      <c r="CD38" s="655" t="s">
        <v>339</v>
      </c>
      <c r="CE38" s="656"/>
      <c r="CF38" s="656"/>
      <c r="CG38" s="656"/>
      <c r="CH38" s="656"/>
      <c r="CI38" s="656"/>
      <c r="CJ38" s="656"/>
      <c r="CK38" s="656"/>
      <c r="CL38" s="656"/>
      <c r="CM38" s="656"/>
      <c r="CN38" s="656"/>
      <c r="CO38" s="656"/>
      <c r="CP38" s="656"/>
      <c r="CQ38" s="657"/>
      <c r="CR38" s="658">
        <v>321697</v>
      </c>
      <c r="CS38" s="659"/>
      <c r="CT38" s="659"/>
      <c r="CU38" s="659"/>
      <c r="CV38" s="659"/>
      <c r="CW38" s="659"/>
      <c r="CX38" s="659"/>
      <c r="CY38" s="660"/>
      <c r="CZ38" s="663">
        <v>8.1</v>
      </c>
      <c r="DA38" s="685"/>
      <c r="DB38" s="685"/>
      <c r="DC38" s="692"/>
      <c r="DD38" s="667">
        <v>266091</v>
      </c>
      <c r="DE38" s="659"/>
      <c r="DF38" s="659"/>
      <c r="DG38" s="659"/>
      <c r="DH38" s="659"/>
      <c r="DI38" s="659"/>
      <c r="DJ38" s="659"/>
      <c r="DK38" s="660"/>
      <c r="DL38" s="667">
        <v>261388</v>
      </c>
      <c r="DM38" s="659"/>
      <c r="DN38" s="659"/>
      <c r="DO38" s="659"/>
      <c r="DP38" s="659"/>
      <c r="DQ38" s="659"/>
      <c r="DR38" s="659"/>
      <c r="DS38" s="659"/>
      <c r="DT38" s="659"/>
      <c r="DU38" s="659"/>
      <c r="DV38" s="660"/>
      <c r="DW38" s="663">
        <v>10.8</v>
      </c>
      <c r="DX38" s="685"/>
      <c r="DY38" s="685"/>
      <c r="DZ38" s="685"/>
      <c r="EA38" s="685"/>
      <c r="EB38" s="685"/>
      <c r="EC38" s="686"/>
    </row>
    <row r="39" spans="2:133" ht="11.25" customHeight="1" x14ac:dyDescent="0.15">
      <c r="B39" s="655" t="s">
        <v>340</v>
      </c>
      <c r="C39" s="656"/>
      <c r="D39" s="656"/>
      <c r="E39" s="656"/>
      <c r="F39" s="656"/>
      <c r="G39" s="656"/>
      <c r="H39" s="656"/>
      <c r="I39" s="656"/>
      <c r="J39" s="656"/>
      <c r="K39" s="656"/>
      <c r="L39" s="656"/>
      <c r="M39" s="656"/>
      <c r="N39" s="656"/>
      <c r="O39" s="656"/>
      <c r="P39" s="656"/>
      <c r="Q39" s="657"/>
      <c r="R39" s="658">
        <v>52957</v>
      </c>
      <c r="S39" s="659"/>
      <c r="T39" s="659"/>
      <c r="U39" s="659"/>
      <c r="V39" s="659"/>
      <c r="W39" s="659"/>
      <c r="X39" s="659"/>
      <c r="Y39" s="660"/>
      <c r="Z39" s="661">
        <v>1.3</v>
      </c>
      <c r="AA39" s="661"/>
      <c r="AB39" s="661"/>
      <c r="AC39" s="661"/>
      <c r="AD39" s="662">
        <v>164</v>
      </c>
      <c r="AE39" s="662"/>
      <c r="AF39" s="662"/>
      <c r="AG39" s="662"/>
      <c r="AH39" s="662"/>
      <c r="AI39" s="662"/>
      <c r="AJ39" s="662"/>
      <c r="AK39" s="662"/>
      <c r="AL39" s="663">
        <v>0</v>
      </c>
      <c r="AM39" s="664"/>
      <c r="AN39" s="664"/>
      <c r="AO39" s="665"/>
      <c r="AQ39" s="724" t="s">
        <v>341</v>
      </c>
      <c r="AR39" s="725"/>
      <c r="AS39" s="725"/>
      <c r="AT39" s="725"/>
      <c r="AU39" s="725"/>
      <c r="AV39" s="725"/>
      <c r="AW39" s="725"/>
      <c r="AX39" s="725"/>
      <c r="AY39" s="726"/>
      <c r="AZ39" s="658" t="s">
        <v>129</v>
      </c>
      <c r="BA39" s="659"/>
      <c r="BB39" s="659"/>
      <c r="BC39" s="659"/>
      <c r="BD39" s="690"/>
      <c r="BE39" s="690"/>
      <c r="BF39" s="713"/>
      <c r="BG39" s="655" t="s">
        <v>342</v>
      </c>
      <c r="BH39" s="656"/>
      <c r="BI39" s="656"/>
      <c r="BJ39" s="656"/>
      <c r="BK39" s="656"/>
      <c r="BL39" s="656"/>
      <c r="BM39" s="656"/>
      <c r="BN39" s="656"/>
      <c r="BO39" s="656"/>
      <c r="BP39" s="656"/>
      <c r="BQ39" s="656"/>
      <c r="BR39" s="656"/>
      <c r="BS39" s="656"/>
      <c r="BT39" s="656"/>
      <c r="BU39" s="657"/>
      <c r="BV39" s="658">
        <v>1239</v>
      </c>
      <c r="BW39" s="659"/>
      <c r="BX39" s="659"/>
      <c r="BY39" s="659"/>
      <c r="BZ39" s="659"/>
      <c r="CA39" s="659"/>
      <c r="CB39" s="668"/>
      <c r="CD39" s="655" t="s">
        <v>343</v>
      </c>
      <c r="CE39" s="656"/>
      <c r="CF39" s="656"/>
      <c r="CG39" s="656"/>
      <c r="CH39" s="656"/>
      <c r="CI39" s="656"/>
      <c r="CJ39" s="656"/>
      <c r="CK39" s="656"/>
      <c r="CL39" s="656"/>
      <c r="CM39" s="656"/>
      <c r="CN39" s="656"/>
      <c r="CO39" s="656"/>
      <c r="CP39" s="656"/>
      <c r="CQ39" s="657"/>
      <c r="CR39" s="658">
        <v>429384</v>
      </c>
      <c r="CS39" s="690"/>
      <c r="CT39" s="690"/>
      <c r="CU39" s="690"/>
      <c r="CV39" s="690"/>
      <c r="CW39" s="690"/>
      <c r="CX39" s="690"/>
      <c r="CY39" s="691"/>
      <c r="CZ39" s="663">
        <v>10.7</v>
      </c>
      <c r="DA39" s="685"/>
      <c r="DB39" s="685"/>
      <c r="DC39" s="692"/>
      <c r="DD39" s="667">
        <v>343107</v>
      </c>
      <c r="DE39" s="690"/>
      <c r="DF39" s="690"/>
      <c r="DG39" s="690"/>
      <c r="DH39" s="690"/>
      <c r="DI39" s="690"/>
      <c r="DJ39" s="690"/>
      <c r="DK39" s="691"/>
      <c r="DL39" s="667" t="s">
        <v>129</v>
      </c>
      <c r="DM39" s="690"/>
      <c r="DN39" s="690"/>
      <c r="DO39" s="690"/>
      <c r="DP39" s="690"/>
      <c r="DQ39" s="690"/>
      <c r="DR39" s="690"/>
      <c r="DS39" s="690"/>
      <c r="DT39" s="690"/>
      <c r="DU39" s="690"/>
      <c r="DV39" s="691"/>
      <c r="DW39" s="663" t="s">
        <v>129</v>
      </c>
      <c r="DX39" s="685"/>
      <c r="DY39" s="685"/>
      <c r="DZ39" s="685"/>
      <c r="EA39" s="685"/>
      <c r="EB39" s="685"/>
      <c r="EC39" s="686"/>
    </row>
    <row r="40" spans="2:133" ht="11.25" customHeight="1" x14ac:dyDescent="0.15">
      <c r="B40" s="655" t="s">
        <v>344</v>
      </c>
      <c r="C40" s="656"/>
      <c r="D40" s="656"/>
      <c r="E40" s="656"/>
      <c r="F40" s="656"/>
      <c r="G40" s="656"/>
      <c r="H40" s="656"/>
      <c r="I40" s="656"/>
      <c r="J40" s="656"/>
      <c r="K40" s="656"/>
      <c r="L40" s="656"/>
      <c r="M40" s="656"/>
      <c r="N40" s="656"/>
      <c r="O40" s="656"/>
      <c r="P40" s="656"/>
      <c r="Q40" s="657"/>
      <c r="R40" s="658">
        <v>159300</v>
      </c>
      <c r="S40" s="659"/>
      <c r="T40" s="659"/>
      <c r="U40" s="659"/>
      <c r="V40" s="659"/>
      <c r="W40" s="659"/>
      <c r="X40" s="659"/>
      <c r="Y40" s="660"/>
      <c r="Z40" s="661">
        <v>3.9</v>
      </c>
      <c r="AA40" s="661"/>
      <c r="AB40" s="661"/>
      <c r="AC40" s="661"/>
      <c r="AD40" s="662" t="s">
        <v>129</v>
      </c>
      <c r="AE40" s="662"/>
      <c r="AF40" s="662"/>
      <c r="AG40" s="662"/>
      <c r="AH40" s="662"/>
      <c r="AI40" s="662"/>
      <c r="AJ40" s="662"/>
      <c r="AK40" s="662"/>
      <c r="AL40" s="663" t="s">
        <v>129</v>
      </c>
      <c r="AM40" s="664"/>
      <c r="AN40" s="664"/>
      <c r="AO40" s="665"/>
      <c r="AQ40" s="724" t="s">
        <v>345</v>
      </c>
      <c r="AR40" s="725"/>
      <c r="AS40" s="725"/>
      <c r="AT40" s="725"/>
      <c r="AU40" s="725"/>
      <c r="AV40" s="725"/>
      <c r="AW40" s="725"/>
      <c r="AX40" s="725"/>
      <c r="AY40" s="726"/>
      <c r="AZ40" s="658" t="s">
        <v>129</v>
      </c>
      <c r="BA40" s="659"/>
      <c r="BB40" s="659"/>
      <c r="BC40" s="659"/>
      <c r="BD40" s="690"/>
      <c r="BE40" s="690"/>
      <c r="BF40" s="713"/>
      <c r="BG40" s="706" t="s">
        <v>346</v>
      </c>
      <c r="BH40" s="707"/>
      <c r="BI40" s="707"/>
      <c r="BJ40" s="707"/>
      <c r="BK40" s="707"/>
      <c r="BL40" s="361"/>
      <c r="BM40" s="656" t="s">
        <v>347</v>
      </c>
      <c r="BN40" s="656"/>
      <c r="BO40" s="656"/>
      <c r="BP40" s="656"/>
      <c r="BQ40" s="656"/>
      <c r="BR40" s="656"/>
      <c r="BS40" s="656"/>
      <c r="BT40" s="656"/>
      <c r="BU40" s="657"/>
      <c r="BV40" s="658">
        <v>107</v>
      </c>
      <c r="BW40" s="659"/>
      <c r="BX40" s="659"/>
      <c r="BY40" s="659"/>
      <c r="BZ40" s="659"/>
      <c r="CA40" s="659"/>
      <c r="CB40" s="668"/>
      <c r="CD40" s="655" t="s">
        <v>348</v>
      </c>
      <c r="CE40" s="656"/>
      <c r="CF40" s="656"/>
      <c r="CG40" s="656"/>
      <c r="CH40" s="656"/>
      <c r="CI40" s="656"/>
      <c r="CJ40" s="656"/>
      <c r="CK40" s="656"/>
      <c r="CL40" s="656"/>
      <c r="CM40" s="656"/>
      <c r="CN40" s="656"/>
      <c r="CO40" s="656"/>
      <c r="CP40" s="656"/>
      <c r="CQ40" s="657"/>
      <c r="CR40" s="658">
        <v>26062</v>
      </c>
      <c r="CS40" s="659"/>
      <c r="CT40" s="659"/>
      <c r="CU40" s="659"/>
      <c r="CV40" s="659"/>
      <c r="CW40" s="659"/>
      <c r="CX40" s="659"/>
      <c r="CY40" s="660"/>
      <c r="CZ40" s="663">
        <v>0.7</v>
      </c>
      <c r="DA40" s="685"/>
      <c r="DB40" s="685"/>
      <c r="DC40" s="692"/>
      <c r="DD40" s="667">
        <v>15062</v>
      </c>
      <c r="DE40" s="659"/>
      <c r="DF40" s="659"/>
      <c r="DG40" s="659"/>
      <c r="DH40" s="659"/>
      <c r="DI40" s="659"/>
      <c r="DJ40" s="659"/>
      <c r="DK40" s="660"/>
      <c r="DL40" s="667">
        <v>10335</v>
      </c>
      <c r="DM40" s="659"/>
      <c r="DN40" s="659"/>
      <c r="DO40" s="659"/>
      <c r="DP40" s="659"/>
      <c r="DQ40" s="659"/>
      <c r="DR40" s="659"/>
      <c r="DS40" s="659"/>
      <c r="DT40" s="659"/>
      <c r="DU40" s="659"/>
      <c r="DV40" s="660"/>
      <c r="DW40" s="663">
        <v>0.4</v>
      </c>
      <c r="DX40" s="685"/>
      <c r="DY40" s="685"/>
      <c r="DZ40" s="685"/>
      <c r="EA40" s="685"/>
      <c r="EB40" s="685"/>
      <c r="EC40" s="686"/>
    </row>
    <row r="41" spans="2:133" ht="11.25" customHeight="1" x14ac:dyDescent="0.15">
      <c r="B41" s="655" t="s">
        <v>349</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61" t="s">
        <v>129</v>
      </c>
      <c r="AA41" s="661"/>
      <c r="AB41" s="661"/>
      <c r="AC41" s="661"/>
      <c r="AD41" s="662" t="s">
        <v>129</v>
      </c>
      <c r="AE41" s="662"/>
      <c r="AF41" s="662"/>
      <c r="AG41" s="662"/>
      <c r="AH41" s="662"/>
      <c r="AI41" s="662"/>
      <c r="AJ41" s="662"/>
      <c r="AK41" s="662"/>
      <c r="AL41" s="663" t="s">
        <v>129</v>
      </c>
      <c r="AM41" s="664"/>
      <c r="AN41" s="664"/>
      <c r="AO41" s="665"/>
      <c r="AQ41" s="724" t="s">
        <v>350</v>
      </c>
      <c r="AR41" s="725"/>
      <c r="AS41" s="725"/>
      <c r="AT41" s="725"/>
      <c r="AU41" s="725"/>
      <c r="AV41" s="725"/>
      <c r="AW41" s="725"/>
      <c r="AX41" s="725"/>
      <c r="AY41" s="726"/>
      <c r="AZ41" s="658">
        <v>65931</v>
      </c>
      <c r="BA41" s="659"/>
      <c r="BB41" s="659"/>
      <c r="BC41" s="659"/>
      <c r="BD41" s="690"/>
      <c r="BE41" s="690"/>
      <c r="BF41" s="713"/>
      <c r="BG41" s="706"/>
      <c r="BH41" s="707"/>
      <c r="BI41" s="707"/>
      <c r="BJ41" s="707"/>
      <c r="BK41" s="707"/>
      <c r="BL41" s="361"/>
      <c r="BM41" s="656" t="s">
        <v>351</v>
      </c>
      <c r="BN41" s="656"/>
      <c r="BO41" s="656"/>
      <c r="BP41" s="656"/>
      <c r="BQ41" s="656"/>
      <c r="BR41" s="656"/>
      <c r="BS41" s="656"/>
      <c r="BT41" s="656"/>
      <c r="BU41" s="657"/>
      <c r="BV41" s="658" t="s">
        <v>129</v>
      </c>
      <c r="BW41" s="659"/>
      <c r="BX41" s="659"/>
      <c r="BY41" s="659"/>
      <c r="BZ41" s="659"/>
      <c r="CA41" s="659"/>
      <c r="CB41" s="668"/>
      <c r="CD41" s="655" t="s">
        <v>352</v>
      </c>
      <c r="CE41" s="656"/>
      <c r="CF41" s="656"/>
      <c r="CG41" s="656"/>
      <c r="CH41" s="656"/>
      <c r="CI41" s="656"/>
      <c r="CJ41" s="656"/>
      <c r="CK41" s="656"/>
      <c r="CL41" s="656"/>
      <c r="CM41" s="656"/>
      <c r="CN41" s="656"/>
      <c r="CO41" s="656"/>
      <c r="CP41" s="656"/>
      <c r="CQ41" s="657"/>
      <c r="CR41" s="658" t="s">
        <v>129</v>
      </c>
      <c r="CS41" s="690"/>
      <c r="CT41" s="690"/>
      <c r="CU41" s="690"/>
      <c r="CV41" s="690"/>
      <c r="CW41" s="690"/>
      <c r="CX41" s="690"/>
      <c r="CY41" s="691"/>
      <c r="CZ41" s="663" t="s">
        <v>129</v>
      </c>
      <c r="DA41" s="685"/>
      <c r="DB41" s="685"/>
      <c r="DC41" s="692"/>
      <c r="DD41" s="667" t="s">
        <v>129</v>
      </c>
      <c r="DE41" s="690"/>
      <c r="DF41" s="690"/>
      <c r="DG41" s="690"/>
      <c r="DH41" s="690"/>
      <c r="DI41" s="690"/>
      <c r="DJ41" s="690"/>
      <c r="DK41" s="691"/>
      <c r="DL41" s="733"/>
      <c r="DM41" s="734"/>
      <c r="DN41" s="734"/>
      <c r="DO41" s="734"/>
      <c r="DP41" s="734"/>
      <c r="DQ41" s="734"/>
      <c r="DR41" s="734"/>
      <c r="DS41" s="734"/>
      <c r="DT41" s="734"/>
      <c r="DU41" s="734"/>
      <c r="DV41" s="735"/>
      <c r="DW41" s="730"/>
      <c r="DX41" s="731"/>
      <c r="DY41" s="731"/>
      <c r="DZ41" s="731"/>
      <c r="EA41" s="731"/>
      <c r="EB41" s="731"/>
      <c r="EC41" s="732"/>
    </row>
    <row r="42" spans="2:133" ht="11.25" customHeight="1" x14ac:dyDescent="0.15">
      <c r="B42" s="655" t="s">
        <v>353</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61" t="s">
        <v>129</v>
      </c>
      <c r="AA42" s="661"/>
      <c r="AB42" s="661"/>
      <c r="AC42" s="661"/>
      <c r="AD42" s="662" t="s">
        <v>129</v>
      </c>
      <c r="AE42" s="662"/>
      <c r="AF42" s="662"/>
      <c r="AG42" s="662"/>
      <c r="AH42" s="662"/>
      <c r="AI42" s="662"/>
      <c r="AJ42" s="662"/>
      <c r="AK42" s="662"/>
      <c r="AL42" s="663" t="s">
        <v>129</v>
      </c>
      <c r="AM42" s="664"/>
      <c r="AN42" s="664"/>
      <c r="AO42" s="665"/>
      <c r="AQ42" s="727" t="s">
        <v>354</v>
      </c>
      <c r="AR42" s="728"/>
      <c r="AS42" s="728"/>
      <c r="AT42" s="728"/>
      <c r="AU42" s="728"/>
      <c r="AV42" s="728"/>
      <c r="AW42" s="728"/>
      <c r="AX42" s="728"/>
      <c r="AY42" s="729"/>
      <c r="AZ42" s="736">
        <v>238586</v>
      </c>
      <c r="BA42" s="737"/>
      <c r="BB42" s="737"/>
      <c r="BC42" s="737"/>
      <c r="BD42" s="717"/>
      <c r="BE42" s="717"/>
      <c r="BF42" s="719"/>
      <c r="BG42" s="708"/>
      <c r="BH42" s="709"/>
      <c r="BI42" s="709"/>
      <c r="BJ42" s="709"/>
      <c r="BK42" s="709"/>
      <c r="BL42" s="359"/>
      <c r="BM42" s="677" t="s">
        <v>355</v>
      </c>
      <c r="BN42" s="677"/>
      <c r="BO42" s="677"/>
      <c r="BP42" s="677"/>
      <c r="BQ42" s="677"/>
      <c r="BR42" s="677"/>
      <c r="BS42" s="677"/>
      <c r="BT42" s="677"/>
      <c r="BU42" s="678"/>
      <c r="BV42" s="736">
        <v>349</v>
      </c>
      <c r="BW42" s="737"/>
      <c r="BX42" s="737"/>
      <c r="BY42" s="737"/>
      <c r="BZ42" s="737"/>
      <c r="CA42" s="737"/>
      <c r="CB42" s="743"/>
      <c r="CD42" s="655" t="s">
        <v>356</v>
      </c>
      <c r="CE42" s="656"/>
      <c r="CF42" s="656"/>
      <c r="CG42" s="656"/>
      <c r="CH42" s="656"/>
      <c r="CI42" s="656"/>
      <c r="CJ42" s="656"/>
      <c r="CK42" s="656"/>
      <c r="CL42" s="656"/>
      <c r="CM42" s="656"/>
      <c r="CN42" s="656"/>
      <c r="CO42" s="656"/>
      <c r="CP42" s="656"/>
      <c r="CQ42" s="657"/>
      <c r="CR42" s="658">
        <v>369339</v>
      </c>
      <c r="CS42" s="690"/>
      <c r="CT42" s="690"/>
      <c r="CU42" s="690"/>
      <c r="CV42" s="690"/>
      <c r="CW42" s="690"/>
      <c r="CX42" s="690"/>
      <c r="CY42" s="691"/>
      <c r="CZ42" s="663">
        <v>9.1999999999999993</v>
      </c>
      <c r="DA42" s="685"/>
      <c r="DB42" s="685"/>
      <c r="DC42" s="692"/>
      <c r="DD42" s="667">
        <v>148119</v>
      </c>
      <c r="DE42" s="690"/>
      <c r="DF42" s="690"/>
      <c r="DG42" s="690"/>
      <c r="DH42" s="690"/>
      <c r="DI42" s="690"/>
      <c r="DJ42" s="690"/>
      <c r="DK42" s="691"/>
      <c r="DL42" s="733"/>
      <c r="DM42" s="734"/>
      <c r="DN42" s="734"/>
      <c r="DO42" s="734"/>
      <c r="DP42" s="734"/>
      <c r="DQ42" s="734"/>
      <c r="DR42" s="734"/>
      <c r="DS42" s="734"/>
      <c r="DT42" s="734"/>
      <c r="DU42" s="734"/>
      <c r="DV42" s="735"/>
      <c r="DW42" s="730"/>
      <c r="DX42" s="731"/>
      <c r="DY42" s="731"/>
      <c r="DZ42" s="731"/>
      <c r="EA42" s="731"/>
      <c r="EB42" s="731"/>
      <c r="EC42" s="732"/>
    </row>
    <row r="43" spans="2:133" ht="11.25" customHeight="1" x14ac:dyDescent="0.15">
      <c r="B43" s="655" t="s">
        <v>357</v>
      </c>
      <c r="C43" s="656"/>
      <c r="D43" s="656"/>
      <c r="E43" s="656"/>
      <c r="F43" s="656"/>
      <c r="G43" s="656"/>
      <c r="H43" s="656"/>
      <c r="I43" s="656"/>
      <c r="J43" s="656"/>
      <c r="K43" s="656"/>
      <c r="L43" s="656"/>
      <c r="M43" s="656"/>
      <c r="N43" s="656"/>
      <c r="O43" s="656"/>
      <c r="P43" s="656"/>
      <c r="Q43" s="657"/>
      <c r="R43" s="658">
        <v>89700</v>
      </c>
      <c r="S43" s="659"/>
      <c r="T43" s="659"/>
      <c r="U43" s="659"/>
      <c r="V43" s="659"/>
      <c r="W43" s="659"/>
      <c r="X43" s="659"/>
      <c r="Y43" s="660"/>
      <c r="Z43" s="661">
        <v>2.2000000000000002</v>
      </c>
      <c r="AA43" s="661"/>
      <c r="AB43" s="661"/>
      <c r="AC43" s="661"/>
      <c r="AD43" s="662" t="s">
        <v>129</v>
      </c>
      <c r="AE43" s="662"/>
      <c r="AF43" s="662"/>
      <c r="AG43" s="662"/>
      <c r="AH43" s="662"/>
      <c r="AI43" s="662"/>
      <c r="AJ43" s="662"/>
      <c r="AK43" s="662"/>
      <c r="AL43" s="663" t="s">
        <v>129</v>
      </c>
      <c r="AM43" s="664"/>
      <c r="AN43" s="664"/>
      <c r="AO43" s="665"/>
      <c r="CD43" s="655" t="s">
        <v>358</v>
      </c>
      <c r="CE43" s="656"/>
      <c r="CF43" s="656"/>
      <c r="CG43" s="656"/>
      <c r="CH43" s="656"/>
      <c r="CI43" s="656"/>
      <c r="CJ43" s="656"/>
      <c r="CK43" s="656"/>
      <c r="CL43" s="656"/>
      <c r="CM43" s="656"/>
      <c r="CN43" s="656"/>
      <c r="CO43" s="656"/>
      <c r="CP43" s="656"/>
      <c r="CQ43" s="657"/>
      <c r="CR43" s="658">
        <v>9571</v>
      </c>
      <c r="CS43" s="690"/>
      <c r="CT43" s="690"/>
      <c r="CU43" s="690"/>
      <c r="CV43" s="690"/>
      <c r="CW43" s="690"/>
      <c r="CX43" s="690"/>
      <c r="CY43" s="691"/>
      <c r="CZ43" s="663">
        <v>0.2</v>
      </c>
      <c r="DA43" s="685"/>
      <c r="DB43" s="685"/>
      <c r="DC43" s="692"/>
      <c r="DD43" s="667">
        <v>8871</v>
      </c>
      <c r="DE43" s="690"/>
      <c r="DF43" s="690"/>
      <c r="DG43" s="690"/>
      <c r="DH43" s="690"/>
      <c r="DI43" s="690"/>
      <c r="DJ43" s="690"/>
      <c r="DK43" s="691"/>
      <c r="DL43" s="733"/>
      <c r="DM43" s="734"/>
      <c r="DN43" s="734"/>
      <c r="DO43" s="734"/>
      <c r="DP43" s="734"/>
      <c r="DQ43" s="734"/>
      <c r="DR43" s="734"/>
      <c r="DS43" s="734"/>
      <c r="DT43" s="734"/>
      <c r="DU43" s="734"/>
      <c r="DV43" s="735"/>
      <c r="DW43" s="730"/>
      <c r="DX43" s="731"/>
      <c r="DY43" s="731"/>
      <c r="DZ43" s="731"/>
      <c r="EA43" s="731"/>
      <c r="EB43" s="731"/>
      <c r="EC43" s="732"/>
    </row>
    <row r="44" spans="2:133" ht="11.25" customHeight="1" x14ac:dyDescent="0.15">
      <c r="B44" s="676" t="s">
        <v>359</v>
      </c>
      <c r="C44" s="677"/>
      <c r="D44" s="677"/>
      <c r="E44" s="677"/>
      <c r="F44" s="677"/>
      <c r="G44" s="677"/>
      <c r="H44" s="677"/>
      <c r="I44" s="677"/>
      <c r="J44" s="677"/>
      <c r="K44" s="677"/>
      <c r="L44" s="677"/>
      <c r="M44" s="677"/>
      <c r="N44" s="677"/>
      <c r="O44" s="677"/>
      <c r="P44" s="677"/>
      <c r="Q44" s="678"/>
      <c r="R44" s="736">
        <v>4109725</v>
      </c>
      <c r="S44" s="737"/>
      <c r="T44" s="737"/>
      <c r="U44" s="737"/>
      <c r="V44" s="737"/>
      <c r="W44" s="737"/>
      <c r="X44" s="737"/>
      <c r="Y44" s="738"/>
      <c r="Z44" s="739">
        <v>100</v>
      </c>
      <c r="AA44" s="739"/>
      <c r="AB44" s="739"/>
      <c r="AC44" s="739"/>
      <c r="AD44" s="740">
        <v>2333523</v>
      </c>
      <c r="AE44" s="740"/>
      <c r="AF44" s="740"/>
      <c r="AG44" s="740"/>
      <c r="AH44" s="740"/>
      <c r="AI44" s="740"/>
      <c r="AJ44" s="740"/>
      <c r="AK44" s="740"/>
      <c r="AL44" s="741">
        <v>100</v>
      </c>
      <c r="AM44" s="718"/>
      <c r="AN44" s="718"/>
      <c r="AO44" s="742"/>
      <c r="CD44" s="694" t="s">
        <v>306</v>
      </c>
      <c r="CE44" s="695"/>
      <c r="CF44" s="655" t="s">
        <v>360</v>
      </c>
      <c r="CG44" s="656"/>
      <c r="CH44" s="656"/>
      <c r="CI44" s="656"/>
      <c r="CJ44" s="656"/>
      <c r="CK44" s="656"/>
      <c r="CL44" s="656"/>
      <c r="CM44" s="656"/>
      <c r="CN44" s="656"/>
      <c r="CO44" s="656"/>
      <c r="CP44" s="656"/>
      <c r="CQ44" s="657"/>
      <c r="CR44" s="658">
        <v>349190</v>
      </c>
      <c r="CS44" s="659"/>
      <c r="CT44" s="659"/>
      <c r="CU44" s="659"/>
      <c r="CV44" s="659"/>
      <c r="CW44" s="659"/>
      <c r="CX44" s="659"/>
      <c r="CY44" s="660"/>
      <c r="CZ44" s="663">
        <v>8.6999999999999993</v>
      </c>
      <c r="DA44" s="664"/>
      <c r="DB44" s="664"/>
      <c r="DC44" s="670"/>
      <c r="DD44" s="667">
        <v>127970</v>
      </c>
      <c r="DE44" s="659"/>
      <c r="DF44" s="659"/>
      <c r="DG44" s="659"/>
      <c r="DH44" s="659"/>
      <c r="DI44" s="659"/>
      <c r="DJ44" s="659"/>
      <c r="DK44" s="660"/>
      <c r="DL44" s="733"/>
      <c r="DM44" s="734"/>
      <c r="DN44" s="734"/>
      <c r="DO44" s="734"/>
      <c r="DP44" s="734"/>
      <c r="DQ44" s="734"/>
      <c r="DR44" s="734"/>
      <c r="DS44" s="734"/>
      <c r="DT44" s="734"/>
      <c r="DU44" s="734"/>
      <c r="DV44" s="735"/>
      <c r="DW44" s="730"/>
      <c r="DX44" s="731"/>
      <c r="DY44" s="731"/>
      <c r="DZ44" s="731"/>
      <c r="EA44" s="731"/>
      <c r="EB44" s="731"/>
      <c r="EC44" s="732"/>
    </row>
    <row r="45" spans="2:133" ht="11.25" customHeight="1" x14ac:dyDescent="0.15">
      <c r="CD45" s="696"/>
      <c r="CE45" s="697"/>
      <c r="CF45" s="655" t="s">
        <v>361</v>
      </c>
      <c r="CG45" s="656"/>
      <c r="CH45" s="656"/>
      <c r="CI45" s="656"/>
      <c r="CJ45" s="656"/>
      <c r="CK45" s="656"/>
      <c r="CL45" s="656"/>
      <c r="CM45" s="656"/>
      <c r="CN45" s="656"/>
      <c r="CO45" s="656"/>
      <c r="CP45" s="656"/>
      <c r="CQ45" s="657"/>
      <c r="CR45" s="658">
        <v>170816</v>
      </c>
      <c r="CS45" s="690"/>
      <c r="CT45" s="690"/>
      <c r="CU45" s="690"/>
      <c r="CV45" s="690"/>
      <c r="CW45" s="690"/>
      <c r="CX45" s="690"/>
      <c r="CY45" s="691"/>
      <c r="CZ45" s="663">
        <v>4.3</v>
      </c>
      <c r="DA45" s="685"/>
      <c r="DB45" s="685"/>
      <c r="DC45" s="692"/>
      <c r="DD45" s="667">
        <v>18471</v>
      </c>
      <c r="DE45" s="690"/>
      <c r="DF45" s="690"/>
      <c r="DG45" s="690"/>
      <c r="DH45" s="690"/>
      <c r="DI45" s="690"/>
      <c r="DJ45" s="690"/>
      <c r="DK45" s="691"/>
      <c r="DL45" s="733"/>
      <c r="DM45" s="734"/>
      <c r="DN45" s="734"/>
      <c r="DO45" s="734"/>
      <c r="DP45" s="734"/>
      <c r="DQ45" s="734"/>
      <c r="DR45" s="734"/>
      <c r="DS45" s="734"/>
      <c r="DT45" s="734"/>
      <c r="DU45" s="734"/>
      <c r="DV45" s="735"/>
      <c r="DW45" s="730"/>
      <c r="DX45" s="731"/>
      <c r="DY45" s="731"/>
      <c r="DZ45" s="731"/>
      <c r="EA45" s="731"/>
      <c r="EB45" s="731"/>
      <c r="EC45" s="732"/>
    </row>
    <row r="46" spans="2:133" ht="11.25" customHeight="1" x14ac:dyDescent="0.15">
      <c r="B46" s="209" t="s">
        <v>362</v>
      </c>
      <c r="CD46" s="696"/>
      <c r="CE46" s="697"/>
      <c r="CF46" s="655" t="s">
        <v>363</v>
      </c>
      <c r="CG46" s="656"/>
      <c r="CH46" s="656"/>
      <c r="CI46" s="656"/>
      <c r="CJ46" s="656"/>
      <c r="CK46" s="656"/>
      <c r="CL46" s="656"/>
      <c r="CM46" s="656"/>
      <c r="CN46" s="656"/>
      <c r="CO46" s="656"/>
      <c r="CP46" s="656"/>
      <c r="CQ46" s="657"/>
      <c r="CR46" s="658">
        <v>162334</v>
      </c>
      <c r="CS46" s="659"/>
      <c r="CT46" s="659"/>
      <c r="CU46" s="659"/>
      <c r="CV46" s="659"/>
      <c r="CW46" s="659"/>
      <c r="CX46" s="659"/>
      <c r="CY46" s="660"/>
      <c r="CZ46" s="663">
        <v>4.0999999999999996</v>
      </c>
      <c r="DA46" s="664"/>
      <c r="DB46" s="664"/>
      <c r="DC46" s="670"/>
      <c r="DD46" s="667">
        <v>107459</v>
      </c>
      <c r="DE46" s="659"/>
      <c r="DF46" s="659"/>
      <c r="DG46" s="659"/>
      <c r="DH46" s="659"/>
      <c r="DI46" s="659"/>
      <c r="DJ46" s="659"/>
      <c r="DK46" s="660"/>
      <c r="DL46" s="733"/>
      <c r="DM46" s="734"/>
      <c r="DN46" s="734"/>
      <c r="DO46" s="734"/>
      <c r="DP46" s="734"/>
      <c r="DQ46" s="734"/>
      <c r="DR46" s="734"/>
      <c r="DS46" s="734"/>
      <c r="DT46" s="734"/>
      <c r="DU46" s="734"/>
      <c r="DV46" s="735"/>
      <c r="DW46" s="730"/>
      <c r="DX46" s="731"/>
      <c r="DY46" s="731"/>
      <c r="DZ46" s="731"/>
      <c r="EA46" s="731"/>
      <c r="EB46" s="731"/>
      <c r="EC46" s="732"/>
    </row>
    <row r="47" spans="2:133" ht="11.25" customHeight="1" x14ac:dyDescent="0.15">
      <c r="B47" s="754" t="s">
        <v>364</v>
      </c>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754"/>
      <c r="BT47" s="754"/>
      <c r="BU47" s="754"/>
      <c r="BV47" s="754"/>
      <c r="BW47" s="754"/>
      <c r="BX47" s="754"/>
      <c r="BY47" s="754"/>
      <c r="BZ47" s="754"/>
      <c r="CA47" s="754"/>
      <c r="CB47" s="754"/>
      <c r="CD47" s="696"/>
      <c r="CE47" s="697"/>
      <c r="CF47" s="655" t="s">
        <v>365</v>
      </c>
      <c r="CG47" s="656"/>
      <c r="CH47" s="656"/>
      <c r="CI47" s="656"/>
      <c r="CJ47" s="656"/>
      <c r="CK47" s="656"/>
      <c r="CL47" s="656"/>
      <c r="CM47" s="656"/>
      <c r="CN47" s="656"/>
      <c r="CO47" s="656"/>
      <c r="CP47" s="656"/>
      <c r="CQ47" s="657"/>
      <c r="CR47" s="658">
        <v>20149</v>
      </c>
      <c r="CS47" s="690"/>
      <c r="CT47" s="690"/>
      <c r="CU47" s="690"/>
      <c r="CV47" s="690"/>
      <c r="CW47" s="690"/>
      <c r="CX47" s="690"/>
      <c r="CY47" s="691"/>
      <c r="CZ47" s="663">
        <v>0.5</v>
      </c>
      <c r="DA47" s="685"/>
      <c r="DB47" s="685"/>
      <c r="DC47" s="692"/>
      <c r="DD47" s="667">
        <v>20149</v>
      </c>
      <c r="DE47" s="690"/>
      <c r="DF47" s="690"/>
      <c r="DG47" s="690"/>
      <c r="DH47" s="690"/>
      <c r="DI47" s="690"/>
      <c r="DJ47" s="690"/>
      <c r="DK47" s="691"/>
      <c r="DL47" s="733"/>
      <c r="DM47" s="734"/>
      <c r="DN47" s="734"/>
      <c r="DO47" s="734"/>
      <c r="DP47" s="734"/>
      <c r="DQ47" s="734"/>
      <c r="DR47" s="734"/>
      <c r="DS47" s="734"/>
      <c r="DT47" s="734"/>
      <c r="DU47" s="734"/>
      <c r="DV47" s="735"/>
      <c r="DW47" s="730"/>
      <c r="DX47" s="731"/>
      <c r="DY47" s="731"/>
      <c r="DZ47" s="731"/>
      <c r="EA47" s="731"/>
      <c r="EB47" s="731"/>
      <c r="EC47" s="732"/>
    </row>
    <row r="48" spans="2:133" x14ac:dyDescent="0.15">
      <c r="B48" s="754" t="s">
        <v>366</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754"/>
      <c r="BL48" s="754"/>
      <c r="BM48" s="754"/>
      <c r="BN48" s="754"/>
      <c r="BO48" s="754"/>
      <c r="BP48" s="754"/>
      <c r="BQ48" s="754"/>
      <c r="BR48" s="754"/>
      <c r="BS48" s="754"/>
      <c r="BT48" s="754"/>
      <c r="BU48" s="754"/>
      <c r="BV48" s="754"/>
      <c r="BW48" s="754"/>
      <c r="BX48" s="754"/>
      <c r="BY48" s="754"/>
      <c r="BZ48" s="754"/>
      <c r="CA48" s="754"/>
      <c r="CB48" s="754"/>
      <c r="CD48" s="698"/>
      <c r="CE48" s="699"/>
      <c r="CF48" s="655" t="s">
        <v>367</v>
      </c>
      <c r="CG48" s="656"/>
      <c r="CH48" s="656"/>
      <c r="CI48" s="656"/>
      <c r="CJ48" s="656"/>
      <c r="CK48" s="656"/>
      <c r="CL48" s="656"/>
      <c r="CM48" s="656"/>
      <c r="CN48" s="656"/>
      <c r="CO48" s="656"/>
      <c r="CP48" s="656"/>
      <c r="CQ48" s="657"/>
      <c r="CR48" s="658" t="s">
        <v>129</v>
      </c>
      <c r="CS48" s="659"/>
      <c r="CT48" s="659"/>
      <c r="CU48" s="659"/>
      <c r="CV48" s="659"/>
      <c r="CW48" s="659"/>
      <c r="CX48" s="659"/>
      <c r="CY48" s="660"/>
      <c r="CZ48" s="663" t="s">
        <v>129</v>
      </c>
      <c r="DA48" s="664"/>
      <c r="DB48" s="664"/>
      <c r="DC48" s="670"/>
      <c r="DD48" s="667" t="s">
        <v>129</v>
      </c>
      <c r="DE48" s="659"/>
      <c r="DF48" s="659"/>
      <c r="DG48" s="659"/>
      <c r="DH48" s="659"/>
      <c r="DI48" s="659"/>
      <c r="DJ48" s="659"/>
      <c r="DK48" s="660"/>
      <c r="DL48" s="733"/>
      <c r="DM48" s="734"/>
      <c r="DN48" s="734"/>
      <c r="DO48" s="734"/>
      <c r="DP48" s="734"/>
      <c r="DQ48" s="734"/>
      <c r="DR48" s="734"/>
      <c r="DS48" s="734"/>
      <c r="DT48" s="734"/>
      <c r="DU48" s="734"/>
      <c r="DV48" s="735"/>
      <c r="DW48" s="730"/>
      <c r="DX48" s="731"/>
      <c r="DY48" s="731"/>
      <c r="DZ48" s="731"/>
      <c r="EA48" s="731"/>
      <c r="EB48" s="731"/>
      <c r="EC48" s="732"/>
    </row>
    <row r="49" spans="2:133" ht="11.25" customHeight="1" x14ac:dyDescent="0.15">
      <c r="B49" s="362"/>
      <c r="CD49" s="676" t="s">
        <v>368</v>
      </c>
      <c r="CE49" s="677"/>
      <c r="CF49" s="677"/>
      <c r="CG49" s="677"/>
      <c r="CH49" s="677"/>
      <c r="CI49" s="677"/>
      <c r="CJ49" s="677"/>
      <c r="CK49" s="677"/>
      <c r="CL49" s="677"/>
      <c r="CM49" s="677"/>
      <c r="CN49" s="677"/>
      <c r="CO49" s="677"/>
      <c r="CP49" s="677"/>
      <c r="CQ49" s="678"/>
      <c r="CR49" s="736">
        <v>3994848</v>
      </c>
      <c r="CS49" s="717"/>
      <c r="CT49" s="717"/>
      <c r="CU49" s="717"/>
      <c r="CV49" s="717"/>
      <c r="CW49" s="717"/>
      <c r="CX49" s="717"/>
      <c r="CY49" s="744"/>
      <c r="CZ49" s="741">
        <v>100</v>
      </c>
      <c r="DA49" s="745"/>
      <c r="DB49" s="745"/>
      <c r="DC49" s="746"/>
      <c r="DD49" s="747">
        <v>2865798</v>
      </c>
      <c r="DE49" s="717"/>
      <c r="DF49" s="717"/>
      <c r="DG49" s="717"/>
      <c r="DH49" s="717"/>
      <c r="DI49" s="717"/>
      <c r="DJ49" s="717"/>
      <c r="DK49" s="744"/>
      <c r="DL49" s="748"/>
      <c r="DM49" s="749"/>
      <c r="DN49" s="749"/>
      <c r="DO49" s="749"/>
      <c r="DP49" s="749"/>
      <c r="DQ49" s="749"/>
      <c r="DR49" s="749"/>
      <c r="DS49" s="749"/>
      <c r="DT49" s="749"/>
      <c r="DU49" s="749"/>
      <c r="DV49" s="750"/>
      <c r="DW49" s="751"/>
      <c r="DX49" s="752"/>
      <c r="DY49" s="752"/>
      <c r="DZ49" s="752"/>
      <c r="EA49" s="752"/>
      <c r="EB49" s="752"/>
      <c r="EC49" s="753"/>
    </row>
    <row r="50" spans="2:133" hidden="1" x14ac:dyDescent="0.15">
      <c r="B50" s="362"/>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0" customWidth="1"/>
    <col min="131" max="131" width="1.625" style="220" customWidth="1"/>
    <col min="132" max="16384" width="9" style="220" hidden="1"/>
  </cols>
  <sheetData>
    <row r="1" spans="1:131" ht="11.25" customHeight="1" thickBot="1" x14ac:dyDescent="0.2">
      <c r="A1" s="216"/>
      <c r="B1" s="216"/>
      <c r="C1" s="216"/>
      <c r="D1" s="216"/>
      <c r="E1" s="216"/>
      <c r="F1" s="216"/>
      <c r="G1" s="216"/>
      <c r="H1" s="216"/>
      <c r="I1" s="216"/>
      <c r="J1" s="216"/>
      <c r="K1" s="216"/>
      <c r="L1" s="216"/>
      <c r="M1" s="216"/>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8"/>
      <c r="DR1" s="218"/>
      <c r="DS1" s="218"/>
      <c r="DT1" s="218"/>
      <c r="DU1" s="218"/>
      <c r="DV1" s="218"/>
      <c r="DW1" s="218"/>
      <c r="DX1" s="218"/>
      <c r="DY1" s="218"/>
      <c r="DZ1" s="218"/>
      <c r="EA1" s="219"/>
    </row>
    <row r="2" spans="1:131" ht="26.25" customHeight="1" thickBot="1" x14ac:dyDescent="0.2">
      <c r="A2" s="755" t="s">
        <v>369</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c r="AY2" s="755"/>
      <c r="AZ2" s="755"/>
      <c r="BA2" s="755"/>
      <c r="BB2" s="755"/>
      <c r="BC2" s="755"/>
      <c r="BD2" s="755"/>
      <c r="BE2" s="755"/>
      <c r="BF2" s="755"/>
      <c r="BG2" s="755"/>
      <c r="BH2" s="755"/>
      <c r="BI2" s="755"/>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756" t="s">
        <v>370</v>
      </c>
      <c r="DK2" s="757"/>
      <c r="DL2" s="757"/>
      <c r="DM2" s="757"/>
      <c r="DN2" s="757"/>
      <c r="DO2" s="758"/>
      <c r="DP2" s="217"/>
      <c r="DQ2" s="756" t="s">
        <v>371</v>
      </c>
      <c r="DR2" s="757"/>
      <c r="DS2" s="757"/>
      <c r="DT2" s="757"/>
      <c r="DU2" s="757"/>
      <c r="DV2" s="757"/>
      <c r="DW2" s="757"/>
      <c r="DX2" s="757"/>
      <c r="DY2" s="757"/>
      <c r="DZ2" s="758"/>
      <c r="EA2" s="219"/>
    </row>
    <row r="3" spans="1:131" ht="11.25" customHeight="1" x14ac:dyDescent="0.15">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9"/>
    </row>
    <row r="4" spans="1:131" s="224" customFormat="1" ht="26.25" customHeight="1" thickBot="1" x14ac:dyDescent="0.2">
      <c r="A4" s="759" t="s">
        <v>372</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221"/>
      <c r="BA4" s="221"/>
      <c r="BB4" s="221"/>
      <c r="BC4" s="221"/>
      <c r="BD4" s="221"/>
      <c r="BE4" s="222"/>
      <c r="BF4" s="222"/>
      <c r="BG4" s="222"/>
      <c r="BH4" s="222"/>
      <c r="BI4" s="222"/>
      <c r="BJ4" s="222"/>
      <c r="BK4" s="222"/>
      <c r="BL4" s="222"/>
      <c r="BM4" s="222"/>
      <c r="BN4" s="222"/>
      <c r="BO4" s="222"/>
      <c r="BP4" s="222"/>
      <c r="BQ4" s="760" t="s">
        <v>373</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23"/>
    </row>
    <row r="5" spans="1:131" s="224" customFormat="1" ht="26.25" customHeight="1" x14ac:dyDescent="0.15">
      <c r="A5" s="761" t="s">
        <v>374</v>
      </c>
      <c r="B5" s="762"/>
      <c r="C5" s="762"/>
      <c r="D5" s="762"/>
      <c r="E5" s="762"/>
      <c r="F5" s="762"/>
      <c r="G5" s="762"/>
      <c r="H5" s="762"/>
      <c r="I5" s="762"/>
      <c r="J5" s="762"/>
      <c r="K5" s="762"/>
      <c r="L5" s="762"/>
      <c r="M5" s="762"/>
      <c r="N5" s="762"/>
      <c r="O5" s="762"/>
      <c r="P5" s="763"/>
      <c r="Q5" s="767" t="s">
        <v>375</v>
      </c>
      <c r="R5" s="768"/>
      <c r="S5" s="768"/>
      <c r="T5" s="768"/>
      <c r="U5" s="769"/>
      <c r="V5" s="767" t="s">
        <v>376</v>
      </c>
      <c r="W5" s="768"/>
      <c r="X5" s="768"/>
      <c r="Y5" s="768"/>
      <c r="Z5" s="769"/>
      <c r="AA5" s="767" t="s">
        <v>377</v>
      </c>
      <c r="AB5" s="768"/>
      <c r="AC5" s="768"/>
      <c r="AD5" s="768"/>
      <c r="AE5" s="768"/>
      <c r="AF5" s="773" t="s">
        <v>378</v>
      </c>
      <c r="AG5" s="768"/>
      <c r="AH5" s="768"/>
      <c r="AI5" s="768"/>
      <c r="AJ5" s="774"/>
      <c r="AK5" s="768" t="s">
        <v>379</v>
      </c>
      <c r="AL5" s="768"/>
      <c r="AM5" s="768"/>
      <c r="AN5" s="768"/>
      <c r="AO5" s="769"/>
      <c r="AP5" s="767" t="s">
        <v>380</v>
      </c>
      <c r="AQ5" s="768"/>
      <c r="AR5" s="768"/>
      <c r="AS5" s="768"/>
      <c r="AT5" s="769"/>
      <c r="AU5" s="767" t="s">
        <v>381</v>
      </c>
      <c r="AV5" s="768"/>
      <c r="AW5" s="768"/>
      <c r="AX5" s="768"/>
      <c r="AY5" s="774"/>
      <c r="AZ5" s="221"/>
      <c r="BA5" s="221"/>
      <c r="BB5" s="221"/>
      <c r="BC5" s="221"/>
      <c r="BD5" s="221"/>
      <c r="BE5" s="222"/>
      <c r="BF5" s="222"/>
      <c r="BG5" s="222"/>
      <c r="BH5" s="222"/>
      <c r="BI5" s="222"/>
      <c r="BJ5" s="222"/>
      <c r="BK5" s="222"/>
      <c r="BL5" s="222"/>
      <c r="BM5" s="222"/>
      <c r="BN5" s="222"/>
      <c r="BO5" s="222"/>
      <c r="BP5" s="222"/>
      <c r="BQ5" s="761" t="s">
        <v>382</v>
      </c>
      <c r="BR5" s="762"/>
      <c r="BS5" s="762"/>
      <c r="BT5" s="762"/>
      <c r="BU5" s="762"/>
      <c r="BV5" s="762"/>
      <c r="BW5" s="762"/>
      <c r="BX5" s="762"/>
      <c r="BY5" s="762"/>
      <c r="BZ5" s="762"/>
      <c r="CA5" s="762"/>
      <c r="CB5" s="762"/>
      <c r="CC5" s="762"/>
      <c r="CD5" s="762"/>
      <c r="CE5" s="762"/>
      <c r="CF5" s="762"/>
      <c r="CG5" s="763"/>
      <c r="CH5" s="767" t="s">
        <v>383</v>
      </c>
      <c r="CI5" s="768"/>
      <c r="CJ5" s="768"/>
      <c r="CK5" s="768"/>
      <c r="CL5" s="769"/>
      <c r="CM5" s="767" t="s">
        <v>384</v>
      </c>
      <c r="CN5" s="768"/>
      <c r="CO5" s="768"/>
      <c r="CP5" s="768"/>
      <c r="CQ5" s="769"/>
      <c r="CR5" s="767" t="s">
        <v>385</v>
      </c>
      <c r="CS5" s="768"/>
      <c r="CT5" s="768"/>
      <c r="CU5" s="768"/>
      <c r="CV5" s="769"/>
      <c r="CW5" s="767" t="s">
        <v>386</v>
      </c>
      <c r="CX5" s="768"/>
      <c r="CY5" s="768"/>
      <c r="CZ5" s="768"/>
      <c r="DA5" s="769"/>
      <c r="DB5" s="767" t="s">
        <v>387</v>
      </c>
      <c r="DC5" s="768"/>
      <c r="DD5" s="768"/>
      <c r="DE5" s="768"/>
      <c r="DF5" s="769"/>
      <c r="DG5" s="797" t="s">
        <v>388</v>
      </c>
      <c r="DH5" s="798"/>
      <c r="DI5" s="798"/>
      <c r="DJ5" s="798"/>
      <c r="DK5" s="799"/>
      <c r="DL5" s="797" t="s">
        <v>389</v>
      </c>
      <c r="DM5" s="798"/>
      <c r="DN5" s="798"/>
      <c r="DO5" s="798"/>
      <c r="DP5" s="799"/>
      <c r="DQ5" s="767" t="s">
        <v>390</v>
      </c>
      <c r="DR5" s="768"/>
      <c r="DS5" s="768"/>
      <c r="DT5" s="768"/>
      <c r="DU5" s="769"/>
      <c r="DV5" s="767" t="s">
        <v>381</v>
      </c>
      <c r="DW5" s="768"/>
      <c r="DX5" s="768"/>
      <c r="DY5" s="768"/>
      <c r="DZ5" s="774"/>
      <c r="EA5" s="223"/>
    </row>
    <row r="6" spans="1:131" s="224" customFormat="1" ht="26.25" customHeight="1" thickBot="1" x14ac:dyDescent="0.2">
      <c r="A6" s="764"/>
      <c r="B6" s="765"/>
      <c r="C6" s="765"/>
      <c r="D6" s="765"/>
      <c r="E6" s="765"/>
      <c r="F6" s="765"/>
      <c r="G6" s="765"/>
      <c r="H6" s="765"/>
      <c r="I6" s="765"/>
      <c r="J6" s="765"/>
      <c r="K6" s="765"/>
      <c r="L6" s="765"/>
      <c r="M6" s="765"/>
      <c r="N6" s="765"/>
      <c r="O6" s="765"/>
      <c r="P6" s="766"/>
      <c r="Q6" s="770"/>
      <c r="R6" s="771"/>
      <c r="S6" s="771"/>
      <c r="T6" s="771"/>
      <c r="U6" s="772"/>
      <c r="V6" s="770"/>
      <c r="W6" s="771"/>
      <c r="X6" s="771"/>
      <c r="Y6" s="771"/>
      <c r="Z6" s="772"/>
      <c r="AA6" s="770"/>
      <c r="AB6" s="771"/>
      <c r="AC6" s="771"/>
      <c r="AD6" s="771"/>
      <c r="AE6" s="771"/>
      <c r="AF6" s="775"/>
      <c r="AG6" s="771"/>
      <c r="AH6" s="771"/>
      <c r="AI6" s="771"/>
      <c r="AJ6" s="776"/>
      <c r="AK6" s="771"/>
      <c r="AL6" s="771"/>
      <c r="AM6" s="771"/>
      <c r="AN6" s="771"/>
      <c r="AO6" s="772"/>
      <c r="AP6" s="770"/>
      <c r="AQ6" s="771"/>
      <c r="AR6" s="771"/>
      <c r="AS6" s="771"/>
      <c r="AT6" s="772"/>
      <c r="AU6" s="770"/>
      <c r="AV6" s="771"/>
      <c r="AW6" s="771"/>
      <c r="AX6" s="771"/>
      <c r="AY6" s="776"/>
      <c r="AZ6" s="221"/>
      <c r="BA6" s="221"/>
      <c r="BB6" s="221"/>
      <c r="BC6" s="221"/>
      <c r="BD6" s="221"/>
      <c r="BE6" s="222"/>
      <c r="BF6" s="222"/>
      <c r="BG6" s="222"/>
      <c r="BH6" s="222"/>
      <c r="BI6" s="222"/>
      <c r="BJ6" s="222"/>
      <c r="BK6" s="222"/>
      <c r="BL6" s="222"/>
      <c r="BM6" s="222"/>
      <c r="BN6" s="222"/>
      <c r="BO6" s="222"/>
      <c r="BP6" s="222"/>
      <c r="BQ6" s="764"/>
      <c r="BR6" s="765"/>
      <c r="BS6" s="765"/>
      <c r="BT6" s="765"/>
      <c r="BU6" s="765"/>
      <c r="BV6" s="765"/>
      <c r="BW6" s="765"/>
      <c r="BX6" s="765"/>
      <c r="BY6" s="765"/>
      <c r="BZ6" s="765"/>
      <c r="CA6" s="765"/>
      <c r="CB6" s="765"/>
      <c r="CC6" s="765"/>
      <c r="CD6" s="765"/>
      <c r="CE6" s="765"/>
      <c r="CF6" s="765"/>
      <c r="CG6" s="766"/>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800"/>
      <c r="DH6" s="801"/>
      <c r="DI6" s="801"/>
      <c r="DJ6" s="801"/>
      <c r="DK6" s="802"/>
      <c r="DL6" s="800"/>
      <c r="DM6" s="801"/>
      <c r="DN6" s="801"/>
      <c r="DO6" s="801"/>
      <c r="DP6" s="802"/>
      <c r="DQ6" s="770"/>
      <c r="DR6" s="771"/>
      <c r="DS6" s="771"/>
      <c r="DT6" s="771"/>
      <c r="DU6" s="772"/>
      <c r="DV6" s="770"/>
      <c r="DW6" s="771"/>
      <c r="DX6" s="771"/>
      <c r="DY6" s="771"/>
      <c r="DZ6" s="776"/>
      <c r="EA6" s="223"/>
    </row>
    <row r="7" spans="1:131" s="224" customFormat="1" ht="26.25" customHeight="1" thickTop="1" x14ac:dyDescent="0.15">
      <c r="A7" s="225">
        <v>1</v>
      </c>
      <c r="B7" s="783" t="s">
        <v>391</v>
      </c>
      <c r="C7" s="784"/>
      <c r="D7" s="784"/>
      <c r="E7" s="784"/>
      <c r="F7" s="784"/>
      <c r="G7" s="784"/>
      <c r="H7" s="784"/>
      <c r="I7" s="784"/>
      <c r="J7" s="784"/>
      <c r="K7" s="784"/>
      <c r="L7" s="784"/>
      <c r="M7" s="784"/>
      <c r="N7" s="784"/>
      <c r="O7" s="784"/>
      <c r="P7" s="785"/>
      <c r="Q7" s="786">
        <v>4110</v>
      </c>
      <c r="R7" s="787"/>
      <c r="S7" s="787"/>
      <c r="T7" s="787"/>
      <c r="U7" s="787"/>
      <c r="V7" s="787">
        <v>3995</v>
      </c>
      <c r="W7" s="787"/>
      <c r="X7" s="787"/>
      <c r="Y7" s="787"/>
      <c r="Z7" s="787"/>
      <c r="AA7" s="787">
        <v>115</v>
      </c>
      <c r="AB7" s="787"/>
      <c r="AC7" s="787"/>
      <c r="AD7" s="787"/>
      <c r="AE7" s="788"/>
      <c r="AF7" s="789">
        <v>114</v>
      </c>
      <c r="AG7" s="790"/>
      <c r="AH7" s="790"/>
      <c r="AI7" s="790"/>
      <c r="AJ7" s="791"/>
      <c r="AK7" s="792">
        <v>83</v>
      </c>
      <c r="AL7" s="793"/>
      <c r="AM7" s="793"/>
      <c r="AN7" s="793"/>
      <c r="AO7" s="793"/>
      <c r="AP7" s="793">
        <v>3547</v>
      </c>
      <c r="AQ7" s="793"/>
      <c r="AR7" s="793"/>
      <c r="AS7" s="793"/>
      <c r="AT7" s="793"/>
      <c r="AU7" s="794"/>
      <c r="AV7" s="794"/>
      <c r="AW7" s="794"/>
      <c r="AX7" s="794"/>
      <c r="AY7" s="795"/>
      <c r="AZ7" s="221"/>
      <c r="BA7" s="221"/>
      <c r="BB7" s="221"/>
      <c r="BC7" s="221"/>
      <c r="BD7" s="221"/>
      <c r="BE7" s="222"/>
      <c r="BF7" s="222"/>
      <c r="BG7" s="222"/>
      <c r="BH7" s="222"/>
      <c r="BI7" s="222"/>
      <c r="BJ7" s="222"/>
      <c r="BK7" s="222"/>
      <c r="BL7" s="222"/>
      <c r="BM7" s="222"/>
      <c r="BN7" s="222"/>
      <c r="BO7" s="222"/>
      <c r="BP7" s="222"/>
      <c r="BQ7" s="225">
        <v>1</v>
      </c>
      <c r="BR7" s="226"/>
      <c r="BS7" s="780" t="s">
        <v>591</v>
      </c>
      <c r="BT7" s="781"/>
      <c r="BU7" s="781"/>
      <c r="BV7" s="781"/>
      <c r="BW7" s="781"/>
      <c r="BX7" s="781"/>
      <c r="BY7" s="781"/>
      <c r="BZ7" s="781"/>
      <c r="CA7" s="781"/>
      <c r="CB7" s="781"/>
      <c r="CC7" s="781"/>
      <c r="CD7" s="781"/>
      <c r="CE7" s="781"/>
      <c r="CF7" s="781"/>
      <c r="CG7" s="796"/>
      <c r="CH7" s="777">
        <v>-14</v>
      </c>
      <c r="CI7" s="778"/>
      <c r="CJ7" s="778"/>
      <c r="CK7" s="778"/>
      <c r="CL7" s="779"/>
      <c r="CM7" s="777">
        <v>25</v>
      </c>
      <c r="CN7" s="778"/>
      <c r="CO7" s="778"/>
      <c r="CP7" s="778"/>
      <c r="CQ7" s="779"/>
      <c r="CR7" s="777">
        <v>49</v>
      </c>
      <c r="CS7" s="778"/>
      <c r="CT7" s="778"/>
      <c r="CU7" s="778"/>
      <c r="CV7" s="779"/>
      <c r="CW7" s="777" t="s">
        <v>585</v>
      </c>
      <c r="CX7" s="778"/>
      <c r="CY7" s="778"/>
      <c r="CZ7" s="778"/>
      <c r="DA7" s="779"/>
      <c r="DB7" s="777" t="s">
        <v>585</v>
      </c>
      <c r="DC7" s="778"/>
      <c r="DD7" s="778"/>
      <c r="DE7" s="778"/>
      <c r="DF7" s="779"/>
      <c r="DG7" s="777" t="s">
        <v>585</v>
      </c>
      <c r="DH7" s="778"/>
      <c r="DI7" s="778"/>
      <c r="DJ7" s="778"/>
      <c r="DK7" s="779"/>
      <c r="DL7" s="777" t="s">
        <v>585</v>
      </c>
      <c r="DM7" s="778"/>
      <c r="DN7" s="778"/>
      <c r="DO7" s="778"/>
      <c r="DP7" s="779"/>
      <c r="DQ7" s="777" t="s">
        <v>585</v>
      </c>
      <c r="DR7" s="778"/>
      <c r="DS7" s="778"/>
      <c r="DT7" s="778"/>
      <c r="DU7" s="779"/>
      <c r="DV7" s="780"/>
      <c r="DW7" s="781"/>
      <c r="DX7" s="781"/>
      <c r="DY7" s="781"/>
      <c r="DZ7" s="782"/>
      <c r="EA7" s="223"/>
    </row>
    <row r="8" spans="1:131" s="224" customFormat="1" ht="26.25" customHeight="1" x14ac:dyDescent="0.15">
      <c r="A8" s="227">
        <v>2</v>
      </c>
      <c r="B8" s="814"/>
      <c r="C8" s="815"/>
      <c r="D8" s="815"/>
      <c r="E8" s="815"/>
      <c r="F8" s="815"/>
      <c r="G8" s="815"/>
      <c r="H8" s="815"/>
      <c r="I8" s="815"/>
      <c r="J8" s="815"/>
      <c r="K8" s="815"/>
      <c r="L8" s="815"/>
      <c r="M8" s="815"/>
      <c r="N8" s="815"/>
      <c r="O8" s="815"/>
      <c r="P8" s="816"/>
      <c r="Q8" s="817"/>
      <c r="R8" s="818"/>
      <c r="S8" s="818"/>
      <c r="T8" s="818"/>
      <c r="U8" s="818"/>
      <c r="V8" s="818"/>
      <c r="W8" s="818"/>
      <c r="X8" s="818"/>
      <c r="Y8" s="818"/>
      <c r="Z8" s="818"/>
      <c r="AA8" s="818"/>
      <c r="AB8" s="818"/>
      <c r="AC8" s="818"/>
      <c r="AD8" s="818"/>
      <c r="AE8" s="819"/>
      <c r="AF8" s="820"/>
      <c r="AG8" s="821"/>
      <c r="AH8" s="821"/>
      <c r="AI8" s="821"/>
      <c r="AJ8" s="822"/>
      <c r="AK8" s="803"/>
      <c r="AL8" s="804"/>
      <c r="AM8" s="804"/>
      <c r="AN8" s="804"/>
      <c r="AO8" s="804"/>
      <c r="AP8" s="804"/>
      <c r="AQ8" s="804"/>
      <c r="AR8" s="804"/>
      <c r="AS8" s="804"/>
      <c r="AT8" s="804"/>
      <c r="AU8" s="805"/>
      <c r="AV8" s="805"/>
      <c r="AW8" s="805"/>
      <c r="AX8" s="805"/>
      <c r="AY8" s="806"/>
      <c r="AZ8" s="221"/>
      <c r="BA8" s="221"/>
      <c r="BB8" s="221"/>
      <c r="BC8" s="221"/>
      <c r="BD8" s="221"/>
      <c r="BE8" s="222"/>
      <c r="BF8" s="222"/>
      <c r="BG8" s="222"/>
      <c r="BH8" s="222"/>
      <c r="BI8" s="222"/>
      <c r="BJ8" s="222"/>
      <c r="BK8" s="222"/>
      <c r="BL8" s="222"/>
      <c r="BM8" s="222"/>
      <c r="BN8" s="222"/>
      <c r="BO8" s="222"/>
      <c r="BP8" s="222"/>
      <c r="BQ8" s="227">
        <v>2</v>
      </c>
      <c r="BR8" s="228"/>
      <c r="BS8" s="807"/>
      <c r="BT8" s="808"/>
      <c r="BU8" s="808"/>
      <c r="BV8" s="808"/>
      <c r="BW8" s="808"/>
      <c r="BX8" s="808"/>
      <c r="BY8" s="808"/>
      <c r="BZ8" s="808"/>
      <c r="CA8" s="808"/>
      <c r="CB8" s="808"/>
      <c r="CC8" s="808"/>
      <c r="CD8" s="808"/>
      <c r="CE8" s="808"/>
      <c r="CF8" s="808"/>
      <c r="CG8" s="809"/>
      <c r="CH8" s="810"/>
      <c r="CI8" s="811"/>
      <c r="CJ8" s="811"/>
      <c r="CK8" s="811"/>
      <c r="CL8" s="812"/>
      <c r="CM8" s="810"/>
      <c r="CN8" s="811"/>
      <c r="CO8" s="811"/>
      <c r="CP8" s="811"/>
      <c r="CQ8" s="812"/>
      <c r="CR8" s="810"/>
      <c r="CS8" s="811"/>
      <c r="CT8" s="811"/>
      <c r="CU8" s="811"/>
      <c r="CV8" s="812"/>
      <c r="CW8" s="810"/>
      <c r="CX8" s="811"/>
      <c r="CY8" s="811"/>
      <c r="CZ8" s="811"/>
      <c r="DA8" s="812"/>
      <c r="DB8" s="810"/>
      <c r="DC8" s="811"/>
      <c r="DD8" s="811"/>
      <c r="DE8" s="811"/>
      <c r="DF8" s="812"/>
      <c r="DG8" s="810"/>
      <c r="DH8" s="811"/>
      <c r="DI8" s="811"/>
      <c r="DJ8" s="811"/>
      <c r="DK8" s="812"/>
      <c r="DL8" s="810"/>
      <c r="DM8" s="811"/>
      <c r="DN8" s="811"/>
      <c r="DO8" s="811"/>
      <c r="DP8" s="812"/>
      <c r="DQ8" s="810"/>
      <c r="DR8" s="811"/>
      <c r="DS8" s="811"/>
      <c r="DT8" s="811"/>
      <c r="DU8" s="812"/>
      <c r="DV8" s="807"/>
      <c r="DW8" s="808"/>
      <c r="DX8" s="808"/>
      <c r="DY8" s="808"/>
      <c r="DZ8" s="813"/>
      <c r="EA8" s="223"/>
    </row>
    <row r="9" spans="1:131" s="224" customFormat="1" ht="26.25" customHeight="1" x14ac:dyDescent="0.15">
      <c r="A9" s="227">
        <v>3</v>
      </c>
      <c r="B9" s="814"/>
      <c r="C9" s="815"/>
      <c r="D9" s="815"/>
      <c r="E9" s="815"/>
      <c r="F9" s="815"/>
      <c r="G9" s="815"/>
      <c r="H9" s="815"/>
      <c r="I9" s="815"/>
      <c r="J9" s="815"/>
      <c r="K9" s="815"/>
      <c r="L9" s="815"/>
      <c r="M9" s="815"/>
      <c r="N9" s="815"/>
      <c r="O9" s="815"/>
      <c r="P9" s="816"/>
      <c r="Q9" s="817"/>
      <c r="R9" s="818"/>
      <c r="S9" s="818"/>
      <c r="T9" s="818"/>
      <c r="U9" s="818"/>
      <c r="V9" s="818"/>
      <c r="W9" s="818"/>
      <c r="X9" s="818"/>
      <c r="Y9" s="818"/>
      <c r="Z9" s="818"/>
      <c r="AA9" s="818"/>
      <c r="AB9" s="818"/>
      <c r="AC9" s="818"/>
      <c r="AD9" s="818"/>
      <c r="AE9" s="819"/>
      <c r="AF9" s="820"/>
      <c r="AG9" s="821"/>
      <c r="AH9" s="821"/>
      <c r="AI9" s="821"/>
      <c r="AJ9" s="822"/>
      <c r="AK9" s="803"/>
      <c r="AL9" s="804"/>
      <c r="AM9" s="804"/>
      <c r="AN9" s="804"/>
      <c r="AO9" s="804"/>
      <c r="AP9" s="804"/>
      <c r="AQ9" s="804"/>
      <c r="AR9" s="804"/>
      <c r="AS9" s="804"/>
      <c r="AT9" s="804"/>
      <c r="AU9" s="805"/>
      <c r="AV9" s="805"/>
      <c r="AW9" s="805"/>
      <c r="AX9" s="805"/>
      <c r="AY9" s="806"/>
      <c r="AZ9" s="221"/>
      <c r="BA9" s="221"/>
      <c r="BB9" s="221"/>
      <c r="BC9" s="221"/>
      <c r="BD9" s="221"/>
      <c r="BE9" s="222"/>
      <c r="BF9" s="222"/>
      <c r="BG9" s="222"/>
      <c r="BH9" s="222"/>
      <c r="BI9" s="222"/>
      <c r="BJ9" s="222"/>
      <c r="BK9" s="222"/>
      <c r="BL9" s="222"/>
      <c r="BM9" s="222"/>
      <c r="BN9" s="222"/>
      <c r="BO9" s="222"/>
      <c r="BP9" s="222"/>
      <c r="BQ9" s="227">
        <v>3</v>
      </c>
      <c r="BR9" s="228"/>
      <c r="BS9" s="807"/>
      <c r="BT9" s="808"/>
      <c r="BU9" s="808"/>
      <c r="BV9" s="808"/>
      <c r="BW9" s="808"/>
      <c r="BX9" s="808"/>
      <c r="BY9" s="808"/>
      <c r="BZ9" s="808"/>
      <c r="CA9" s="808"/>
      <c r="CB9" s="808"/>
      <c r="CC9" s="808"/>
      <c r="CD9" s="808"/>
      <c r="CE9" s="808"/>
      <c r="CF9" s="808"/>
      <c r="CG9" s="809"/>
      <c r="CH9" s="810"/>
      <c r="CI9" s="811"/>
      <c r="CJ9" s="811"/>
      <c r="CK9" s="811"/>
      <c r="CL9" s="812"/>
      <c r="CM9" s="810"/>
      <c r="CN9" s="811"/>
      <c r="CO9" s="811"/>
      <c r="CP9" s="811"/>
      <c r="CQ9" s="812"/>
      <c r="CR9" s="810"/>
      <c r="CS9" s="811"/>
      <c r="CT9" s="811"/>
      <c r="CU9" s="811"/>
      <c r="CV9" s="812"/>
      <c r="CW9" s="810"/>
      <c r="CX9" s="811"/>
      <c r="CY9" s="811"/>
      <c r="CZ9" s="811"/>
      <c r="DA9" s="812"/>
      <c r="DB9" s="810"/>
      <c r="DC9" s="811"/>
      <c r="DD9" s="811"/>
      <c r="DE9" s="811"/>
      <c r="DF9" s="812"/>
      <c r="DG9" s="810"/>
      <c r="DH9" s="811"/>
      <c r="DI9" s="811"/>
      <c r="DJ9" s="811"/>
      <c r="DK9" s="812"/>
      <c r="DL9" s="810"/>
      <c r="DM9" s="811"/>
      <c r="DN9" s="811"/>
      <c r="DO9" s="811"/>
      <c r="DP9" s="812"/>
      <c r="DQ9" s="810"/>
      <c r="DR9" s="811"/>
      <c r="DS9" s="811"/>
      <c r="DT9" s="811"/>
      <c r="DU9" s="812"/>
      <c r="DV9" s="807"/>
      <c r="DW9" s="808"/>
      <c r="DX9" s="808"/>
      <c r="DY9" s="808"/>
      <c r="DZ9" s="813"/>
      <c r="EA9" s="223"/>
    </row>
    <row r="10" spans="1:131" s="224" customFormat="1" ht="26.25" customHeight="1" x14ac:dyDescent="0.15">
      <c r="A10" s="227">
        <v>4</v>
      </c>
      <c r="B10" s="814"/>
      <c r="C10" s="815"/>
      <c r="D10" s="815"/>
      <c r="E10" s="815"/>
      <c r="F10" s="815"/>
      <c r="G10" s="815"/>
      <c r="H10" s="815"/>
      <c r="I10" s="815"/>
      <c r="J10" s="815"/>
      <c r="K10" s="815"/>
      <c r="L10" s="815"/>
      <c r="M10" s="815"/>
      <c r="N10" s="815"/>
      <c r="O10" s="815"/>
      <c r="P10" s="816"/>
      <c r="Q10" s="817"/>
      <c r="R10" s="818"/>
      <c r="S10" s="818"/>
      <c r="T10" s="818"/>
      <c r="U10" s="818"/>
      <c r="V10" s="818"/>
      <c r="W10" s="818"/>
      <c r="X10" s="818"/>
      <c r="Y10" s="818"/>
      <c r="Z10" s="818"/>
      <c r="AA10" s="818"/>
      <c r="AB10" s="818"/>
      <c r="AC10" s="818"/>
      <c r="AD10" s="818"/>
      <c r="AE10" s="819"/>
      <c r="AF10" s="820"/>
      <c r="AG10" s="821"/>
      <c r="AH10" s="821"/>
      <c r="AI10" s="821"/>
      <c r="AJ10" s="822"/>
      <c r="AK10" s="803"/>
      <c r="AL10" s="804"/>
      <c r="AM10" s="804"/>
      <c r="AN10" s="804"/>
      <c r="AO10" s="804"/>
      <c r="AP10" s="804"/>
      <c r="AQ10" s="804"/>
      <c r="AR10" s="804"/>
      <c r="AS10" s="804"/>
      <c r="AT10" s="804"/>
      <c r="AU10" s="805"/>
      <c r="AV10" s="805"/>
      <c r="AW10" s="805"/>
      <c r="AX10" s="805"/>
      <c r="AY10" s="806"/>
      <c r="AZ10" s="221"/>
      <c r="BA10" s="221"/>
      <c r="BB10" s="221"/>
      <c r="BC10" s="221"/>
      <c r="BD10" s="221"/>
      <c r="BE10" s="222"/>
      <c r="BF10" s="222"/>
      <c r="BG10" s="222"/>
      <c r="BH10" s="222"/>
      <c r="BI10" s="222"/>
      <c r="BJ10" s="222"/>
      <c r="BK10" s="222"/>
      <c r="BL10" s="222"/>
      <c r="BM10" s="222"/>
      <c r="BN10" s="222"/>
      <c r="BO10" s="222"/>
      <c r="BP10" s="222"/>
      <c r="BQ10" s="227">
        <v>4</v>
      </c>
      <c r="BR10" s="228"/>
      <c r="BS10" s="807"/>
      <c r="BT10" s="808"/>
      <c r="BU10" s="808"/>
      <c r="BV10" s="808"/>
      <c r="BW10" s="808"/>
      <c r="BX10" s="808"/>
      <c r="BY10" s="808"/>
      <c r="BZ10" s="808"/>
      <c r="CA10" s="808"/>
      <c r="CB10" s="808"/>
      <c r="CC10" s="808"/>
      <c r="CD10" s="808"/>
      <c r="CE10" s="808"/>
      <c r="CF10" s="808"/>
      <c r="CG10" s="809"/>
      <c r="CH10" s="810"/>
      <c r="CI10" s="811"/>
      <c r="CJ10" s="811"/>
      <c r="CK10" s="811"/>
      <c r="CL10" s="812"/>
      <c r="CM10" s="810"/>
      <c r="CN10" s="811"/>
      <c r="CO10" s="811"/>
      <c r="CP10" s="811"/>
      <c r="CQ10" s="812"/>
      <c r="CR10" s="810"/>
      <c r="CS10" s="811"/>
      <c r="CT10" s="811"/>
      <c r="CU10" s="811"/>
      <c r="CV10" s="812"/>
      <c r="CW10" s="810"/>
      <c r="CX10" s="811"/>
      <c r="CY10" s="811"/>
      <c r="CZ10" s="811"/>
      <c r="DA10" s="812"/>
      <c r="DB10" s="810"/>
      <c r="DC10" s="811"/>
      <c r="DD10" s="811"/>
      <c r="DE10" s="811"/>
      <c r="DF10" s="812"/>
      <c r="DG10" s="810"/>
      <c r="DH10" s="811"/>
      <c r="DI10" s="811"/>
      <c r="DJ10" s="811"/>
      <c r="DK10" s="812"/>
      <c r="DL10" s="810"/>
      <c r="DM10" s="811"/>
      <c r="DN10" s="811"/>
      <c r="DO10" s="811"/>
      <c r="DP10" s="812"/>
      <c r="DQ10" s="810"/>
      <c r="DR10" s="811"/>
      <c r="DS10" s="811"/>
      <c r="DT10" s="811"/>
      <c r="DU10" s="812"/>
      <c r="DV10" s="807"/>
      <c r="DW10" s="808"/>
      <c r="DX10" s="808"/>
      <c r="DY10" s="808"/>
      <c r="DZ10" s="813"/>
      <c r="EA10" s="223"/>
    </row>
    <row r="11" spans="1:131" s="224" customFormat="1" ht="26.25" customHeight="1" x14ac:dyDescent="0.15">
      <c r="A11" s="227">
        <v>5</v>
      </c>
      <c r="B11" s="814"/>
      <c r="C11" s="815"/>
      <c r="D11" s="815"/>
      <c r="E11" s="815"/>
      <c r="F11" s="815"/>
      <c r="G11" s="815"/>
      <c r="H11" s="815"/>
      <c r="I11" s="815"/>
      <c r="J11" s="815"/>
      <c r="K11" s="815"/>
      <c r="L11" s="815"/>
      <c r="M11" s="815"/>
      <c r="N11" s="815"/>
      <c r="O11" s="815"/>
      <c r="P11" s="816"/>
      <c r="Q11" s="817"/>
      <c r="R11" s="818"/>
      <c r="S11" s="818"/>
      <c r="T11" s="818"/>
      <c r="U11" s="818"/>
      <c r="V11" s="818"/>
      <c r="W11" s="818"/>
      <c r="X11" s="818"/>
      <c r="Y11" s="818"/>
      <c r="Z11" s="818"/>
      <c r="AA11" s="818"/>
      <c r="AB11" s="818"/>
      <c r="AC11" s="818"/>
      <c r="AD11" s="818"/>
      <c r="AE11" s="819"/>
      <c r="AF11" s="820"/>
      <c r="AG11" s="821"/>
      <c r="AH11" s="821"/>
      <c r="AI11" s="821"/>
      <c r="AJ11" s="822"/>
      <c r="AK11" s="803"/>
      <c r="AL11" s="804"/>
      <c r="AM11" s="804"/>
      <c r="AN11" s="804"/>
      <c r="AO11" s="804"/>
      <c r="AP11" s="804"/>
      <c r="AQ11" s="804"/>
      <c r="AR11" s="804"/>
      <c r="AS11" s="804"/>
      <c r="AT11" s="804"/>
      <c r="AU11" s="805"/>
      <c r="AV11" s="805"/>
      <c r="AW11" s="805"/>
      <c r="AX11" s="805"/>
      <c r="AY11" s="806"/>
      <c r="AZ11" s="221"/>
      <c r="BA11" s="221"/>
      <c r="BB11" s="221"/>
      <c r="BC11" s="221"/>
      <c r="BD11" s="221"/>
      <c r="BE11" s="222"/>
      <c r="BF11" s="222"/>
      <c r="BG11" s="222"/>
      <c r="BH11" s="222"/>
      <c r="BI11" s="222"/>
      <c r="BJ11" s="222"/>
      <c r="BK11" s="222"/>
      <c r="BL11" s="222"/>
      <c r="BM11" s="222"/>
      <c r="BN11" s="222"/>
      <c r="BO11" s="222"/>
      <c r="BP11" s="222"/>
      <c r="BQ11" s="227">
        <v>5</v>
      </c>
      <c r="BR11" s="228"/>
      <c r="BS11" s="807"/>
      <c r="BT11" s="808"/>
      <c r="BU11" s="808"/>
      <c r="BV11" s="808"/>
      <c r="BW11" s="808"/>
      <c r="BX11" s="808"/>
      <c r="BY11" s="808"/>
      <c r="BZ11" s="808"/>
      <c r="CA11" s="808"/>
      <c r="CB11" s="808"/>
      <c r="CC11" s="808"/>
      <c r="CD11" s="808"/>
      <c r="CE11" s="808"/>
      <c r="CF11" s="808"/>
      <c r="CG11" s="809"/>
      <c r="CH11" s="810"/>
      <c r="CI11" s="811"/>
      <c r="CJ11" s="811"/>
      <c r="CK11" s="811"/>
      <c r="CL11" s="812"/>
      <c r="CM11" s="810"/>
      <c r="CN11" s="811"/>
      <c r="CO11" s="811"/>
      <c r="CP11" s="811"/>
      <c r="CQ11" s="812"/>
      <c r="CR11" s="810"/>
      <c r="CS11" s="811"/>
      <c r="CT11" s="811"/>
      <c r="CU11" s="811"/>
      <c r="CV11" s="812"/>
      <c r="CW11" s="810"/>
      <c r="CX11" s="811"/>
      <c r="CY11" s="811"/>
      <c r="CZ11" s="811"/>
      <c r="DA11" s="812"/>
      <c r="DB11" s="810"/>
      <c r="DC11" s="811"/>
      <c r="DD11" s="811"/>
      <c r="DE11" s="811"/>
      <c r="DF11" s="812"/>
      <c r="DG11" s="810"/>
      <c r="DH11" s="811"/>
      <c r="DI11" s="811"/>
      <c r="DJ11" s="811"/>
      <c r="DK11" s="812"/>
      <c r="DL11" s="810"/>
      <c r="DM11" s="811"/>
      <c r="DN11" s="811"/>
      <c r="DO11" s="811"/>
      <c r="DP11" s="812"/>
      <c r="DQ11" s="810"/>
      <c r="DR11" s="811"/>
      <c r="DS11" s="811"/>
      <c r="DT11" s="811"/>
      <c r="DU11" s="812"/>
      <c r="DV11" s="807"/>
      <c r="DW11" s="808"/>
      <c r="DX11" s="808"/>
      <c r="DY11" s="808"/>
      <c r="DZ11" s="813"/>
      <c r="EA11" s="223"/>
    </row>
    <row r="12" spans="1:131" s="224" customFormat="1" ht="26.25" customHeight="1" x14ac:dyDescent="0.15">
      <c r="A12" s="227">
        <v>6</v>
      </c>
      <c r="B12" s="814"/>
      <c r="C12" s="815"/>
      <c r="D12" s="815"/>
      <c r="E12" s="815"/>
      <c r="F12" s="815"/>
      <c r="G12" s="815"/>
      <c r="H12" s="815"/>
      <c r="I12" s="815"/>
      <c r="J12" s="815"/>
      <c r="K12" s="815"/>
      <c r="L12" s="815"/>
      <c r="M12" s="815"/>
      <c r="N12" s="815"/>
      <c r="O12" s="815"/>
      <c r="P12" s="816"/>
      <c r="Q12" s="817"/>
      <c r="R12" s="818"/>
      <c r="S12" s="818"/>
      <c r="T12" s="818"/>
      <c r="U12" s="818"/>
      <c r="V12" s="818"/>
      <c r="W12" s="818"/>
      <c r="X12" s="818"/>
      <c r="Y12" s="818"/>
      <c r="Z12" s="818"/>
      <c r="AA12" s="818"/>
      <c r="AB12" s="818"/>
      <c r="AC12" s="818"/>
      <c r="AD12" s="818"/>
      <c r="AE12" s="819"/>
      <c r="AF12" s="820"/>
      <c r="AG12" s="821"/>
      <c r="AH12" s="821"/>
      <c r="AI12" s="821"/>
      <c r="AJ12" s="822"/>
      <c r="AK12" s="803"/>
      <c r="AL12" s="804"/>
      <c r="AM12" s="804"/>
      <c r="AN12" s="804"/>
      <c r="AO12" s="804"/>
      <c r="AP12" s="804"/>
      <c r="AQ12" s="804"/>
      <c r="AR12" s="804"/>
      <c r="AS12" s="804"/>
      <c r="AT12" s="804"/>
      <c r="AU12" s="805"/>
      <c r="AV12" s="805"/>
      <c r="AW12" s="805"/>
      <c r="AX12" s="805"/>
      <c r="AY12" s="806"/>
      <c r="AZ12" s="221"/>
      <c r="BA12" s="221"/>
      <c r="BB12" s="221"/>
      <c r="BC12" s="221"/>
      <c r="BD12" s="221"/>
      <c r="BE12" s="222"/>
      <c r="BF12" s="222"/>
      <c r="BG12" s="222"/>
      <c r="BH12" s="222"/>
      <c r="BI12" s="222"/>
      <c r="BJ12" s="222"/>
      <c r="BK12" s="222"/>
      <c r="BL12" s="222"/>
      <c r="BM12" s="222"/>
      <c r="BN12" s="222"/>
      <c r="BO12" s="222"/>
      <c r="BP12" s="222"/>
      <c r="BQ12" s="227">
        <v>6</v>
      </c>
      <c r="BR12" s="228"/>
      <c r="BS12" s="807"/>
      <c r="BT12" s="808"/>
      <c r="BU12" s="808"/>
      <c r="BV12" s="808"/>
      <c r="BW12" s="808"/>
      <c r="BX12" s="808"/>
      <c r="BY12" s="808"/>
      <c r="BZ12" s="808"/>
      <c r="CA12" s="808"/>
      <c r="CB12" s="808"/>
      <c r="CC12" s="808"/>
      <c r="CD12" s="808"/>
      <c r="CE12" s="808"/>
      <c r="CF12" s="808"/>
      <c r="CG12" s="809"/>
      <c r="CH12" s="810"/>
      <c r="CI12" s="811"/>
      <c r="CJ12" s="811"/>
      <c r="CK12" s="811"/>
      <c r="CL12" s="812"/>
      <c r="CM12" s="810"/>
      <c r="CN12" s="811"/>
      <c r="CO12" s="811"/>
      <c r="CP12" s="811"/>
      <c r="CQ12" s="812"/>
      <c r="CR12" s="810"/>
      <c r="CS12" s="811"/>
      <c r="CT12" s="811"/>
      <c r="CU12" s="811"/>
      <c r="CV12" s="812"/>
      <c r="CW12" s="810"/>
      <c r="CX12" s="811"/>
      <c r="CY12" s="811"/>
      <c r="CZ12" s="811"/>
      <c r="DA12" s="812"/>
      <c r="DB12" s="810"/>
      <c r="DC12" s="811"/>
      <c r="DD12" s="811"/>
      <c r="DE12" s="811"/>
      <c r="DF12" s="812"/>
      <c r="DG12" s="810"/>
      <c r="DH12" s="811"/>
      <c r="DI12" s="811"/>
      <c r="DJ12" s="811"/>
      <c r="DK12" s="812"/>
      <c r="DL12" s="810"/>
      <c r="DM12" s="811"/>
      <c r="DN12" s="811"/>
      <c r="DO12" s="811"/>
      <c r="DP12" s="812"/>
      <c r="DQ12" s="810"/>
      <c r="DR12" s="811"/>
      <c r="DS12" s="811"/>
      <c r="DT12" s="811"/>
      <c r="DU12" s="812"/>
      <c r="DV12" s="807"/>
      <c r="DW12" s="808"/>
      <c r="DX12" s="808"/>
      <c r="DY12" s="808"/>
      <c r="DZ12" s="813"/>
      <c r="EA12" s="223"/>
    </row>
    <row r="13" spans="1:131" s="224" customFormat="1" ht="26.25" customHeight="1" x14ac:dyDescent="0.15">
      <c r="A13" s="227">
        <v>7</v>
      </c>
      <c r="B13" s="814"/>
      <c r="C13" s="815"/>
      <c r="D13" s="815"/>
      <c r="E13" s="815"/>
      <c r="F13" s="815"/>
      <c r="G13" s="815"/>
      <c r="H13" s="815"/>
      <c r="I13" s="815"/>
      <c r="J13" s="815"/>
      <c r="K13" s="815"/>
      <c r="L13" s="815"/>
      <c r="M13" s="815"/>
      <c r="N13" s="815"/>
      <c r="O13" s="815"/>
      <c r="P13" s="816"/>
      <c r="Q13" s="817"/>
      <c r="R13" s="818"/>
      <c r="S13" s="818"/>
      <c r="T13" s="818"/>
      <c r="U13" s="818"/>
      <c r="V13" s="818"/>
      <c r="W13" s="818"/>
      <c r="X13" s="818"/>
      <c r="Y13" s="818"/>
      <c r="Z13" s="818"/>
      <c r="AA13" s="818"/>
      <c r="AB13" s="818"/>
      <c r="AC13" s="818"/>
      <c r="AD13" s="818"/>
      <c r="AE13" s="819"/>
      <c r="AF13" s="820"/>
      <c r="AG13" s="821"/>
      <c r="AH13" s="821"/>
      <c r="AI13" s="821"/>
      <c r="AJ13" s="822"/>
      <c r="AK13" s="803"/>
      <c r="AL13" s="804"/>
      <c r="AM13" s="804"/>
      <c r="AN13" s="804"/>
      <c r="AO13" s="804"/>
      <c r="AP13" s="804"/>
      <c r="AQ13" s="804"/>
      <c r="AR13" s="804"/>
      <c r="AS13" s="804"/>
      <c r="AT13" s="804"/>
      <c r="AU13" s="805"/>
      <c r="AV13" s="805"/>
      <c r="AW13" s="805"/>
      <c r="AX13" s="805"/>
      <c r="AY13" s="806"/>
      <c r="AZ13" s="221"/>
      <c r="BA13" s="221"/>
      <c r="BB13" s="221"/>
      <c r="BC13" s="221"/>
      <c r="BD13" s="221"/>
      <c r="BE13" s="222"/>
      <c r="BF13" s="222"/>
      <c r="BG13" s="222"/>
      <c r="BH13" s="222"/>
      <c r="BI13" s="222"/>
      <c r="BJ13" s="222"/>
      <c r="BK13" s="222"/>
      <c r="BL13" s="222"/>
      <c r="BM13" s="222"/>
      <c r="BN13" s="222"/>
      <c r="BO13" s="222"/>
      <c r="BP13" s="222"/>
      <c r="BQ13" s="227">
        <v>7</v>
      </c>
      <c r="BR13" s="228"/>
      <c r="BS13" s="807"/>
      <c r="BT13" s="808"/>
      <c r="BU13" s="808"/>
      <c r="BV13" s="808"/>
      <c r="BW13" s="808"/>
      <c r="BX13" s="808"/>
      <c r="BY13" s="808"/>
      <c r="BZ13" s="808"/>
      <c r="CA13" s="808"/>
      <c r="CB13" s="808"/>
      <c r="CC13" s="808"/>
      <c r="CD13" s="808"/>
      <c r="CE13" s="808"/>
      <c r="CF13" s="808"/>
      <c r="CG13" s="809"/>
      <c r="CH13" s="810"/>
      <c r="CI13" s="811"/>
      <c r="CJ13" s="811"/>
      <c r="CK13" s="811"/>
      <c r="CL13" s="812"/>
      <c r="CM13" s="810"/>
      <c r="CN13" s="811"/>
      <c r="CO13" s="811"/>
      <c r="CP13" s="811"/>
      <c r="CQ13" s="812"/>
      <c r="CR13" s="810"/>
      <c r="CS13" s="811"/>
      <c r="CT13" s="811"/>
      <c r="CU13" s="811"/>
      <c r="CV13" s="812"/>
      <c r="CW13" s="810"/>
      <c r="CX13" s="811"/>
      <c r="CY13" s="811"/>
      <c r="CZ13" s="811"/>
      <c r="DA13" s="812"/>
      <c r="DB13" s="810"/>
      <c r="DC13" s="811"/>
      <c r="DD13" s="811"/>
      <c r="DE13" s="811"/>
      <c r="DF13" s="812"/>
      <c r="DG13" s="810"/>
      <c r="DH13" s="811"/>
      <c r="DI13" s="811"/>
      <c r="DJ13" s="811"/>
      <c r="DK13" s="812"/>
      <c r="DL13" s="810"/>
      <c r="DM13" s="811"/>
      <c r="DN13" s="811"/>
      <c r="DO13" s="811"/>
      <c r="DP13" s="812"/>
      <c r="DQ13" s="810"/>
      <c r="DR13" s="811"/>
      <c r="DS13" s="811"/>
      <c r="DT13" s="811"/>
      <c r="DU13" s="812"/>
      <c r="DV13" s="807"/>
      <c r="DW13" s="808"/>
      <c r="DX13" s="808"/>
      <c r="DY13" s="808"/>
      <c r="DZ13" s="813"/>
      <c r="EA13" s="223"/>
    </row>
    <row r="14" spans="1:131" s="224" customFormat="1" ht="26.25" customHeight="1" x14ac:dyDescent="0.15">
      <c r="A14" s="227">
        <v>8</v>
      </c>
      <c r="B14" s="814"/>
      <c r="C14" s="815"/>
      <c r="D14" s="815"/>
      <c r="E14" s="815"/>
      <c r="F14" s="815"/>
      <c r="G14" s="815"/>
      <c r="H14" s="815"/>
      <c r="I14" s="815"/>
      <c r="J14" s="815"/>
      <c r="K14" s="815"/>
      <c r="L14" s="815"/>
      <c r="M14" s="815"/>
      <c r="N14" s="815"/>
      <c r="O14" s="815"/>
      <c r="P14" s="816"/>
      <c r="Q14" s="817"/>
      <c r="R14" s="818"/>
      <c r="S14" s="818"/>
      <c r="T14" s="818"/>
      <c r="U14" s="818"/>
      <c r="V14" s="818"/>
      <c r="W14" s="818"/>
      <c r="X14" s="818"/>
      <c r="Y14" s="818"/>
      <c r="Z14" s="818"/>
      <c r="AA14" s="818"/>
      <c r="AB14" s="818"/>
      <c r="AC14" s="818"/>
      <c r="AD14" s="818"/>
      <c r="AE14" s="819"/>
      <c r="AF14" s="820"/>
      <c r="AG14" s="821"/>
      <c r="AH14" s="821"/>
      <c r="AI14" s="821"/>
      <c r="AJ14" s="822"/>
      <c r="AK14" s="803"/>
      <c r="AL14" s="804"/>
      <c r="AM14" s="804"/>
      <c r="AN14" s="804"/>
      <c r="AO14" s="804"/>
      <c r="AP14" s="804"/>
      <c r="AQ14" s="804"/>
      <c r="AR14" s="804"/>
      <c r="AS14" s="804"/>
      <c r="AT14" s="804"/>
      <c r="AU14" s="805"/>
      <c r="AV14" s="805"/>
      <c r="AW14" s="805"/>
      <c r="AX14" s="805"/>
      <c r="AY14" s="806"/>
      <c r="AZ14" s="221"/>
      <c r="BA14" s="221"/>
      <c r="BB14" s="221"/>
      <c r="BC14" s="221"/>
      <c r="BD14" s="221"/>
      <c r="BE14" s="222"/>
      <c r="BF14" s="222"/>
      <c r="BG14" s="222"/>
      <c r="BH14" s="222"/>
      <c r="BI14" s="222"/>
      <c r="BJ14" s="222"/>
      <c r="BK14" s="222"/>
      <c r="BL14" s="222"/>
      <c r="BM14" s="222"/>
      <c r="BN14" s="222"/>
      <c r="BO14" s="222"/>
      <c r="BP14" s="222"/>
      <c r="BQ14" s="227">
        <v>8</v>
      </c>
      <c r="BR14" s="228"/>
      <c r="BS14" s="807"/>
      <c r="BT14" s="808"/>
      <c r="BU14" s="808"/>
      <c r="BV14" s="808"/>
      <c r="BW14" s="808"/>
      <c r="BX14" s="808"/>
      <c r="BY14" s="808"/>
      <c r="BZ14" s="808"/>
      <c r="CA14" s="808"/>
      <c r="CB14" s="808"/>
      <c r="CC14" s="808"/>
      <c r="CD14" s="808"/>
      <c r="CE14" s="808"/>
      <c r="CF14" s="808"/>
      <c r="CG14" s="809"/>
      <c r="CH14" s="810"/>
      <c r="CI14" s="811"/>
      <c r="CJ14" s="811"/>
      <c r="CK14" s="811"/>
      <c r="CL14" s="812"/>
      <c r="CM14" s="810"/>
      <c r="CN14" s="811"/>
      <c r="CO14" s="811"/>
      <c r="CP14" s="811"/>
      <c r="CQ14" s="812"/>
      <c r="CR14" s="810"/>
      <c r="CS14" s="811"/>
      <c r="CT14" s="811"/>
      <c r="CU14" s="811"/>
      <c r="CV14" s="812"/>
      <c r="CW14" s="810"/>
      <c r="CX14" s="811"/>
      <c r="CY14" s="811"/>
      <c r="CZ14" s="811"/>
      <c r="DA14" s="812"/>
      <c r="DB14" s="810"/>
      <c r="DC14" s="811"/>
      <c r="DD14" s="811"/>
      <c r="DE14" s="811"/>
      <c r="DF14" s="812"/>
      <c r="DG14" s="810"/>
      <c r="DH14" s="811"/>
      <c r="DI14" s="811"/>
      <c r="DJ14" s="811"/>
      <c r="DK14" s="812"/>
      <c r="DL14" s="810"/>
      <c r="DM14" s="811"/>
      <c r="DN14" s="811"/>
      <c r="DO14" s="811"/>
      <c r="DP14" s="812"/>
      <c r="DQ14" s="810"/>
      <c r="DR14" s="811"/>
      <c r="DS14" s="811"/>
      <c r="DT14" s="811"/>
      <c r="DU14" s="812"/>
      <c r="DV14" s="807"/>
      <c r="DW14" s="808"/>
      <c r="DX14" s="808"/>
      <c r="DY14" s="808"/>
      <c r="DZ14" s="813"/>
      <c r="EA14" s="223"/>
    </row>
    <row r="15" spans="1:131" s="224" customFormat="1" ht="26.25" customHeight="1" x14ac:dyDescent="0.15">
      <c r="A15" s="227">
        <v>9</v>
      </c>
      <c r="B15" s="814"/>
      <c r="C15" s="815"/>
      <c r="D15" s="815"/>
      <c r="E15" s="815"/>
      <c r="F15" s="815"/>
      <c r="G15" s="815"/>
      <c r="H15" s="815"/>
      <c r="I15" s="815"/>
      <c r="J15" s="815"/>
      <c r="K15" s="815"/>
      <c r="L15" s="815"/>
      <c r="M15" s="815"/>
      <c r="N15" s="815"/>
      <c r="O15" s="815"/>
      <c r="P15" s="816"/>
      <c r="Q15" s="817"/>
      <c r="R15" s="818"/>
      <c r="S15" s="818"/>
      <c r="T15" s="818"/>
      <c r="U15" s="818"/>
      <c r="V15" s="818"/>
      <c r="W15" s="818"/>
      <c r="X15" s="818"/>
      <c r="Y15" s="818"/>
      <c r="Z15" s="818"/>
      <c r="AA15" s="818"/>
      <c r="AB15" s="818"/>
      <c r="AC15" s="818"/>
      <c r="AD15" s="818"/>
      <c r="AE15" s="819"/>
      <c r="AF15" s="820"/>
      <c r="AG15" s="821"/>
      <c r="AH15" s="821"/>
      <c r="AI15" s="821"/>
      <c r="AJ15" s="822"/>
      <c r="AK15" s="803"/>
      <c r="AL15" s="804"/>
      <c r="AM15" s="804"/>
      <c r="AN15" s="804"/>
      <c r="AO15" s="804"/>
      <c r="AP15" s="804"/>
      <c r="AQ15" s="804"/>
      <c r="AR15" s="804"/>
      <c r="AS15" s="804"/>
      <c r="AT15" s="804"/>
      <c r="AU15" s="805"/>
      <c r="AV15" s="805"/>
      <c r="AW15" s="805"/>
      <c r="AX15" s="805"/>
      <c r="AY15" s="806"/>
      <c r="AZ15" s="221"/>
      <c r="BA15" s="221"/>
      <c r="BB15" s="221"/>
      <c r="BC15" s="221"/>
      <c r="BD15" s="221"/>
      <c r="BE15" s="222"/>
      <c r="BF15" s="222"/>
      <c r="BG15" s="222"/>
      <c r="BH15" s="222"/>
      <c r="BI15" s="222"/>
      <c r="BJ15" s="222"/>
      <c r="BK15" s="222"/>
      <c r="BL15" s="222"/>
      <c r="BM15" s="222"/>
      <c r="BN15" s="222"/>
      <c r="BO15" s="222"/>
      <c r="BP15" s="222"/>
      <c r="BQ15" s="227">
        <v>9</v>
      </c>
      <c r="BR15" s="228"/>
      <c r="BS15" s="807"/>
      <c r="BT15" s="808"/>
      <c r="BU15" s="808"/>
      <c r="BV15" s="808"/>
      <c r="BW15" s="808"/>
      <c r="BX15" s="808"/>
      <c r="BY15" s="808"/>
      <c r="BZ15" s="808"/>
      <c r="CA15" s="808"/>
      <c r="CB15" s="808"/>
      <c r="CC15" s="808"/>
      <c r="CD15" s="808"/>
      <c r="CE15" s="808"/>
      <c r="CF15" s="808"/>
      <c r="CG15" s="809"/>
      <c r="CH15" s="810"/>
      <c r="CI15" s="811"/>
      <c r="CJ15" s="811"/>
      <c r="CK15" s="811"/>
      <c r="CL15" s="812"/>
      <c r="CM15" s="810"/>
      <c r="CN15" s="811"/>
      <c r="CO15" s="811"/>
      <c r="CP15" s="811"/>
      <c r="CQ15" s="812"/>
      <c r="CR15" s="810"/>
      <c r="CS15" s="811"/>
      <c r="CT15" s="811"/>
      <c r="CU15" s="811"/>
      <c r="CV15" s="812"/>
      <c r="CW15" s="810"/>
      <c r="CX15" s="811"/>
      <c r="CY15" s="811"/>
      <c r="CZ15" s="811"/>
      <c r="DA15" s="812"/>
      <c r="DB15" s="810"/>
      <c r="DC15" s="811"/>
      <c r="DD15" s="811"/>
      <c r="DE15" s="811"/>
      <c r="DF15" s="812"/>
      <c r="DG15" s="810"/>
      <c r="DH15" s="811"/>
      <c r="DI15" s="811"/>
      <c r="DJ15" s="811"/>
      <c r="DK15" s="812"/>
      <c r="DL15" s="810"/>
      <c r="DM15" s="811"/>
      <c r="DN15" s="811"/>
      <c r="DO15" s="811"/>
      <c r="DP15" s="812"/>
      <c r="DQ15" s="810"/>
      <c r="DR15" s="811"/>
      <c r="DS15" s="811"/>
      <c r="DT15" s="811"/>
      <c r="DU15" s="812"/>
      <c r="DV15" s="807"/>
      <c r="DW15" s="808"/>
      <c r="DX15" s="808"/>
      <c r="DY15" s="808"/>
      <c r="DZ15" s="813"/>
      <c r="EA15" s="223"/>
    </row>
    <row r="16" spans="1:131" s="224" customFormat="1" ht="26.25" customHeight="1" x14ac:dyDescent="0.15">
      <c r="A16" s="227">
        <v>10</v>
      </c>
      <c r="B16" s="814"/>
      <c r="C16" s="815"/>
      <c r="D16" s="815"/>
      <c r="E16" s="815"/>
      <c r="F16" s="815"/>
      <c r="G16" s="815"/>
      <c r="H16" s="815"/>
      <c r="I16" s="815"/>
      <c r="J16" s="815"/>
      <c r="K16" s="815"/>
      <c r="L16" s="815"/>
      <c r="M16" s="815"/>
      <c r="N16" s="815"/>
      <c r="O16" s="815"/>
      <c r="P16" s="816"/>
      <c r="Q16" s="817"/>
      <c r="R16" s="818"/>
      <c r="S16" s="818"/>
      <c r="T16" s="818"/>
      <c r="U16" s="818"/>
      <c r="V16" s="818"/>
      <c r="W16" s="818"/>
      <c r="X16" s="818"/>
      <c r="Y16" s="818"/>
      <c r="Z16" s="818"/>
      <c r="AA16" s="818"/>
      <c r="AB16" s="818"/>
      <c r="AC16" s="818"/>
      <c r="AD16" s="818"/>
      <c r="AE16" s="819"/>
      <c r="AF16" s="820"/>
      <c r="AG16" s="821"/>
      <c r="AH16" s="821"/>
      <c r="AI16" s="821"/>
      <c r="AJ16" s="822"/>
      <c r="AK16" s="803"/>
      <c r="AL16" s="804"/>
      <c r="AM16" s="804"/>
      <c r="AN16" s="804"/>
      <c r="AO16" s="804"/>
      <c r="AP16" s="804"/>
      <c r="AQ16" s="804"/>
      <c r="AR16" s="804"/>
      <c r="AS16" s="804"/>
      <c r="AT16" s="804"/>
      <c r="AU16" s="805"/>
      <c r="AV16" s="805"/>
      <c r="AW16" s="805"/>
      <c r="AX16" s="805"/>
      <c r="AY16" s="806"/>
      <c r="AZ16" s="221"/>
      <c r="BA16" s="221"/>
      <c r="BB16" s="221"/>
      <c r="BC16" s="221"/>
      <c r="BD16" s="221"/>
      <c r="BE16" s="222"/>
      <c r="BF16" s="222"/>
      <c r="BG16" s="222"/>
      <c r="BH16" s="222"/>
      <c r="BI16" s="222"/>
      <c r="BJ16" s="222"/>
      <c r="BK16" s="222"/>
      <c r="BL16" s="222"/>
      <c r="BM16" s="222"/>
      <c r="BN16" s="222"/>
      <c r="BO16" s="222"/>
      <c r="BP16" s="222"/>
      <c r="BQ16" s="227">
        <v>10</v>
      </c>
      <c r="BR16" s="228"/>
      <c r="BS16" s="807"/>
      <c r="BT16" s="808"/>
      <c r="BU16" s="808"/>
      <c r="BV16" s="808"/>
      <c r="BW16" s="808"/>
      <c r="BX16" s="808"/>
      <c r="BY16" s="808"/>
      <c r="BZ16" s="808"/>
      <c r="CA16" s="808"/>
      <c r="CB16" s="808"/>
      <c r="CC16" s="808"/>
      <c r="CD16" s="808"/>
      <c r="CE16" s="808"/>
      <c r="CF16" s="808"/>
      <c r="CG16" s="809"/>
      <c r="CH16" s="810"/>
      <c r="CI16" s="811"/>
      <c r="CJ16" s="811"/>
      <c r="CK16" s="811"/>
      <c r="CL16" s="812"/>
      <c r="CM16" s="810"/>
      <c r="CN16" s="811"/>
      <c r="CO16" s="811"/>
      <c r="CP16" s="811"/>
      <c r="CQ16" s="812"/>
      <c r="CR16" s="810"/>
      <c r="CS16" s="811"/>
      <c r="CT16" s="811"/>
      <c r="CU16" s="811"/>
      <c r="CV16" s="812"/>
      <c r="CW16" s="810"/>
      <c r="CX16" s="811"/>
      <c r="CY16" s="811"/>
      <c r="CZ16" s="811"/>
      <c r="DA16" s="812"/>
      <c r="DB16" s="810"/>
      <c r="DC16" s="811"/>
      <c r="DD16" s="811"/>
      <c r="DE16" s="811"/>
      <c r="DF16" s="812"/>
      <c r="DG16" s="810"/>
      <c r="DH16" s="811"/>
      <c r="DI16" s="811"/>
      <c r="DJ16" s="811"/>
      <c r="DK16" s="812"/>
      <c r="DL16" s="810"/>
      <c r="DM16" s="811"/>
      <c r="DN16" s="811"/>
      <c r="DO16" s="811"/>
      <c r="DP16" s="812"/>
      <c r="DQ16" s="810"/>
      <c r="DR16" s="811"/>
      <c r="DS16" s="811"/>
      <c r="DT16" s="811"/>
      <c r="DU16" s="812"/>
      <c r="DV16" s="807"/>
      <c r="DW16" s="808"/>
      <c r="DX16" s="808"/>
      <c r="DY16" s="808"/>
      <c r="DZ16" s="813"/>
      <c r="EA16" s="223"/>
    </row>
    <row r="17" spans="1:131" s="224" customFormat="1" ht="26.25" customHeight="1" x14ac:dyDescent="0.15">
      <c r="A17" s="227">
        <v>11</v>
      </c>
      <c r="B17" s="814"/>
      <c r="C17" s="815"/>
      <c r="D17" s="815"/>
      <c r="E17" s="815"/>
      <c r="F17" s="815"/>
      <c r="G17" s="815"/>
      <c r="H17" s="815"/>
      <c r="I17" s="815"/>
      <c r="J17" s="815"/>
      <c r="K17" s="815"/>
      <c r="L17" s="815"/>
      <c r="M17" s="815"/>
      <c r="N17" s="815"/>
      <c r="O17" s="815"/>
      <c r="P17" s="816"/>
      <c r="Q17" s="817"/>
      <c r="R17" s="818"/>
      <c r="S17" s="818"/>
      <c r="T17" s="818"/>
      <c r="U17" s="818"/>
      <c r="V17" s="818"/>
      <c r="W17" s="818"/>
      <c r="X17" s="818"/>
      <c r="Y17" s="818"/>
      <c r="Z17" s="818"/>
      <c r="AA17" s="818"/>
      <c r="AB17" s="818"/>
      <c r="AC17" s="818"/>
      <c r="AD17" s="818"/>
      <c r="AE17" s="819"/>
      <c r="AF17" s="820"/>
      <c r="AG17" s="821"/>
      <c r="AH17" s="821"/>
      <c r="AI17" s="821"/>
      <c r="AJ17" s="822"/>
      <c r="AK17" s="803"/>
      <c r="AL17" s="804"/>
      <c r="AM17" s="804"/>
      <c r="AN17" s="804"/>
      <c r="AO17" s="804"/>
      <c r="AP17" s="804"/>
      <c r="AQ17" s="804"/>
      <c r="AR17" s="804"/>
      <c r="AS17" s="804"/>
      <c r="AT17" s="804"/>
      <c r="AU17" s="805"/>
      <c r="AV17" s="805"/>
      <c r="AW17" s="805"/>
      <c r="AX17" s="805"/>
      <c r="AY17" s="806"/>
      <c r="AZ17" s="221"/>
      <c r="BA17" s="221"/>
      <c r="BB17" s="221"/>
      <c r="BC17" s="221"/>
      <c r="BD17" s="221"/>
      <c r="BE17" s="222"/>
      <c r="BF17" s="222"/>
      <c r="BG17" s="222"/>
      <c r="BH17" s="222"/>
      <c r="BI17" s="222"/>
      <c r="BJ17" s="222"/>
      <c r="BK17" s="222"/>
      <c r="BL17" s="222"/>
      <c r="BM17" s="222"/>
      <c r="BN17" s="222"/>
      <c r="BO17" s="222"/>
      <c r="BP17" s="222"/>
      <c r="BQ17" s="227">
        <v>11</v>
      </c>
      <c r="BR17" s="228"/>
      <c r="BS17" s="807"/>
      <c r="BT17" s="808"/>
      <c r="BU17" s="808"/>
      <c r="BV17" s="808"/>
      <c r="BW17" s="808"/>
      <c r="BX17" s="808"/>
      <c r="BY17" s="808"/>
      <c r="BZ17" s="808"/>
      <c r="CA17" s="808"/>
      <c r="CB17" s="808"/>
      <c r="CC17" s="808"/>
      <c r="CD17" s="808"/>
      <c r="CE17" s="808"/>
      <c r="CF17" s="808"/>
      <c r="CG17" s="809"/>
      <c r="CH17" s="810"/>
      <c r="CI17" s="811"/>
      <c r="CJ17" s="811"/>
      <c r="CK17" s="811"/>
      <c r="CL17" s="812"/>
      <c r="CM17" s="810"/>
      <c r="CN17" s="811"/>
      <c r="CO17" s="811"/>
      <c r="CP17" s="811"/>
      <c r="CQ17" s="812"/>
      <c r="CR17" s="810"/>
      <c r="CS17" s="811"/>
      <c r="CT17" s="811"/>
      <c r="CU17" s="811"/>
      <c r="CV17" s="812"/>
      <c r="CW17" s="810"/>
      <c r="CX17" s="811"/>
      <c r="CY17" s="811"/>
      <c r="CZ17" s="811"/>
      <c r="DA17" s="812"/>
      <c r="DB17" s="810"/>
      <c r="DC17" s="811"/>
      <c r="DD17" s="811"/>
      <c r="DE17" s="811"/>
      <c r="DF17" s="812"/>
      <c r="DG17" s="810"/>
      <c r="DH17" s="811"/>
      <c r="DI17" s="811"/>
      <c r="DJ17" s="811"/>
      <c r="DK17" s="812"/>
      <c r="DL17" s="810"/>
      <c r="DM17" s="811"/>
      <c r="DN17" s="811"/>
      <c r="DO17" s="811"/>
      <c r="DP17" s="812"/>
      <c r="DQ17" s="810"/>
      <c r="DR17" s="811"/>
      <c r="DS17" s="811"/>
      <c r="DT17" s="811"/>
      <c r="DU17" s="812"/>
      <c r="DV17" s="807"/>
      <c r="DW17" s="808"/>
      <c r="DX17" s="808"/>
      <c r="DY17" s="808"/>
      <c r="DZ17" s="813"/>
      <c r="EA17" s="223"/>
    </row>
    <row r="18" spans="1:131" s="224" customFormat="1" ht="26.25" customHeight="1" x14ac:dyDescent="0.15">
      <c r="A18" s="227">
        <v>12</v>
      </c>
      <c r="B18" s="814"/>
      <c r="C18" s="815"/>
      <c r="D18" s="815"/>
      <c r="E18" s="815"/>
      <c r="F18" s="815"/>
      <c r="G18" s="815"/>
      <c r="H18" s="815"/>
      <c r="I18" s="815"/>
      <c r="J18" s="815"/>
      <c r="K18" s="815"/>
      <c r="L18" s="815"/>
      <c r="M18" s="815"/>
      <c r="N18" s="815"/>
      <c r="O18" s="815"/>
      <c r="P18" s="816"/>
      <c r="Q18" s="817"/>
      <c r="R18" s="818"/>
      <c r="S18" s="818"/>
      <c r="T18" s="818"/>
      <c r="U18" s="818"/>
      <c r="V18" s="818"/>
      <c r="W18" s="818"/>
      <c r="X18" s="818"/>
      <c r="Y18" s="818"/>
      <c r="Z18" s="818"/>
      <c r="AA18" s="818"/>
      <c r="AB18" s="818"/>
      <c r="AC18" s="818"/>
      <c r="AD18" s="818"/>
      <c r="AE18" s="819"/>
      <c r="AF18" s="820"/>
      <c r="AG18" s="821"/>
      <c r="AH18" s="821"/>
      <c r="AI18" s="821"/>
      <c r="AJ18" s="822"/>
      <c r="AK18" s="803"/>
      <c r="AL18" s="804"/>
      <c r="AM18" s="804"/>
      <c r="AN18" s="804"/>
      <c r="AO18" s="804"/>
      <c r="AP18" s="804"/>
      <c r="AQ18" s="804"/>
      <c r="AR18" s="804"/>
      <c r="AS18" s="804"/>
      <c r="AT18" s="804"/>
      <c r="AU18" s="805"/>
      <c r="AV18" s="805"/>
      <c r="AW18" s="805"/>
      <c r="AX18" s="805"/>
      <c r="AY18" s="806"/>
      <c r="AZ18" s="221"/>
      <c r="BA18" s="221"/>
      <c r="BB18" s="221"/>
      <c r="BC18" s="221"/>
      <c r="BD18" s="221"/>
      <c r="BE18" s="222"/>
      <c r="BF18" s="222"/>
      <c r="BG18" s="222"/>
      <c r="BH18" s="222"/>
      <c r="BI18" s="222"/>
      <c r="BJ18" s="222"/>
      <c r="BK18" s="222"/>
      <c r="BL18" s="222"/>
      <c r="BM18" s="222"/>
      <c r="BN18" s="222"/>
      <c r="BO18" s="222"/>
      <c r="BP18" s="222"/>
      <c r="BQ18" s="227">
        <v>12</v>
      </c>
      <c r="BR18" s="228"/>
      <c r="BS18" s="807"/>
      <c r="BT18" s="808"/>
      <c r="BU18" s="808"/>
      <c r="BV18" s="808"/>
      <c r="BW18" s="808"/>
      <c r="BX18" s="808"/>
      <c r="BY18" s="808"/>
      <c r="BZ18" s="808"/>
      <c r="CA18" s="808"/>
      <c r="CB18" s="808"/>
      <c r="CC18" s="808"/>
      <c r="CD18" s="808"/>
      <c r="CE18" s="808"/>
      <c r="CF18" s="808"/>
      <c r="CG18" s="809"/>
      <c r="CH18" s="810"/>
      <c r="CI18" s="811"/>
      <c r="CJ18" s="811"/>
      <c r="CK18" s="811"/>
      <c r="CL18" s="812"/>
      <c r="CM18" s="810"/>
      <c r="CN18" s="811"/>
      <c r="CO18" s="811"/>
      <c r="CP18" s="811"/>
      <c r="CQ18" s="812"/>
      <c r="CR18" s="810"/>
      <c r="CS18" s="811"/>
      <c r="CT18" s="811"/>
      <c r="CU18" s="811"/>
      <c r="CV18" s="812"/>
      <c r="CW18" s="810"/>
      <c r="CX18" s="811"/>
      <c r="CY18" s="811"/>
      <c r="CZ18" s="811"/>
      <c r="DA18" s="812"/>
      <c r="DB18" s="810"/>
      <c r="DC18" s="811"/>
      <c r="DD18" s="811"/>
      <c r="DE18" s="811"/>
      <c r="DF18" s="812"/>
      <c r="DG18" s="810"/>
      <c r="DH18" s="811"/>
      <c r="DI18" s="811"/>
      <c r="DJ18" s="811"/>
      <c r="DK18" s="812"/>
      <c r="DL18" s="810"/>
      <c r="DM18" s="811"/>
      <c r="DN18" s="811"/>
      <c r="DO18" s="811"/>
      <c r="DP18" s="812"/>
      <c r="DQ18" s="810"/>
      <c r="DR18" s="811"/>
      <c r="DS18" s="811"/>
      <c r="DT18" s="811"/>
      <c r="DU18" s="812"/>
      <c r="DV18" s="807"/>
      <c r="DW18" s="808"/>
      <c r="DX18" s="808"/>
      <c r="DY18" s="808"/>
      <c r="DZ18" s="813"/>
      <c r="EA18" s="223"/>
    </row>
    <row r="19" spans="1:131" s="224" customFormat="1" ht="26.25" customHeight="1" x14ac:dyDescent="0.15">
      <c r="A19" s="227">
        <v>13</v>
      </c>
      <c r="B19" s="814"/>
      <c r="C19" s="815"/>
      <c r="D19" s="815"/>
      <c r="E19" s="815"/>
      <c r="F19" s="815"/>
      <c r="G19" s="815"/>
      <c r="H19" s="815"/>
      <c r="I19" s="815"/>
      <c r="J19" s="815"/>
      <c r="K19" s="815"/>
      <c r="L19" s="815"/>
      <c r="M19" s="815"/>
      <c r="N19" s="815"/>
      <c r="O19" s="815"/>
      <c r="P19" s="816"/>
      <c r="Q19" s="817"/>
      <c r="R19" s="818"/>
      <c r="S19" s="818"/>
      <c r="T19" s="818"/>
      <c r="U19" s="818"/>
      <c r="V19" s="818"/>
      <c r="W19" s="818"/>
      <c r="X19" s="818"/>
      <c r="Y19" s="818"/>
      <c r="Z19" s="818"/>
      <c r="AA19" s="818"/>
      <c r="AB19" s="818"/>
      <c r="AC19" s="818"/>
      <c r="AD19" s="818"/>
      <c r="AE19" s="819"/>
      <c r="AF19" s="820"/>
      <c r="AG19" s="821"/>
      <c r="AH19" s="821"/>
      <c r="AI19" s="821"/>
      <c r="AJ19" s="822"/>
      <c r="AK19" s="803"/>
      <c r="AL19" s="804"/>
      <c r="AM19" s="804"/>
      <c r="AN19" s="804"/>
      <c r="AO19" s="804"/>
      <c r="AP19" s="804"/>
      <c r="AQ19" s="804"/>
      <c r="AR19" s="804"/>
      <c r="AS19" s="804"/>
      <c r="AT19" s="804"/>
      <c r="AU19" s="805"/>
      <c r="AV19" s="805"/>
      <c r="AW19" s="805"/>
      <c r="AX19" s="805"/>
      <c r="AY19" s="806"/>
      <c r="AZ19" s="221"/>
      <c r="BA19" s="221"/>
      <c r="BB19" s="221"/>
      <c r="BC19" s="221"/>
      <c r="BD19" s="221"/>
      <c r="BE19" s="222"/>
      <c r="BF19" s="222"/>
      <c r="BG19" s="222"/>
      <c r="BH19" s="222"/>
      <c r="BI19" s="222"/>
      <c r="BJ19" s="222"/>
      <c r="BK19" s="222"/>
      <c r="BL19" s="222"/>
      <c r="BM19" s="222"/>
      <c r="BN19" s="222"/>
      <c r="BO19" s="222"/>
      <c r="BP19" s="222"/>
      <c r="BQ19" s="227">
        <v>13</v>
      </c>
      <c r="BR19" s="228"/>
      <c r="BS19" s="807"/>
      <c r="BT19" s="808"/>
      <c r="BU19" s="808"/>
      <c r="BV19" s="808"/>
      <c r="BW19" s="808"/>
      <c r="BX19" s="808"/>
      <c r="BY19" s="808"/>
      <c r="BZ19" s="808"/>
      <c r="CA19" s="808"/>
      <c r="CB19" s="808"/>
      <c r="CC19" s="808"/>
      <c r="CD19" s="808"/>
      <c r="CE19" s="808"/>
      <c r="CF19" s="808"/>
      <c r="CG19" s="809"/>
      <c r="CH19" s="810"/>
      <c r="CI19" s="811"/>
      <c r="CJ19" s="811"/>
      <c r="CK19" s="811"/>
      <c r="CL19" s="812"/>
      <c r="CM19" s="810"/>
      <c r="CN19" s="811"/>
      <c r="CO19" s="811"/>
      <c r="CP19" s="811"/>
      <c r="CQ19" s="812"/>
      <c r="CR19" s="810"/>
      <c r="CS19" s="811"/>
      <c r="CT19" s="811"/>
      <c r="CU19" s="811"/>
      <c r="CV19" s="812"/>
      <c r="CW19" s="810"/>
      <c r="CX19" s="811"/>
      <c r="CY19" s="811"/>
      <c r="CZ19" s="811"/>
      <c r="DA19" s="812"/>
      <c r="DB19" s="810"/>
      <c r="DC19" s="811"/>
      <c r="DD19" s="811"/>
      <c r="DE19" s="811"/>
      <c r="DF19" s="812"/>
      <c r="DG19" s="810"/>
      <c r="DH19" s="811"/>
      <c r="DI19" s="811"/>
      <c r="DJ19" s="811"/>
      <c r="DK19" s="812"/>
      <c r="DL19" s="810"/>
      <c r="DM19" s="811"/>
      <c r="DN19" s="811"/>
      <c r="DO19" s="811"/>
      <c r="DP19" s="812"/>
      <c r="DQ19" s="810"/>
      <c r="DR19" s="811"/>
      <c r="DS19" s="811"/>
      <c r="DT19" s="811"/>
      <c r="DU19" s="812"/>
      <c r="DV19" s="807"/>
      <c r="DW19" s="808"/>
      <c r="DX19" s="808"/>
      <c r="DY19" s="808"/>
      <c r="DZ19" s="813"/>
      <c r="EA19" s="223"/>
    </row>
    <row r="20" spans="1:131" s="224" customFormat="1" ht="26.25" customHeight="1" x14ac:dyDescent="0.15">
      <c r="A20" s="227">
        <v>14</v>
      </c>
      <c r="B20" s="814"/>
      <c r="C20" s="815"/>
      <c r="D20" s="815"/>
      <c r="E20" s="815"/>
      <c r="F20" s="815"/>
      <c r="G20" s="815"/>
      <c r="H20" s="815"/>
      <c r="I20" s="815"/>
      <c r="J20" s="815"/>
      <c r="K20" s="815"/>
      <c r="L20" s="815"/>
      <c r="M20" s="815"/>
      <c r="N20" s="815"/>
      <c r="O20" s="815"/>
      <c r="P20" s="816"/>
      <c r="Q20" s="817"/>
      <c r="R20" s="818"/>
      <c r="S20" s="818"/>
      <c r="T20" s="818"/>
      <c r="U20" s="818"/>
      <c r="V20" s="818"/>
      <c r="W20" s="818"/>
      <c r="X20" s="818"/>
      <c r="Y20" s="818"/>
      <c r="Z20" s="818"/>
      <c r="AA20" s="818"/>
      <c r="AB20" s="818"/>
      <c r="AC20" s="818"/>
      <c r="AD20" s="818"/>
      <c r="AE20" s="819"/>
      <c r="AF20" s="820"/>
      <c r="AG20" s="821"/>
      <c r="AH20" s="821"/>
      <c r="AI20" s="821"/>
      <c r="AJ20" s="822"/>
      <c r="AK20" s="803"/>
      <c r="AL20" s="804"/>
      <c r="AM20" s="804"/>
      <c r="AN20" s="804"/>
      <c r="AO20" s="804"/>
      <c r="AP20" s="804"/>
      <c r="AQ20" s="804"/>
      <c r="AR20" s="804"/>
      <c r="AS20" s="804"/>
      <c r="AT20" s="804"/>
      <c r="AU20" s="805"/>
      <c r="AV20" s="805"/>
      <c r="AW20" s="805"/>
      <c r="AX20" s="805"/>
      <c r="AY20" s="806"/>
      <c r="AZ20" s="221"/>
      <c r="BA20" s="221"/>
      <c r="BB20" s="221"/>
      <c r="BC20" s="221"/>
      <c r="BD20" s="221"/>
      <c r="BE20" s="222"/>
      <c r="BF20" s="222"/>
      <c r="BG20" s="222"/>
      <c r="BH20" s="222"/>
      <c r="BI20" s="222"/>
      <c r="BJ20" s="222"/>
      <c r="BK20" s="222"/>
      <c r="BL20" s="222"/>
      <c r="BM20" s="222"/>
      <c r="BN20" s="222"/>
      <c r="BO20" s="222"/>
      <c r="BP20" s="222"/>
      <c r="BQ20" s="227">
        <v>14</v>
      </c>
      <c r="BR20" s="228"/>
      <c r="BS20" s="807"/>
      <c r="BT20" s="808"/>
      <c r="BU20" s="808"/>
      <c r="BV20" s="808"/>
      <c r="BW20" s="808"/>
      <c r="BX20" s="808"/>
      <c r="BY20" s="808"/>
      <c r="BZ20" s="808"/>
      <c r="CA20" s="808"/>
      <c r="CB20" s="808"/>
      <c r="CC20" s="808"/>
      <c r="CD20" s="808"/>
      <c r="CE20" s="808"/>
      <c r="CF20" s="808"/>
      <c r="CG20" s="809"/>
      <c r="CH20" s="810"/>
      <c r="CI20" s="811"/>
      <c r="CJ20" s="811"/>
      <c r="CK20" s="811"/>
      <c r="CL20" s="812"/>
      <c r="CM20" s="810"/>
      <c r="CN20" s="811"/>
      <c r="CO20" s="811"/>
      <c r="CP20" s="811"/>
      <c r="CQ20" s="812"/>
      <c r="CR20" s="810"/>
      <c r="CS20" s="811"/>
      <c r="CT20" s="811"/>
      <c r="CU20" s="811"/>
      <c r="CV20" s="812"/>
      <c r="CW20" s="810"/>
      <c r="CX20" s="811"/>
      <c r="CY20" s="811"/>
      <c r="CZ20" s="811"/>
      <c r="DA20" s="812"/>
      <c r="DB20" s="810"/>
      <c r="DC20" s="811"/>
      <c r="DD20" s="811"/>
      <c r="DE20" s="811"/>
      <c r="DF20" s="812"/>
      <c r="DG20" s="810"/>
      <c r="DH20" s="811"/>
      <c r="DI20" s="811"/>
      <c r="DJ20" s="811"/>
      <c r="DK20" s="812"/>
      <c r="DL20" s="810"/>
      <c r="DM20" s="811"/>
      <c r="DN20" s="811"/>
      <c r="DO20" s="811"/>
      <c r="DP20" s="812"/>
      <c r="DQ20" s="810"/>
      <c r="DR20" s="811"/>
      <c r="DS20" s="811"/>
      <c r="DT20" s="811"/>
      <c r="DU20" s="812"/>
      <c r="DV20" s="807"/>
      <c r="DW20" s="808"/>
      <c r="DX20" s="808"/>
      <c r="DY20" s="808"/>
      <c r="DZ20" s="813"/>
      <c r="EA20" s="223"/>
    </row>
    <row r="21" spans="1:131" s="224" customFormat="1" ht="26.25" customHeight="1" thickBot="1" x14ac:dyDescent="0.2">
      <c r="A21" s="227">
        <v>15</v>
      </c>
      <c r="B21" s="814"/>
      <c r="C21" s="815"/>
      <c r="D21" s="815"/>
      <c r="E21" s="815"/>
      <c r="F21" s="815"/>
      <c r="G21" s="815"/>
      <c r="H21" s="815"/>
      <c r="I21" s="815"/>
      <c r="J21" s="815"/>
      <c r="K21" s="815"/>
      <c r="L21" s="815"/>
      <c r="M21" s="815"/>
      <c r="N21" s="815"/>
      <c r="O21" s="815"/>
      <c r="P21" s="816"/>
      <c r="Q21" s="817"/>
      <c r="R21" s="818"/>
      <c r="S21" s="818"/>
      <c r="T21" s="818"/>
      <c r="U21" s="818"/>
      <c r="V21" s="818"/>
      <c r="W21" s="818"/>
      <c r="X21" s="818"/>
      <c r="Y21" s="818"/>
      <c r="Z21" s="818"/>
      <c r="AA21" s="818"/>
      <c r="AB21" s="818"/>
      <c r="AC21" s="818"/>
      <c r="AD21" s="818"/>
      <c r="AE21" s="819"/>
      <c r="AF21" s="820"/>
      <c r="AG21" s="821"/>
      <c r="AH21" s="821"/>
      <c r="AI21" s="821"/>
      <c r="AJ21" s="822"/>
      <c r="AK21" s="803"/>
      <c r="AL21" s="804"/>
      <c r="AM21" s="804"/>
      <c r="AN21" s="804"/>
      <c r="AO21" s="804"/>
      <c r="AP21" s="804"/>
      <c r="AQ21" s="804"/>
      <c r="AR21" s="804"/>
      <c r="AS21" s="804"/>
      <c r="AT21" s="804"/>
      <c r="AU21" s="805"/>
      <c r="AV21" s="805"/>
      <c r="AW21" s="805"/>
      <c r="AX21" s="805"/>
      <c r="AY21" s="806"/>
      <c r="AZ21" s="221"/>
      <c r="BA21" s="221"/>
      <c r="BB21" s="221"/>
      <c r="BC21" s="221"/>
      <c r="BD21" s="221"/>
      <c r="BE21" s="222"/>
      <c r="BF21" s="222"/>
      <c r="BG21" s="222"/>
      <c r="BH21" s="222"/>
      <c r="BI21" s="222"/>
      <c r="BJ21" s="222"/>
      <c r="BK21" s="222"/>
      <c r="BL21" s="222"/>
      <c r="BM21" s="222"/>
      <c r="BN21" s="222"/>
      <c r="BO21" s="222"/>
      <c r="BP21" s="222"/>
      <c r="BQ21" s="227">
        <v>15</v>
      </c>
      <c r="BR21" s="228"/>
      <c r="BS21" s="807"/>
      <c r="BT21" s="808"/>
      <c r="BU21" s="808"/>
      <c r="BV21" s="808"/>
      <c r="BW21" s="808"/>
      <c r="BX21" s="808"/>
      <c r="BY21" s="808"/>
      <c r="BZ21" s="808"/>
      <c r="CA21" s="808"/>
      <c r="CB21" s="808"/>
      <c r="CC21" s="808"/>
      <c r="CD21" s="808"/>
      <c r="CE21" s="808"/>
      <c r="CF21" s="808"/>
      <c r="CG21" s="809"/>
      <c r="CH21" s="810"/>
      <c r="CI21" s="811"/>
      <c r="CJ21" s="811"/>
      <c r="CK21" s="811"/>
      <c r="CL21" s="812"/>
      <c r="CM21" s="810"/>
      <c r="CN21" s="811"/>
      <c r="CO21" s="811"/>
      <c r="CP21" s="811"/>
      <c r="CQ21" s="812"/>
      <c r="CR21" s="810"/>
      <c r="CS21" s="811"/>
      <c r="CT21" s="811"/>
      <c r="CU21" s="811"/>
      <c r="CV21" s="812"/>
      <c r="CW21" s="810"/>
      <c r="CX21" s="811"/>
      <c r="CY21" s="811"/>
      <c r="CZ21" s="811"/>
      <c r="DA21" s="812"/>
      <c r="DB21" s="810"/>
      <c r="DC21" s="811"/>
      <c r="DD21" s="811"/>
      <c r="DE21" s="811"/>
      <c r="DF21" s="812"/>
      <c r="DG21" s="810"/>
      <c r="DH21" s="811"/>
      <c r="DI21" s="811"/>
      <c r="DJ21" s="811"/>
      <c r="DK21" s="812"/>
      <c r="DL21" s="810"/>
      <c r="DM21" s="811"/>
      <c r="DN21" s="811"/>
      <c r="DO21" s="811"/>
      <c r="DP21" s="812"/>
      <c r="DQ21" s="810"/>
      <c r="DR21" s="811"/>
      <c r="DS21" s="811"/>
      <c r="DT21" s="811"/>
      <c r="DU21" s="812"/>
      <c r="DV21" s="807"/>
      <c r="DW21" s="808"/>
      <c r="DX21" s="808"/>
      <c r="DY21" s="808"/>
      <c r="DZ21" s="813"/>
      <c r="EA21" s="223"/>
    </row>
    <row r="22" spans="1:131" s="224" customFormat="1" ht="26.25" customHeight="1" x14ac:dyDescent="0.15">
      <c r="A22" s="227">
        <v>16</v>
      </c>
      <c r="B22" s="814"/>
      <c r="C22" s="815"/>
      <c r="D22" s="815"/>
      <c r="E22" s="815"/>
      <c r="F22" s="815"/>
      <c r="G22" s="815"/>
      <c r="H22" s="815"/>
      <c r="I22" s="815"/>
      <c r="J22" s="815"/>
      <c r="K22" s="815"/>
      <c r="L22" s="815"/>
      <c r="M22" s="815"/>
      <c r="N22" s="815"/>
      <c r="O22" s="815"/>
      <c r="P22" s="816"/>
      <c r="Q22" s="833"/>
      <c r="R22" s="834"/>
      <c r="S22" s="834"/>
      <c r="T22" s="834"/>
      <c r="U22" s="834"/>
      <c r="V22" s="834"/>
      <c r="W22" s="834"/>
      <c r="X22" s="834"/>
      <c r="Y22" s="834"/>
      <c r="Z22" s="834"/>
      <c r="AA22" s="834"/>
      <c r="AB22" s="834"/>
      <c r="AC22" s="834"/>
      <c r="AD22" s="834"/>
      <c r="AE22" s="835"/>
      <c r="AF22" s="820"/>
      <c r="AG22" s="821"/>
      <c r="AH22" s="821"/>
      <c r="AI22" s="821"/>
      <c r="AJ22" s="822"/>
      <c r="AK22" s="836"/>
      <c r="AL22" s="837"/>
      <c r="AM22" s="837"/>
      <c r="AN22" s="837"/>
      <c r="AO22" s="837"/>
      <c r="AP22" s="837"/>
      <c r="AQ22" s="837"/>
      <c r="AR22" s="837"/>
      <c r="AS22" s="837"/>
      <c r="AT22" s="837"/>
      <c r="AU22" s="838"/>
      <c r="AV22" s="838"/>
      <c r="AW22" s="838"/>
      <c r="AX22" s="838"/>
      <c r="AY22" s="839"/>
      <c r="AZ22" s="840" t="s">
        <v>392</v>
      </c>
      <c r="BA22" s="840"/>
      <c r="BB22" s="840"/>
      <c r="BC22" s="840"/>
      <c r="BD22" s="841"/>
      <c r="BE22" s="222"/>
      <c r="BF22" s="222"/>
      <c r="BG22" s="222"/>
      <c r="BH22" s="222"/>
      <c r="BI22" s="222"/>
      <c r="BJ22" s="222"/>
      <c r="BK22" s="222"/>
      <c r="BL22" s="222"/>
      <c r="BM22" s="222"/>
      <c r="BN22" s="222"/>
      <c r="BO22" s="222"/>
      <c r="BP22" s="222"/>
      <c r="BQ22" s="227">
        <v>16</v>
      </c>
      <c r="BR22" s="228"/>
      <c r="BS22" s="807"/>
      <c r="BT22" s="808"/>
      <c r="BU22" s="808"/>
      <c r="BV22" s="808"/>
      <c r="BW22" s="808"/>
      <c r="BX22" s="808"/>
      <c r="BY22" s="808"/>
      <c r="BZ22" s="808"/>
      <c r="CA22" s="808"/>
      <c r="CB22" s="808"/>
      <c r="CC22" s="808"/>
      <c r="CD22" s="808"/>
      <c r="CE22" s="808"/>
      <c r="CF22" s="808"/>
      <c r="CG22" s="809"/>
      <c r="CH22" s="810"/>
      <c r="CI22" s="811"/>
      <c r="CJ22" s="811"/>
      <c r="CK22" s="811"/>
      <c r="CL22" s="812"/>
      <c r="CM22" s="810"/>
      <c r="CN22" s="811"/>
      <c r="CO22" s="811"/>
      <c r="CP22" s="811"/>
      <c r="CQ22" s="812"/>
      <c r="CR22" s="810"/>
      <c r="CS22" s="811"/>
      <c r="CT22" s="811"/>
      <c r="CU22" s="811"/>
      <c r="CV22" s="812"/>
      <c r="CW22" s="810"/>
      <c r="CX22" s="811"/>
      <c r="CY22" s="811"/>
      <c r="CZ22" s="811"/>
      <c r="DA22" s="812"/>
      <c r="DB22" s="810"/>
      <c r="DC22" s="811"/>
      <c r="DD22" s="811"/>
      <c r="DE22" s="811"/>
      <c r="DF22" s="812"/>
      <c r="DG22" s="810"/>
      <c r="DH22" s="811"/>
      <c r="DI22" s="811"/>
      <c r="DJ22" s="811"/>
      <c r="DK22" s="812"/>
      <c r="DL22" s="810"/>
      <c r="DM22" s="811"/>
      <c r="DN22" s="811"/>
      <c r="DO22" s="811"/>
      <c r="DP22" s="812"/>
      <c r="DQ22" s="810"/>
      <c r="DR22" s="811"/>
      <c r="DS22" s="811"/>
      <c r="DT22" s="811"/>
      <c r="DU22" s="812"/>
      <c r="DV22" s="807"/>
      <c r="DW22" s="808"/>
      <c r="DX22" s="808"/>
      <c r="DY22" s="808"/>
      <c r="DZ22" s="813"/>
      <c r="EA22" s="223"/>
    </row>
    <row r="23" spans="1:131" s="224" customFormat="1" ht="26.25" customHeight="1" thickBot="1" x14ac:dyDescent="0.2">
      <c r="A23" s="229" t="s">
        <v>393</v>
      </c>
      <c r="B23" s="823" t="s">
        <v>394</v>
      </c>
      <c r="C23" s="824"/>
      <c r="D23" s="824"/>
      <c r="E23" s="824"/>
      <c r="F23" s="824"/>
      <c r="G23" s="824"/>
      <c r="H23" s="824"/>
      <c r="I23" s="824"/>
      <c r="J23" s="824"/>
      <c r="K23" s="824"/>
      <c r="L23" s="824"/>
      <c r="M23" s="824"/>
      <c r="N23" s="824"/>
      <c r="O23" s="824"/>
      <c r="P23" s="825"/>
      <c r="Q23" s="826">
        <v>4110</v>
      </c>
      <c r="R23" s="827"/>
      <c r="S23" s="827"/>
      <c r="T23" s="827"/>
      <c r="U23" s="827"/>
      <c r="V23" s="827">
        <v>3995</v>
      </c>
      <c r="W23" s="827"/>
      <c r="X23" s="827"/>
      <c r="Y23" s="827"/>
      <c r="Z23" s="827"/>
      <c r="AA23" s="827">
        <v>115</v>
      </c>
      <c r="AB23" s="827"/>
      <c r="AC23" s="827"/>
      <c r="AD23" s="827"/>
      <c r="AE23" s="828"/>
      <c r="AF23" s="829">
        <v>114</v>
      </c>
      <c r="AG23" s="827"/>
      <c r="AH23" s="827"/>
      <c r="AI23" s="827"/>
      <c r="AJ23" s="830"/>
      <c r="AK23" s="831"/>
      <c r="AL23" s="832"/>
      <c r="AM23" s="832"/>
      <c r="AN23" s="832"/>
      <c r="AO23" s="832"/>
      <c r="AP23" s="827">
        <v>3547</v>
      </c>
      <c r="AQ23" s="827"/>
      <c r="AR23" s="827"/>
      <c r="AS23" s="827"/>
      <c r="AT23" s="827"/>
      <c r="AU23" s="843"/>
      <c r="AV23" s="843"/>
      <c r="AW23" s="843"/>
      <c r="AX23" s="843"/>
      <c r="AY23" s="844"/>
      <c r="AZ23" s="845" t="s">
        <v>129</v>
      </c>
      <c r="BA23" s="846"/>
      <c r="BB23" s="846"/>
      <c r="BC23" s="846"/>
      <c r="BD23" s="847"/>
      <c r="BE23" s="222"/>
      <c r="BF23" s="222"/>
      <c r="BG23" s="222"/>
      <c r="BH23" s="222"/>
      <c r="BI23" s="222"/>
      <c r="BJ23" s="222"/>
      <c r="BK23" s="222"/>
      <c r="BL23" s="222"/>
      <c r="BM23" s="222"/>
      <c r="BN23" s="222"/>
      <c r="BO23" s="222"/>
      <c r="BP23" s="222"/>
      <c r="BQ23" s="227">
        <v>17</v>
      </c>
      <c r="BR23" s="228"/>
      <c r="BS23" s="807"/>
      <c r="BT23" s="808"/>
      <c r="BU23" s="808"/>
      <c r="BV23" s="808"/>
      <c r="BW23" s="808"/>
      <c r="BX23" s="808"/>
      <c r="BY23" s="808"/>
      <c r="BZ23" s="808"/>
      <c r="CA23" s="808"/>
      <c r="CB23" s="808"/>
      <c r="CC23" s="808"/>
      <c r="CD23" s="808"/>
      <c r="CE23" s="808"/>
      <c r="CF23" s="808"/>
      <c r="CG23" s="809"/>
      <c r="CH23" s="810"/>
      <c r="CI23" s="811"/>
      <c r="CJ23" s="811"/>
      <c r="CK23" s="811"/>
      <c r="CL23" s="812"/>
      <c r="CM23" s="810"/>
      <c r="CN23" s="811"/>
      <c r="CO23" s="811"/>
      <c r="CP23" s="811"/>
      <c r="CQ23" s="812"/>
      <c r="CR23" s="810"/>
      <c r="CS23" s="811"/>
      <c r="CT23" s="811"/>
      <c r="CU23" s="811"/>
      <c r="CV23" s="812"/>
      <c r="CW23" s="810"/>
      <c r="CX23" s="811"/>
      <c r="CY23" s="811"/>
      <c r="CZ23" s="811"/>
      <c r="DA23" s="812"/>
      <c r="DB23" s="810"/>
      <c r="DC23" s="811"/>
      <c r="DD23" s="811"/>
      <c r="DE23" s="811"/>
      <c r="DF23" s="812"/>
      <c r="DG23" s="810"/>
      <c r="DH23" s="811"/>
      <c r="DI23" s="811"/>
      <c r="DJ23" s="811"/>
      <c r="DK23" s="812"/>
      <c r="DL23" s="810"/>
      <c r="DM23" s="811"/>
      <c r="DN23" s="811"/>
      <c r="DO23" s="811"/>
      <c r="DP23" s="812"/>
      <c r="DQ23" s="810"/>
      <c r="DR23" s="811"/>
      <c r="DS23" s="811"/>
      <c r="DT23" s="811"/>
      <c r="DU23" s="812"/>
      <c r="DV23" s="807"/>
      <c r="DW23" s="808"/>
      <c r="DX23" s="808"/>
      <c r="DY23" s="808"/>
      <c r="DZ23" s="813"/>
      <c r="EA23" s="223"/>
    </row>
    <row r="24" spans="1:131" s="224" customFormat="1" ht="26.25" customHeight="1" x14ac:dyDescent="0.15">
      <c r="A24" s="842" t="s">
        <v>395</v>
      </c>
      <c r="B24" s="842"/>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842"/>
      <c r="AT24" s="842"/>
      <c r="AU24" s="842"/>
      <c r="AV24" s="842"/>
      <c r="AW24" s="842"/>
      <c r="AX24" s="842"/>
      <c r="AY24" s="842"/>
      <c r="AZ24" s="221"/>
      <c r="BA24" s="221"/>
      <c r="BB24" s="221"/>
      <c r="BC24" s="221"/>
      <c r="BD24" s="221"/>
      <c r="BE24" s="222"/>
      <c r="BF24" s="222"/>
      <c r="BG24" s="222"/>
      <c r="BH24" s="222"/>
      <c r="BI24" s="222"/>
      <c r="BJ24" s="222"/>
      <c r="BK24" s="222"/>
      <c r="BL24" s="222"/>
      <c r="BM24" s="222"/>
      <c r="BN24" s="222"/>
      <c r="BO24" s="222"/>
      <c r="BP24" s="222"/>
      <c r="BQ24" s="227">
        <v>18</v>
      </c>
      <c r="BR24" s="228"/>
      <c r="BS24" s="807"/>
      <c r="BT24" s="808"/>
      <c r="BU24" s="808"/>
      <c r="BV24" s="808"/>
      <c r="BW24" s="808"/>
      <c r="BX24" s="808"/>
      <c r="BY24" s="808"/>
      <c r="BZ24" s="808"/>
      <c r="CA24" s="808"/>
      <c r="CB24" s="808"/>
      <c r="CC24" s="808"/>
      <c r="CD24" s="808"/>
      <c r="CE24" s="808"/>
      <c r="CF24" s="808"/>
      <c r="CG24" s="809"/>
      <c r="CH24" s="810"/>
      <c r="CI24" s="811"/>
      <c r="CJ24" s="811"/>
      <c r="CK24" s="811"/>
      <c r="CL24" s="812"/>
      <c r="CM24" s="810"/>
      <c r="CN24" s="811"/>
      <c r="CO24" s="811"/>
      <c r="CP24" s="811"/>
      <c r="CQ24" s="812"/>
      <c r="CR24" s="810"/>
      <c r="CS24" s="811"/>
      <c r="CT24" s="811"/>
      <c r="CU24" s="811"/>
      <c r="CV24" s="812"/>
      <c r="CW24" s="810"/>
      <c r="CX24" s="811"/>
      <c r="CY24" s="811"/>
      <c r="CZ24" s="811"/>
      <c r="DA24" s="812"/>
      <c r="DB24" s="810"/>
      <c r="DC24" s="811"/>
      <c r="DD24" s="811"/>
      <c r="DE24" s="811"/>
      <c r="DF24" s="812"/>
      <c r="DG24" s="810"/>
      <c r="DH24" s="811"/>
      <c r="DI24" s="811"/>
      <c r="DJ24" s="811"/>
      <c r="DK24" s="812"/>
      <c r="DL24" s="810"/>
      <c r="DM24" s="811"/>
      <c r="DN24" s="811"/>
      <c r="DO24" s="811"/>
      <c r="DP24" s="812"/>
      <c r="DQ24" s="810"/>
      <c r="DR24" s="811"/>
      <c r="DS24" s="811"/>
      <c r="DT24" s="811"/>
      <c r="DU24" s="812"/>
      <c r="DV24" s="807"/>
      <c r="DW24" s="808"/>
      <c r="DX24" s="808"/>
      <c r="DY24" s="808"/>
      <c r="DZ24" s="813"/>
      <c r="EA24" s="223"/>
    </row>
    <row r="25" spans="1:131" ht="26.25" customHeight="1" thickBot="1" x14ac:dyDescent="0.2">
      <c r="A25" s="759" t="s">
        <v>396</v>
      </c>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221"/>
      <c r="BK25" s="221"/>
      <c r="BL25" s="221"/>
      <c r="BM25" s="221"/>
      <c r="BN25" s="221"/>
      <c r="BO25" s="230"/>
      <c r="BP25" s="230"/>
      <c r="BQ25" s="227">
        <v>19</v>
      </c>
      <c r="BR25" s="228"/>
      <c r="BS25" s="807"/>
      <c r="BT25" s="808"/>
      <c r="BU25" s="808"/>
      <c r="BV25" s="808"/>
      <c r="BW25" s="808"/>
      <c r="BX25" s="808"/>
      <c r="BY25" s="808"/>
      <c r="BZ25" s="808"/>
      <c r="CA25" s="808"/>
      <c r="CB25" s="808"/>
      <c r="CC25" s="808"/>
      <c r="CD25" s="808"/>
      <c r="CE25" s="808"/>
      <c r="CF25" s="808"/>
      <c r="CG25" s="809"/>
      <c r="CH25" s="810"/>
      <c r="CI25" s="811"/>
      <c r="CJ25" s="811"/>
      <c r="CK25" s="811"/>
      <c r="CL25" s="812"/>
      <c r="CM25" s="810"/>
      <c r="CN25" s="811"/>
      <c r="CO25" s="811"/>
      <c r="CP25" s="811"/>
      <c r="CQ25" s="812"/>
      <c r="CR25" s="810"/>
      <c r="CS25" s="811"/>
      <c r="CT25" s="811"/>
      <c r="CU25" s="811"/>
      <c r="CV25" s="812"/>
      <c r="CW25" s="810"/>
      <c r="CX25" s="811"/>
      <c r="CY25" s="811"/>
      <c r="CZ25" s="811"/>
      <c r="DA25" s="812"/>
      <c r="DB25" s="810"/>
      <c r="DC25" s="811"/>
      <c r="DD25" s="811"/>
      <c r="DE25" s="811"/>
      <c r="DF25" s="812"/>
      <c r="DG25" s="810"/>
      <c r="DH25" s="811"/>
      <c r="DI25" s="811"/>
      <c r="DJ25" s="811"/>
      <c r="DK25" s="812"/>
      <c r="DL25" s="810"/>
      <c r="DM25" s="811"/>
      <c r="DN25" s="811"/>
      <c r="DO25" s="811"/>
      <c r="DP25" s="812"/>
      <c r="DQ25" s="810"/>
      <c r="DR25" s="811"/>
      <c r="DS25" s="811"/>
      <c r="DT25" s="811"/>
      <c r="DU25" s="812"/>
      <c r="DV25" s="807"/>
      <c r="DW25" s="808"/>
      <c r="DX25" s="808"/>
      <c r="DY25" s="808"/>
      <c r="DZ25" s="813"/>
      <c r="EA25" s="219"/>
    </row>
    <row r="26" spans="1:131" ht="26.25" customHeight="1" x14ac:dyDescent="0.15">
      <c r="A26" s="761" t="s">
        <v>374</v>
      </c>
      <c r="B26" s="762"/>
      <c r="C26" s="762"/>
      <c r="D26" s="762"/>
      <c r="E26" s="762"/>
      <c r="F26" s="762"/>
      <c r="G26" s="762"/>
      <c r="H26" s="762"/>
      <c r="I26" s="762"/>
      <c r="J26" s="762"/>
      <c r="K26" s="762"/>
      <c r="L26" s="762"/>
      <c r="M26" s="762"/>
      <c r="N26" s="762"/>
      <c r="O26" s="762"/>
      <c r="P26" s="763"/>
      <c r="Q26" s="767" t="s">
        <v>397</v>
      </c>
      <c r="R26" s="768"/>
      <c r="S26" s="768"/>
      <c r="T26" s="768"/>
      <c r="U26" s="769"/>
      <c r="V26" s="767" t="s">
        <v>398</v>
      </c>
      <c r="W26" s="768"/>
      <c r="X26" s="768"/>
      <c r="Y26" s="768"/>
      <c r="Z26" s="769"/>
      <c r="AA26" s="767" t="s">
        <v>399</v>
      </c>
      <c r="AB26" s="768"/>
      <c r="AC26" s="768"/>
      <c r="AD26" s="768"/>
      <c r="AE26" s="768"/>
      <c r="AF26" s="848" t="s">
        <v>400</v>
      </c>
      <c r="AG26" s="849"/>
      <c r="AH26" s="849"/>
      <c r="AI26" s="849"/>
      <c r="AJ26" s="850"/>
      <c r="AK26" s="768" t="s">
        <v>401</v>
      </c>
      <c r="AL26" s="768"/>
      <c r="AM26" s="768"/>
      <c r="AN26" s="768"/>
      <c r="AO26" s="769"/>
      <c r="AP26" s="767" t="s">
        <v>402</v>
      </c>
      <c r="AQ26" s="768"/>
      <c r="AR26" s="768"/>
      <c r="AS26" s="768"/>
      <c r="AT26" s="769"/>
      <c r="AU26" s="767" t="s">
        <v>403</v>
      </c>
      <c r="AV26" s="768"/>
      <c r="AW26" s="768"/>
      <c r="AX26" s="768"/>
      <c r="AY26" s="769"/>
      <c r="AZ26" s="767" t="s">
        <v>404</v>
      </c>
      <c r="BA26" s="768"/>
      <c r="BB26" s="768"/>
      <c r="BC26" s="768"/>
      <c r="BD26" s="769"/>
      <c r="BE26" s="767" t="s">
        <v>381</v>
      </c>
      <c r="BF26" s="768"/>
      <c r="BG26" s="768"/>
      <c r="BH26" s="768"/>
      <c r="BI26" s="774"/>
      <c r="BJ26" s="221"/>
      <c r="BK26" s="221"/>
      <c r="BL26" s="221"/>
      <c r="BM26" s="221"/>
      <c r="BN26" s="221"/>
      <c r="BO26" s="230"/>
      <c r="BP26" s="230"/>
      <c r="BQ26" s="227">
        <v>20</v>
      </c>
      <c r="BR26" s="228"/>
      <c r="BS26" s="807"/>
      <c r="BT26" s="808"/>
      <c r="BU26" s="808"/>
      <c r="BV26" s="808"/>
      <c r="BW26" s="808"/>
      <c r="BX26" s="808"/>
      <c r="BY26" s="808"/>
      <c r="BZ26" s="808"/>
      <c r="CA26" s="808"/>
      <c r="CB26" s="808"/>
      <c r="CC26" s="808"/>
      <c r="CD26" s="808"/>
      <c r="CE26" s="808"/>
      <c r="CF26" s="808"/>
      <c r="CG26" s="809"/>
      <c r="CH26" s="810"/>
      <c r="CI26" s="811"/>
      <c r="CJ26" s="811"/>
      <c r="CK26" s="811"/>
      <c r="CL26" s="812"/>
      <c r="CM26" s="810"/>
      <c r="CN26" s="811"/>
      <c r="CO26" s="811"/>
      <c r="CP26" s="811"/>
      <c r="CQ26" s="812"/>
      <c r="CR26" s="810"/>
      <c r="CS26" s="811"/>
      <c r="CT26" s="811"/>
      <c r="CU26" s="811"/>
      <c r="CV26" s="812"/>
      <c r="CW26" s="810"/>
      <c r="CX26" s="811"/>
      <c r="CY26" s="811"/>
      <c r="CZ26" s="811"/>
      <c r="DA26" s="812"/>
      <c r="DB26" s="810"/>
      <c r="DC26" s="811"/>
      <c r="DD26" s="811"/>
      <c r="DE26" s="811"/>
      <c r="DF26" s="812"/>
      <c r="DG26" s="810"/>
      <c r="DH26" s="811"/>
      <c r="DI26" s="811"/>
      <c r="DJ26" s="811"/>
      <c r="DK26" s="812"/>
      <c r="DL26" s="810"/>
      <c r="DM26" s="811"/>
      <c r="DN26" s="811"/>
      <c r="DO26" s="811"/>
      <c r="DP26" s="812"/>
      <c r="DQ26" s="810"/>
      <c r="DR26" s="811"/>
      <c r="DS26" s="811"/>
      <c r="DT26" s="811"/>
      <c r="DU26" s="812"/>
      <c r="DV26" s="807"/>
      <c r="DW26" s="808"/>
      <c r="DX26" s="808"/>
      <c r="DY26" s="808"/>
      <c r="DZ26" s="813"/>
      <c r="EA26" s="219"/>
    </row>
    <row r="27" spans="1:131" ht="26.25" customHeight="1" thickBot="1" x14ac:dyDescent="0.2">
      <c r="A27" s="764"/>
      <c r="B27" s="765"/>
      <c r="C27" s="765"/>
      <c r="D27" s="765"/>
      <c r="E27" s="765"/>
      <c r="F27" s="765"/>
      <c r="G27" s="765"/>
      <c r="H27" s="765"/>
      <c r="I27" s="765"/>
      <c r="J27" s="765"/>
      <c r="K27" s="765"/>
      <c r="L27" s="765"/>
      <c r="M27" s="765"/>
      <c r="N27" s="765"/>
      <c r="O27" s="765"/>
      <c r="P27" s="766"/>
      <c r="Q27" s="770"/>
      <c r="R27" s="771"/>
      <c r="S27" s="771"/>
      <c r="T27" s="771"/>
      <c r="U27" s="772"/>
      <c r="V27" s="770"/>
      <c r="W27" s="771"/>
      <c r="X27" s="771"/>
      <c r="Y27" s="771"/>
      <c r="Z27" s="772"/>
      <c r="AA27" s="770"/>
      <c r="AB27" s="771"/>
      <c r="AC27" s="771"/>
      <c r="AD27" s="771"/>
      <c r="AE27" s="771"/>
      <c r="AF27" s="851"/>
      <c r="AG27" s="852"/>
      <c r="AH27" s="852"/>
      <c r="AI27" s="852"/>
      <c r="AJ27" s="853"/>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76"/>
      <c r="BJ27" s="221"/>
      <c r="BK27" s="221"/>
      <c r="BL27" s="221"/>
      <c r="BM27" s="221"/>
      <c r="BN27" s="221"/>
      <c r="BO27" s="230"/>
      <c r="BP27" s="230"/>
      <c r="BQ27" s="227">
        <v>21</v>
      </c>
      <c r="BR27" s="228"/>
      <c r="BS27" s="807"/>
      <c r="BT27" s="808"/>
      <c r="BU27" s="808"/>
      <c r="BV27" s="808"/>
      <c r="BW27" s="808"/>
      <c r="BX27" s="808"/>
      <c r="BY27" s="808"/>
      <c r="BZ27" s="808"/>
      <c r="CA27" s="808"/>
      <c r="CB27" s="808"/>
      <c r="CC27" s="808"/>
      <c r="CD27" s="808"/>
      <c r="CE27" s="808"/>
      <c r="CF27" s="808"/>
      <c r="CG27" s="809"/>
      <c r="CH27" s="810"/>
      <c r="CI27" s="811"/>
      <c r="CJ27" s="811"/>
      <c r="CK27" s="811"/>
      <c r="CL27" s="812"/>
      <c r="CM27" s="810"/>
      <c r="CN27" s="811"/>
      <c r="CO27" s="811"/>
      <c r="CP27" s="811"/>
      <c r="CQ27" s="812"/>
      <c r="CR27" s="810"/>
      <c r="CS27" s="811"/>
      <c r="CT27" s="811"/>
      <c r="CU27" s="811"/>
      <c r="CV27" s="812"/>
      <c r="CW27" s="810"/>
      <c r="CX27" s="811"/>
      <c r="CY27" s="811"/>
      <c r="CZ27" s="811"/>
      <c r="DA27" s="812"/>
      <c r="DB27" s="810"/>
      <c r="DC27" s="811"/>
      <c r="DD27" s="811"/>
      <c r="DE27" s="811"/>
      <c r="DF27" s="812"/>
      <c r="DG27" s="810"/>
      <c r="DH27" s="811"/>
      <c r="DI27" s="811"/>
      <c r="DJ27" s="811"/>
      <c r="DK27" s="812"/>
      <c r="DL27" s="810"/>
      <c r="DM27" s="811"/>
      <c r="DN27" s="811"/>
      <c r="DO27" s="811"/>
      <c r="DP27" s="812"/>
      <c r="DQ27" s="810"/>
      <c r="DR27" s="811"/>
      <c r="DS27" s="811"/>
      <c r="DT27" s="811"/>
      <c r="DU27" s="812"/>
      <c r="DV27" s="807"/>
      <c r="DW27" s="808"/>
      <c r="DX27" s="808"/>
      <c r="DY27" s="808"/>
      <c r="DZ27" s="813"/>
      <c r="EA27" s="219"/>
    </row>
    <row r="28" spans="1:131" ht="26.25" customHeight="1" thickTop="1" x14ac:dyDescent="0.15">
      <c r="A28" s="231">
        <v>1</v>
      </c>
      <c r="B28" s="783" t="s">
        <v>405</v>
      </c>
      <c r="C28" s="784"/>
      <c r="D28" s="784"/>
      <c r="E28" s="784"/>
      <c r="F28" s="784"/>
      <c r="G28" s="784"/>
      <c r="H28" s="784"/>
      <c r="I28" s="784"/>
      <c r="J28" s="784"/>
      <c r="K28" s="784"/>
      <c r="L28" s="784"/>
      <c r="M28" s="784"/>
      <c r="N28" s="784"/>
      <c r="O28" s="784"/>
      <c r="P28" s="785"/>
      <c r="Q28" s="856">
        <v>712</v>
      </c>
      <c r="R28" s="857"/>
      <c r="S28" s="857"/>
      <c r="T28" s="857"/>
      <c r="U28" s="857"/>
      <c r="V28" s="857">
        <v>709</v>
      </c>
      <c r="W28" s="857"/>
      <c r="X28" s="857"/>
      <c r="Y28" s="857"/>
      <c r="Z28" s="857"/>
      <c r="AA28" s="857">
        <v>3</v>
      </c>
      <c r="AB28" s="857"/>
      <c r="AC28" s="857"/>
      <c r="AD28" s="857"/>
      <c r="AE28" s="858"/>
      <c r="AF28" s="859">
        <v>3</v>
      </c>
      <c r="AG28" s="857"/>
      <c r="AH28" s="857"/>
      <c r="AI28" s="857"/>
      <c r="AJ28" s="860"/>
      <c r="AK28" s="861">
        <v>66</v>
      </c>
      <c r="AL28" s="862"/>
      <c r="AM28" s="862"/>
      <c r="AN28" s="862"/>
      <c r="AO28" s="862"/>
      <c r="AP28" s="862" t="s">
        <v>575</v>
      </c>
      <c r="AQ28" s="862"/>
      <c r="AR28" s="862"/>
      <c r="AS28" s="862"/>
      <c r="AT28" s="862"/>
      <c r="AU28" s="862" t="s">
        <v>575</v>
      </c>
      <c r="AV28" s="862"/>
      <c r="AW28" s="862"/>
      <c r="AX28" s="862"/>
      <c r="AY28" s="862"/>
      <c r="AZ28" s="862" t="s">
        <v>575</v>
      </c>
      <c r="BA28" s="862"/>
      <c r="BB28" s="862"/>
      <c r="BC28" s="862"/>
      <c r="BD28" s="862"/>
      <c r="BE28" s="854"/>
      <c r="BF28" s="854"/>
      <c r="BG28" s="854"/>
      <c r="BH28" s="854"/>
      <c r="BI28" s="855"/>
      <c r="BJ28" s="221"/>
      <c r="BK28" s="221"/>
      <c r="BL28" s="221"/>
      <c r="BM28" s="221"/>
      <c r="BN28" s="221"/>
      <c r="BO28" s="230"/>
      <c r="BP28" s="230"/>
      <c r="BQ28" s="227">
        <v>22</v>
      </c>
      <c r="BR28" s="228"/>
      <c r="BS28" s="807"/>
      <c r="BT28" s="808"/>
      <c r="BU28" s="808"/>
      <c r="BV28" s="808"/>
      <c r="BW28" s="808"/>
      <c r="BX28" s="808"/>
      <c r="BY28" s="808"/>
      <c r="BZ28" s="808"/>
      <c r="CA28" s="808"/>
      <c r="CB28" s="808"/>
      <c r="CC28" s="808"/>
      <c r="CD28" s="808"/>
      <c r="CE28" s="808"/>
      <c r="CF28" s="808"/>
      <c r="CG28" s="809"/>
      <c r="CH28" s="810"/>
      <c r="CI28" s="811"/>
      <c r="CJ28" s="811"/>
      <c r="CK28" s="811"/>
      <c r="CL28" s="812"/>
      <c r="CM28" s="810"/>
      <c r="CN28" s="811"/>
      <c r="CO28" s="811"/>
      <c r="CP28" s="811"/>
      <c r="CQ28" s="812"/>
      <c r="CR28" s="810"/>
      <c r="CS28" s="811"/>
      <c r="CT28" s="811"/>
      <c r="CU28" s="811"/>
      <c r="CV28" s="812"/>
      <c r="CW28" s="810"/>
      <c r="CX28" s="811"/>
      <c r="CY28" s="811"/>
      <c r="CZ28" s="811"/>
      <c r="DA28" s="812"/>
      <c r="DB28" s="810"/>
      <c r="DC28" s="811"/>
      <c r="DD28" s="811"/>
      <c r="DE28" s="811"/>
      <c r="DF28" s="812"/>
      <c r="DG28" s="810"/>
      <c r="DH28" s="811"/>
      <c r="DI28" s="811"/>
      <c r="DJ28" s="811"/>
      <c r="DK28" s="812"/>
      <c r="DL28" s="810"/>
      <c r="DM28" s="811"/>
      <c r="DN28" s="811"/>
      <c r="DO28" s="811"/>
      <c r="DP28" s="812"/>
      <c r="DQ28" s="810"/>
      <c r="DR28" s="811"/>
      <c r="DS28" s="811"/>
      <c r="DT28" s="811"/>
      <c r="DU28" s="812"/>
      <c r="DV28" s="807"/>
      <c r="DW28" s="808"/>
      <c r="DX28" s="808"/>
      <c r="DY28" s="808"/>
      <c r="DZ28" s="813"/>
      <c r="EA28" s="219"/>
    </row>
    <row r="29" spans="1:131" ht="26.25" customHeight="1" x14ac:dyDescent="0.15">
      <c r="A29" s="231">
        <v>2</v>
      </c>
      <c r="B29" s="814" t="s">
        <v>406</v>
      </c>
      <c r="C29" s="815"/>
      <c r="D29" s="815"/>
      <c r="E29" s="815"/>
      <c r="F29" s="815"/>
      <c r="G29" s="815"/>
      <c r="H29" s="815"/>
      <c r="I29" s="815"/>
      <c r="J29" s="815"/>
      <c r="K29" s="815"/>
      <c r="L29" s="815"/>
      <c r="M29" s="815"/>
      <c r="N29" s="815"/>
      <c r="O29" s="815"/>
      <c r="P29" s="816"/>
      <c r="Q29" s="817">
        <v>779</v>
      </c>
      <c r="R29" s="818"/>
      <c r="S29" s="818"/>
      <c r="T29" s="818"/>
      <c r="U29" s="818"/>
      <c r="V29" s="818">
        <v>755</v>
      </c>
      <c r="W29" s="818"/>
      <c r="X29" s="818"/>
      <c r="Y29" s="818"/>
      <c r="Z29" s="818"/>
      <c r="AA29" s="818">
        <v>24</v>
      </c>
      <c r="AB29" s="818"/>
      <c r="AC29" s="818"/>
      <c r="AD29" s="818"/>
      <c r="AE29" s="819"/>
      <c r="AF29" s="820">
        <v>24</v>
      </c>
      <c r="AG29" s="821"/>
      <c r="AH29" s="821"/>
      <c r="AI29" s="821"/>
      <c r="AJ29" s="822"/>
      <c r="AK29" s="866">
        <v>186</v>
      </c>
      <c r="AL29" s="863"/>
      <c r="AM29" s="863"/>
      <c r="AN29" s="863"/>
      <c r="AO29" s="863"/>
      <c r="AP29" s="863" t="s">
        <v>575</v>
      </c>
      <c r="AQ29" s="863"/>
      <c r="AR29" s="863"/>
      <c r="AS29" s="863"/>
      <c r="AT29" s="863"/>
      <c r="AU29" s="863" t="s">
        <v>575</v>
      </c>
      <c r="AV29" s="863"/>
      <c r="AW29" s="863"/>
      <c r="AX29" s="863"/>
      <c r="AY29" s="863"/>
      <c r="AZ29" s="863" t="s">
        <v>575</v>
      </c>
      <c r="BA29" s="863"/>
      <c r="BB29" s="863"/>
      <c r="BC29" s="863"/>
      <c r="BD29" s="863"/>
      <c r="BE29" s="864"/>
      <c r="BF29" s="864"/>
      <c r="BG29" s="864"/>
      <c r="BH29" s="864"/>
      <c r="BI29" s="865"/>
      <c r="BJ29" s="221"/>
      <c r="BK29" s="221"/>
      <c r="BL29" s="221"/>
      <c r="BM29" s="221"/>
      <c r="BN29" s="221"/>
      <c r="BO29" s="230"/>
      <c r="BP29" s="230"/>
      <c r="BQ29" s="227">
        <v>23</v>
      </c>
      <c r="BR29" s="228"/>
      <c r="BS29" s="807"/>
      <c r="BT29" s="808"/>
      <c r="BU29" s="808"/>
      <c r="BV29" s="808"/>
      <c r="BW29" s="808"/>
      <c r="BX29" s="808"/>
      <c r="BY29" s="808"/>
      <c r="BZ29" s="808"/>
      <c r="CA29" s="808"/>
      <c r="CB29" s="808"/>
      <c r="CC29" s="808"/>
      <c r="CD29" s="808"/>
      <c r="CE29" s="808"/>
      <c r="CF29" s="808"/>
      <c r="CG29" s="809"/>
      <c r="CH29" s="810"/>
      <c r="CI29" s="811"/>
      <c r="CJ29" s="811"/>
      <c r="CK29" s="811"/>
      <c r="CL29" s="812"/>
      <c r="CM29" s="810"/>
      <c r="CN29" s="811"/>
      <c r="CO29" s="811"/>
      <c r="CP29" s="811"/>
      <c r="CQ29" s="812"/>
      <c r="CR29" s="810"/>
      <c r="CS29" s="811"/>
      <c r="CT29" s="811"/>
      <c r="CU29" s="811"/>
      <c r="CV29" s="812"/>
      <c r="CW29" s="810"/>
      <c r="CX29" s="811"/>
      <c r="CY29" s="811"/>
      <c r="CZ29" s="811"/>
      <c r="DA29" s="812"/>
      <c r="DB29" s="810"/>
      <c r="DC29" s="811"/>
      <c r="DD29" s="811"/>
      <c r="DE29" s="811"/>
      <c r="DF29" s="812"/>
      <c r="DG29" s="810"/>
      <c r="DH29" s="811"/>
      <c r="DI29" s="811"/>
      <c r="DJ29" s="811"/>
      <c r="DK29" s="812"/>
      <c r="DL29" s="810"/>
      <c r="DM29" s="811"/>
      <c r="DN29" s="811"/>
      <c r="DO29" s="811"/>
      <c r="DP29" s="812"/>
      <c r="DQ29" s="810"/>
      <c r="DR29" s="811"/>
      <c r="DS29" s="811"/>
      <c r="DT29" s="811"/>
      <c r="DU29" s="812"/>
      <c r="DV29" s="807"/>
      <c r="DW29" s="808"/>
      <c r="DX29" s="808"/>
      <c r="DY29" s="808"/>
      <c r="DZ29" s="813"/>
      <c r="EA29" s="219"/>
    </row>
    <row r="30" spans="1:131" ht="26.25" customHeight="1" x14ac:dyDescent="0.15">
      <c r="A30" s="231">
        <v>3</v>
      </c>
      <c r="B30" s="814" t="s">
        <v>407</v>
      </c>
      <c r="C30" s="815"/>
      <c r="D30" s="815"/>
      <c r="E30" s="815"/>
      <c r="F30" s="815"/>
      <c r="G30" s="815"/>
      <c r="H30" s="815"/>
      <c r="I30" s="815"/>
      <c r="J30" s="815"/>
      <c r="K30" s="815"/>
      <c r="L30" s="815"/>
      <c r="M30" s="815"/>
      <c r="N30" s="815"/>
      <c r="O30" s="815"/>
      <c r="P30" s="816"/>
      <c r="Q30" s="817">
        <v>60</v>
      </c>
      <c r="R30" s="818"/>
      <c r="S30" s="818"/>
      <c r="T30" s="818"/>
      <c r="U30" s="818"/>
      <c r="V30" s="818">
        <v>58</v>
      </c>
      <c r="W30" s="818"/>
      <c r="X30" s="818"/>
      <c r="Y30" s="818"/>
      <c r="Z30" s="818"/>
      <c r="AA30" s="818">
        <v>2</v>
      </c>
      <c r="AB30" s="818"/>
      <c r="AC30" s="818"/>
      <c r="AD30" s="818"/>
      <c r="AE30" s="819"/>
      <c r="AF30" s="820">
        <v>2</v>
      </c>
      <c r="AG30" s="821"/>
      <c r="AH30" s="821"/>
      <c r="AI30" s="821"/>
      <c r="AJ30" s="822"/>
      <c r="AK30" s="866">
        <v>23</v>
      </c>
      <c r="AL30" s="863"/>
      <c r="AM30" s="863"/>
      <c r="AN30" s="863"/>
      <c r="AO30" s="863"/>
      <c r="AP30" s="863" t="s">
        <v>575</v>
      </c>
      <c r="AQ30" s="863"/>
      <c r="AR30" s="863"/>
      <c r="AS30" s="863"/>
      <c r="AT30" s="863"/>
      <c r="AU30" s="863" t="s">
        <v>575</v>
      </c>
      <c r="AV30" s="863"/>
      <c r="AW30" s="863"/>
      <c r="AX30" s="863"/>
      <c r="AY30" s="863"/>
      <c r="AZ30" s="863" t="s">
        <v>575</v>
      </c>
      <c r="BA30" s="863"/>
      <c r="BB30" s="863"/>
      <c r="BC30" s="863"/>
      <c r="BD30" s="863"/>
      <c r="BE30" s="864"/>
      <c r="BF30" s="864"/>
      <c r="BG30" s="864"/>
      <c r="BH30" s="864"/>
      <c r="BI30" s="865"/>
      <c r="BJ30" s="221"/>
      <c r="BK30" s="221"/>
      <c r="BL30" s="221"/>
      <c r="BM30" s="221"/>
      <c r="BN30" s="221"/>
      <c r="BO30" s="230"/>
      <c r="BP30" s="230"/>
      <c r="BQ30" s="227">
        <v>24</v>
      </c>
      <c r="BR30" s="228"/>
      <c r="BS30" s="807"/>
      <c r="BT30" s="808"/>
      <c r="BU30" s="808"/>
      <c r="BV30" s="808"/>
      <c r="BW30" s="808"/>
      <c r="BX30" s="808"/>
      <c r="BY30" s="808"/>
      <c r="BZ30" s="808"/>
      <c r="CA30" s="808"/>
      <c r="CB30" s="808"/>
      <c r="CC30" s="808"/>
      <c r="CD30" s="808"/>
      <c r="CE30" s="808"/>
      <c r="CF30" s="808"/>
      <c r="CG30" s="809"/>
      <c r="CH30" s="810"/>
      <c r="CI30" s="811"/>
      <c r="CJ30" s="811"/>
      <c r="CK30" s="811"/>
      <c r="CL30" s="812"/>
      <c r="CM30" s="810"/>
      <c r="CN30" s="811"/>
      <c r="CO30" s="811"/>
      <c r="CP30" s="811"/>
      <c r="CQ30" s="812"/>
      <c r="CR30" s="810"/>
      <c r="CS30" s="811"/>
      <c r="CT30" s="811"/>
      <c r="CU30" s="811"/>
      <c r="CV30" s="812"/>
      <c r="CW30" s="810"/>
      <c r="CX30" s="811"/>
      <c r="CY30" s="811"/>
      <c r="CZ30" s="811"/>
      <c r="DA30" s="812"/>
      <c r="DB30" s="810"/>
      <c r="DC30" s="811"/>
      <c r="DD30" s="811"/>
      <c r="DE30" s="811"/>
      <c r="DF30" s="812"/>
      <c r="DG30" s="810"/>
      <c r="DH30" s="811"/>
      <c r="DI30" s="811"/>
      <c r="DJ30" s="811"/>
      <c r="DK30" s="812"/>
      <c r="DL30" s="810"/>
      <c r="DM30" s="811"/>
      <c r="DN30" s="811"/>
      <c r="DO30" s="811"/>
      <c r="DP30" s="812"/>
      <c r="DQ30" s="810"/>
      <c r="DR30" s="811"/>
      <c r="DS30" s="811"/>
      <c r="DT30" s="811"/>
      <c r="DU30" s="812"/>
      <c r="DV30" s="807"/>
      <c r="DW30" s="808"/>
      <c r="DX30" s="808"/>
      <c r="DY30" s="808"/>
      <c r="DZ30" s="813"/>
      <c r="EA30" s="219"/>
    </row>
    <row r="31" spans="1:131" ht="26.25" customHeight="1" x14ac:dyDescent="0.15">
      <c r="A31" s="231">
        <v>4</v>
      </c>
      <c r="B31" s="814" t="s">
        <v>408</v>
      </c>
      <c r="C31" s="815"/>
      <c r="D31" s="815"/>
      <c r="E31" s="815"/>
      <c r="F31" s="815"/>
      <c r="G31" s="815"/>
      <c r="H31" s="815"/>
      <c r="I31" s="815"/>
      <c r="J31" s="815"/>
      <c r="K31" s="815"/>
      <c r="L31" s="815"/>
      <c r="M31" s="815"/>
      <c r="N31" s="815"/>
      <c r="O31" s="815"/>
      <c r="P31" s="816"/>
      <c r="Q31" s="817">
        <v>89</v>
      </c>
      <c r="R31" s="818"/>
      <c r="S31" s="818"/>
      <c r="T31" s="818"/>
      <c r="U31" s="818"/>
      <c r="V31" s="818">
        <v>78</v>
      </c>
      <c r="W31" s="818"/>
      <c r="X31" s="818"/>
      <c r="Y31" s="818"/>
      <c r="Z31" s="818"/>
      <c r="AA31" s="818">
        <v>11</v>
      </c>
      <c r="AB31" s="818"/>
      <c r="AC31" s="818"/>
      <c r="AD31" s="818"/>
      <c r="AE31" s="819"/>
      <c r="AF31" s="820">
        <v>312</v>
      </c>
      <c r="AG31" s="821"/>
      <c r="AH31" s="821"/>
      <c r="AI31" s="821"/>
      <c r="AJ31" s="822"/>
      <c r="AK31" s="863" t="s">
        <v>575</v>
      </c>
      <c r="AL31" s="863"/>
      <c r="AM31" s="863"/>
      <c r="AN31" s="863"/>
      <c r="AO31" s="863"/>
      <c r="AP31" s="863">
        <v>56</v>
      </c>
      <c r="AQ31" s="863"/>
      <c r="AR31" s="863"/>
      <c r="AS31" s="863"/>
      <c r="AT31" s="863"/>
      <c r="AU31" s="863">
        <v>28</v>
      </c>
      <c r="AV31" s="863"/>
      <c r="AW31" s="863"/>
      <c r="AX31" s="863"/>
      <c r="AY31" s="863"/>
      <c r="AZ31" s="863" t="s">
        <v>575</v>
      </c>
      <c r="BA31" s="863"/>
      <c r="BB31" s="863"/>
      <c r="BC31" s="863"/>
      <c r="BD31" s="863"/>
      <c r="BE31" s="864" t="s">
        <v>409</v>
      </c>
      <c r="BF31" s="864"/>
      <c r="BG31" s="864"/>
      <c r="BH31" s="864"/>
      <c r="BI31" s="865"/>
      <c r="BJ31" s="221"/>
      <c r="BK31" s="221"/>
      <c r="BL31" s="221"/>
      <c r="BM31" s="221"/>
      <c r="BN31" s="221"/>
      <c r="BO31" s="230"/>
      <c r="BP31" s="230"/>
      <c r="BQ31" s="227">
        <v>25</v>
      </c>
      <c r="BR31" s="228"/>
      <c r="BS31" s="807"/>
      <c r="BT31" s="808"/>
      <c r="BU31" s="808"/>
      <c r="BV31" s="808"/>
      <c r="BW31" s="808"/>
      <c r="BX31" s="808"/>
      <c r="BY31" s="808"/>
      <c r="BZ31" s="808"/>
      <c r="CA31" s="808"/>
      <c r="CB31" s="808"/>
      <c r="CC31" s="808"/>
      <c r="CD31" s="808"/>
      <c r="CE31" s="808"/>
      <c r="CF31" s="808"/>
      <c r="CG31" s="809"/>
      <c r="CH31" s="810"/>
      <c r="CI31" s="811"/>
      <c r="CJ31" s="811"/>
      <c r="CK31" s="811"/>
      <c r="CL31" s="812"/>
      <c r="CM31" s="810"/>
      <c r="CN31" s="811"/>
      <c r="CO31" s="811"/>
      <c r="CP31" s="811"/>
      <c r="CQ31" s="812"/>
      <c r="CR31" s="810"/>
      <c r="CS31" s="811"/>
      <c r="CT31" s="811"/>
      <c r="CU31" s="811"/>
      <c r="CV31" s="812"/>
      <c r="CW31" s="810"/>
      <c r="CX31" s="811"/>
      <c r="CY31" s="811"/>
      <c r="CZ31" s="811"/>
      <c r="DA31" s="812"/>
      <c r="DB31" s="810"/>
      <c r="DC31" s="811"/>
      <c r="DD31" s="811"/>
      <c r="DE31" s="811"/>
      <c r="DF31" s="812"/>
      <c r="DG31" s="810"/>
      <c r="DH31" s="811"/>
      <c r="DI31" s="811"/>
      <c r="DJ31" s="811"/>
      <c r="DK31" s="812"/>
      <c r="DL31" s="810"/>
      <c r="DM31" s="811"/>
      <c r="DN31" s="811"/>
      <c r="DO31" s="811"/>
      <c r="DP31" s="812"/>
      <c r="DQ31" s="810"/>
      <c r="DR31" s="811"/>
      <c r="DS31" s="811"/>
      <c r="DT31" s="811"/>
      <c r="DU31" s="812"/>
      <c r="DV31" s="807"/>
      <c r="DW31" s="808"/>
      <c r="DX31" s="808"/>
      <c r="DY31" s="808"/>
      <c r="DZ31" s="813"/>
      <c r="EA31" s="219"/>
    </row>
    <row r="32" spans="1:131" ht="26.25" customHeight="1" x14ac:dyDescent="0.15">
      <c r="A32" s="231">
        <v>5</v>
      </c>
      <c r="B32" s="814" t="s">
        <v>410</v>
      </c>
      <c r="C32" s="815"/>
      <c r="D32" s="815"/>
      <c r="E32" s="815"/>
      <c r="F32" s="815"/>
      <c r="G32" s="815"/>
      <c r="H32" s="815"/>
      <c r="I32" s="815"/>
      <c r="J32" s="815"/>
      <c r="K32" s="815"/>
      <c r="L32" s="815"/>
      <c r="M32" s="815"/>
      <c r="N32" s="815"/>
      <c r="O32" s="815"/>
      <c r="P32" s="816"/>
      <c r="Q32" s="817">
        <v>40</v>
      </c>
      <c r="R32" s="818"/>
      <c r="S32" s="818"/>
      <c r="T32" s="818"/>
      <c r="U32" s="818"/>
      <c r="V32" s="818">
        <v>40</v>
      </c>
      <c r="W32" s="818"/>
      <c r="X32" s="818"/>
      <c r="Y32" s="818"/>
      <c r="Z32" s="818"/>
      <c r="AA32" s="818">
        <v>1</v>
      </c>
      <c r="AB32" s="818"/>
      <c r="AC32" s="818"/>
      <c r="AD32" s="818"/>
      <c r="AE32" s="819"/>
      <c r="AF32" s="820">
        <v>1</v>
      </c>
      <c r="AG32" s="821"/>
      <c r="AH32" s="821"/>
      <c r="AI32" s="821"/>
      <c r="AJ32" s="822"/>
      <c r="AK32" s="866">
        <v>17</v>
      </c>
      <c r="AL32" s="863"/>
      <c r="AM32" s="863"/>
      <c r="AN32" s="863"/>
      <c r="AO32" s="863"/>
      <c r="AP32" s="863">
        <v>138</v>
      </c>
      <c r="AQ32" s="863"/>
      <c r="AR32" s="863"/>
      <c r="AS32" s="863"/>
      <c r="AT32" s="863"/>
      <c r="AU32" s="863">
        <v>138</v>
      </c>
      <c r="AV32" s="863"/>
      <c r="AW32" s="863"/>
      <c r="AX32" s="863"/>
      <c r="AY32" s="863"/>
      <c r="AZ32" s="863" t="s">
        <v>575</v>
      </c>
      <c r="BA32" s="863"/>
      <c r="BB32" s="863"/>
      <c r="BC32" s="863"/>
      <c r="BD32" s="863"/>
      <c r="BE32" s="864" t="s">
        <v>411</v>
      </c>
      <c r="BF32" s="864"/>
      <c r="BG32" s="864"/>
      <c r="BH32" s="864"/>
      <c r="BI32" s="865"/>
      <c r="BJ32" s="221"/>
      <c r="BK32" s="221"/>
      <c r="BL32" s="221"/>
      <c r="BM32" s="221"/>
      <c r="BN32" s="221"/>
      <c r="BO32" s="230"/>
      <c r="BP32" s="230"/>
      <c r="BQ32" s="227">
        <v>26</v>
      </c>
      <c r="BR32" s="228"/>
      <c r="BS32" s="807"/>
      <c r="BT32" s="808"/>
      <c r="BU32" s="808"/>
      <c r="BV32" s="808"/>
      <c r="BW32" s="808"/>
      <c r="BX32" s="808"/>
      <c r="BY32" s="808"/>
      <c r="BZ32" s="808"/>
      <c r="CA32" s="808"/>
      <c r="CB32" s="808"/>
      <c r="CC32" s="808"/>
      <c r="CD32" s="808"/>
      <c r="CE32" s="808"/>
      <c r="CF32" s="808"/>
      <c r="CG32" s="809"/>
      <c r="CH32" s="810"/>
      <c r="CI32" s="811"/>
      <c r="CJ32" s="811"/>
      <c r="CK32" s="811"/>
      <c r="CL32" s="812"/>
      <c r="CM32" s="810"/>
      <c r="CN32" s="811"/>
      <c r="CO32" s="811"/>
      <c r="CP32" s="811"/>
      <c r="CQ32" s="812"/>
      <c r="CR32" s="810"/>
      <c r="CS32" s="811"/>
      <c r="CT32" s="811"/>
      <c r="CU32" s="811"/>
      <c r="CV32" s="812"/>
      <c r="CW32" s="810"/>
      <c r="CX32" s="811"/>
      <c r="CY32" s="811"/>
      <c r="CZ32" s="811"/>
      <c r="DA32" s="812"/>
      <c r="DB32" s="810"/>
      <c r="DC32" s="811"/>
      <c r="DD32" s="811"/>
      <c r="DE32" s="811"/>
      <c r="DF32" s="812"/>
      <c r="DG32" s="810"/>
      <c r="DH32" s="811"/>
      <c r="DI32" s="811"/>
      <c r="DJ32" s="811"/>
      <c r="DK32" s="812"/>
      <c r="DL32" s="810"/>
      <c r="DM32" s="811"/>
      <c r="DN32" s="811"/>
      <c r="DO32" s="811"/>
      <c r="DP32" s="812"/>
      <c r="DQ32" s="810"/>
      <c r="DR32" s="811"/>
      <c r="DS32" s="811"/>
      <c r="DT32" s="811"/>
      <c r="DU32" s="812"/>
      <c r="DV32" s="807"/>
      <c r="DW32" s="808"/>
      <c r="DX32" s="808"/>
      <c r="DY32" s="808"/>
      <c r="DZ32" s="813"/>
      <c r="EA32" s="219"/>
    </row>
    <row r="33" spans="1:131" ht="26.25" customHeight="1" x14ac:dyDescent="0.15">
      <c r="A33" s="231">
        <v>6</v>
      </c>
      <c r="B33" s="814"/>
      <c r="C33" s="815"/>
      <c r="D33" s="815"/>
      <c r="E33" s="815"/>
      <c r="F33" s="815"/>
      <c r="G33" s="815"/>
      <c r="H33" s="815"/>
      <c r="I33" s="815"/>
      <c r="J33" s="815"/>
      <c r="K33" s="815"/>
      <c r="L33" s="815"/>
      <c r="M33" s="815"/>
      <c r="N33" s="815"/>
      <c r="O33" s="815"/>
      <c r="P33" s="816"/>
      <c r="Q33" s="817"/>
      <c r="R33" s="818"/>
      <c r="S33" s="818"/>
      <c r="T33" s="818"/>
      <c r="U33" s="818"/>
      <c r="V33" s="818"/>
      <c r="W33" s="818"/>
      <c r="X33" s="818"/>
      <c r="Y33" s="818"/>
      <c r="Z33" s="818"/>
      <c r="AA33" s="818"/>
      <c r="AB33" s="818"/>
      <c r="AC33" s="818"/>
      <c r="AD33" s="818"/>
      <c r="AE33" s="819"/>
      <c r="AF33" s="820"/>
      <c r="AG33" s="821"/>
      <c r="AH33" s="821"/>
      <c r="AI33" s="821"/>
      <c r="AJ33" s="822"/>
      <c r="AK33" s="866"/>
      <c r="AL33" s="863"/>
      <c r="AM33" s="863"/>
      <c r="AN33" s="863"/>
      <c r="AO33" s="863"/>
      <c r="AP33" s="863"/>
      <c r="AQ33" s="863"/>
      <c r="AR33" s="863"/>
      <c r="AS33" s="863"/>
      <c r="AT33" s="863"/>
      <c r="AU33" s="863"/>
      <c r="AV33" s="863"/>
      <c r="AW33" s="863"/>
      <c r="AX33" s="863"/>
      <c r="AY33" s="863"/>
      <c r="AZ33" s="867"/>
      <c r="BA33" s="867"/>
      <c r="BB33" s="867"/>
      <c r="BC33" s="867"/>
      <c r="BD33" s="867"/>
      <c r="BE33" s="864"/>
      <c r="BF33" s="864"/>
      <c r="BG33" s="864"/>
      <c r="BH33" s="864"/>
      <c r="BI33" s="865"/>
      <c r="BJ33" s="221"/>
      <c r="BK33" s="221"/>
      <c r="BL33" s="221"/>
      <c r="BM33" s="221"/>
      <c r="BN33" s="221"/>
      <c r="BO33" s="230"/>
      <c r="BP33" s="230"/>
      <c r="BQ33" s="227">
        <v>27</v>
      </c>
      <c r="BR33" s="228"/>
      <c r="BS33" s="807"/>
      <c r="BT33" s="808"/>
      <c r="BU33" s="808"/>
      <c r="BV33" s="808"/>
      <c r="BW33" s="808"/>
      <c r="BX33" s="808"/>
      <c r="BY33" s="808"/>
      <c r="BZ33" s="808"/>
      <c r="CA33" s="808"/>
      <c r="CB33" s="808"/>
      <c r="CC33" s="808"/>
      <c r="CD33" s="808"/>
      <c r="CE33" s="808"/>
      <c r="CF33" s="808"/>
      <c r="CG33" s="809"/>
      <c r="CH33" s="810"/>
      <c r="CI33" s="811"/>
      <c r="CJ33" s="811"/>
      <c r="CK33" s="811"/>
      <c r="CL33" s="812"/>
      <c r="CM33" s="810"/>
      <c r="CN33" s="811"/>
      <c r="CO33" s="811"/>
      <c r="CP33" s="811"/>
      <c r="CQ33" s="812"/>
      <c r="CR33" s="810"/>
      <c r="CS33" s="811"/>
      <c r="CT33" s="811"/>
      <c r="CU33" s="811"/>
      <c r="CV33" s="812"/>
      <c r="CW33" s="810"/>
      <c r="CX33" s="811"/>
      <c r="CY33" s="811"/>
      <c r="CZ33" s="811"/>
      <c r="DA33" s="812"/>
      <c r="DB33" s="810"/>
      <c r="DC33" s="811"/>
      <c r="DD33" s="811"/>
      <c r="DE33" s="811"/>
      <c r="DF33" s="812"/>
      <c r="DG33" s="810"/>
      <c r="DH33" s="811"/>
      <c r="DI33" s="811"/>
      <c r="DJ33" s="811"/>
      <c r="DK33" s="812"/>
      <c r="DL33" s="810"/>
      <c r="DM33" s="811"/>
      <c r="DN33" s="811"/>
      <c r="DO33" s="811"/>
      <c r="DP33" s="812"/>
      <c r="DQ33" s="810"/>
      <c r="DR33" s="811"/>
      <c r="DS33" s="811"/>
      <c r="DT33" s="811"/>
      <c r="DU33" s="812"/>
      <c r="DV33" s="807"/>
      <c r="DW33" s="808"/>
      <c r="DX33" s="808"/>
      <c r="DY33" s="808"/>
      <c r="DZ33" s="813"/>
      <c r="EA33" s="219"/>
    </row>
    <row r="34" spans="1:131" ht="26.25" customHeight="1" x14ac:dyDescent="0.15">
      <c r="A34" s="231">
        <v>7</v>
      </c>
      <c r="B34" s="814"/>
      <c r="C34" s="815"/>
      <c r="D34" s="815"/>
      <c r="E34" s="815"/>
      <c r="F34" s="815"/>
      <c r="G34" s="815"/>
      <c r="H34" s="815"/>
      <c r="I34" s="815"/>
      <c r="J34" s="815"/>
      <c r="K34" s="815"/>
      <c r="L34" s="815"/>
      <c r="M34" s="815"/>
      <c r="N34" s="815"/>
      <c r="O34" s="815"/>
      <c r="P34" s="816"/>
      <c r="Q34" s="817"/>
      <c r="R34" s="818"/>
      <c r="S34" s="818"/>
      <c r="T34" s="818"/>
      <c r="U34" s="818"/>
      <c r="V34" s="818"/>
      <c r="W34" s="818"/>
      <c r="X34" s="818"/>
      <c r="Y34" s="818"/>
      <c r="Z34" s="818"/>
      <c r="AA34" s="818"/>
      <c r="AB34" s="818"/>
      <c r="AC34" s="818"/>
      <c r="AD34" s="818"/>
      <c r="AE34" s="819"/>
      <c r="AF34" s="820"/>
      <c r="AG34" s="821"/>
      <c r="AH34" s="821"/>
      <c r="AI34" s="821"/>
      <c r="AJ34" s="822"/>
      <c r="AK34" s="866"/>
      <c r="AL34" s="863"/>
      <c r="AM34" s="863"/>
      <c r="AN34" s="863"/>
      <c r="AO34" s="863"/>
      <c r="AP34" s="863"/>
      <c r="AQ34" s="863"/>
      <c r="AR34" s="863"/>
      <c r="AS34" s="863"/>
      <c r="AT34" s="863"/>
      <c r="AU34" s="863"/>
      <c r="AV34" s="863"/>
      <c r="AW34" s="863"/>
      <c r="AX34" s="863"/>
      <c r="AY34" s="863"/>
      <c r="AZ34" s="867"/>
      <c r="BA34" s="867"/>
      <c r="BB34" s="867"/>
      <c r="BC34" s="867"/>
      <c r="BD34" s="867"/>
      <c r="BE34" s="864"/>
      <c r="BF34" s="864"/>
      <c r="BG34" s="864"/>
      <c r="BH34" s="864"/>
      <c r="BI34" s="865"/>
      <c r="BJ34" s="221"/>
      <c r="BK34" s="221"/>
      <c r="BL34" s="221"/>
      <c r="BM34" s="221"/>
      <c r="BN34" s="221"/>
      <c r="BO34" s="230"/>
      <c r="BP34" s="230"/>
      <c r="BQ34" s="227">
        <v>28</v>
      </c>
      <c r="BR34" s="228"/>
      <c r="BS34" s="807"/>
      <c r="BT34" s="808"/>
      <c r="BU34" s="808"/>
      <c r="BV34" s="808"/>
      <c r="BW34" s="808"/>
      <c r="BX34" s="808"/>
      <c r="BY34" s="808"/>
      <c r="BZ34" s="808"/>
      <c r="CA34" s="808"/>
      <c r="CB34" s="808"/>
      <c r="CC34" s="808"/>
      <c r="CD34" s="808"/>
      <c r="CE34" s="808"/>
      <c r="CF34" s="808"/>
      <c r="CG34" s="809"/>
      <c r="CH34" s="810"/>
      <c r="CI34" s="811"/>
      <c r="CJ34" s="811"/>
      <c r="CK34" s="811"/>
      <c r="CL34" s="812"/>
      <c r="CM34" s="810"/>
      <c r="CN34" s="811"/>
      <c r="CO34" s="811"/>
      <c r="CP34" s="811"/>
      <c r="CQ34" s="812"/>
      <c r="CR34" s="810"/>
      <c r="CS34" s="811"/>
      <c r="CT34" s="811"/>
      <c r="CU34" s="811"/>
      <c r="CV34" s="812"/>
      <c r="CW34" s="810"/>
      <c r="CX34" s="811"/>
      <c r="CY34" s="811"/>
      <c r="CZ34" s="811"/>
      <c r="DA34" s="812"/>
      <c r="DB34" s="810"/>
      <c r="DC34" s="811"/>
      <c r="DD34" s="811"/>
      <c r="DE34" s="811"/>
      <c r="DF34" s="812"/>
      <c r="DG34" s="810"/>
      <c r="DH34" s="811"/>
      <c r="DI34" s="811"/>
      <c r="DJ34" s="811"/>
      <c r="DK34" s="812"/>
      <c r="DL34" s="810"/>
      <c r="DM34" s="811"/>
      <c r="DN34" s="811"/>
      <c r="DO34" s="811"/>
      <c r="DP34" s="812"/>
      <c r="DQ34" s="810"/>
      <c r="DR34" s="811"/>
      <c r="DS34" s="811"/>
      <c r="DT34" s="811"/>
      <c r="DU34" s="812"/>
      <c r="DV34" s="807"/>
      <c r="DW34" s="808"/>
      <c r="DX34" s="808"/>
      <c r="DY34" s="808"/>
      <c r="DZ34" s="813"/>
      <c r="EA34" s="219"/>
    </row>
    <row r="35" spans="1:131" ht="26.25" customHeight="1" x14ac:dyDescent="0.15">
      <c r="A35" s="231">
        <v>8</v>
      </c>
      <c r="B35" s="814"/>
      <c r="C35" s="815"/>
      <c r="D35" s="815"/>
      <c r="E35" s="815"/>
      <c r="F35" s="815"/>
      <c r="G35" s="815"/>
      <c r="H35" s="815"/>
      <c r="I35" s="815"/>
      <c r="J35" s="815"/>
      <c r="K35" s="815"/>
      <c r="L35" s="815"/>
      <c r="M35" s="815"/>
      <c r="N35" s="815"/>
      <c r="O35" s="815"/>
      <c r="P35" s="816"/>
      <c r="Q35" s="817"/>
      <c r="R35" s="818"/>
      <c r="S35" s="818"/>
      <c r="T35" s="818"/>
      <c r="U35" s="818"/>
      <c r="V35" s="818"/>
      <c r="W35" s="818"/>
      <c r="X35" s="818"/>
      <c r="Y35" s="818"/>
      <c r="Z35" s="818"/>
      <c r="AA35" s="818"/>
      <c r="AB35" s="818"/>
      <c r="AC35" s="818"/>
      <c r="AD35" s="818"/>
      <c r="AE35" s="819"/>
      <c r="AF35" s="820"/>
      <c r="AG35" s="821"/>
      <c r="AH35" s="821"/>
      <c r="AI35" s="821"/>
      <c r="AJ35" s="822"/>
      <c r="AK35" s="866"/>
      <c r="AL35" s="863"/>
      <c r="AM35" s="863"/>
      <c r="AN35" s="863"/>
      <c r="AO35" s="863"/>
      <c r="AP35" s="863"/>
      <c r="AQ35" s="863"/>
      <c r="AR35" s="863"/>
      <c r="AS35" s="863"/>
      <c r="AT35" s="863"/>
      <c r="AU35" s="863"/>
      <c r="AV35" s="863"/>
      <c r="AW35" s="863"/>
      <c r="AX35" s="863"/>
      <c r="AY35" s="863"/>
      <c r="AZ35" s="867"/>
      <c r="BA35" s="867"/>
      <c r="BB35" s="867"/>
      <c r="BC35" s="867"/>
      <c r="BD35" s="867"/>
      <c r="BE35" s="864"/>
      <c r="BF35" s="864"/>
      <c r="BG35" s="864"/>
      <c r="BH35" s="864"/>
      <c r="BI35" s="865"/>
      <c r="BJ35" s="221"/>
      <c r="BK35" s="221"/>
      <c r="BL35" s="221"/>
      <c r="BM35" s="221"/>
      <c r="BN35" s="221"/>
      <c r="BO35" s="230"/>
      <c r="BP35" s="230"/>
      <c r="BQ35" s="227">
        <v>29</v>
      </c>
      <c r="BR35" s="228"/>
      <c r="BS35" s="807"/>
      <c r="BT35" s="808"/>
      <c r="BU35" s="808"/>
      <c r="BV35" s="808"/>
      <c r="BW35" s="808"/>
      <c r="BX35" s="808"/>
      <c r="BY35" s="808"/>
      <c r="BZ35" s="808"/>
      <c r="CA35" s="808"/>
      <c r="CB35" s="808"/>
      <c r="CC35" s="808"/>
      <c r="CD35" s="808"/>
      <c r="CE35" s="808"/>
      <c r="CF35" s="808"/>
      <c r="CG35" s="809"/>
      <c r="CH35" s="810"/>
      <c r="CI35" s="811"/>
      <c r="CJ35" s="811"/>
      <c r="CK35" s="811"/>
      <c r="CL35" s="812"/>
      <c r="CM35" s="810"/>
      <c r="CN35" s="811"/>
      <c r="CO35" s="811"/>
      <c r="CP35" s="811"/>
      <c r="CQ35" s="812"/>
      <c r="CR35" s="810"/>
      <c r="CS35" s="811"/>
      <c r="CT35" s="811"/>
      <c r="CU35" s="811"/>
      <c r="CV35" s="812"/>
      <c r="CW35" s="810"/>
      <c r="CX35" s="811"/>
      <c r="CY35" s="811"/>
      <c r="CZ35" s="811"/>
      <c r="DA35" s="812"/>
      <c r="DB35" s="810"/>
      <c r="DC35" s="811"/>
      <c r="DD35" s="811"/>
      <c r="DE35" s="811"/>
      <c r="DF35" s="812"/>
      <c r="DG35" s="810"/>
      <c r="DH35" s="811"/>
      <c r="DI35" s="811"/>
      <c r="DJ35" s="811"/>
      <c r="DK35" s="812"/>
      <c r="DL35" s="810"/>
      <c r="DM35" s="811"/>
      <c r="DN35" s="811"/>
      <c r="DO35" s="811"/>
      <c r="DP35" s="812"/>
      <c r="DQ35" s="810"/>
      <c r="DR35" s="811"/>
      <c r="DS35" s="811"/>
      <c r="DT35" s="811"/>
      <c r="DU35" s="812"/>
      <c r="DV35" s="807"/>
      <c r="DW35" s="808"/>
      <c r="DX35" s="808"/>
      <c r="DY35" s="808"/>
      <c r="DZ35" s="813"/>
      <c r="EA35" s="219"/>
    </row>
    <row r="36" spans="1:131" ht="26.25" customHeight="1" x14ac:dyDescent="0.15">
      <c r="A36" s="231">
        <v>9</v>
      </c>
      <c r="B36" s="814"/>
      <c r="C36" s="815"/>
      <c r="D36" s="815"/>
      <c r="E36" s="815"/>
      <c r="F36" s="815"/>
      <c r="G36" s="815"/>
      <c r="H36" s="815"/>
      <c r="I36" s="815"/>
      <c r="J36" s="815"/>
      <c r="K36" s="815"/>
      <c r="L36" s="815"/>
      <c r="M36" s="815"/>
      <c r="N36" s="815"/>
      <c r="O36" s="815"/>
      <c r="P36" s="816"/>
      <c r="Q36" s="817"/>
      <c r="R36" s="818"/>
      <c r="S36" s="818"/>
      <c r="T36" s="818"/>
      <c r="U36" s="818"/>
      <c r="V36" s="818"/>
      <c r="W36" s="818"/>
      <c r="X36" s="818"/>
      <c r="Y36" s="818"/>
      <c r="Z36" s="818"/>
      <c r="AA36" s="818"/>
      <c r="AB36" s="818"/>
      <c r="AC36" s="818"/>
      <c r="AD36" s="818"/>
      <c r="AE36" s="819"/>
      <c r="AF36" s="820"/>
      <c r="AG36" s="821"/>
      <c r="AH36" s="821"/>
      <c r="AI36" s="821"/>
      <c r="AJ36" s="822"/>
      <c r="AK36" s="866"/>
      <c r="AL36" s="863"/>
      <c r="AM36" s="863"/>
      <c r="AN36" s="863"/>
      <c r="AO36" s="863"/>
      <c r="AP36" s="863"/>
      <c r="AQ36" s="863"/>
      <c r="AR36" s="863"/>
      <c r="AS36" s="863"/>
      <c r="AT36" s="863"/>
      <c r="AU36" s="863"/>
      <c r="AV36" s="863"/>
      <c r="AW36" s="863"/>
      <c r="AX36" s="863"/>
      <c r="AY36" s="863"/>
      <c r="AZ36" s="867"/>
      <c r="BA36" s="867"/>
      <c r="BB36" s="867"/>
      <c r="BC36" s="867"/>
      <c r="BD36" s="867"/>
      <c r="BE36" s="864"/>
      <c r="BF36" s="864"/>
      <c r="BG36" s="864"/>
      <c r="BH36" s="864"/>
      <c r="BI36" s="865"/>
      <c r="BJ36" s="221"/>
      <c r="BK36" s="221"/>
      <c r="BL36" s="221"/>
      <c r="BM36" s="221"/>
      <c r="BN36" s="221"/>
      <c r="BO36" s="230"/>
      <c r="BP36" s="230"/>
      <c r="BQ36" s="227">
        <v>30</v>
      </c>
      <c r="BR36" s="228"/>
      <c r="BS36" s="807"/>
      <c r="BT36" s="808"/>
      <c r="BU36" s="808"/>
      <c r="BV36" s="808"/>
      <c r="BW36" s="808"/>
      <c r="BX36" s="808"/>
      <c r="BY36" s="808"/>
      <c r="BZ36" s="808"/>
      <c r="CA36" s="808"/>
      <c r="CB36" s="808"/>
      <c r="CC36" s="808"/>
      <c r="CD36" s="808"/>
      <c r="CE36" s="808"/>
      <c r="CF36" s="808"/>
      <c r="CG36" s="809"/>
      <c r="CH36" s="810"/>
      <c r="CI36" s="811"/>
      <c r="CJ36" s="811"/>
      <c r="CK36" s="811"/>
      <c r="CL36" s="812"/>
      <c r="CM36" s="810"/>
      <c r="CN36" s="811"/>
      <c r="CO36" s="811"/>
      <c r="CP36" s="811"/>
      <c r="CQ36" s="812"/>
      <c r="CR36" s="810"/>
      <c r="CS36" s="811"/>
      <c r="CT36" s="811"/>
      <c r="CU36" s="811"/>
      <c r="CV36" s="812"/>
      <c r="CW36" s="810"/>
      <c r="CX36" s="811"/>
      <c r="CY36" s="811"/>
      <c r="CZ36" s="811"/>
      <c r="DA36" s="812"/>
      <c r="DB36" s="810"/>
      <c r="DC36" s="811"/>
      <c r="DD36" s="811"/>
      <c r="DE36" s="811"/>
      <c r="DF36" s="812"/>
      <c r="DG36" s="810"/>
      <c r="DH36" s="811"/>
      <c r="DI36" s="811"/>
      <c r="DJ36" s="811"/>
      <c r="DK36" s="812"/>
      <c r="DL36" s="810"/>
      <c r="DM36" s="811"/>
      <c r="DN36" s="811"/>
      <c r="DO36" s="811"/>
      <c r="DP36" s="812"/>
      <c r="DQ36" s="810"/>
      <c r="DR36" s="811"/>
      <c r="DS36" s="811"/>
      <c r="DT36" s="811"/>
      <c r="DU36" s="812"/>
      <c r="DV36" s="807"/>
      <c r="DW36" s="808"/>
      <c r="DX36" s="808"/>
      <c r="DY36" s="808"/>
      <c r="DZ36" s="813"/>
      <c r="EA36" s="219"/>
    </row>
    <row r="37" spans="1:131" ht="26.25" customHeight="1" x14ac:dyDescent="0.15">
      <c r="A37" s="231">
        <v>10</v>
      </c>
      <c r="B37" s="814"/>
      <c r="C37" s="815"/>
      <c r="D37" s="815"/>
      <c r="E37" s="815"/>
      <c r="F37" s="815"/>
      <c r="G37" s="815"/>
      <c r="H37" s="815"/>
      <c r="I37" s="815"/>
      <c r="J37" s="815"/>
      <c r="K37" s="815"/>
      <c r="L37" s="815"/>
      <c r="M37" s="815"/>
      <c r="N37" s="815"/>
      <c r="O37" s="815"/>
      <c r="P37" s="816"/>
      <c r="Q37" s="817"/>
      <c r="R37" s="818"/>
      <c r="S37" s="818"/>
      <c r="T37" s="818"/>
      <c r="U37" s="818"/>
      <c r="V37" s="818"/>
      <c r="W37" s="818"/>
      <c r="X37" s="818"/>
      <c r="Y37" s="818"/>
      <c r="Z37" s="818"/>
      <c r="AA37" s="818"/>
      <c r="AB37" s="818"/>
      <c r="AC37" s="818"/>
      <c r="AD37" s="818"/>
      <c r="AE37" s="819"/>
      <c r="AF37" s="820"/>
      <c r="AG37" s="821"/>
      <c r="AH37" s="821"/>
      <c r="AI37" s="821"/>
      <c r="AJ37" s="822"/>
      <c r="AK37" s="866"/>
      <c r="AL37" s="863"/>
      <c r="AM37" s="863"/>
      <c r="AN37" s="863"/>
      <c r="AO37" s="863"/>
      <c r="AP37" s="863"/>
      <c r="AQ37" s="863"/>
      <c r="AR37" s="863"/>
      <c r="AS37" s="863"/>
      <c r="AT37" s="863"/>
      <c r="AU37" s="863"/>
      <c r="AV37" s="863"/>
      <c r="AW37" s="863"/>
      <c r="AX37" s="863"/>
      <c r="AY37" s="863"/>
      <c r="AZ37" s="867"/>
      <c r="BA37" s="867"/>
      <c r="BB37" s="867"/>
      <c r="BC37" s="867"/>
      <c r="BD37" s="867"/>
      <c r="BE37" s="864"/>
      <c r="BF37" s="864"/>
      <c r="BG37" s="864"/>
      <c r="BH37" s="864"/>
      <c r="BI37" s="865"/>
      <c r="BJ37" s="221"/>
      <c r="BK37" s="221"/>
      <c r="BL37" s="221"/>
      <c r="BM37" s="221"/>
      <c r="BN37" s="221"/>
      <c r="BO37" s="230"/>
      <c r="BP37" s="230"/>
      <c r="BQ37" s="227">
        <v>31</v>
      </c>
      <c r="BR37" s="228"/>
      <c r="BS37" s="807"/>
      <c r="BT37" s="808"/>
      <c r="BU37" s="808"/>
      <c r="BV37" s="808"/>
      <c r="BW37" s="808"/>
      <c r="BX37" s="808"/>
      <c r="BY37" s="808"/>
      <c r="BZ37" s="808"/>
      <c r="CA37" s="808"/>
      <c r="CB37" s="808"/>
      <c r="CC37" s="808"/>
      <c r="CD37" s="808"/>
      <c r="CE37" s="808"/>
      <c r="CF37" s="808"/>
      <c r="CG37" s="809"/>
      <c r="CH37" s="810"/>
      <c r="CI37" s="811"/>
      <c r="CJ37" s="811"/>
      <c r="CK37" s="811"/>
      <c r="CL37" s="812"/>
      <c r="CM37" s="810"/>
      <c r="CN37" s="811"/>
      <c r="CO37" s="811"/>
      <c r="CP37" s="811"/>
      <c r="CQ37" s="812"/>
      <c r="CR37" s="810"/>
      <c r="CS37" s="811"/>
      <c r="CT37" s="811"/>
      <c r="CU37" s="811"/>
      <c r="CV37" s="812"/>
      <c r="CW37" s="810"/>
      <c r="CX37" s="811"/>
      <c r="CY37" s="811"/>
      <c r="CZ37" s="811"/>
      <c r="DA37" s="812"/>
      <c r="DB37" s="810"/>
      <c r="DC37" s="811"/>
      <c r="DD37" s="811"/>
      <c r="DE37" s="811"/>
      <c r="DF37" s="812"/>
      <c r="DG37" s="810"/>
      <c r="DH37" s="811"/>
      <c r="DI37" s="811"/>
      <c r="DJ37" s="811"/>
      <c r="DK37" s="812"/>
      <c r="DL37" s="810"/>
      <c r="DM37" s="811"/>
      <c r="DN37" s="811"/>
      <c r="DO37" s="811"/>
      <c r="DP37" s="812"/>
      <c r="DQ37" s="810"/>
      <c r="DR37" s="811"/>
      <c r="DS37" s="811"/>
      <c r="DT37" s="811"/>
      <c r="DU37" s="812"/>
      <c r="DV37" s="807"/>
      <c r="DW37" s="808"/>
      <c r="DX37" s="808"/>
      <c r="DY37" s="808"/>
      <c r="DZ37" s="813"/>
      <c r="EA37" s="219"/>
    </row>
    <row r="38" spans="1:131" ht="26.25" customHeight="1" x14ac:dyDescent="0.15">
      <c r="A38" s="231">
        <v>11</v>
      </c>
      <c r="B38" s="814"/>
      <c r="C38" s="815"/>
      <c r="D38" s="815"/>
      <c r="E38" s="815"/>
      <c r="F38" s="815"/>
      <c r="G38" s="815"/>
      <c r="H38" s="815"/>
      <c r="I38" s="815"/>
      <c r="J38" s="815"/>
      <c r="K38" s="815"/>
      <c r="L38" s="815"/>
      <c r="M38" s="815"/>
      <c r="N38" s="815"/>
      <c r="O38" s="815"/>
      <c r="P38" s="816"/>
      <c r="Q38" s="817"/>
      <c r="R38" s="818"/>
      <c r="S38" s="818"/>
      <c r="T38" s="818"/>
      <c r="U38" s="818"/>
      <c r="V38" s="818"/>
      <c r="W38" s="818"/>
      <c r="X38" s="818"/>
      <c r="Y38" s="818"/>
      <c r="Z38" s="818"/>
      <c r="AA38" s="818"/>
      <c r="AB38" s="818"/>
      <c r="AC38" s="818"/>
      <c r="AD38" s="818"/>
      <c r="AE38" s="819"/>
      <c r="AF38" s="820"/>
      <c r="AG38" s="821"/>
      <c r="AH38" s="821"/>
      <c r="AI38" s="821"/>
      <c r="AJ38" s="822"/>
      <c r="AK38" s="866"/>
      <c r="AL38" s="863"/>
      <c r="AM38" s="863"/>
      <c r="AN38" s="863"/>
      <c r="AO38" s="863"/>
      <c r="AP38" s="863"/>
      <c r="AQ38" s="863"/>
      <c r="AR38" s="863"/>
      <c r="AS38" s="863"/>
      <c r="AT38" s="863"/>
      <c r="AU38" s="863"/>
      <c r="AV38" s="863"/>
      <c r="AW38" s="863"/>
      <c r="AX38" s="863"/>
      <c r="AY38" s="863"/>
      <c r="AZ38" s="867"/>
      <c r="BA38" s="867"/>
      <c r="BB38" s="867"/>
      <c r="BC38" s="867"/>
      <c r="BD38" s="867"/>
      <c r="BE38" s="864"/>
      <c r="BF38" s="864"/>
      <c r="BG38" s="864"/>
      <c r="BH38" s="864"/>
      <c r="BI38" s="865"/>
      <c r="BJ38" s="221"/>
      <c r="BK38" s="221"/>
      <c r="BL38" s="221"/>
      <c r="BM38" s="221"/>
      <c r="BN38" s="221"/>
      <c r="BO38" s="230"/>
      <c r="BP38" s="230"/>
      <c r="BQ38" s="227">
        <v>32</v>
      </c>
      <c r="BR38" s="228"/>
      <c r="BS38" s="807"/>
      <c r="BT38" s="808"/>
      <c r="BU38" s="808"/>
      <c r="BV38" s="808"/>
      <c r="BW38" s="808"/>
      <c r="BX38" s="808"/>
      <c r="BY38" s="808"/>
      <c r="BZ38" s="808"/>
      <c r="CA38" s="808"/>
      <c r="CB38" s="808"/>
      <c r="CC38" s="808"/>
      <c r="CD38" s="808"/>
      <c r="CE38" s="808"/>
      <c r="CF38" s="808"/>
      <c r="CG38" s="809"/>
      <c r="CH38" s="810"/>
      <c r="CI38" s="811"/>
      <c r="CJ38" s="811"/>
      <c r="CK38" s="811"/>
      <c r="CL38" s="812"/>
      <c r="CM38" s="810"/>
      <c r="CN38" s="811"/>
      <c r="CO38" s="811"/>
      <c r="CP38" s="811"/>
      <c r="CQ38" s="812"/>
      <c r="CR38" s="810"/>
      <c r="CS38" s="811"/>
      <c r="CT38" s="811"/>
      <c r="CU38" s="811"/>
      <c r="CV38" s="812"/>
      <c r="CW38" s="810"/>
      <c r="CX38" s="811"/>
      <c r="CY38" s="811"/>
      <c r="CZ38" s="811"/>
      <c r="DA38" s="812"/>
      <c r="DB38" s="810"/>
      <c r="DC38" s="811"/>
      <c r="DD38" s="811"/>
      <c r="DE38" s="811"/>
      <c r="DF38" s="812"/>
      <c r="DG38" s="810"/>
      <c r="DH38" s="811"/>
      <c r="DI38" s="811"/>
      <c r="DJ38" s="811"/>
      <c r="DK38" s="812"/>
      <c r="DL38" s="810"/>
      <c r="DM38" s="811"/>
      <c r="DN38" s="811"/>
      <c r="DO38" s="811"/>
      <c r="DP38" s="812"/>
      <c r="DQ38" s="810"/>
      <c r="DR38" s="811"/>
      <c r="DS38" s="811"/>
      <c r="DT38" s="811"/>
      <c r="DU38" s="812"/>
      <c r="DV38" s="807"/>
      <c r="DW38" s="808"/>
      <c r="DX38" s="808"/>
      <c r="DY38" s="808"/>
      <c r="DZ38" s="813"/>
      <c r="EA38" s="219"/>
    </row>
    <row r="39" spans="1:131" ht="26.25" customHeight="1" x14ac:dyDescent="0.15">
      <c r="A39" s="231">
        <v>12</v>
      </c>
      <c r="B39" s="814"/>
      <c r="C39" s="815"/>
      <c r="D39" s="815"/>
      <c r="E39" s="815"/>
      <c r="F39" s="815"/>
      <c r="G39" s="815"/>
      <c r="H39" s="815"/>
      <c r="I39" s="815"/>
      <c r="J39" s="815"/>
      <c r="K39" s="815"/>
      <c r="L39" s="815"/>
      <c r="M39" s="815"/>
      <c r="N39" s="815"/>
      <c r="O39" s="815"/>
      <c r="P39" s="816"/>
      <c r="Q39" s="817"/>
      <c r="R39" s="818"/>
      <c r="S39" s="818"/>
      <c r="T39" s="818"/>
      <c r="U39" s="818"/>
      <c r="V39" s="818"/>
      <c r="W39" s="818"/>
      <c r="X39" s="818"/>
      <c r="Y39" s="818"/>
      <c r="Z39" s="818"/>
      <c r="AA39" s="818"/>
      <c r="AB39" s="818"/>
      <c r="AC39" s="818"/>
      <c r="AD39" s="818"/>
      <c r="AE39" s="819"/>
      <c r="AF39" s="820"/>
      <c r="AG39" s="821"/>
      <c r="AH39" s="821"/>
      <c r="AI39" s="821"/>
      <c r="AJ39" s="822"/>
      <c r="AK39" s="866"/>
      <c r="AL39" s="863"/>
      <c r="AM39" s="863"/>
      <c r="AN39" s="863"/>
      <c r="AO39" s="863"/>
      <c r="AP39" s="863"/>
      <c r="AQ39" s="863"/>
      <c r="AR39" s="863"/>
      <c r="AS39" s="863"/>
      <c r="AT39" s="863"/>
      <c r="AU39" s="863"/>
      <c r="AV39" s="863"/>
      <c r="AW39" s="863"/>
      <c r="AX39" s="863"/>
      <c r="AY39" s="863"/>
      <c r="AZ39" s="867"/>
      <c r="BA39" s="867"/>
      <c r="BB39" s="867"/>
      <c r="BC39" s="867"/>
      <c r="BD39" s="867"/>
      <c r="BE39" s="864"/>
      <c r="BF39" s="864"/>
      <c r="BG39" s="864"/>
      <c r="BH39" s="864"/>
      <c r="BI39" s="865"/>
      <c r="BJ39" s="221"/>
      <c r="BK39" s="221"/>
      <c r="BL39" s="221"/>
      <c r="BM39" s="221"/>
      <c r="BN39" s="221"/>
      <c r="BO39" s="230"/>
      <c r="BP39" s="230"/>
      <c r="BQ39" s="227">
        <v>33</v>
      </c>
      <c r="BR39" s="228"/>
      <c r="BS39" s="807"/>
      <c r="BT39" s="808"/>
      <c r="BU39" s="808"/>
      <c r="BV39" s="808"/>
      <c r="BW39" s="808"/>
      <c r="BX39" s="808"/>
      <c r="BY39" s="808"/>
      <c r="BZ39" s="808"/>
      <c r="CA39" s="808"/>
      <c r="CB39" s="808"/>
      <c r="CC39" s="808"/>
      <c r="CD39" s="808"/>
      <c r="CE39" s="808"/>
      <c r="CF39" s="808"/>
      <c r="CG39" s="809"/>
      <c r="CH39" s="810"/>
      <c r="CI39" s="811"/>
      <c r="CJ39" s="811"/>
      <c r="CK39" s="811"/>
      <c r="CL39" s="812"/>
      <c r="CM39" s="810"/>
      <c r="CN39" s="811"/>
      <c r="CO39" s="811"/>
      <c r="CP39" s="811"/>
      <c r="CQ39" s="812"/>
      <c r="CR39" s="810"/>
      <c r="CS39" s="811"/>
      <c r="CT39" s="811"/>
      <c r="CU39" s="811"/>
      <c r="CV39" s="812"/>
      <c r="CW39" s="810"/>
      <c r="CX39" s="811"/>
      <c r="CY39" s="811"/>
      <c r="CZ39" s="811"/>
      <c r="DA39" s="812"/>
      <c r="DB39" s="810"/>
      <c r="DC39" s="811"/>
      <c r="DD39" s="811"/>
      <c r="DE39" s="811"/>
      <c r="DF39" s="812"/>
      <c r="DG39" s="810"/>
      <c r="DH39" s="811"/>
      <c r="DI39" s="811"/>
      <c r="DJ39" s="811"/>
      <c r="DK39" s="812"/>
      <c r="DL39" s="810"/>
      <c r="DM39" s="811"/>
      <c r="DN39" s="811"/>
      <c r="DO39" s="811"/>
      <c r="DP39" s="812"/>
      <c r="DQ39" s="810"/>
      <c r="DR39" s="811"/>
      <c r="DS39" s="811"/>
      <c r="DT39" s="811"/>
      <c r="DU39" s="812"/>
      <c r="DV39" s="807"/>
      <c r="DW39" s="808"/>
      <c r="DX39" s="808"/>
      <c r="DY39" s="808"/>
      <c r="DZ39" s="813"/>
      <c r="EA39" s="219"/>
    </row>
    <row r="40" spans="1:131" ht="26.25" customHeight="1" x14ac:dyDescent="0.15">
      <c r="A40" s="227">
        <v>13</v>
      </c>
      <c r="B40" s="814"/>
      <c r="C40" s="815"/>
      <c r="D40" s="815"/>
      <c r="E40" s="815"/>
      <c r="F40" s="815"/>
      <c r="G40" s="815"/>
      <c r="H40" s="815"/>
      <c r="I40" s="815"/>
      <c r="J40" s="815"/>
      <c r="K40" s="815"/>
      <c r="L40" s="815"/>
      <c r="M40" s="815"/>
      <c r="N40" s="815"/>
      <c r="O40" s="815"/>
      <c r="P40" s="816"/>
      <c r="Q40" s="817"/>
      <c r="R40" s="818"/>
      <c r="S40" s="818"/>
      <c r="T40" s="818"/>
      <c r="U40" s="818"/>
      <c r="V40" s="818"/>
      <c r="W40" s="818"/>
      <c r="X40" s="818"/>
      <c r="Y40" s="818"/>
      <c r="Z40" s="818"/>
      <c r="AA40" s="818"/>
      <c r="AB40" s="818"/>
      <c r="AC40" s="818"/>
      <c r="AD40" s="818"/>
      <c r="AE40" s="819"/>
      <c r="AF40" s="820"/>
      <c r="AG40" s="821"/>
      <c r="AH40" s="821"/>
      <c r="AI40" s="821"/>
      <c r="AJ40" s="822"/>
      <c r="AK40" s="866"/>
      <c r="AL40" s="863"/>
      <c r="AM40" s="863"/>
      <c r="AN40" s="863"/>
      <c r="AO40" s="863"/>
      <c r="AP40" s="863"/>
      <c r="AQ40" s="863"/>
      <c r="AR40" s="863"/>
      <c r="AS40" s="863"/>
      <c r="AT40" s="863"/>
      <c r="AU40" s="863"/>
      <c r="AV40" s="863"/>
      <c r="AW40" s="863"/>
      <c r="AX40" s="863"/>
      <c r="AY40" s="863"/>
      <c r="AZ40" s="867"/>
      <c r="BA40" s="867"/>
      <c r="BB40" s="867"/>
      <c r="BC40" s="867"/>
      <c r="BD40" s="867"/>
      <c r="BE40" s="864"/>
      <c r="BF40" s="864"/>
      <c r="BG40" s="864"/>
      <c r="BH40" s="864"/>
      <c r="BI40" s="865"/>
      <c r="BJ40" s="221"/>
      <c r="BK40" s="221"/>
      <c r="BL40" s="221"/>
      <c r="BM40" s="221"/>
      <c r="BN40" s="221"/>
      <c r="BO40" s="230"/>
      <c r="BP40" s="230"/>
      <c r="BQ40" s="227">
        <v>34</v>
      </c>
      <c r="BR40" s="228"/>
      <c r="BS40" s="807"/>
      <c r="BT40" s="808"/>
      <c r="BU40" s="808"/>
      <c r="BV40" s="808"/>
      <c r="BW40" s="808"/>
      <c r="BX40" s="808"/>
      <c r="BY40" s="808"/>
      <c r="BZ40" s="808"/>
      <c r="CA40" s="808"/>
      <c r="CB40" s="808"/>
      <c r="CC40" s="808"/>
      <c r="CD40" s="808"/>
      <c r="CE40" s="808"/>
      <c r="CF40" s="808"/>
      <c r="CG40" s="809"/>
      <c r="CH40" s="810"/>
      <c r="CI40" s="811"/>
      <c r="CJ40" s="811"/>
      <c r="CK40" s="811"/>
      <c r="CL40" s="812"/>
      <c r="CM40" s="810"/>
      <c r="CN40" s="811"/>
      <c r="CO40" s="811"/>
      <c r="CP40" s="811"/>
      <c r="CQ40" s="812"/>
      <c r="CR40" s="810"/>
      <c r="CS40" s="811"/>
      <c r="CT40" s="811"/>
      <c r="CU40" s="811"/>
      <c r="CV40" s="812"/>
      <c r="CW40" s="810"/>
      <c r="CX40" s="811"/>
      <c r="CY40" s="811"/>
      <c r="CZ40" s="811"/>
      <c r="DA40" s="812"/>
      <c r="DB40" s="810"/>
      <c r="DC40" s="811"/>
      <c r="DD40" s="811"/>
      <c r="DE40" s="811"/>
      <c r="DF40" s="812"/>
      <c r="DG40" s="810"/>
      <c r="DH40" s="811"/>
      <c r="DI40" s="811"/>
      <c r="DJ40" s="811"/>
      <c r="DK40" s="812"/>
      <c r="DL40" s="810"/>
      <c r="DM40" s="811"/>
      <c r="DN40" s="811"/>
      <c r="DO40" s="811"/>
      <c r="DP40" s="812"/>
      <c r="DQ40" s="810"/>
      <c r="DR40" s="811"/>
      <c r="DS40" s="811"/>
      <c r="DT40" s="811"/>
      <c r="DU40" s="812"/>
      <c r="DV40" s="807"/>
      <c r="DW40" s="808"/>
      <c r="DX40" s="808"/>
      <c r="DY40" s="808"/>
      <c r="DZ40" s="813"/>
      <c r="EA40" s="219"/>
    </row>
    <row r="41" spans="1:131" ht="26.25" customHeight="1" x14ac:dyDescent="0.15">
      <c r="A41" s="227">
        <v>14</v>
      </c>
      <c r="B41" s="814"/>
      <c r="C41" s="815"/>
      <c r="D41" s="815"/>
      <c r="E41" s="815"/>
      <c r="F41" s="815"/>
      <c r="G41" s="815"/>
      <c r="H41" s="815"/>
      <c r="I41" s="815"/>
      <c r="J41" s="815"/>
      <c r="K41" s="815"/>
      <c r="L41" s="815"/>
      <c r="M41" s="815"/>
      <c r="N41" s="815"/>
      <c r="O41" s="815"/>
      <c r="P41" s="816"/>
      <c r="Q41" s="817"/>
      <c r="R41" s="818"/>
      <c r="S41" s="818"/>
      <c r="T41" s="818"/>
      <c r="U41" s="818"/>
      <c r="V41" s="818"/>
      <c r="W41" s="818"/>
      <c r="X41" s="818"/>
      <c r="Y41" s="818"/>
      <c r="Z41" s="818"/>
      <c r="AA41" s="818"/>
      <c r="AB41" s="818"/>
      <c r="AC41" s="818"/>
      <c r="AD41" s="818"/>
      <c r="AE41" s="819"/>
      <c r="AF41" s="820"/>
      <c r="AG41" s="821"/>
      <c r="AH41" s="821"/>
      <c r="AI41" s="821"/>
      <c r="AJ41" s="822"/>
      <c r="AK41" s="866"/>
      <c r="AL41" s="863"/>
      <c r="AM41" s="863"/>
      <c r="AN41" s="863"/>
      <c r="AO41" s="863"/>
      <c r="AP41" s="863"/>
      <c r="AQ41" s="863"/>
      <c r="AR41" s="863"/>
      <c r="AS41" s="863"/>
      <c r="AT41" s="863"/>
      <c r="AU41" s="863"/>
      <c r="AV41" s="863"/>
      <c r="AW41" s="863"/>
      <c r="AX41" s="863"/>
      <c r="AY41" s="863"/>
      <c r="AZ41" s="867"/>
      <c r="BA41" s="867"/>
      <c r="BB41" s="867"/>
      <c r="BC41" s="867"/>
      <c r="BD41" s="867"/>
      <c r="BE41" s="864"/>
      <c r="BF41" s="864"/>
      <c r="BG41" s="864"/>
      <c r="BH41" s="864"/>
      <c r="BI41" s="865"/>
      <c r="BJ41" s="221"/>
      <c r="BK41" s="221"/>
      <c r="BL41" s="221"/>
      <c r="BM41" s="221"/>
      <c r="BN41" s="221"/>
      <c r="BO41" s="230"/>
      <c r="BP41" s="230"/>
      <c r="BQ41" s="227">
        <v>35</v>
      </c>
      <c r="BR41" s="228"/>
      <c r="BS41" s="807"/>
      <c r="BT41" s="808"/>
      <c r="BU41" s="808"/>
      <c r="BV41" s="808"/>
      <c r="BW41" s="808"/>
      <c r="BX41" s="808"/>
      <c r="BY41" s="808"/>
      <c r="BZ41" s="808"/>
      <c r="CA41" s="808"/>
      <c r="CB41" s="808"/>
      <c r="CC41" s="808"/>
      <c r="CD41" s="808"/>
      <c r="CE41" s="808"/>
      <c r="CF41" s="808"/>
      <c r="CG41" s="809"/>
      <c r="CH41" s="810"/>
      <c r="CI41" s="811"/>
      <c r="CJ41" s="811"/>
      <c r="CK41" s="811"/>
      <c r="CL41" s="812"/>
      <c r="CM41" s="810"/>
      <c r="CN41" s="811"/>
      <c r="CO41" s="811"/>
      <c r="CP41" s="811"/>
      <c r="CQ41" s="812"/>
      <c r="CR41" s="810"/>
      <c r="CS41" s="811"/>
      <c r="CT41" s="811"/>
      <c r="CU41" s="811"/>
      <c r="CV41" s="812"/>
      <c r="CW41" s="810"/>
      <c r="CX41" s="811"/>
      <c r="CY41" s="811"/>
      <c r="CZ41" s="811"/>
      <c r="DA41" s="812"/>
      <c r="DB41" s="810"/>
      <c r="DC41" s="811"/>
      <c r="DD41" s="811"/>
      <c r="DE41" s="811"/>
      <c r="DF41" s="812"/>
      <c r="DG41" s="810"/>
      <c r="DH41" s="811"/>
      <c r="DI41" s="811"/>
      <c r="DJ41" s="811"/>
      <c r="DK41" s="812"/>
      <c r="DL41" s="810"/>
      <c r="DM41" s="811"/>
      <c r="DN41" s="811"/>
      <c r="DO41" s="811"/>
      <c r="DP41" s="812"/>
      <c r="DQ41" s="810"/>
      <c r="DR41" s="811"/>
      <c r="DS41" s="811"/>
      <c r="DT41" s="811"/>
      <c r="DU41" s="812"/>
      <c r="DV41" s="807"/>
      <c r="DW41" s="808"/>
      <c r="DX41" s="808"/>
      <c r="DY41" s="808"/>
      <c r="DZ41" s="813"/>
      <c r="EA41" s="219"/>
    </row>
    <row r="42" spans="1:131" ht="26.25" customHeight="1" x14ac:dyDescent="0.15">
      <c r="A42" s="227">
        <v>15</v>
      </c>
      <c r="B42" s="814"/>
      <c r="C42" s="815"/>
      <c r="D42" s="815"/>
      <c r="E42" s="815"/>
      <c r="F42" s="815"/>
      <c r="G42" s="815"/>
      <c r="H42" s="815"/>
      <c r="I42" s="815"/>
      <c r="J42" s="815"/>
      <c r="K42" s="815"/>
      <c r="L42" s="815"/>
      <c r="M42" s="815"/>
      <c r="N42" s="815"/>
      <c r="O42" s="815"/>
      <c r="P42" s="816"/>
      <c r="Q42" s="817"/>
      <c r="R42" s="818"/>
      <c r="S42" s="818"/>
      <c r="T42" s="818"/>
      <c r="U42" s="818"/>
      <c r="V42" s="818"/>
      <c r="W42" s="818"/>
      <c r="X42" s="818"/>
      <c r="Y42" s="818"/>
      <c r="Z42" s="818"/>
      <c r="AA42" s="818"/>
      <c r="AB42" s="818"/>
      <c r="AC42" s="818"/>
      <c r="AD42" s="818"/>
      <c r="AE42" s="819"/>
      <c r="AF42" s="820"/>
      <c r="AG42" s="821"/>
      <c r="AH42" s="821"/>
      <c r="AI42" s="821"/>
      <c r="AJ42" s="822"/>
      <c r="AK42" s="866"/>
      <c r="AL42" s="863"/>
      <c r="AM42" s="863"/>
      <c r="AN42" s="863"/>
      <c r="AO42" s="863"/>
      <c r="AP42" s="863"/>
      <c r="AQ42" s="863"/>
      <c r="AR42" s="863"/>
      <c r="AS42" s="863"/>
      <c r="AT42" s="863"/>
      <c r="AU42" s="863"/>
      <c r="AV42" s="863"/>
      <c r="AW42" s="863"/>
      <c r="AX42" s="863"/>
      <c r="AY42" s="863"/>
      <c r="AZ42" s="867"/>
      <c r="BA42" s="867"/>
      <c r="BB42" s="867"/>
      <c r="BC42" s="867"/>
      <c r="BD42" s="867"/>
      <c r="BE42" s="864"/>
      <c r="BF42" s="864"/>
      <c r="BG42" s="864"/>
      <c r="BH42" s="864"/>
      <c r="BI42" s="865"/>
      <c r="BJ42" s="221"/>
      <c r="BK42" s="221"/>
      <c r="BL42" s="221"/>
      <c r="BM42" s="221"/>
      <c r="BN42" s="221"/>
      <c r="BO42" s="230"/>
      <c r="BP42" s="230"/>
      <c r="BQ42" s="227">
        <v>36</v>
      </c>
      <c r="BR42" s="228"/>
      <c r="BS42" s="807"/>
      <c r="BT42" s="808"/>
      <c r="BU42" s="808"/>
      <c r="BV42" s="808"/>
      <c r="BW42" s="808"/>
      <c r="BX42" s="808"/>
      <c r="BY42" s="808"/>
      <c r="BZ42" s="808"/>
      <c r="CA42" s="808"/>
      <c r="CB42" s="808"/>
      <c r="CC42" s="808"/>
      <c r="CD42" s="808"/>
      <c r="CE42" s="808"/>
      <c r="CF42" s="808"/>
      <c r="CG42" s="809"/>
      <c r="CH42" s="810"/>
      <c r="CI42" s="811"/>
      <c r="CJ42" s="811"/>
      <c r="CK42" s="811"/>
      <c r="CL42" s="812"/>
      <c r="CM42" s="810"/>
      <c r="CN42" s="811"/>
      <c r="CO42" s="811"/>
      <c r="CP42" s="811"/>
      <c r="CQ42" s="812"/>
      <c r="CR42" s="810"/>
      <c r="CS42" s="811"/>
      <c r="CT42" s="811"/>
      <c r="CU42" s="811"/>
      <c r="CV42" s="812"/>
      <c r="CW42" s="810"/>
      <c r="CX42" s="811"/>
      <c r="CY42" s="811"/>
      <c r="CZ42" s="811"/>
      <c r="DA42" s="812"/>
      <c r="DB42" s="810"/>
      <c r="DC42" s="811"/>
      <c r="DD42" s="811"/>
      <c r="DE42" s="811"/>
      <c r="DF42" s="812"/>
      <c r="DG42" s="810"/>
      <c r="DH42" s="811"/>
      <c r="DI42" s="811"/>
      <c r="DJ42" s="811"/>
      <c r="DK42" s="812"/>
      <c r="DL42" s="810"/>
      <c r="DM42" s="811"/>
      <c r="DN42" s="811"/>
      <c r="DO42" s="811"/>
      <c r="DP42" s="812"/>
      <c r="DQ42" s="810"/>
      <c r="DR42" s="811"/>
      <c r="DS42" s="811"/>
      <c r="DT42" s="811"/>
      <c r="DU42" s="812"/>
      <c r="DV42" s="807"/>
      <c r="DW42" s="808"/>
      <c r="DX42" s="808"/>
      <c r="DY42" s="808"/>
      <c r="DZ42" s="813"/>
      <c r="EA42" s="219"/>
    </row>
    <row r="43" spans="1:131" ht="26.25" customHeight="1" x14ac:dyDescent="0.15">
      <c r="A43" s="227">
        <v>16</v>
      </c>
      <c r="B43" s="814"/>
      <c r="C43" s="815"/>
      <c r="D43" s="815"/>
      <c r="E43" s="815"/>
      <c r="F43" s="815"/>
      <c r="G43" s="815"/>
      <c r="H43" s="815"/>
      <c r="I43" s="815"/>
      <c r="J43" s="815"/>
      <c r="K43" s="815"/>
      <c r="L43" s="815"/>
      <c r="M43" s="815"/>
      <c r="N43" s="815"/>
      <c r="O43" s="815"/>
      <c r="P43" s="816"/>
      <c r="Q43" s="817"/>
      <c r="R43" s="818"/>
      <c r="S43" s="818"/>
      <c r="T43" s="818"/>
      <c r="U43" s="818"/>
      <c r="V43" s="818"/>
      <c r="W43" s="818"/>
      <c r="X43" s="818"/>
      <c r="Y43" s="818"/>
      <c r="Z43" s="818"/>
      <c r="AA43" s="818"/>
      <c r="AB43" s="818"/>
      <c r="AC43" s="818"/>
      <c r="AD43" s="818"/>
      <c r="AE43" s="819"/>
      <c r="AF43" s="820"/>
      <c r="AG43" s="821"/>
      <c r="AH43" s="821"/>
      <c r="AI43" s="821"/>
      <c r="AJ43" s="822"/>
      <c r="AK43" s="866"/>
      <c r="AL43" s="863"/>
      <c r="AM43" s="863"/>
      <c r="AN43" s="863"/>
      <c r="AO43" s="863"/>
      <c r="AP43" s="863"/>
      <c r="AQ43" s="863"/>
      <c r="AR43" s="863"/>
      <c r="AS43" s="863"/>
      <c r="AT43" s="863"/>
      <c r="AU43" s="863"/>
      <c r="AV43" s="863"/>
      <c r="AW43" s="863"/>
      <c r="AX43" s="863"/>
      <c r="AY43" s="863"/>
      <c r="AZ43" s="867"/>
      <c r="BA43" s="867"/>
      <c r="BB43" s="867"/>
      <c r="BC43" s="867"/>
      <c r="BD43" s="867"/>
      <c r="BE43" s="864"/>
      <c r="BF43" s="864"/>
      <c r="BG43" s="864"/>
      <c r="BH43" s="864"/>
      <c r="BI43" s="865"/>
      <c r="BJ43" s="221"/>
      <c r="BK43" s="221"/>
      <c r="BL43" s="221"/>
      <c r="BM43" s="221"/>
      <c r="BN43" s="221"/>
      <c r="BO43" s="230"/>
      <c r="BP43" s="230"/>
      <c r="BQ43" s="227">
        <v>37</v>
      </c>
      <c r="BR43" s="228"/>
      <c r="BS43" s="807"/>
      <c r="BT43" s="808"/>
      <c r="BU43" s="808"/>
      <c r="BV43" s="808"/>
      <c r="BW43" s="808"/>
      <c r="BX43" s="808"/>
      <c r="BY43" s="808"/>
      <c r="BZ43" s="808"/>
      <c r="CA43" s="808"/>
      <c r="CB43" s="808"/>
      <c r="CC43" s="808"/>
      <c r="CD43" s="808"/>
      <c r="CE43" s="808"/>
      <c r="CF43" s="808"/>
      <c r="CG43" s="809"/>
      <c r="CH43" s="810"/>
      <c r="CI43" s="811"/>
      <c r="CJ43" s="811"/>
      <c r="CK43" s="811"/>
      <c r="CL43" s="812"/>
      <c r="CM43" s="810"/>
      <c r="CN43" s="811"/>
      <c r="CO43" s="811"/>
      <c r="CP43" s="811"/>
      <c r="CQ43" s="812"/>
      <c r="CR43" s="810"/>
      <c r="CS43" s="811"/>
      <c r="CT43" s="811"/>
      <c r="CU43" s="811"/>
      <c r="CV43" s="812"/>
      <c r="CW43" s="810"/>
      <c r="CX43" s="811"/>
      <c r="CY43" s="811"/>
      <c r="CZ43" s="811"/>
      <c r="DA43" s="812"/>
      <c r="DB43" s="810"/>
      <c r="DC43" s="811"/>
      <c r="DD43" s="811"/>
      <c r="DE43" s="811"/>
      <c r="DF43" s="812"/>
      <c r="DG43" s="810"/>
      <c r="DH43" s="811"/>
      <c r="DI43" s="811"/>
      <c r="DJ43" s="811"/>
      <c r="DK43" s="812"/>
      <c r="DL43" s="810"/>
      <c r="DM43" s="811"/>
      <c r="DN43" s="811"/>
      <c r="DO43" s="811"/>
      <c r="DP43" s="812"/>
      <c r="DQ43" s="810"/>
      <c r="DR43" s="811"/>
      <c r="DS43" s="811"/>
      <c r="DT43" s="811"/>
      <c r="DU43" s="812"/>
      <c r="DV43" s="807"/>
      <c r="DW43" s="808"/>
      <c r="DX43" s="808"/>
      <c r="DY43" s="808"/>
      <c r="DZ43" s="813"/>
      <c r="EA43" s="219"/>
    </row>
    <row r="44" spans="1:131" ht="26.25" customHeight="1" x14ac:dyDescent="0.15">
      <c r="A44" s="227">
        <v>17</v>
      </c>
      <c r="B44" s="814"/>
      <c r="C44" s="815"/>
      <c r="D44" s="815"/>
      <c r="E44" s="815"/>
      <c r="F44" s="815"/>
      <c r="G44" s="815"/>
      <c r="H44" s="815"/>
      <c r="I44" s="815"/>
      <c r="J44" s="815"/>
      <c r="K44" s="815"/>
      <c r="L44" s="815"/>
      <c r="M44" s="815"/>
      <c r="N44" s="815"/>
      <c r="O44" s="815"/>
      <c r="P44" s="816"/>
      <c r="Q44" s="817"/>
      <c r="R44" s="818"/>
      <c r="S44" s="818"/>
      <c r="T44" s="818"/>
      <c r="U44" s="818"/>
      <c r="V44" s="818"/>
      <c r="W44" s="818"/>
      <c r="X44" s="818"/>
      <c r="Y44" s="818"/>
      <c r="Z44" s="818"/>
      <c r="AA44" s="818"/>
      <c r="AB44" s="818"/>
      <c r="AC44" s="818"/>
      <c r="AD44" s="818"/>
      <c r="AE44" s="819"/>
      <c r="AF44" s="820"/>
      <c r="AG44" s="821"/>
      <c r="AH44" s="821"/>
      <c r="AI44" s="821"/>
      <c r="AJ44" s="822"/>
      <c r="AK44" s="866"/>
      <c r="AL44" s="863"/>
      <c r="AM44" s="863"/>
      <c r="AN44" s="863"/>
      <c r="AO44" s="863"/>
      <c r="AP44" s="863"/>
      <c r="AQ44" s="863"/>
      <c r="AR44" s="863"/>
      <c r="AS44" s="863"/>
      <c r="AT44" s="863"/>
      <c r="AU44" s="863"/>
      <c r="AV44" s="863"/>
      <c r="AW44" s="863"/>
      <c r="AX44" s="863"/>
      <c r="AY44" s="863"/>
      <c r="AZ44" s="867"/>
      <c r="BA44" s="867"/>
      <c r="BB44" s="867"/>
      <c r="BC44" s="867"/>
      <c r="BD44" s="867"/>
      <c r="BE44" s="864"/>
      <c r="BF44" s="864"/>
      <c r="BG44" s="864"/>
      <c r="BH44" s="864"/>
      <c r="BI44" s="865"/>
      <c r="BJ44" s="221"/>
      <c r="BK44" s="221"/>
      <c r="BL44" s="221"/>
      <c r="BM44" s="221"/>
      <c r="BN44" s="221"/>
      <c r="BO44" s="230"/>
      <c r="BP44" s="230"/>
      <c r="BQ44" s="227">
        <v>38</v>
      </c>
      <c r="BR44" s="228"/>
      <c r="BS44" s="807"/>
      <c r="BT44" s="808"/>
      <c r="BU44" s="808"/>
      <c r="BV44" s="808"/>
      <c r="BW44" s="808"/>
      <c r="BX44" s="808"/>
      <c r="BY44" s="808"/>
      <c r="BZ44" s="808"/>
      <c r="CA44" s="808"/>
      <c r="CB44" s="808"/>
      <c r="CC44" s="808"/>
      <c r="CD44" s="808"/>
      <c r="CE44" s="808"/>
      <c r="CF44" s="808"/>
      <c r="CG44" s="809"/>
      <c r="CH44" s="810"/>
      <c r="CI44" s="811"/>
      <c r="CJ44" s="811"/>
      <c r="CK44" s="811"/>
      <c r="CL44" s="812"/>
      <c r="CM44" s="810"/>
      <c r="CN44" s="811"/>
      <c r="CO44" s="811"/>
      <c r="CP44" s="811"/>
      <c r="CQ44" s="812"/>
      <c r="CR44" s="810"/>
      <c r="CS44" s="811"/>
      <c r="CT44" s="811"/>
      <c r="CU44" s="811"/>
      <c r="CV44" s="812"/>
      <c r="CW44" s="810"/>
      <c r="CX44" s="811"/>
      <c r="CY44" s="811"/>
      <c r="CZ44" s="811"/>
      <c r="DA44" s="812"/>
      <c r="DB44" s="810"/>
      <c r="DC44" s="811"/>
      <c r="DD44" s="811"/>
      <c r="DE44" s="811"/>
      <c r="DF44" s="812"/>
      <c r="DG44" s="810"/>
      <c r="DH44" s="811"/>
      <c r="DI44" s="811"/>
      <c r="DJ44" s="811"/>
      <c r="DK44" s="812"/>
      <c r="DL44" s="810"/>
      <c r="DM44" s="811"/>
      <c r="DN44" s="811"/>
      <c r="DO44" s="811"/>
      <c r="DP44" s="812"/>
      <c r="DQ44" s="810"/>
      <c r="DR44" s="811"/>
      <c r="DS44" s="811"/>
      <c r="DT44" s="811"/>
      <c r="DU44" s="812"/>
      <c r="DV44" s="807"/>
      <c r="DW44" s="808"/>
      <c r="DX44" s="808"/>
      <c r="DY44" s="808"/>
      <c r="DZ44" s="813"/>
      <c r="EA44" s="219"/>
    </row>
    <row r="45" spans="1:131" ht="26.25" customHeight="1" x14ac:dyDescent="0.15">
      <c r="A45" s="227">
        <v>18</v>
      </c>
      <c r="B45" s="814"/>
      <c r="C45" s="815"/>
      <c r="D45" s="815"/>
      <c r="E45" s="815"/>
      <c r="F45" s="815"/>
      <c r="G45" s="815"/>
      <c r="H45" s="815"/>
      <c r="I45" s="815"/>
      <c r="J45" s="815"/>
      <c r="K45" s="815"/>
      <c r="L45" s="815"/>
      <c r="M45" s="815"/>
      <c r="N45" s="815"/>
      <c r="O45" s="815"/>
      <c r="P45" s="816"/>
      <c r="Q45" s="817"/>
      <c r="R45" s="818"/>
      <c r="S45" s="818"/>
      <c r="T45" s="818"/>
      <c r="U45" s="818"/>
      <c r="V45" s="818"/>
      <c r="W45" s="818"/>
      <c r="X45" s="818"/>
      <c r="Y45" s="818"/>
      <c r="Z45" s="818"/>
      <c r="AA45" s="818"/>
      <c r="AB45" s="818"/>
      <c r="AC45" s="818"/>
      <c r="AD45" s="818"/>
      <c r="AE45" s="819"/>
      <c r="AF45" s="820"/>
      <c r="AG45" s="821"/>
      <c r="AH45" s="821"/>
      <c r="AI45" s="821"/>
      <c r="AJ45" s="822"/>
      <c r="AK45" s="866"/>
      <c r="AL45" s="863"/>
      <c r="AM45" s="863"/>
      <c r="AN45" s="863"/>
      <c r="AO45" s="863"/>
      <c r="AP45" s="863"/>
      <c r="AQ45" s="863"/>
      <c r="AR45" s="863"/>
      <c r="AS45" s="863"/>
      <c r="AT45" s="863"/>
      <c r="AU45" s="863"/>
      <c r="AV45" s="863"/>
      <c r="AW45" s="863"/>
      <c r="AX45" s="863"/>
      <c r="AY45" s="863"/>
      <c r="AZ45" s="867"/>
      <c r="BA45" s="867"/>
      <c r="BB45" s="867"/>
      <c r="BC45" s="867"/>
      <c r="BD45" s="867"/>
      <c r="BE45" s="864"/>
      <c r="BF45" s="864"/>
      <c r="BG45" s="864"/>
      <c r="BH45" s="864"/>
      <c r="BI45" s="865"/>
      <c r="BJ45" s="221"/>
      <c r="BK45" s="221"/>
      <c r="BL45" s="221"/>
      <c r="BM45" s="221"/>
      <c r="BN45" s="221"/>
      <c r="BO45" s="230"/>
      <c r="BP45" s="230"/>
      <c r="BQ45" s="227">
        <v>39</v>
      </c>
      <c r="BR45" s="228"/>
      <c r="BS45" s="807"/>
      <c r="BT45" s="808"/>
      <c r="BU45" s="808"/>
      <c r="BV45" s="808"/>
      <c r="BW45" s="808"/>
      <c r="BX45" s="808"/>
      <c r="BY45" s="808"/>
      <c r="BZ45" s="808"/>
      <c r="CA45" s="808"/>
      <c r="CB45" s="808"/>
      <c r="CC45" s="808"/>
      <c r="CD45" s="808"/>
      <c r="CE45" s="808"/>
      <c r="CF45" s="808"/>
      <c r="CG45" s="809"/>
      <c r="CH45" s="810"/>
      <c r="CI45" s="811"/>
      <c r="CJ45" s="811"/>
      <c r="CK45" s="811"/>
      <c r="CL45" s="812"/>
      <c r="CM45" s="810"/>
      <c r="CN45" s="811"/>
      <c r="CO45" s="811"/>
      <c r="CP45" s="811"/>
      <c r="CQ45" s="812"/>
      <c r="CR45" s="810"/>
      <c r="CS45" s="811"/>
      <c r="CT45" s="811"/>
      <c r="CU45" s="811"/>
      <c r="CV45" s="812"/>
      <c r="CW45" s="810"/>
      <c r="CX45" s="811"/>
      <c r="CY45" s="811"/>
      <c r="CZ45" s="811"/>
      <c r="DA45" s="812"/>
      <c r="DB45" s="810"/>
      <c r="DC45" s="811"/>
      <c r="DD45" s="811"/>
      <c r="DE45" s="811"/>
      <c r="DF45" s="812"/>
      <c r="DG45" s="810"/>
      <c r="DH45" s="811"/>
      <c r="DI45" s="811"/>
      <c r="DJ45" s="811"/>
      <c r="DK45" s="812"/>
      <c r="DL45" s="810"/>
      <c r="DM45" s="811"/>
      <c r="DN45" s="811"/>
      <c r="DO45" s="811"/>
      <c r="DP45" s="812"/>
      <c r="DQ45" s="810"/>
      <c r="DR45" s="811"/>
      <c r="DS45" s="811"/>
      <c r="DT45" s="811"/>
      <c r="DU45" s="812"/>
      <c r="DV45" s="807"/>
      <c r="DW45" s="808"/>
      <c r="DX45" s="808"/>
      <c r="DY45" s="808"/>
      <c r="DZ45" s="813"/>
      <c r="EA45" s="219"/>
    </row>
    <row r="46" spans="1:131" ht="26.25" customHeight="1" x14ac:dyDescent="0.15">
      <c r="A46" s="227">
        <v>19</v>
      </c>
      <c r="B46" s="814"/>
      <c r="C46" s="815"/>
      <c r="D46" s="815"/>
      <c r="E46" s="815"/>
      <c r="F46" s="815"/>
      <c r="G46" s="815"/>
      <c r="H46" s="815"/>
      <c r="I46" s="815"/>
      <c r="J46" s="815"/>
      <c r="K46" s="815"/>
      <c r="L46" s="815"/>
      <c r="M46" s="815"/>
      <c r="N46" s="815"/>
      <c r="O46" s="815"/>
      <c r="P46" s="816"/>
      <c r="Q46" s="817"/>
      <c r="R46" s="818"/>
      <c r="S46" s="818"/>
      <c r="T46" s="818"/>
      <c r="U46" s="818"/>
      <c r="V46" s="818"/>
      <c r="W46" s="818"/>
      <c r="X46" s="818"/>
      <c r="Y46" s="818"/>
      <c r="Z46" s="818"/>
      <c r="AA46" s="818"/>
      <c r="AB46" s="818"/>
      <c r="AC46" s="818"/>
      <c r="AD46" s="818"/>
      <c r="AE46" s="819"/>
      <c r="AF46" s="820"/>
      <c r="AG46" s="821"/>
      <c r="AH46" s="821"/>
      <c r="AI46" s="821"/>
      <c r="AJ46" s="822"/>
      <c r="AK46" s="866"/>
      <c r="AL46" s="863"/>
      <c r="AM46" s="863"/>
      <c r="AN46" s="863"/>
      <c r="AO46" s="863"/>
      <c r="AP46" s="863"/>
      <c r="AQ46" s="863"/>
      <c r="AR46" s="863"/>
      <c r="AS46" s="863"/>
      <c r="AT46" s="863"/>
      <c r="AU46" s="863"/>
      <c r="AV46" s="863"/>
      <c r="AW46" s="863"/>
      <c r="AX46" s="863"/>
      <c r="AY46" s="863"/>
      <c r="AZ46" s="867"/>
      <c r="BA46" s="867"/>
      <c r="BB46" s="867"/>
      <c r="BC46" s="867"/>
      <c r="BD46" s="867"/>
      <c r="BE46" s="864"/>
      <c r="BF46" s="864"/>
      <c r="BG46" s="864"/>
      <c r="BH46" s="864"/>
      <c r="BI46" s="865"/>
      <c r="BJ46" s="221"/>
      <c r="BK46" s="221"/>
      <c r="BL46" s="221"/>
      <c r="BM46" s="221"/>
      <c r="BN46" s="221"/>
      <c r="BO46" s="230"/>
      <c r="BP46" s="230"/>
      <c r="BQ46" s="227">
        <v>40</v>
      </c>
      <c r="BR46" s="228"/>
      <c r="BS46" s="807"/>
      <c r="BT46" s="808"/>
      <c r="BU46" s="808"/>
      <c r="BV46" s="808"/>
      <c r="BW46" s="808"/>
      <c r="BX46" s="808"/>
      <c r="BY46" s="808"/>
      <c r="BZ46" s="808"/>
      <c r="CA46" s="808"/>
      <c r="CB46" s="808"/>
      <c r="CC46" s="808"/>
      <c r="CD46" s="808"/>
      <c r="CE46" s="808"/>
      <c r="CF46" s="808"/>
      <c r="CG46" s="809"/>
      <c r="CH46" s="810"/>
      <c r="CI46" s="811"/>
      <c r="CJ46" s="811"/>
      <c r="CK46" s="811"/>
      <c r="CL46" s="812"/>
      <c r="CM46" s="810"/>
      <c r="CN46" s="811"/>
      <c r="CO46" s="811"/>
      <c r="CP46" s="811"/>
      <c r="CQ46" s="812"/>
      <c r="CR46" s="810"/>
      <c r="CS46" s="811"/>
      <c r="CT46" s="811"/>
      <c r="CU46" s="811"/>
      <c r="CV46" s="812"/>
      <c r="CW46" s="810"/>
      <c r="CX46" s="811"/>
      <c r="CY46" s="811"/>
      <c r="CZ46" s="811"/>
      <c r="DA46" s="812"/>
      <c r="DB46" s="810"/>
      <c r="DC46" s="811"/>
      <c r="DD46" s="811"/>
      <c r="DE46" s="811"/>
      <c r="DF46" s="812"/>
      <c r="DG46" s="810"/>
      <c r="DH46" s="811"/>
      <c r="DI46" s="811"/>
      <c r="DJ46" s="811"/>
      <c r="DK46" s="812"/>
      <c r="DL46" s="810"/>
      <c r="DM46" s="811"/>
      <c r="DN46" s="811"/>
      <c r="DO46" s="811"/>
      <c r="DP46" s="812"/>
      <c r="DQ46" s="810"/>
      <c r="DR46" s="811"/>
      <c r="DS46" s="811"/>
      <c r="DT46" s="811"/>
      <c r="DU46" s="812"/>
      <c r="DV46" s="807"/>
      <c r="DW46" s="808"/>
      <c r="DX46" s="808"/>
      <c r="DY46" s="808"/>
      <c r="DZ46" s="813"/>
      <c r="EA46" s="219"/>
    </row>
    <row r="47" spans="1:131" ht="26.25" customHeight="1" x14ac:dyDescent="0.15">
      <c r="A47" s="227">
        <v>20</v>
      </c>
      <c r="B47" s="814"/>
      <c r="C47" s="815"/>
      <c r="D47" s="815"/>
      <c r="E47" s="815"/>
      <c r="F47" s="815"/>
      <c r="G47" s="815"/>
      <c r="H47" s="815"/>
      <c r="I47" s="815"/>
      <c r="J47" s="815"/>
      <c r="K47" s="815"/>
      <c r="L47" s="815"/>
      <c r="M47" s="815"/>
      <c r="N47" s="815"/>
      <c r="O47" s="815"/>
      <c r="P47" s="816"/>
      <c r="Q47" s="817"/>
      <c r="R47" s="818"/>
      <c r="S47" s="818"/>
      <c r="T47" s="818"/>
      <c r="U47" s="818"/>
      <c r="V47" s="818"/>
      <c r="W47" s="818"/>
      <c r="X47" s="818"/>
      <c r="Y47" s="818"/>
      <c r="Z47" s="818"/>
      <c r="AA47" s="818"/>
      <c r="AB47" s="818"/>
      <c r="AC47" s="818"/>
      <c r="AD47" s="818"/>
      <c r="AE47" s="819"/>
      <c r="AF47" s="820"/>
      <c r="AG47" s="821"/>
      <c r="AH47" s="821"/>
      <c r="AI47" s="821"/>
      <c r="AJ47" s="822"/>
      <c r="AK47" s="866"/>
      <c r="AL47" s="863"/>
      <c r="AM47" s="863"/>
      <c r="AN47" s="863"/>
      <c r="AO47" s="863"/>
      <c r="AP47" s="863"/>
      <c r="AQ47" s="863"/>
      <c r="AR47" s="863"/>
      <c r="AS47" s="863"/>
      <c r="AT47" s="863"/>
      <c r="AU47" s="863"/>
      <c r="AV47" s="863"/>
      <c r="AW47" s="863"/>
      <c r="AX47" s="863"/>
      <c r="AY47" s="863"/>
      <c r="AZ47" s="867"/>
      <c r="BA47" s="867"/>
      <c r="BB47" s="867"/>
      <c r="BC47" s="867"/>
      <c r="BD47" s="867"/>
      <c r="BE47" s="864"/>
      <c r="BF47" s="864"/>
      <c r="BG47" s="864"/>
      <c r="BH47" s="864"/>
      <c r="BI47" s="865"/>
      <c r="BJ47" s="221"/>
      <c r="BK47" s="221"/>
      <c r="BL47" s="221"/>
      <c r="BM47" s="221"/>
      <c r="BN47" s="221"/>
      <c r="BO47" s="230"/>
      <c r="BP47" s="230"/>
      <c r="BQ47" s="227">
        <v>41</v>
      </c>
      <c r="BR47" s="228"/>
      <c r="BS47" s="807"/>
      <c r="BT47" s="808"/>
      <c r="BU47" s="808"/>
      <c r="BV47" s="808"/>
      <c r="BW47" s="808"/>
      <c r="BX47" s="808"/>
      <c r="BY47" s="808"/>
      <c r="BZ47" s="808"/>
      <c r="CA47" s="808"/>
      <c r="CB47" s="808"/>
      <c r="CC47" s="808"/>
      <c r="CD47" s="808"/>
      <c r="CE47" s="808"/>
      <c r="CF47" s="808"/>
      <c r="CG47" s="809"/>
      <c r="CH47" s="810"/>
      <c r="CI47" s="811"/>
      <c r="CJ47" s="811"/>
      <c r="CK47" s="811"/>
      <c r="CL47" s="812"/>
      <c r="CM47" s="810"/>
      <c r="CN47" s="811"/>
      <c r="CO47" s="811"/>
      <c r="CP47" s="811"/>
      <c r="CQ47" s="812"/>
      <c r="CR47" s="810"/>
      <c r="CS47" s="811"/>
      <c r="CT47" s="811"/>
      <c r="CU47" s="811"/>
      <c r="CV47" s="812"/>
      <c r="CW47" s="810"/>
      <c r="CX47" s="811"/>
      <c r="CY47" s="811"/>
      <c r="CZ47" s="811"/>
      <c r="DA47" s="812"/>
      <c r="DB47" s="810"/>
      <c r="DC47" s="811"/>
      <c r="DD47" s="811"/>
      <c r="DE47" s="811"/>
      <c r="DF47" s="812"/>
      <c r="DG47" s="810"/>
      <c r="DH47" s="811"/>
      <c r="DI47" s="811"/>
      <c r="DJ47" s="811"/>
      <c r="DK47" s="812"/>
      <c r="DL47" s="810"/>
      <c r="DM47" s="811"/>
      <c r="DN47" s="811"/>
      <c r="DO47" s="811"/>
      <c r="DP47" s="812"/>
      <c r="DQ47" s="810"/>
      <c r="DR47" s="811"/>
      <c r="DS47" s="811"/>
      <c r="DT47" s="811"/>
      <c r="DU47" s="812"/>
      <c r="DV47" s="807"/>
      <c r="DW47" s="808"/>
      <c r="DX47" s="808"/>
      <c r="DY47" s="808"/>
      <c r="DZ47" s="813"/>
      <c r="EA47" s="219"/>
    </row>
    <row r="48" spans="1:131" ht="26.25" customHeight="1" x14ac:dyDescent="0.15">
      <c r="A48" s="227">
        <v>21</v>
      </c>
      <c r="B48" s="814"/>
      <c r="C48" s="815"/>
      <c r="D48" s="815"/>
      <c r="E48" s="815"/>
      <c r="F48" s="815"/>
      <c r="G48" s="815"/>
      <c r="H48" s="815"/>
      <c r="I48" s="815"/>
      <c r="J48" s="815"/>
      <c r="K48" s="815"/>
      <c r="L48" s="815"/>
      <c r="M48" s="815"/>
      <c r="N48" s="815"/>
      <c r="O48" s="815"/>
      <c r="P48" s="816"/>
      <c r="Q48" s="817"/>
      <c r="R48" s="818"/>
      <c r="S48" s="818"/>
      <c r="T48" s="818"/>
      <c r="U48" s="818"/>
      <c r="V48" s="818"/>
      <c r="W48" s="818"/>
      <c r="X48" s="818"/>
      <c r="Y48" s="818"/>
      <c r="Z48" s="818"/>
      <c r="AA48" s="818"/>
      <c r="AB48" s="818"/>
      <c r="AC48" s="818"/>
      <c r="AD48" s="818"/>
      <c r="AE48" s="819"/>
      <c r="AF48" s="820"/>
      <c r="AG48" s="821"/>
      <c r="AH48" s="821"/>
      <c r="AI48" s="821"/>
      <c r="AJ48" s="822"/>
      <c r="AK48" s="866"/>
      <c r="AL48" s="863"/>
      <c r="AM48" s="863"/>
      <c r="AN48" s="863"/>
      <c r="AO48" s="863"/>
      <c r="AP48" s="863"/>
      <c r="AQ48" s="863"/>
      <c r="AR48" s="863"/>
      <c r="AS48" s="863"/>
      <c r="AT48" s="863"/>
      <c r="AU48" s="863"/>
      <c r="AV48" s="863"/>
      <c r="AW48" s="863"/>
      <c r="AX48" s="863"/>
      <c r="AY48" s="863"/>
      <c r="AZ48" s="867"/>
      <c r="BA48" s="867"/>
      <c r="BB48" s="867"/>
      <c r="BC48" s="867"/>
      <c r="BD48" s="867"/>
      <c r="BE48" s="864"/>
      <c r="BF48" s="864"/>
      <c r="BG48" s="864"/>
      <c r="BH48" s="864"/>
      <c r="BI48" s="865"/>
      <c r="BJ48" s="221"/>
      <c r="BK48" s="221"/>
      <c r="BL48" s="221"/>
      <c r="BM48" s="221"/>
      <c r="BN48" s="221"/>
      <c r="BO48" s="230"/>
      <c r="BP48" s="230"/>
      <c r="BQ48" s="227">
        <v>42</v>
      </c>
      <c r="BR48" s="228"/>
      <c r="BS48" s="807"/>
      <c r="BT48" s="808"/>
      <c r="BU48" s="808"/>
      <c r="BV48" s="808"/>
      <c r="BW48" s="808"/>
      <c r="BX48" s="808"/>
      <c r="BY48" s="808"/>
      <c r="BZ48" s="808"/>
      <c r="CA48" s="808"/>
      <c r="CB48" s="808"/>
      <c r="CC48" s="808"/>
      <c r="CD48" s="808"/>
      <c r="CE48" s="808"/>
      <c r="CF48" s="808"/>
      <c r="CG48" s="809"/>
      <c r="CH48" s="810"/>
      <c r="CI48" s="811"/>
      <c r="CJ48" s="811"/>
      <c r="CK48" s="811"/>
      <c r="CL48" s="812"/>
      <c r="CM48" s="810"/>
      <c r="CN48" s="811"/>
      <c r="CO48" s="811"/>
      <c r="CP48" s="811"/>
      <c r="CQ48" s="812"/>
      <c r="CR48" s="810"/>
      <c r="CS48" s="811"/>
      <c r="CT48" s="811"/>
      <c r="CU48" s="811"/>
      <c r="CV48" s="812"/>
      <c r="CW48" s="810"/>
      <c r="CX48" s="811"/>
      <c r="CY48" s="811"/>
      <c r="CZ48" s="811"/>
      <c r="DA48" s="812"/>
      <c r="DB48" s="810"/>
      <c r="DC48" s="811"/>
      <c r="DD48" s="811"/>
      <c r="DE48" s="811"/>
      <c r="DF48" s="812"/>
      <c r="DG48" s="810"/>
      <c r="DH48" s="811"/>
      <c r="DI48" s="811"/>
      <c r="DJ48" s="811"/>
      <c r="DK48" s="812"/>
      <c r="DL48" s="810"/>
      <c r="DM48" s="811"/>
      <c r="DN48" s="811"/>
      <c r="DO48" s="811"/>
      <c r="DP48" s="812"/>
      <c r="DQ48" s="810"/>
      <c r="DR48" s="811"/>
      <c r="DS48" s="811"/>
      <c r="DT48" s="811"/>
      <c r="DU48" s="812"/>
      <c r="DV48" s="807"/>
      <c r="DW48" s="808"/>
      <c r="DX48" s="808"/>
      <c r="DY48" s="808"/>
      <c r="DZ48" s="813"/>
      <c r="EA48" s="219"/>
    </row>
    <row r="49" spans="1:131" ht="26.25" customHeight="1" x14ac:dyDescent="0.15">
      <c r="A49" s="227">
        <v>22</v>
      </c>
      <c r="B49" s="814"/>
      <c r="C49" s="815"/>
      <c r="D49" s="815"/>
      <c r="E49" s="815"/>
      <c r="F49" s="815"/>
      <c r="G49" s="815"/>
      <c r="H49" s="815"/>
      <c r="I49" s="815"/>
      <c r="J49" s="815"/>
      <c r="K49" s="815"/>
      <c r="L49" s="815"/>
      <c r="M49" s="815"/>
      <c r="N49" s="815"/>
      <c r="O49" s="815"/>
      <c r="P49" s="816"/>
      <c r="Q49" s="817"/>
      <c r="R49" s="818"/>
      <c r="S49" s="818"/>
      <c r="T49" s="818"/>
      <c r="U49" s="818"/>
      <c r="V49" s="818"/>
      <c r="W49" s="818"/>
      <c r="X49" s="818"/>
      <c r="Y49" s="818"/>
      <c r="Z49" s="818"/>
      <c r="AA49" s="818"/>
      <c r="AB49" s="818"/>
      <c r="AC49" s="818"/>
      <c r="AD49" s="818"/>
      <c r="AE49" s="819"/>
      <c r="AF49" s="820"/>
      <c r="AG49" s="821"/>
      <c r="AH49" s="821"/>
      <c r="AI49" s="821"/>
      <c r="AJ49" s="822"/>
      <c r="AK49" s="866"/>
      <c r="AL49" s="863"/>
      <c r="AM49" s="863"/>
      <c r="AN49" s="863"/>
      <c r="AO49" s="863"/>
      <c r="AP49" s="863"/>
      <c r="AQ49" s="863"/>
      <c r="AR49" s="863"/>
      <c r="AS49" s="863"/>
      <c r="AT49" s="863"/>
      <c r="AU49" s="863"/>
      <c r="AV49" s="863"/>
      <c r="AW49" s="863"/>
      <c r="AX49" s="863"/>
      <c r="AY49" s="863"/>
      <c r="AZ49" s="867"/>
      <c r="BA49" s="867"/>
      <c r="BB49" s="867"/>
      <c r="BC49" s="867"/>
      <c r="BD49" s="867"/>
      <c r="BE49" s="864"/>
      <c r="BF49" s="864"/>
      <c r="BG49" s="864"/>
      <c r="BH49" s="864"/>
      <c r="BI49" s="865"/>
      <c r="BJ49" s="221"/>
      <c r="BK49" s="221"/>
      <c r="BL49" s="221"/>
      <c r="BM49" s="221"/>
      <c r="BN49" s="221"/>
      <c r="BO49" s="230"/>
      <c r="BP49" s="230"/>
      <c r="BQ49" s="227">
        <v>43</v>
      </c>
      <c r="BR49" s="228"/>
      <c r="BS49" s="807"/>
      <c r="BT49" s="808"/>
      <c r="BU49" s="808"/>
      <c r="BV49" s="808"/>
      <c r="BW49" s="808"/>
      <c r="BX49" s="808"/>
      <c r="BY49" s="808"/>
      <c r="BZ49" s="808"/>
      <c r="CA49" s="808"/>
      <c r="CB49" s="808"/>
      <c r="CC49" s="808"/>
      <c r="CD49" s="808"/>
      <c r="CE49" s="808"/>
      <c r="CF49" s="808"/>
      <c r="CG49" s="809"/>
      <c r="CH49" s="810"/>
      <c r="CI49" s="811"/>
      <c r="CJ49" s="811"/>
      <c r="CK49" s="811"/>
      <c r="CL49" s="812"/>
      <c r="CM49" s="810"/>
      <c r="CN49" s="811"/>
      <c r="CO49" s="811"/>
      <c r="CP49" s="811"/>
      <c r="CQ49" s="812"/>
      <c r="CR49" s="810"/>
      <c r="CS49" s="811"/>
      <c r="CT49" s="811"/>
      <c r="CU49" s="811"/>
      <c r="CV49" s="812"/>
      <c r="CW49" s="810"/>
      <c r="CX49" s="811"/>
      <c r="CY49" s="811"/>
      <c r="CZ49" s="811"/>
      <c r="DA49" s="812"/>
      <c r="DB49" s="810"/>
      <c r="DC49" s="811"/>
      <c r="DD49" s="811"/>
      <c r="DE49" s="811"/>
      <c r="DF49" s="812"/>
      <c r="DG49" s="810"/>
      <c r="DH49" s="811"/>
      <c r="DI49" s="811"/>
      <c r="DJ49" s="811"/>
      <c r="DK49" s="812"/>
      <c r="DL49" s="810"/>
      <c r="DM49" s="811"/>
      <c r="DN49" s="811"/>
      <c r="DO49" s="811"/>
      <c r="DP49" s="812"/>
      <c r="DQ49" s="810"/>
      <c r="DR49" s="811"/>
      <c r="DS49" s="811"/>
      <c r="DT49" s="811"/>
      <c r="DU49" s="812"/>
      <c r="DV49" s="807"/>
      <c r="DW49" s="808"/>
      <c r="DX49" s="808"/>
      <c r="DY49" s="808"/>
      <c r="DZ49" s="813"/>
      <c r="EA49" s="219"/>
    </row>
    <row r="50" spans="1:131" ht="26.25" customHeight="1" x14ac:dyDescent="0.15">
      <c r="A50" s="227">
        <v>23</v>
      </c>
      <c r="B50" s="814"/>
      <c r="C50" s="815"/>
      <c r="D50" s="815"/>
      <c r="E50" s="815"/>
      <c r="F50" s="815"/>
      <c r="G50" s="815"/>
      <c r="H50" s="815"/>
      <c r="I50" s="815"/>
      <c r="J50" s="815"/>
      <c r="K50" s="815"/>
      <c r="L50" s="815"/>
      <c r="M50" s="815"/>
      <c r="N50" s="815"/>
      <c r="O50" s="815"/>
      <c r="P50" s="816"/>
      <c r="Q50" s="868"/>
      <c r="R50" s="869"/>
      <c r="S50" s="869"/>
      <c r="T50" s="869"/>
      <c r="U50" s="869"/>
      <c r="V50" s="869"/>
      <c r="W50" s="869"/>
      <c r="X50" s="869"/>
      <c r="Y50" s="869"/>
      <c r="Z50" s="869"/>
      <c r="AA50" s="869"/>
      <c r="AB50" s="869"/>
      <c r="AC50" s="869"/>
      <c r="AD50" s="869"/>
      <c r="AE50" s="870"/>
      <c r="AF50" s="820"/>
      <c r="AG50" s="821"/>
      <c r="AH50" s="821"/>
      <c r="AI50" s="821"/>
      <c r="AJ50" s="822"/>
      <c r="AK50" s="872"/>
      <c r="AL50" s="869"/>
      <c r="AM50" s="869"/>
      <c r="AN50" s="869"/>
      <c r="AO50" s="869"/>
      <c r="AP50" s="869"/>
      <c r="AQ50" s="869"/>
      <c r="AR50" s="869"/>
      <c r="AS50" s="869"/>
      <c r="AT50" s="869"/>
      <c r="AU50" s="869"/>
      <c r="AV50" s="869"/>
      <c r="AW50" s="869"/>
      <c r="AX50" s="869"/>
      <c r="AY50" s="869"/>
      <c r="AZ50" s="871"/>
      <c r="BA50" s="871"/>
      <c r="BB50" s="871"/>
      <c r="BC50" s="871"/>
      <c r="BD50" s="871"/>
      <c r="BE50" s="864"/>
      <c r="BF50" s="864"/>
      <c r="BG50" s="864"/>
      <c r="BH50" s="864"/>
      <c r="BI50" s="865"/>
      <c r="BJ50" s="221"/>
      <c r="BK50" s="221"/>
      <c r="BL50" s="221"/>
      <c r="BM50" s="221"/>
      <c r="BN50" s="221"/>
      <c r="BO50" s="230"/>
      <c r="BP50" s="230"/>
      <c r="BQ50" s="227">
        <v>44</v>
      </c>
      <c r="BR50" s="228"/>
      <c r="BS50" s="807"/>
      <c r="BT50" s="808"/>
      <c r="BU50" s="808"/>
      <c r="BV50" s="808"/>
      <c r="BW50" s="808"/>
      <c r="BX50" s="808"/>
      <c r="BY50" s="808"/>
      <c r="BZ50" s="808"/>
      <c r="CA50" s="808"/>
      <c r="CB50" s="808"/>
      <c r="CC50" s="808"/>
      <c r="CD50" s="808"/>
      <c r="CE50" s="808"/>
      <c r="CF50" s="808"/>
      <c r="CG50" s="809"/>
      <c r="CH50" s="810"/>
      <c r="CI50" s="811"/>
      <c r="CJ50" s="811"/>
      <c r="CK50" s="811"/>
      <c r="CL50" s="812"/>
      <c r="CM50" s="810"/>
      <c r="CN50" s="811"/>
      <c r="CO50" s="811"/>
      <c r="CP50" s="811"/>
      <c r="CQ50" s="812"/>
      <c r="CR50" s="810"/>
      <c r="CS50" s="811"/>
      <c r="CT50" s="811"/>
      <c r="CU50" s="811"/>
      <c r="CV50" s="812"/>
      <c r="CW50" s="810"/>
      <c r="CX50" s="811"/>
      <c r="CY50" s="811"/>
      <c r="CZ50" s="811"/>
      <c r="DA50" s="812"/>
      <c r="DB50" s="810"/>
      <c r="DC50" s="811"/>
      <c r="DD50" s="811"/>
      <c r="DE50" s="811"/>
      <c r="DF50" s="812"/>
      <c r="DG50" s="810"/>
      <c r="DH50" s="811"/>
      <c r="DI50" s="811"/>
      <c r="DJ50" s="811"/>
      <c r="DK50" s="812"/>
      <c r="DL50" s="810"/>
      <c r="DM50" s="811"/>
      <c r="DN50" s="811"/>
      <c r="DO50" s="811"/>
      <c r="DP50" s="812"/>
      <c r="DQ50" s="810"/>
      <c r="DR50" s="811"/>
      <c r="DS50" s="811"/>
      <c r="DT50" s="811"/>
      <c r="DU50" s="812"/>
      <c r="DV50" s="807"/>
      <c r="DW50" s="808"/>
      <c r="DX50" s="808"/>
      <c r="DY50" s="808"/>
      <c r="DZ50" s="813"/>
      <c r="EA50" s="219"/>
    </row>
    <row r="51" spans="1:131" ht="26.25" customHeight="1" x14ac:dyDescent="0.15">
      <c r="A51" s="227">
        <v>24</v>
      </c>
      <c r="B51" s="814"/>
      <c r="C51" s="815"/>
      <c r="D51" s="815"/>
      <c r="E51" s="815"/>
      <c r="F51" s="815"/>
      <c r="G51" s="815"/>
      <c r="H51" s="815"/>
      <c r="I51" s="815"/>
      <c r="J51" s="815"/>
      <c r="K51" s="815"/>
      <c r="L51" s="815"/>
      <c r="M51" s="815"/>
      <c r="N51" s="815"/>
      <c r="O51" s="815"/>
      <c r="P51" s="816"/>
      <c r="Q51" s="868"/>
      <c r="R51" s="869"/>
      <c r="S51" s="869"/>
      <c r="T51" s="869"/>
      <c r="U51" s="869"/>
      <c r="V51" s="869"/>
      <c r="W51" s="869"/>
      <c r="X51" s="869"/>
      <c r="Y51" s="869"/>
      <c r="Z51" s="869"/>
      <c r="AA51" s="869"/>
      <c r="AB51" s="869"/>
      <c r="AC51" s="869"/>
      <c r="AD51" s="869"/>
      <c r="AE51" s="870"/>
      <c r="AF51" s="820"/>
      <c r="AG51" s="821"/>
      <c r="AH51" s="821"/>
      <c r="AI51" s="821"/>
      <c r="AJ51" s="822"/>
      <c r="AK51" s="872"/>
      <c r="AL51" s="869"/>
      <c r="AM51" s="869"/>
      <c r="AN51" s="869"/>
      <c r="AO51" s="869"/>
      <c r="AP51" s="869"/>
      <c r="AQ51" s="869"/>
      <c r="AR51" s="869"/>
      <c r="AS51" s="869"/>
      <c r="AT51" s="869"/>
      <c r="AU51" s="869"/>
      <c r="AV51" s="869"/>
      <c r="AW51" s="869"/>
      <c r="AX51" s="869"/>
      <c r="AY51" s="869"/>
      <c r="AZ51" s="871"/>
      <c r="BA51" s="871"/>
      <c r="BB51" s="871"/>
      <c r="BC51" s="871"/>
      <c r="BD51" s="871"/>
      <c r="BE51" s="864"/>
      <c r="BF51" s="864"/>
      <c r="BG51" s="864"/>
      <c r="BH51" s="864"/>
      <c r="BI51" s="865"/>
      <c r="BJ51" s="221"/>
      <c r="BK51" s="221"/>
      <c r="BL51" s="221"/>
      <c r="BM51" s="221"/>
      <c r="BN51" s="221"/>
      <c r="BO51" s="230"/>
      <c r="BP51" s="230"/>
      <c r="BQ51" s="227">
        <v>45</v>
      </c>
      <c r="BR51" s="228"/>
      <c r="BS51" s="807"/>
      <c r="BT51" s="808"/>
      <c r="BU51" s="808"/>
      <c r="BV51" s="808"/>
      <c r="BW51" s="808"/>
      <c r="BX51" s="808"/>
      <c r="BY51" s="808"/>
      <c r="BZ51" s="808"/>
      <c r="CA51" s="808"/>
      <c r="CB51" s="808"/>
      <c r="CC51" s="808"/>
      <c r="CD51" s="808"/>
      <c r="CE51" s="808"/>
      <c r="CF51" s="808"/>
      <c r="CG51" s="809"/>
      <c r="CH51" s="810"/>
      <c r="CI51" s="811"/>
      <c r="CJ51" s="811"/>
      <c r="CK51" s="811"/>
      <c r="CL51" s="812"/>
      <c r="CM51" s="810"/>
      <c r="CN51" s="811"/>
      <c r="CO51" s="811"/>
      <c r="CP51" s="811"/>
      <c r="CQ51" s="812"/>
      <c r="CR51" s="810"/>
      <c r="CS51" s="811"/>
      <c r="CT51" s="811"/>
      <c r="CU51" s="811"/>
      <c r="CV51" s="812"/>
      <c r="CW51" s="810"/>
      <c r="CX51" s="811"/>
      <c r="CY51" s="811"/>
      <c r="CZ51" s="811"/>
      <c r="DA51" s="812"/>
      <c r="DB51" s="810"/>
      <c r="DC51" s="811"/>
      <c r="DD51" s="811"/>
      <c r="DE51" s="811"/>
      <c r="DF51" s="812"/>
      <c r="DG51" s="810"/>
      <c r="DH51" s="811"/>
      <c r="DI51" s="811"/>
      <c r="DJ51" s="811"/>
      <c r="DK51" s="812"/>
      <c r="DL51" s="810"/>
      <c r="DM51" s="811"/>
      <c r="DN51" s="811"/>
      <c r="DO51" s="811"/>
      <c r="DP51" s="812"/>
      <c r="DQ51" s="810"/>
      <c r="DR51" s="811"/>
      <c r="DS51" s="811"/>
      <c r="DT51" s="811"/>
      <c r="DU51" s="812"/>
      <c r="DV51" s="807"/>
      <c r="DW51" s="808"/>
      <c r="DX51" s="808"/>
      <c r="DY51" s="808"/>
      <c r="DZ51" s="813"/>
      <c r="EA51" s="219"/>
    </row>
    <row r="52" spans="1:131" ht="26.25" customHeight="1" x14ac:dyDescent="0.15">
      <c r="A52" s="227">
        <v>25</v>
      </c>
      <c r="B52" s="814"/>
      <c r="C52" s="815"/>
      <c r="D52" s="815"/>
      <c r="E52" s="815"/>
      <c r="F52" s="815"/>
      <c r="G52" s="815"/>
      <c r="H52" s="815"/>
      <c r="I52" s="815"/>
      <c r="J52" s="815"/>
      <c r="K52" s="815"/>
      <c r="L52" s="815"/>
      <c r="M52" s="815"/>
      <c r="N52" s="815"/>
      <c r="O52" s="815"/>
      <c r="P52" s="816"/>
      <c r="Q52" s="868"/>
      <c r="R52" s="869"/>
      <c r="S52" s="869"/>
      <c r="T52" s="869"/>
      <c r="U52" s="869"/>
      <c r="V52" s="869"/>
      <c r="W52" s="869"/>
      <c r="X52" s="869"/>
      <c r="Y52" s="869"/>
      <c r="Z52" s="869"/>
      <c r="AA52" s="869"/>
      <c r="AB52" s="869"/>
      <c r="AC52" s="869"/>
      <c r="AD52" s="869"/>
      <c r="AE52" s="870"/>
      <c r="AF52" s="820"/>
      <c r="AG52" s="821"/>
      <c r="AH52" s="821"/>
      <c r="AI52" s="821"/>
      <c r="AJ52" s="822"/>
      <c r="AK52" s="872"/>
      <c r="AL52" s="869"/>
      <c r="AM52" s="869"/>
      <c r="AN52" s="869"/>
      <c r="AO52" s="869"/>
      <c r="AP52" s="869"/>
      <c r="AQ52" s="869"/>
      <c r="AR52" s="869"/>
      <c r="AS52" s="869"/>
      <c r="AT52" s="869"/>
      <c r="AU52" s="869"/>
      <c r="AV52" s="869"/>
      <c r="AW52" s="869"/>
      <c r="AX52" s="869"/>
      <c r="AY52" s="869"/>
      <c r="AZ52" s="871"/>
      <c r="BA52" s="871"/>
      <c r="BB52" s="871"/>
      <c r="BC52" s="871"/>
      <c r="BD52" s="871"/>
      <c r="BE52" s="864"/>
      <c r="BF52" s="864"/>
      <c r="BG52" s="864"/>
      <c r="BH52" s="864"/>
      <c r="BI52" s="865"/>
      <c r="BJ52" s="221"/>
      <c r="BK52" s="221"/>
      <c r="BL52" s="221"/>
      <c r="BM52" s="221"/>
      <c r="BN52" s="221"/>
      <c r="BO52" s="230"/>
      <c r="BP52" s="230"/>
      <c r="BQ52" s="227">
        <v>46</v>
      </c>
      <c r="BR52" s="228"/>
      <c r="BS52" s="807"/>
      <c r="BT52" s="808"/>
      <c r="BU52" s="808"/>
      <c r="BV52" s="808"/>
      <c r="BW52" s="808"/>
      <c r="BX52" s="808"/>
      <c r="BY52" s="808"/>
      <c r="BZ52" s="808"/>
      <c r="CA52" s="808"/>
      <c r="CB52" s="808"/>
      <c r="CC52" s="808"/>
      <c r="CD52" s="808"/>
      <c r="CE52" s="808"/>
      <c r="CF52" s="808"/>
      <c r="CG52" s="809"/>
      <c r="CH52" s="810"/>
      <c r="CI52" s="811"/>
      <c r="CJ52" s="811"/>
      <c r="CK52" s="811"/>
      <c r="CL52" s="812"/>
      <c r="CM52" s="810"/>
      <c r="CN52" s="811"/>
      <c r="CO52" s="811"/>
      <c r="CP52" s="811"/>
      <c r="CQ52" s="812"/>
      <c r="CR52" s="810"/>
      <c r="CS52" s="811"/>
      <c r="CT52" s="811"/>
      <c r="CU52" s="811"/>
      <c r="CV52" s="812"/>
      <c r="CW52" s="810"/>
      <c r="CX52" s="811"/>
      <c r="CY52" s="811"/>
      <c r="CZ52" s="811"/>
      <c r="DA52" s="812"/>
      <c r="DB52" s="810"/>
      <c r="DC52" s="811"/>
      <c r="DD52" s="811"/>
      <c r="DE52" s="811"/>
      <c r="DF52" s="812"/>
      <c r="DG52" s="810"/>
      <c r="DH52" s="811"/>
      <c r="DI52" s="811"/>
      <c r="DJ52" s="811"/>
      <c r="DK52" s="812"/>
      <c r="DL52" s="810"/>
      <c r="DM52" s="811"/>
      <c r="DN52" s="811"/>
      <c r="DO52" s="811"/>
      <c r="DP52" s="812"/>
      <c r="DQ52" s="810"/>
      <c r="DR52" s="811"/>
      <c r="DS52" s="811"/>
      <c r="DT52" s="811"/>
      <c r="DU52" s="812"/>
      <c r="DV52" s="807"/>
      <c r="DW52" s="808"/>
      <c r="DX52" s="808"/>
      <c r="DY52" s="808"/>
      <c r="DZ52" s="813"/>
      <c r="EA52" s="219"/>
    </row>
    <row r="53" spans="1:131" ht="26.25" customHeight="1" x14ac:dyDescent="0.15">
      <c r="A53" s="227">
        <v>26</v>
      </c>
      <c r="B53" s="814"/>
      <c r="C53" s="815"/>
      <c r="D53" s="815"/>
      <c r="E53" s="815"/>
      <c r="F53" s="815"/>
      <c r="G53" s="815"/>
      <c r="H53" s="815"/>
      <c r="I53" s="815"/>
      <c r="J53" s="815"/>
      <c r="K53" s="815"/>
      <c r="L53" s="815"/>
      <c r="M53" s="815"/>
      <c r="N53" s="815"/>
      <c r="O53" s="815"/>
      <c r="P53" s="816"/>
      <c r="Q53" s="868"/>
      <c r="R53" s="869"/>
      <c r="S53" s="869"/>
      <c r="T53" s="869"/>
      <c r="U53" s="869"/>
      <c r="V53" s="869"/>
      <c r="W53" s="869"/>
      <c r="X53" s="869"/>
      <c r="Y53" s="869"/>
      <c r="Z53" s="869"/>
      <c r="AA53" s="869"/>
      <c r="AB53" s="869"/>
      <c r="AC53" s="869"/>
      <c r="AD53" s="869"/>
      <c r="AE53" s="870"/>
      <c r="AF53" s="820"/>
      <c r="AG53" s="821"/>
      <c r="AH53" s="821"/>
      <c r="AI53" s="821"/>
      <c r="AJ53" s="822"/>
      <c r="AK53" s="872"/>
      <c r="AL53" s="869"/>
      <c r="AM53" s="869"/>
      <c r="AN53" s="869"/>
      <c r="AO53" s="869"/>
      <c r="AP53" s="869"/>
      <c r="AQ53" s="869"/>
      <c r="AR53" s="869"/>
      <c r="AS53" s="869"/>
      <c r="AT53" s="869"/>
      <c r="AU53" s="869"/>
      <c r="AV53" s="869"/>
      <c r="AW53" s="869"/>
      <c r="AX53" s="869"/>
      <c r="AY53" s="869"/>
      <c r="AZ53" s="871"/>
      <c r="BA53" s="871"/>
      <c r="BB53" s="871"/>
      <c r="BC53" s="871"/>
      <c r="BD53" s="871"/>
      <c r="BE53" s="864"/>
      <c r="BF53" s="864"/>
      <c r="BG53" s="864"/>
      <c r="BH53" s="864"/>
      <c r="BI53" s="865"/>
      <c r="BJ53" s="221"/>
      <c r="BK53" s="221"/>
      <c r="BL53" s="221"/>
      <c r="BM53" s="221"/>
      <c r="BN53" s="221"/>
      <c r="BO53" s="230"/>
      <c r="BP53" s="230"/>
      <c r="BQ53" s="227">
        <v>47</v>
      </c>
      <c r="BR53" s="228"/>
      <c r="BS53" s="807"/>
      <c r="BT53" s="808"/>
      <c r="BU53" s="808"/>
      <c r="BV53" s="808"/>
      <c r="BW53" s="808"/>
      <c r="BX53" s="808"/>
      <c r="BY53" s="808"/>
      <c r="BZ53" s="808"/>
      <c r="CA53" s="808"/>
      <c r="CB53" s="808"/>
      <c r="CC53" s="808"/>
      <c r="CD53" s="808"/>
      <c r="CE53" s="808"/>
      <c r="CF53" s="808"/>
      <c r="CG53" s="809"/>
      <c r="CH53" s="810"/>
      <c r="CI53" s="811"/>
      <c r="CJ53" s="811"/>
      <c r="CK53" s="811"/>
      <c r="CL53" s="812"/>
      <c r="CM53" s="810"/>
      <c r="CN53" s="811"/>
      <c r="CO53" s="811"/>
      <c r="CP53" s="811"/>
      <c r="CQ53" s="812"/>
      <c r="CR53" s="810"/>
      <c r="CS53" s="811"/>
      <c r="CT53" s="811"/>
      <c r="CU53" s="811"/>
      <c r="CV53" s="812"/>
      <c r="CW53" s="810"/>
      <c r="CX53" s="811"/>
      <c r="CY53" s="811"/>
      <c r="CZ53" s="811"/>
      <c r="DA53" s="812"/>
      <c r="DB53" s="810"/>
      <c r="DC53" s="811"/>
      <c r="DD53" s="811"/>
      <c r="DE53" s="811"/>
      <c r="DF53" s="812"/>
      <c r="DG53" s="810"/>
      <c r="DH53" s="811"/>
      <c r="DI53" s="811"/>
      <c r="DJ53" s="811"/>
      <c r="DK53" s="812"/>
      <c r="DL53" s="810"/>
      <c r="DM53" s="811"/>
      <c r="DN53" s="811"/>
      <c r="DO53" s="811"/>
      <c r="DP53" s="812"/>
      <c r="DQ53" s="810"/>
      <c r="DR53" s="811"/>
      <c r="DS53" s="811"/>
      <c r="DT53" s="811"/>
      <c r="DU53" s="812"/>
      <c r="DV53" s="807"/>
      <c r="DW53" s="808"/>
      <c r="DX53" s="808"/>
      <c r="DY53" s="808"/>
      <c r="DZ53" s="813"/>
      <c r="EA53" s="219"/>
    </row>
    <row r="54" spans="1:131" ht="26.25" customHeight="1" x14ac:dyDescent="0.15">
      <c r="A54" s="227">
        <v>27</v>
      </c>
      <c r="B54" s="814"/>
      <c r="C54" s="815"/>
      <c r="D54" s="815"/>
      <c r="E54" s="815"/>
      <c r="F54" s="815"/>
      <c r="G54" s="815"/>
      <c r="H54" s="815"/>
      <c r="I54" s="815"/>
      <c r="J54" s="815"/>
      <c r="K54" s="815"/>
      <c r="L54" s="815"/>
      <c r="M54" s="815"/>
      <c r="N54" s="815"/>
      <c r="O54" s="815"/>
      <c r="P54" s="816"/>
      <c r="Q54" s="868"/>
      <c r="R54" s="869"/>
      <c r="S54" s="869"/>
      <c r="T54" s="869"/>
      <c r="U54" s="869"/>
      <c r="V54" s="869"/>
      <c r="W54" s="869"/>
      <c r="X54" s="869"/>
      <c r="Y54" s="869"/>
      <c r="Z54" s="869"/>
      <c r="AA54" s="869"/>
      <c r="AB54" s="869"/>
      <c r="AC54" s="869"/>
      <c r="AD54" s="869"/>
      <c r="AE54" s="870"/>
      <c r="AF54" s="820"/>
      <c r="AG54" s="821"/>
      <c r="AH54" s="821"/>
      <c r="AI54" s="821"/>
      <c r="AJ54" s="822"/>
      <c r="AK54" s="872"/>
      <c r="AL54" s="869"/>
      <c r="AM54" s="869"/>
      <c r="AN54" s="869"/>
      <c r="AO54" s="869"/>
      <c r="AP54" s="869"/>
      <c r="AQ54" s="869"/>
      <c r="AR54" s="869"/>
      <c r="AS54" s="869"/>
      <c r="AT54" s="869"/>
      <c r="AU54" s="869"/>
      <c r="AV54" s="869"/>
      <c r="AW54" s="869"/>
      <c r="AX54" s="869"/>
      <c r="AY54" s="869"/>
      <c r="AZ54" s="871"/>
      <c r="BA54" s="871"/>
      <c r="BB54" s="871"/>
      <c r="BC54" s="871"/>
      <c r="BD54" s="871"/>
      <c r="BE54" s="864"/>
      <c r="BF54" s="864"/>
      <c r="BG54" s="864"/>
      <c r="BH54" s="864"/>
      <c r="BI54" s="865"/>
      <c r="BJ54" s="221"/>
      <c r="BK54" s="221"/>
      <c r="BL54" s="221"/>
      <c r="BM54" s="221"/>
      <c r="BN54" s="221"/>
      <c r="BO54" s="230"/>
      <c r="BP54" s="230"/>
      <c r="BQ54" s="227">
        <v>48</v>
      </c>
      <c r="BR54" s="228"/>
      <c r="BS54" s="807"/>
      <c r="BT54" s="808"/>
      <c r="BU54" s="808"/>
      <c r="BV54" s="808"/>
      <c r="BW54" s="808"/>
      <c r="BX54" s="808"/>
      <c r="BY54" s="808"/>
      <c r="BZ54" s="808"/>
      <c r="CA54" s="808"/>
      <c r="CB54" s="808"/>
      <c r="CC54" s="808"/>
      <c r="CD54" s="808"/>
      <c r="CE54" s="808"/>
      <c r="CF54" s="808"/>
      <c r="CG54" s="809"/>
      <c r="CH54" s="810"/>
      <c r="CI54" s="811"/>
      <c r="CJ54" s="811"/>
      <c r="CK54" s="811"/>
      <c r="CL54" s="812"/>
      <c r="CM54" s="810"/>
      <c r="CN54" s="811"/>
      <c r="CO54" s="811"/>
      <c r="CP54" s="811"/>
      <c r="CQ54" s="812"/>
      <c r="CR54" s="810"/>
      <c r="CS54" s="811"/>
      <c r="CT54" s="811"/>
      <c r="CU54" s="811"/>
      <c r="CV54" s="812"/>
      <c r="CW54" s="810"/>
      <c r="CX54" s="811"/>
      <c r="CY54" s="811"/>
      <c r="CZ54" s="811"/>
      <c r="DA54" s="812"/>
      <c r="DB54" s="810"/>
      <c r="DC54" s="811"/>
      <c r="DD54" s="811"/>
      <c r="DE54" s="811"/>
      <c r="DF54" s="812"/>
      <c r="DG54" s="810"/>
      <c r="DH54" s="811"/>
      <c r="DI54" s="811"/>
      <c r="DJ54" s="811"/>
      <c r="DK54" s="812"/>
      <c r="DL54" s="810"/>
      <c r="DM54" s="811"/>
      <c r="DN54" s="811"/>
      <c r="DO54" s="811"/>
      <c r="DP54" s="812"/>
      <c r="DQ54" s="810"/>
      <c r="DR54" s="811"/>
      <c r="DS54" s="811"/>
      <c r="DT54" s="811"/>
      <c r="DU54" s="812"/>
      <c r="DV54" s="807"/>
      <c r="DW54" s="808"/>
      <c r="DX54" s="808"/>
      <c r="DY54" s="808"/>
      <c r="DZ54" s="813"/>
      <c r="EA54" s="219"/>
    </row>
    <row r="55" spans="1:131" ht="26.25" customHeight="1" x14ac:dyDescent="0.15">
      <c r="A55" s="227">
        <v>28</v>
      </c>
      <c r="B55" s="814"/>
      <c r="C55" s="815"/>
      <c r="D55" s="815"/>
      <c r="E55" s="815"/>
      <c r="F55" s="815"/>
      <c r="G55" s="815"/>
      <c r="H55" s="815"/>
      <c r="I55" s="815"/>
      <c r="J55" s="815"/>
      <c r="K55" s="815"/>
      <c r="L55" s="815"/>
      <c r="M55" s="815"/>
      <c r="N55" s="815"/>
      <c r="O55" s="815"/>
      <c r="P55" s="816"/>
      <c r="Q55" s="868"/>
      <c r="R55" s="869"/>
      <c r="S55" s="869"/>
      <c r="T55" s="869"/>
      <c r="U55" s="869"/>
      <c r="V55" s="869"/>
      <c r="W55" s="869"/>
      <c r="X55" s="869"/>
      <c r="Y55" s="869"/>
      <c r="Z55" s="869"/>
      <c r="AA55" s="869"/>
      <c r="AB55" s="869"/>
      <c r="AC55" s="869"/>
      <c r="AD55" s="869"/>
      <c r="AE55" s="870"/>
      <c r="AF55" s="820"/>
      <c r="AG55" s="821"/>
      <c r="AH55" s="821"/>
      <c r="AI55" s="821"/>
      <c r="AJ55" s="822"/>
      <c r="AK55" s="872"/>
      <c r="AL55" s="869"/>
      <c r="AM55" s="869"/>
      <c r="AN55" s="869"/>
      <c r="AO55" s="869"/>
      <c r="AP55" s="869"/>
      <c r="AQ55" s="869"/>
      <c r="AR55" s="869"/>
      <c r="AS55" s="869"/>
      <c r="AT55" s="869"/>
      <c r="AU55" s="869"/>
      <c r="AV55" s="869"/>
      <c r="AW55" s="869"/>
      <c r="AX55" s="869"/>
      <c r="AY55" s="869"/>
      <c r="AZ55" s="871"/>
      <c r="BA55" s="871"/>
      <c r="BB55" s="871"/>
      <c r="BC55" s="871"/>
      <c r="BD55" s="871"/>
      <c r="BE55" s="864"/>
      <c r="BF55" s="864"/>
      <c r="BG55" s="864"/>
      <c r="BH55" s="864"/>
      <c r="BI55" s="865"/>
      <c r="BJ55" s="221"/>
      <c r="BK55" s="221"/>
      <c r="BL55" s="221"/>
      <c r="BM55" s="221"/>
      <c r="BN55" s="221"/>
      <c r="BO55" s="230"/>
      <c r="BP55" s="230"/>
      <c r="BQ55" s="227">
        <v>49</v>
      </c>
      <c r="BR55" s="228"/>
      <c r="BS55" s="807"/>
      <c r="BT55" s="808"/>
      <c r="BU55" s="808"/>
      <c r="BV55" s="808"/>
      <c r="BW55" s="808"/>
      <c r="BX55" s="808"/>
      <c r="BY55" s="808"/>
      <c r="BZ55" s="808"/>
      <c r="CA55" s="808"/>
      <c r="CB55" s="808"/>
      <c r="CC55" s="808"/>
      <c r="CD55" s="808"/>
      <c r="CE55" s="808"/>
      <c r="CF55" s="808"/>
      <c r="CG55" s="809"/>
      <c r="CH55" s="810"/>
      <c r="CI55" s="811"/>
      <c r="CJ55" s="811"/>
      <c r="CK55" s="811"/>
      <c r="CL55" s="812"/>
      <c r="CM55" s="810"/>
      <c r="CN55" s="811"/>
      <c r="CO55" s="811"/>
      <c r="CP55" s="811"/>
      <c r="CQ55" s="812"/>
      <c r="CR55" s="810"/>
      <c r="CS55" s="811"/>
      <c r="CT55" s="811"/>
      <c r="CU55" s="811"/>
      <c r="CV55" s="812"/>
      <c r="CW55" s="810"/>
      <c r="CX55" s="811"/>
      <c r="CY55" s="811"/>
      <c r="CZ55" s="811"/>
      <c r="DA55" s="812"/>
      <c r="DB55" s="810"/>
      <c r="DC55" s="811"/>
      <c r="DD55" s="811"/>
      <c r="DE55" s="811"/>
      <c r="DF55" s="812"/>
      <c r="DG55" s="810"/>
      <c r="DH55" s="811"/>
      <c r="DI55" s="811"/>
      <c r="DJ55" s="811"/>
      <c r="DK55" s="812"/>
      <c r="DL55" s="810"/>
      <c r="DM55" s="811"/>
      <c r="DN55" s="811"/>
      <c r="DO55" s="811"/>
      <c r="DP55" s="812"/>
      <c r="DQ55" s="810"/>
      <c r="DR55" s="811"/>
      <c r="DS55" s="811"/>
      <c r="DT55" s="811"/>
      <c r="DU55" s="812"/>
      <c r="DV55" s="807"/>
      <c r="DW55" s="808"/>
      <c r="DX55" s="808"/>
      <c r="DY55" s="808"/>
      <c r="DZ55" s="813"/>
      <c r="EA55" s="219"/>
    </row>
    <row r="56" spans="1:131" ht="26.25" customHeight="1" x14ac:dyDescent="0.15">
      <c r="A56" s="227">
        <v>29</v>
      </c>
      <c r="B56" s="814"/>
      <c r="C56" s="815"/>
      <c r="D56" s="815"/>
      <c r="E56" s="815"/>
      <c r="F56" s="815"/>
      <c r="G56" s="815"/>
      <c r="H56" s="815"/>
      <c r="I56" s="815"/>
      <c r="J56" s="815"/>
      <c r="K56" s="815"/>
      <c r="L56" s="815"/>
      <c r="M56" s="815"/>
      <c r="N56" s="815"/>
      <c r="O56" s="815"/>
      <c r="P56" s="816"/>
      <c r="Q56" s="868"/>
      <c r="R56" s="869"/>
      <c r="S56" s="869"/>
      <c r="T56" s="869"/>
      <c r="U56" s="869"/>
      <c r="V56" s="869"/>
      <c r="W56" s="869"/>
      <c r="X56" s="869"/>
      <c r="Y56" s="869"/>
      <c r="Z56" s="869"/>
      <c r="AA56" s="869"/>
      <c r="AB56" s="869"/>
      <c r="AC56" s="869"/>
      <c r="AD56" s="869"/>
      <c r="AE56" s="870"/>
      <c r="AF56" s="820"/>
      <c r="AG56" s="821"/>
      <c r="AH56" s="821"/>
      <c r="AI56" s="821"/>
      <c r="AJ56" s="822"/>
      <c r="AK56" s="872"/>
      <c r="AL56" s="869"/>
      <c r="AM56" s="869"/>
      <c r="AN56" s="869"/>
      <c r="AO56" s="869"/>
      <c r="AP56" s="869"/>
      <c r="AQ56" s="869"/>
      <c r="AR56" s="869"/>
      <c r="AS56" s="869"/>
      <c r="AT56" s="869"/>
      <c r="AU56" s="869"/>
      <c r="AV56" s="869"/>
      <c r="AW56" s="869"/>
      <c r="AX56" s="869"/>
      <c r="AY56" s="869"/>
      <c r="AZ56" s="871"/>
      <c r="BA56" s="871"/>
      <c r="BB56" s="871"/>
      <c r="BC56" s="871"/>
      <c r="BD56" s="871"/>
      <c r="BE56" s="864"/>
      <c r="BF56" s="864"/>
      <c r="BG56" s="864"/>
      <c r="BH56" s="864"/>
      <c r="BI56" s="865"/>
      <c r="BJ56" s="221"/>
      <c r="BK56" s="221"/>
      <c r="BL56" s="221"/>
      <c r="BM56" s="221"/>
      <c r="BN56" s="221"/>
      <c r="BO56" s="230"/>
      <c r="BP56" s="230"/>
      <c r="BQ56" s="227">
        <v>50</v>
      </c>
      <c r="BR56" s="228"/>
      <c r="BS56" s="807"/>
      <c r="BT56" s="808"/>
      <c r="BU56" s="808"/>
      <c r="BV56" s="808"/>
      <c r="BW56" s="808"/>
      <c r="BX56" s="808"/>
      <c r="BY56" s="808"/>
      <c r="BZ56" s="808"/>
      <c r="CA56" s="808"/>
      <c r="CB56" s="808"/>
      <c r="CC56" s="808"/>
      <c r="CD56" s="808"/>
      <c r="CE56" s="808"/>
      <c r="CF56" s="808"/>
      <c r="CG56" s="809"/>
      <c r="CH56" s="810"/>
      <c r="CI56" s="811"/>
      <c r="CJ56" s="811"/>
      <c r="CK56" s="811"/>
      <c r="CL56" s="812"/>
      <c r="CM56" s="810"/>
      <c r="CN56" s="811"/>
      <c r="CO56" s="811"/>
      <c r="CP56" s="811"/>
      <c r="CQ56" s="812"/>
      <c r="CR56" s="810"/>
      <c r="CS56" s="811"/>
      <c r="CT56" s="811"/>
      <c r="CU56" s="811"/>
      <c r="CV56" s="812"/>
      <c r="CW56" s="810"/>
      <c r="CX56" s="811"/>
      <c r="CY56" s="811"/>
      <c r="CZ56" s="811"/>
      <c r="DA56" s="812"/>
      <c r="DB56" s="810"/>
      <c r="DC56" s="811"/>
      <c r="DD56" s="811"/>
      <c r="DE56" s="811"/>
      <c r="DF56" s="812"/>
      <c r="DG56" s="810"/>
      <c r="DH56" s="811"/>
      <c r="DI56" s="811"/>
      <c r="DJ56" s="811"/>
      <c r="DK56" s="812"/>
      <c r="DL56" s="810"/>
      <c r="DM56" s="811"/>
      <c r="DN56" s="811"/>
      <c r="DO56" s="811"/>
      <c r="DP56" s="812"/>
      <c r="DQ56" s="810"/>
      <c r="DR56" s="811"/>
      <c r="DS56" s="811"/>
      <c r="DT56" s="811"/>
      <c r="DU56" s="812"/>
      <c r="DV56" s="807"/>
      <c r="DW56" s="808"/>
      <c r="DX56" s="808"/>
      <c r="DY56" s="808"/>
      <c r="DZ56" s="813"/>
      <c r="EA56" s="219"/>
    </row>
    <row r="57" spans="1:131" ht="26.25" customHeight="1" x14ac:dyDescent="0.15">
      <c r="A57" s="227">
        <v>30</v>
      </c>
      <c r="B57" s="814"/>
      <c r="C57" s="815"/>
      <c r="D57" s="815"/>
      <c r="E57" s="815"/>
      <c r="F57" s="815"/>
      <c r="G57" s="815"/>
      <c r="H57" s="815"/>
      <c r="I57" s="815"/>
      <c r="J57" s="815"/>
      <c r="K57" s="815"/>
      <c r="L57" s="815"/>
      <c r="M57" s="815"/>
      <c r="N57" s="815"/>
      <c r="O57" s="815"/>
      <c r="P57" s="816"/>
      <c r="Q57" s="868"/>
      <c r="R57" s="869"/>
      <c r="S57" s="869"/>
      <c r="T57" s="869"/>
      <c r="U57" s="869"/>
      <c r="V57" s="869"/>
      <c r="W57" s="869"/>
      <c r="X57" s="869"/>
      <c r="Y57" s="869"/>
      <c r="Z57" s="869"/>
      <c r="AA57" s="869"/>
      <c r="AB57" s="869"/>
      <c r="AC57" s="869"/>
      <c r="AD57" s="869"/>
      <c r="AE57" s="870"/>
      <c r="AF57" s="820"/>
      <c r="AG57" s="821"/>
      <c r="AH57" s="821"/>
      <c r="AI57" s="821"/>
      <c r="AJ57" s="822"/>
      <c r="AK57" s="872"/>
      <c r="AL57" s="869"/>
      <c r="AM57" s="869"/>
      <c r="AN57" s="869"/>
      <c r="AO57" s="869"/>
      <c r="AP57" s="869"/>
      <c r="AQ57" s="869"/>
      <c r="AR57" s="869"/>
      <c r="AS57" s="869"/>
      <c r="AT57" s="869"/>
      <c r="AU57" s="869"/>
      <c r="AV57" s="869"/>
      <c r="AW57" s="869"/>
      <c r="AX57" s="869"/>
      <c r="AY57" s="869"/>
      <c r="AZ57" s="871"/>
      <c r="BA57" s="871"/>
      <c r="BB57" s="871"/>
      <c r="BC57" s="871"/>
      <c r="BD57" s="871"/>
      <c r="BE57" s="864"/>
      <c r="BF57" s="864"/>
      <c r="BG57" s="864"/>
      <c r="BH57" s="864"/>
      <c r="BI57" s="865"/>
      <c r="BJ57" s="221"/>
      <c r="BK57" s="221"/>
      <c r="BL57" s="221"/>
      <c r="BM57" s="221"/>
      <c r="BN57" s="221"/>
      <c r="BO57" s="230"/>
      <c r="BP57" s="230"/>
      <c r="BQ57" s="227">
        <v>51</v>
      </c>
      <c r="BR57" s="228"/>
      <c r="BS57" s="807"/>
      <c r="BT57" s="808"/>
      <c r="BU57" s="808"/>
      <c r="BV57" s="808"/>
      <c r="BW57" s="808"/>
      <c r="BX57" s="808"/>
      <c r="BY57" s="808"/>
      <c r="BZ57" s="808"/>
      <c r="CA57" s="808"/>
      <c r="CB57" s="808"/>
      <c r="CC57" s="808"/>
      <c r="CD57" s="808"/>
      <c r="CE57" s="808"/>
      <c r="CF57" s="808"/>
      <c r="CG57" s="809"/>
      <c r="CH57" s="810"/>
      <c r="CI57" s="811"/>
      <c r="CJ57" s="811"/>
      <c r="CK57" s="811"/>
      <c r="CL57" s="812"/>
      <c r="CM57" s="810"/>
      <c r="CN57" s="811"/>
      <c r="CO57" s="811"/>
      <c r="CP57" s="811"/>
      <c r="CQ57" s="812"/>
      <c r="CR57" s="810"/>
      <c r="CS57" s="811"/>
      <c r="CT57" s="811"/>
      <c r="CU57" s="811"/>
      <c r="CV57" s="812"/>
      <c r="CW57" s="810"/>
      <c r="CX57" s="811"/>
      <c r="CY57" s="811"/>
      <c r="CZ57" s="811"/>
      <c r="DA57" s="812"/>
      <c r="DB57" s="810"/>
      <c r="DC57" s="811"/>
      <c r="DD57" s="811"/>
      <c r="DE57" s="811"/>
      <c r="DF57" s="812"/>
      <c r="DG57" s="810"/>
      <c r="DH57" s="811"/>
      <c r="DI57" s="811"/>
      <c r="DJ57" s="811"/>
      <c r="DK57" s="812"/>
      <c r="DL57" s="810"/>
      <c r="DM57" s="811"/>
      <c r="DN57" s="811"/>
      <c r="DO57" s="811"/>
      <c r="DP57" s="812"/>
      <c r="DQ57" s="810"/>
      <c r="DR57" s="811"/>
      <c r="DS57" s="811"/>
      <c r="DT57" s="811"/>
      <c r="DU57" s="812"/>
      <c r="DV57" s="807"/>
      <c r="DW57" s="808"/>
      <c r="DX57" s="808"/>
      <c r="DY57" s="808"/>
      <c r="DZ57" s="813"/>
      <c r="EA57" s="219"/>
    </row>
    <row r="58" spans="1:131" ht="26.25" customHeight="1" x14ac:dyDescent="0.15">
      <c r="A58" s="227">
        <v>31</v>
      </c>
      <c r="B58" s="814"/>
      <c r="C58" s="815"/>
      <c r="D58" s="815"/>
      <c r="E58" s="815"/>
      <c r="F58" s="815"/>
      <c r="G58" s="815"/>
      <c r="H58" s="815"/>
      <c r="I58" s="815"/>
      <c r="J58" s="815"/>
      <c r="K58" s="815"/>
      <c r="L58" s="815"/>
      <c r="M58" s="815"/>
      <c r="N58" s="815"/>
      <c r="O58" s="815"/>
      <c r="P58" s="816"/>
      <c r="Q58" s="868"/>
      <c r="R58" s="869"/>
      <c r="S58" s="869"/>
      <c r="T58" s="869"/>
      <c r="U58" s="869"/>
      <c r="V58" s="869"/>
      <c r="W58" s="869"/>
      <c r="X58" s="869"/>
      <c r="Y58" s="869"/>
      <c r="Z58" s="869"/>
      <c r="AA58" s="869"/>
      <c r="AB58" s="869"/>
      <c r="AC58" s="869"/>
      <c r="AD58" s="869"/>
      <c r="AE58" s="870"/>
      <c r="AF58" s="820"/>
      <c r="AG58" s="821"/>
      <c r="AH58" s="821"/>
      <c r="AI58" s="821"/>
      <c r="AJ58" s="822"/>
      <c r="AK58" s="872"/>
      <c r="AL58" s="869"/>
      <c r="AM58" s="869"/>
      <c r="AN58" s="869"/>
      <c r="AO58" s="869"/>
      <c r="AP58" s="869"/>
      <c r="AQ58" s="869"/>
      <c r="AR58" s="869"/>
      <c r="AS58" s="869"/>
      <c r="AT58" s="869"/>
      <c r="AU58" s="869"/>
      <c r="AV58" s="869"/>
      <c r="AW58" s="869"/>
      <c r="AX58" s="869"/>
      <c r="AY58" s="869"/>
      <c r="AZ58" s="871"/>
      <c r="BA58" s="871"/>
      <c r="BB58" s="871"/>
      <c r="BC58" s="871"/>
      <c r="BD58" s="871"/>
      <c r="BE58" s="864"/>
      <c r="BF58" s="864"/>
      <c r="BG58" s="864"/>
      <c r="BH58" s="864"/>
      <c r="BI58" s="865"/>
      <c r="BJ58" s="221"/>
      <c r="BK58" s="221"/>
      <c r="BL58" s="221"/>
      <c r="BM58" s="221"/>
      <c r="BN58" s="221"/>
      <c r="BO58" s="230"/>
      <c r="BP58" s="230"/>
      <c r="BQ58" s="227">
        <v>52</v>
      </c>
      <c r="BR58" s="228"/>
      <c r="BS58" s="807"/>
      <c r="BT58" s="808"/>
      <c r="BU58" s="808"/>
      <c r="BV58" s="808"/>
      <c r="BW58" s="808"/>
      <c r="BX58" s="808"/>
      <c r="BY58" s="808"/>
      <c r="BZ58" s="808"/>
      <c r="CA58" s="808"/>
      <c r="CB58" s="808"/>
      <c r="CC58" s="808"/>
      <c r="CD58" s="808"/>
      <c r="CE58" s="808"/>
      <c r="CF58" s="808"/>
      <c r="CG58" s="809"/>
      <c r="CH58" s="810"/>
      <c r="CI58" s="811"/>
      <c r="CJ58" s="811"/>
      <c r="CK58" s="811"/>
      <c r="CL58" s="812"/>
      <c r="CM58" s="810"/>
      <c r="CN58" s="811"/>
      <c r="CO58" s="811"/>
      <c r="CP58" s="811"/>
      <c r="CQ58" s="812"/>
      <c r="CR58" s="810"/>
      <c r="CS58" s="811"/>
      <c r="CT58" s="811"/>
      <c r="CU58" s="811"/>
      <c r="CV58" s="812"/>
      <c r="CW58" s="810"/>
      <c r="CX58" s="811"/>
      <c r="CY58" s="811"/>
      <c r="CZ58" s="811"/>
      <c r="DA58" s="812"/>
      <c r="DB58" s="810"/>
      <c r="DC58" s="811"/>
      <c r="DD58" s="811"/>
      <c r="DE58" s="811"/>
      <c r="DF58" s="812"/>
      <c r="DG58" s="810"/>
      <c r="DH58" s="811"/>
      <c r="DI58" s="811"/>
      <c r="DJ58" s="811"/>
      <c r="DK58" s="812"/>
      <c r="DL58" s="810"/>
      <c r="DM58" s="811"/>
      <c r="DN58" s="811"/>
      <c r="DO58" s="811"/>
      <c r="DP58" s="812"/>
      <c r="DQ58" s="810"/>
      <c r="DR58" s="811"/>
      <c r="DS58" s="811"/>
      <c r="DT58" s="811"/>
      <c r="DU58" s="812"/>
      <c r="DV58" s="807"/>
      <c r="DW58" s="808"/>
      <c r="DX58" s="808"/>
      <c r="DY58" s="808"/>
      <c r="DZ58" s="813"/>
      <c r="EA58" s="219"/>
    </row>
    <row r="59" spans="1:131" ht="26.25" customHeight="1" x14ac:dyDescent="0.15">
      <c r="A59" s="227">
        <v>32</v>
      </c>
      <c r="B59" s="814"/>
      <c r="C59" s="815"/>
      <c r="D59" s="815"/>
      <c r="E59" s="815"/>
      <c r="F59" s="815"/>
      <c r="G59" s="815"/>
      <c r="H59" s="815"/>
      <c r="I59" s="815"/>
      <c r="J59" s="815"/>
      <c r="K59" s="815"/>
      <c r="L59" s="815"/>
      <c r="M59" s="815"/>
      <c r="N59" s="815"/>
      <c r="O59" s="815"/>
      <c r="P59" s="816"/>
      <c r="Q59" s="868"/>
      <c r="R59" s="869"/>
      <c r="S59" s="869"/>
      <c r="T59" s="869"/>
      <c r="U59" s="869"/>
      <c r="V59" s="869"/>
      <c r="W59" s="869"/>
      <c r="X59" s="869"/>
      <c r="Y59" s="869"/>
      <c r="Z59" s="869"/>
      <c r="AA59" s="869"/>
      <c r="AB59" s="869"/>
      <c r="AC59" s="869"/>
      <c r="AD59" s="869"/>
      <c r="AE59" s="870"/>
      <c r="AF59" s="820"/>
      <c r="AG59" s="821"/>
      <c r="AH59" s="821"/>
      <c r="AI59" s="821"/>
      <c r="AJ59" s="822"/>
      <c r="AK59" s="872"/>
      <c r="AL59" s="869"/>
      <c r="AM59" s="869"/>
      <c r="AN59" s="869"/>
      <c r="AO59" s="869"/>
      <c r="AP59" s="869"/>
      <c r="AQ59" s="869"/>
      <c r="AR59" s="869"/>
      <c r="AS59" s="869"/>
      <c r="AT59" s="869"/>
      <c r="AU59" s="869"/>
      <c r="AV59" s="869"/>
      <c r="AW59" s="869"/>
      <c r="AX59" s="869"/>
      <c r="AY59" s="869"/>
      <c r="AZ59" s="871"/>
      <c r="BA59" s="871"/>
      <c r="BB59" s="871"/>
      <c r="BC59" s="871"/>
      <c r="BD59" s="871"/>
      <c r="BE59" s="864"/>
      <c r="BF59" s="864"/>
      <c r="BG59" s="864"/>
      <c r="BH59" s="864"/>
      <c r="BI59" s="865"/>
      <c r="BJ59" s="221"/>
      <c r="BK59" s="221"/>
      <c r="BL59" s="221"/>
      <c r="BM59" s="221"/>
      <c r="BN59" s="221"/>
      <c r="BO59" s="230"/>
      <c r="BP59" s="230"/>
      <c r="BQ59" s="227">
        <v>53</v>
      </c>
      <c r="BR59" s="228"/>
      <c r="BS59" s="807"/>
      <c r="BT59" s="808"/>
      <c r="BU59" s="808"/>
      <c r="BV59" s="808"/>
      <c r="BW59" s="808"/>
      <c r="BX59" s="808"/>
      <c r="BY59" s="808"/>
      <c r="BZ59" s="808"/>
      <c r="CA59" s="808"/>
      <c r="CB59" s="808"/>
      <c r="CC59" s="808"/>
      <c r="CD59" s="808"/>
      <c r="CE59" s="808"/>
      <c r="CF59" s="808"/>
      <c r="CG59" s="809"/>
      <c r="CH59" s="810"/>
      <c r="CI59" s="811"/>
      <c r="CJ59" s="811"/>
      <c r="CK59" s="811"/>
      <c r="CL59" s="812"/>
      <c r="CM59" s="810"/>
      <c r="CN59" s="811"/>
      <c r="CO59" s="811"/>
      <c r="CP59" s="811"/>
      <c r="CQ59" s="812"/>
      <c r="CR59" s="810"/>
      <c r="CS59" s="811"/>
      <c r="CT59" s="811"/>
      <c r="CU59" s="811"/>
      <c r="CV59" s="812"/>
      <c r="CW59" s="810"/>
      <c r="CX59" s="811"/>
      <c r="CY59" s="811"/>
      <c r="CZ59" s="811"/>
      <c r="DA59" s="812"/>
      <c r="DB59" s="810"/>
      <c r="DC59" s="811"/>
      <c r="DD59" s="811"/>
      <c r="DE59" s="811"/>
      <c r="DF59" s="812"/>
      <c r="DG59" s="810"/>
      <c r="DH59" s="811"/>
      <c r="DI59" s="811"/>
      <c r="DJ59" s="811"/>
      <c r="DK59" s="812"/>
      <c r="DL59" s="810"/>
      <c r="DM59" s="811"/>
      <c r="DN59" s="811"/>
      <c r="DO59" s="811"/>
      <c r="DP59" s="812"/>
      <c r="DQ59" s="810"/>
      <c r="DR59" s="811"/>
      <c r="DS59" s="811"/>
      <c r="DT59" s="811"/>
      <c r="DU59" s="812"/>
      <c r="DV59" s="807"/>
      <c r="DW59" s="808"/>
      <c r="DX59" s="808"/>
      <c r="DY59" s="808"/>
      <c r="DZ59" s="813"/>
      <c r="EA59" s="219"/>
    </row>
    <row r="60" spans="1:131" ht="26.25" customHeight="1" x14ac:dyDescent="0.15">
      <c r="A60" s="227">
        <v>33</v>
      </c>
      <c r="B60" s="814"/>
      <c r="C60" s="815"/>
      <c r="D60" s="815"/>
      <c r="E60" s="815"/>
      <c r="F60" s="815"/>
      <c r="G60" s="815"/>
      <c r="H60" s="815"/>
      <c r="I60" s="815"/>
      <c r="J60" s="815"/>
      <c r="K60" s="815"/>
      <c r="L60" s="815"/>
      <c r="M60" s="815"/>
      <c r="N60" s="815"/>
      <c r="O60" s="815"/>
      <c r="P60" s="816"/>
      <c r="Q60" s="868"/>
      <c r="R60" s="869"/>
      <c r="S60" s="869"/>
      <c r="T60" s="869"/>
      <c r="U60" s="869"/>
      <c r="V60" s="869"/>
      <c r="W60" s="869"/>
      <c r="X60" s="869"/>
      <c r="Y60" s="869"/>
      <c r="Z60" s="869"/>
      <c r="AA60" s="869"/>
      <c r="AB60" s="869"/>
      <c r="AC60" s="869"/>
      <c r="AD60" s="869"/>
      <c r="AE60" s="870"/>
      <c r="AF60" s="820"/>
      <c r="AG60" s="821"/>
      <c r="AH60" s="821"/>
      <c r="AI60" s="821"/>
      <c r="AJ60" s="822"/>
      <c r="AK60" s="872"/>
      <c r="AL60" s="869"/>
      <c r="AM60" s="869"/>
      <c r="AN60" s="869"/>
      <c r="AO60" s="869"/>
      <c r="AP60" s="869"/>
      <c r="AQ60" s="869"/>
      <c r="AR60" s="869"/>
      <c r="AS60" s="869"/>
      <c r="AT60" s="869"/>
      <c r="AU60" s="869"/>
      <c r="AV60" s="869"/>
      <c r="AW60" s="869"/>
      <c r="AX60" s="869"/>
      <c r="AY60" s="869"/>
      <c r="AZ60" s="871"/>
      <c r="BA60" s="871"/>
      <c r="BB60" s="871"/>
      <c r="BC60" s="871"/>
      <c r="BD60" s="871"/>
      <c r="BE60" s="864"/>
      <c r="BF60" s="864"/>
      <c r="BG60" s="864"/>
      <c r="BH60" s="864"/>
      <c r="BI60" s="865"/>
      <c r="BJ60" s="221"/>
      <c r="BK60" s="221"/>
      <c r="BL60" s="221"/>
      <c r="BM60" s="221"/>
      <c r="BN60" s="221"/>
      <c r="BO60" s="230"/>
      <c r="BP60" s="230"/>
      <c r="BQ60" s="227">
        <v>54</v>
      </c>
      <c r="BR60" s="228"/>
      <c r="BS60" s="807"/>
      <c r="BT60" s="808"/>
      <c r="BU60" s="808"/>
      <c r="BV60" s="808"/>
      <c r="BW60" s="808"/>
      <c r="BX60" s="808"/>
      <c r="BY60" s="808"/>
      <c r="BZ60" s="808"/>
      <c r="CA60" s="808"/>
      <c r="CB60" s="808"/>
      <c r="CC60" s="808"/>
      <c r="CD60" s="808"/>
      <c r="CE60" s="808"/>
      <c r="CF60" s="808"/>
      <c r="CG60" s="809"/>
      <c r="CH60" s="810"/>
      <c r="CI60" s="811"/>
      <c r="CJ60" s="811"/>
      <c r="CK60" s="811"/>
      <c r="CL60" s="812"/>
      <c r="CM60" s="810"/>
      <c r="CN60" s="811"/>
      <c r="CO60" s="811"/>
      <c r="CP60" s="811"/>
      <c r="CQ60" s="812"/>
      <c r="CR60" s="810"/>
      <c r="CS60" s="811"/>
      <c r="CT60" s="811"/>
      <c r="CU60" s="811"/>
      <c r="CV60" s="812"/>
      <c r="CW60" s="810"/>
      <c r="CX60" s="811"/>
      <c r="CY60" s="811"/>
      <c r="CZ60" s="811"/>
      <c r="DA60" s="812"/>
      <c r="DB60" s="810"/>
      <c r="DC60" s="811"/>
      <c r="DD60" s="811"/>
      <c r="DE60" s="811"/>
      <c r="DF60" s="812"/>
      <c r="DG60" s="810"/>
      <c r="DH60" s="811"/>
      <c r="DI60" s="811"/>
      <c r="DJ60" s="811"/>
      <c r="DK60" s="812"/>
      <c r="DL60" s="810"/>
      <c r="DM60" s="811"/>
      <c r="DN60" s="811"/>
      <c r="DO60" s="811"/>
      <c r="DP60" s="812"/>
      <c r="DQ60" s="810"/>
      <c r="DR60" s="811"/>
      <c r="DS60" s="811"/>
      <c r="DT60" s="811"/>
      <c r="DU60" s="812"/>
      <c r="DV60" s="807"/>
      <c r="DW60" s="808"/>
      <c r="DX60" s="808"/>
      <c r="DY60" s="808"/>
      <c r="DZ60" s="813"/>
      <c r="EA60" s="219"/>
    </row>
    <row r="61" spans="1:131" ht="26.25" customHeight="1" thickBot="1" x14ac:dyDescent="0.2">
      <c r="A61" s="227">
        <v>34</v>
      </c>
      <c r="B61" s="814"/>
      <c r="C61" s="815"/>
      <c r="D61" s="815"/>
      <c r="E61" s="815"/>
      <c r="F61" s="815"/>
      <c r="G61" s="815"/>
      <c r="H61" s="815"/>
      <c r="I61" s="815"/>
      <c r="J61" s="815"/>
      <c r="K61" s="815"/>
      <c r="L61" s="815"/>
      <c r="M61" s="815"/>
      <c r="N61" s="815"/>
      <c r="O61" s="815"/>
      <c r="P61" s="816"/>
      <c r="Q61" s="868"/>
      <c r="R61" s="869"/>
      <c r="S61" s="869"/>
      <c r="T61" s="869"/>
      <c r="U61" s="869"/>
      <c r="V61" s="869"/>
      <c r="W61" s="869"/>
      <c r="X61" s="869"/>
      <c r="Y61" s="869"/>
      <c r="Z61" s="869"/>
      <c r="AA61" s="869"/>
      <c r="AB61" s="869"/>
      <c r="AC61" s="869"/>
      <c r="AD61" s="869"/>
      <c r="AE61" s="870"/>
      <c r="AF61" s="820"/>
      <c r="AG61" s="821"/>
      <c r="AH61" s="821"/>
      <c r="AI61" s="821"/>
      <c r="AJ61" s="822"/>
      <c r="AK61" s="872"/>
      <c r="AL61" s="869"/>
      <c r="AM61" s="869"/>
      <c r="AN61" s="869"/>
      <c r="AO61" s="869"/>
      <c r="AP61" s="869"/>
      <c r="AQ61" s="869"/>
      <c r="AR61" s="869"/>
      <c r="AS61" s="869"/>
      <c r="AT61" s="869"/>
      <c r="AU61" s="869"/>
      <c r="AV61" s="869"/>
      <c r="AW61" s="869"/>
      <c r="AX61" s="869"/>
      <c r="AY61" s="869"/>
      <c r="AZ61" s="871"/>
      <c r="BA61" s="871"/>
      <c r="BB61" s="871"/>
      <c r="BC61" s="871"/>
      <c r="BD61" s="871"/>
      <c r="BE61" s="864"/>
      <c r="BF61" s="864"/>
      <c r="BG61" s="864"/>
      <c r="BH61" s="864"/>
      <c r="BI61" s="865"/>
      <c r="BJ61" s="221"/>
      <c r="BK61" s="221"/>
      <c r="BL61" s="221"/>
      <c r="BM61" s="221"/>
      <c r="BN61" s="221"/>
      <c r="BO61" s="230"/>
      <c r="BP61" s="230"/>
      <c r="BQ61" s="227">
        <v>55</v>
      </c>
      <c r="BR61" s="228"/>
      <c r="BS61" s="807"/>
      <c r="BT61" s="808"/>
      <c r="BU61" s="808"/>
      <c r="BV61" s="808"/>
      <c r="BW61" s="808"/>
      <c r="BX61" s="808"/>
      <c r="BY61" s="808"/>
      <c r="BZ61" s="808"/>
      <c r="CA61" s="808"/>
      <c r="CB61" s="808"/>
      <c r="CC61" s="808"/>
      <c r="CD61" s="808"/>
      <c r="CE61" s="808"/>
      <c r="CF61" s="808"/>
      <c r="CG61" s="809"/>
      <c r="CH61" s="810"/>
      <c r="CI61" s="811"/>
      <c r="CJ61" s="811"/>
      <c r="CK61" s="811"/>
      <c r="CL61" s="812"/>
      <c r="CM61" s="810"/>
      <c r="CN61" s="811"/>
      <c r="CO61" s="811"/>
      <c r="CP61" s="811"/>
      <c r="CQ61" s="812"/>
      <c r="CR61" s="810"/>
      <c r="CS61" s="811"/>
      <c r="CT61" s="811"/>
      <c r="CU61" s="811"/>
      <c r="CV61" s="812"/>
      <c r="CW61" s="810"/>
      <c r="CX61" s="811"/>
      <c r="CY61" s="811"/>
      <c r="CZ61" s="811"/>
      <c r="DA61" s="812"/>
      <c r="DB61" s="810"/>
      <c r="DC61" s="811"/>
      <c r="DD61" s="811"/>
      <c r="DE61" s="811"/>
      <c r="DF61" s="812"/>
      <c r="DG61" s="810"/>
      <c r="DH61" s="811"/>
      <c r="DI61" s="811"/>
      <c r="DJ61" s="811"/>
      <c r="DK61" s="812"/>
      <c r="DL61" s="810"/>
      <c r="DM61" s="811"/>
      <c r="DN61" s="811"/>
      <c r="DO61" s="811"/>
      <c r="DP61" s="812"/>
      <c r="DQ61" s="810"/>
      <c r="DR61" s="811"/>
      <c r="DS61" s="811"/>
      <c r="DT61" s="811"/>
      <c r="DU61" s="812"/>
      <c r="DV61" s="807"/>
      <c r="DW61" s="808"/>
      <c r="DX61" s="808"/>
      <c r="DY61" s="808"/>
      <c r="DZ61" s="813"/>
      <c r="EA61" s="219"/>
    </row>
    <row r="62" spans="1:131" ht="26.25" customHeight="1" x14ac:dyDescent="0.15">
      <c r="A62" s="227">
        <v>35</v>
      </c>
      <c r="B62" s="814"/>
      <c r="C62" s="815"/>
      <c r="D62" s="815"/>
      <c r="E62" s="815"/>
      <c r="F62" s="815"/>
      <c r="G62" s="815"/>
      <c r="H62" s="815"/>
      <c r="I62" s="815"/>
      <c r="J62" s="815"/>
      <c r="K62" s="815"/>
      <c r="L62" s="815"/>
      <c r="M62" s="815"/>
      <c r="N62" s="815"/>
      <c r="O62" s="815"/>
      <c r="P62" s="816"/>
      <c r="Q62" s="868"/>
      <c r="R62" s="869"/>
      <c r="S62" s="869"/>
      <c r="T62" s="869"/>
      <c r="U62" s="869"/>
      <c r="V62" s="869"/>
      <c r="W62" s="869"/>
      <c r="X62" s="869"/>
      <c r="Y62" s="869"/>
      <c r="Z62" s="869"/>
      <c r="AA62" s="869"/>
      <c r="AB62" s="869"/>
      <c r="AC62" s="869"/>
      <c r="AD62" s="869"/>
      <c r="AE62" s="870"/>
      <c r="AF62" s="820"/>
      <c r="AG62" s="821"/>
      <c r="AH62" s="821"/>
      <c r="AI62" s="821"/>
      <c r="AJ62" s="822"/>
      <c r="AK62" s="872"/>
      <c r="AL62" s="869"/>
      <c r="AM62" s="869"/>
      <c r="AN62" s="869"/>
      <c r="AO62" s="869"/>
      <c r="AP62" s="869"/>
      <c r="AQ62" s="869"/>
      <c r="AR62" s="869"/>
      <c r="AS62" s="869"/>
      <c r="AT62" s="869"/>
      <c r="AU62" s="869"/>
      <c r="AV62" s="869"/>
      <c r="AW62" s="869"/>
      <c r="AX62" s="869"/>
      <c r="AY62" s="869"/>
      <c r="AZ62" s="871"/>
      <c r="BA62" s="871"/>
      <c r="BB62" s="871"/>
      <c r="BC62" s="871"/>
      <c r="BD62" s="871"/>
      <c r="BE62" s="864"/>
      <c r="BF62" s="864"/>
      <c r="BG62" s="864"/>
      <c r="BH62" s="864"/>
      <c r="BI62" s="865"/>
      <c r="BJ62" s="880" t="s">
        <v>412</v>
      </c>
      <c r="BK62" s="840"/>
      <c r="BL62" s="840"/>
      <c r="BM62" s="840"/>
      <c r="BN62" s="841"/>
      <c r="BO62" s="230"/>
      <c r="BP62" s="230"/>
      <c r="BQ62" s="227">
        <v>56</v>
      </c>
      <c r="BR62" s="228"/>
      <c r="BS62" s="807"/>
      <c r="BT62" s="808"/>
      <c r="BU62" s="808"/>
      <c r="BV62" s="808"/>
      <c r="BW62" s="808"/>
      <c r="BX62" s="808"/>
      <c r="BY62" s="808"/>
      <c r="BZ62" s="808"/>
      <c r="CA62" s="808"/>
      <c r="CB62" s="808"/>
      <c r="CC62" s="808"/>
      <c r="CD62" s="808"/>
      <c r="CE62" s="808"/>
      <c r="CF62" s="808"/>
      <c r="CG62" s="809"/>
      <c r="CH62" s="810"/>
      <c r="CI62" s="811"/>
      <c r="CJ62" s="811"/>
      <c r="CK62" s="811"/>
      <c r="CL62" s="812"/>
      <c r="CM62" s="810"/>
      <c r="CN62" s="811"/>
      <c r="CO62" s="811"/>
      <c r="CP62" s="811"/>
      <c r="CQ62" s="812"/>
      <c r="CR62" s="810"/>
      <c r="CS62" s="811"/>
      <c r="CT62" s="811"/>
      <c r="CU62" s="811"/>
      <c r="CV62" s="812"/>
      <c r="CW62" s="810"/>
      <c r="CX62" s="811"/>
      <c r="CY62" s="811"/>
      <c r="CZ62" s="811"/>
      <c r="DA62" s="812"/>
      <c r="DB62" s="810"/>
      <c r="DC62" s="811"/>
      <c r="DD62" s="811"/>
      <c r="DE62" s="811"/>
      <c r="DF62" s="812"/>
      <c r="DG62" s="810"/>
      <c r="DH62" s="811"/>
      <c r="DI62" s="811"/>
      <c r="DJ62" s="811"/>
      <c r="DK62" s="812"/>
      <c r="DL62" s="810"/>
      <c r="DM62" s="811"/>
      <c r="DN62" s="811"/>
      <c r="DO62" s="811"/>
      <c r="DP62" s="812"/>
      <c r="DQ62" s="810"/>
      <c r="DR62" s="811"/>
      <c r="DS62" s="811"/>
      <c r="DT62" s="811"/>
      <c r="DU62" s="812"/>
      <c r="DV62" s="807"/>
      <c r="DW62" s="808"/>
      <c r="DX62" s="808"/>
      <c r="DY62" s="808"/>
      <c r="DZ62" s="813"/>
      <c r="EA62" s="219"/>
    </row>
    <row r="63" spans="1:131" ht="26.25" customHeight="1" thickBot="1" x14ac:dyDescent="0.2">
      <c r="A63" s="229" t="s">
        <v>393</v>
      </c>
      <c r="B63" s="823" t="s">
        <v>413</v>
      </c>
      <c r="C63" s="824"/>
      <c r="D63" s="824"/>
      <c r="E63" s="824"/>
      <c r="F63" s="824"/>
      <c r="G63" s="824"/>
      <c r="H63" s="824"/>
      <c r="I63" s="824"/>
      <c r="J63" s="824"/>
      <c r="K63" s="824"/>
      <c r="L63" s="824"/>
      <c r="M63" s="824"/>
      <c r="N63" s="824"/>
      <c r="O63" s="824"/>
      <c r="P63" s="825"/>
      <c r="Q63" s="873"/>
      <c r="R63" s="874"/>
      <c r="S63" s="874"/>
      <c r="T63" s="874"/>
      <c r="U63" s="874"/>
      <c r="V63" s="874"/>
      <c r="W63" s="874"/>
      <c r="X63" s="874"/>
      <c r="Y63" s="874"/>
      <c r="Z63" s="874"/>
      <c r="AA63" s="874"/>
      <c r="AB63" s="874"/>
      <c r="AC63" s="874"/>
      <c r="AD63" s="874"/>
      <c r="AE63" s="875"/>
      <c r="AF63" s="876">
        <v>343</v>
      </c>
      <c r="AG63" s="877"/>
      <c r="AH63" s="877"/>
      <c r="AI63" s="877"/>
      <c r="AJ63" s="878"/>
      <c r="AK63" s="879"/>
      <c r="AL63" s="874"/>
      <c r="AM63" s="874"/>
      <c r="AN63" s="874"/>
      <c r="AO63" s="874"/>
      <c r="AP63" s="877">
        <v>194</v>
      </c>
      <c r="AQ63" s="877"/>
      <c r="AR63" s="877"/>
      <c r="AS63" s="877"/>
      <c r="AT63" s="877"/>
      <c r="AU63" s="877">
        <v>166</v>
      </c>
      <c r="AV63" s="877"/>
      <c r="AW63" s="877"/>
      <c r="AX63" s="877"/>
      <c r="AY63" s="877"/>
      <c r="AZ63" s="881"/>
      <c r="BA63" s="881"/>
      <c r="BB63" s="881"/>
      <c r="BC63" s="881"/>
      <c r="BD63" s="881"/>
      <c r="BE63" s="882"/>
      <c r="BF63" s="882"/>
      <c r="BG63" s="882"/>
      <c r="BH63" s="882"/>
      <c r="BI63" s="883"/>
      <c r="BJ63" s="884" t="s">
        <v>129</v>
      </c>
      <c r="BK63" s="885"/>
      <c r="BL63" s="885"/>
      <c r="BM63" s="885"/>
      <c r="BN63" s="886"/>
      <c r="BO63" s="230"/>
      <c r="BP63" s="230"/>
      <c r="BQ63" s="227">
        <v>57</v>
      </c>
      <c r="BR63" s="228"/>
      <c r="BS63" s="807"/>
      <c r="BT63" s="808"/>
      <c r="BU63" s="808"/>
      <c r="BV63" s="808"/>
      <c r="BW63" s="808"/>
      <c r="BX63" s="808"/>
      <c r="BY63" s="808"/>
      <c r="BZ63" s="808"/>
      <c r="CA63" s="808"/>
      <c r="CB63" s="808"/>
      <c r="CC63" s="808"/>
      <c r="CD63" s="808"/>
      <c r="CE63" s="808"/>
      <c r="CF63" s="808"/>
      <c r="CG63" s="809"/>
      <c r="CH63" s="810"/>
      <c r="CI63" s="811"/>
      <c r="CJ63" s="811"/>
      <c r="CK63" s="811"/>
      <c r="CL63" s="812"/>
      <c r="CM63" s="810"/>
      <c r="CN63" s="811"/>
      <c r="CO63" s="811"/>
      <c r="CP63" s="811"/>
      <c r="CQ63" s="812"/>
      <c r="CR63" s="810"/>
      <c r="CS63" s="811"/>
      <c r="CT63" s="811"/>
      <c r="CU63" s="811"/>
      <c r="CV63" s="812"/>
      <c r="CW63" s="810"/>
      <c r="CX63" s="811"/>
      <c r="CY63" s="811"/>
      <c r="CZ63" s="811"/>
      <c r="DA63" s="812"/>
      <c r="DB63" s="810"/>
      <c r="DC63" s="811"/>
      <c r="DD63" s="811"/>
      <c r="DE63" s="811"/>
      <c r="DF63" s="812"/>
      <c r="DG63" s="810"/>
      <c r="DH63" s="811"/>
      <c r="DI63" s="811"/>
      <c r="DJ63" s="811"/>
      <c r="DK63" s="812"/>
      <c r="DL63" s="810"/>
      <c r="DM63" s="811"/>
      <c r="DN63" s="811"/>
      <c r="DO63" s="811"/>
      <c r="DP63" s="812"/>
      <c r="DQ63" s="810"/>
      <c r="DR63" s="811"/>
      <c r="DS63" s="811"/>
      <c r="DT63" s="811"/>
      <c r="DU63" s="812"/>
      <c r="DV63" s="807"/>
      <c r="DW63" s="808"/>
      <c r="DX63" s="808"/>
      <c r="DY63" s="808"/>
      <c r="DZ63" s="813"/>
      <c r="EA63" s="219"/>
    </row>
    <row r="64" spans="1:131" ht="26.25" customHeight="1" x14ac:dyDescent="0.15">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27">
        <v>58</v>
      </c>
      <c r="BR64" s="228"/>
      <c r="BS64" s="807"/>
      <c r="BT64" s="808"/>
      <c r="BU64" s="808"/>
      <c r="BV64" s="808"/>
      <c r="BW64" s="808"/>
      <c r="BX64" s="808"/>
      <c r="BY64" s="808"/>
      <c r="BZ64" s="808"/>
      <c r="CA64" s="808"/>
      <c r="CB64" s="808"/>
      <c r="CC64" s="808"/>
      <c r="CD64" s="808"/>
      <c r="CE64" s="808"/>
      <c r="CF64" s="808"/>
      <c r="CG64" s="809"/>
      <c r="CH64" s="810"/>
      <c r="CI64" s="811"/>
      <c r="CJ64" s="811"/>
      <c r="CK64" s="811"/>
      <c r="CL64" s="812"/>
      <c r="CM64" s="810"/>
      <c r="CN64" s="811"/>
      <c r="CO64" s="811"/>
      <c r="CP64" s="811"/>
      <c r="CQ64" s="812"/>
      <c r="CR64" s="810"/>
      <c r="CS64" s="811"/>
      <c r="CT64" s="811"/>
      <c r="CU64" s="811"/>
      <c r="CV64" s="812"/>
      <c r="CW64" s="810"/>
      <c r="CX64" s="811"/>
      <c r="CY64" s="811"/>
      <c r="CZ64" s="811"/>
      <c r="DA64" s="812"/>
      <c r="DB64" s="810"/>
      <c r="DC64" s="811"/>
      <c r="DD64" s="811"/>
      <c r="DE64" s="811"/>
      <c r="DF64" s="812"/>
      <c r="DG64" s="810"/>
      <c r="DH64" s="811"/>
      <c r="DI64" s="811"/>
      <c r="DJ64" s="811"/>
      <c r="DK64" s="812"/>
      <c r="DL64" s="810"/>
      <c r="DM64" s="811"/>
      <c r="DN64" s="811"/>
      <c r="DO64" s="811"/>
      <c r="DP64" s="812"/>
      <c r="DQ64" s="810"/>
      <c r="DR64" s="811"/>
      <c r="DS64" s="811"/>
      <c r="DT64" s="811"/>
      <c r="DU64" s="812"/>
      <c r="DV64" s="807"/>
      <c r="DW64" s="808"/>
      <c r="DX64" s="808"/>
      <c r="DY64" s="808"/>
      <c r="DZ64" s="813"/>
      <c r="EA64" s="219"/>
    </row>
    <row r="65" spans="1:131" ht="26.25" customHeight="1" thickBot="1" x14ac:dyDescent="0.2">
      <c r="A65" s="221" t="s">
        <v>414</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30"/>
      <c r="BF65" s="230"/>
      <c r="BG65" s="230"/>
      <c r="BH65" s="230"/>
      <c r="BI65" s="230"/>
      <c r="BJ65" s="230"/>
      <c r="BK65" s="230"/>
      <c r="BL65" s="230"/>
      <c r="BM65" s="230"/>
      <c r="BN65" s="230"/>
      <c r="BO65" s="230"/>
      <c r="BP65" s="230"/>
      <c r="BQ65" s="227">
        <v>59</v>
      </c>
      <c r="BR65" s="228"/>
      <c r="BS65" s="807"/>
      <c r="BT65" s="808"/>
      <c r="BU65" s="808"/>
      <c r="BV65" s="808"/>
      <c r="BW65" s="808"/>
      <c r="BX65" s="808"/>
      <c r="BY65" s="808"/>
      <c r="BZ65" s="808"/>
      <c r="CA65" s="808"/>
      <c r="CB65" s="808"/>
      <c r="CC65" s="808"/>
      <c r="CD65" s="808"/>
      <c r="CE65" s="808"/>
      <c r="CF65" s="808"/>
      <c r="CG65" s="809"/>
      <c r="CH65" s="810"/>
      <c r="CI65" s="811"/>
      <c r="CJ65" s="811"/>
      <c r="CK65" s="811"/>
      <c r="CL65" s="812"/>
      <c r="CM65" s="810"/>
      <c r="CN65" s="811"/>
      <c r="CO65" s="811"/>
      <c r="CP65" s="811"/>
      <c r="CQ65" s="812"/>
      <c r="CR65" s="810"/>
      <c r="CS65" s="811"/>
      <c r="CT65" s="811"/>
      <c r="CU65" s="811"/>
      <c r="CV65" s="812"/>
      <c r="CW65" s="810"/>
      <c r="CX65" s="811"/>
      <c r="CY65" s="811"/>
      <c r="CZ65" s="811"/>
      <c r="DA65" s="812"/>
      <c r="DB65" s="810"/>
      <c r="DC65" s="811"/>
      <c r="DD65" s="811"/>
      <c r="DE65" s="811"/>
      <c r="DF65" s="812"/>
      <c r="DG65" s="810"/>
      <c r="DH65" s="811"/>
      <c r="DI65" s="811"/>
      <c r="DJ65" s="811"/>
      <c r="DK65" s="812"/>
      <c r="DL65" s="810"/>
      <c r="DM65" s="811"/>
      <c r="DN65" s="811"/>
      <c r="DO65" s="811"/>
      <c r="DP65" s="812"/>
      <c r="DQ65" s="810"/>
      <c r="DR65" s="811"/>
      <c r="DS65" s="811"/>
      <c r="DT65" s="811"/>
      <c r="DU65" s="812"/>
      <c r="DV65" s="807"/>
      <c r="DW65" s="808"/>
      <c r="DX65" s="808"/>
      <c r="DY65" s="808"/>
      <c r="DZ65" s="813"/>
      <c r="EA65" s="219"/>
    </row>
    <row r="66" spans="1:131" ht="26.25" customHeight="1" x14ac:dyDescent="0.15">
      <c r="A66" s="761" t="s">
        <v>415</v>
      </c>
      <c r="B66" s="762"/>
      <c r="C66" s="762"/>
      <c r="D66" s="762"/>
      <c r="E66" s="762"/>
      <c r="F66" s="762"/>
      <c r="G66" s="762"/>
      <c r="H66" s="762"/>
      <c r="I66" s="762"/>
      <c r="J66" s="762"/>
      <c r="K66" s="762"/>
      <c r="L66" s="762"/>
      <c r="M66" s="762"/>
      <c r="N66" s="762"/>
      <c r="O66" s="762"/>
      <c r="P66" s="763"/>
      <c r="Q66" s="767" t="s">
        <v>416</v>
      </c>
      <c r="R66" s="768"/>
      <c r="S66" s="768"/>
      <c r="T66" s="768"/>
      <c r="U66" s="769"/>
      <c r="V66" s="767" t="s">
        <v>417</v>
      </c>
      <c r="W66" s="768"/>
      <c r="X66" s="768"/>
      <c r="Y66" s="768"/>
      <c r="Z66" s="769"/>
      <c r="AA66" s="767" t="s">
        <v>418</v>
      </c>
      <c r="AB66" s="768"/>
      <c r="AC66" s="768"/>
      <c r="AD66" s="768"/>
      <c r="AE66" s="769"/>
      <c r="AF66" s="887" t="s">
        <v>400</v>
      </c>
      <c r="AG66" s="849"/>
      <c r="AH66" s="849"/>
      <c r="AI66" s="849"/>
      <c r="AJ66" s="888"/>
      <c r="AK66" s="767" t="s">
        <v>419</v>
      </c>
      <c r="AL66" s="762"/>
      <c r="AM66" s="762"/>
      <c r="AN66" s="762"/>
      <c r="AO66" s="763"/>
      <c r="AP66" s="767" t="s">
        <v>402</v>
      </c>
      <c r="AQ66" s="768"/>
      <c r="AR66" s="768"/>
      <c r="AS66" s="768"/>
      <c r="AT66" s="769"/>
      <c r="AU66" s="767" t="s">
        <v>420</v>
      </c>
      <c r="AV66" s="768"/>
      <c r="AW66" s="768"/>
      <c r="AX66" s="768"/>
      <c r="AY66" s="769"/>
      <c r="AZ66" s="767" t="s">
        <v>381</v>
      </c>
      <c r="BA66" s="768"/>
      <c r="BB66" s="768"/>
      <c r="BC66" s="768"/>
      <c r="BD66" s="774"/>
      <c r="BE66" s="230"/>
      <c r="BF66" s="230"/>
      <c r="BG66" s="230"/>
      <c r="BH66" s="230"/>
      <c r="BI66" s="230"/>
      <c r="BJ66" s="230"/>
      <c r="BK66" s="230"/>
      <c r="BL66" s="230"/>
      <c r="BM66" s="230"/>
      <c r="BN66" s="230"/>
      <c r="BO66" s="230"/>
      <c r="BP66" s="230"/>
      <c r="BQ66" s="227">
        <v>60</v>
      </c>
      <c r="BR66" s="232"/>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9"/>
    </row>
    <row r="67" spans="1:131" ht="26.25" customHeight="1" thickBot="1" x14ac:dyDescent="0.2">
      <c r="A67" s="764"/>
      <c r="B67" s="765"/>
      <c r="C67" s="765"/>
      <c r="D67" s="765"/>
      <c r="E67" s="765"/>
      <c r="F67" s="765"/>
      <c r="G67" s="765"/>
      <c r="H67" s="765"/>
      <c r="I67" s="765"/>
      <c r="J67" s="765"/>
      <c r="K67" s="765"/>
      <c r="L67" s="765"/>
      <c r="M67" s="765"/>
      <c r="N67" s="765"/>
      <c r="O67" s="765"/>
      <c r="P67" s="766"/>
      <c r="Q67" s="770"/>
      <c r="R67" s="771"/>
      <c r="S67" s="771"/>
      <c r="T67" s="771"/>
      <c r="U67" s="772"/>
      <c r="V67" s="770"/>
      <c r="W67" s="771"/>
      <c r="X67" s="771"/>
      <c r="Y67" s="771"/>
      <c r="Z67" s="772"/>
      <c r="AA67" s="770"/>
      <c r="AB67" s="771"/>
      <c r="AC67" s="771"/>
      <c r="AD67" s="771"/>
      <c r="AE67" s="772"/>
      <c r="AF67" s="889"/>
      <c r="AG67" s="852"/>
      <c r="AH67" s="852"/>
      <c r="AI67" s="852"/>
      <c r="AJ67" s="890"/>
      <c r="AK67" s="891"/>
      <c r="AL67" s="765"/>
      <c r="AM67" s="765"/>
      <c r="AN67" s="765"/>
      <c r="AO67" s="766"/>
      <c r="AP67" s="770"/>
      <c r="AQ67" s="771"/>
      <c r="AR67" s="771"/>
      <c r="AS67" s="771"/>
      <c r="AT67" s="772"/>
      <c r="AU67" s="770"/>
      <c r="AV67" s="771"/>
      <c r="AW67" s="771"/>
      <c r="AX67" s="771"/>
      <c r="AY67" s="772"/>
      <c r="AZ67" s="770"/>
      <c r="BA67" s="771"/>
      <c r="BB67" s="771"/>
      <c r="BC67" s="771"/>
      <c r="BD67" s="776"/>
      <c r="BE67" s="230"/>
      <c r="BF67" s="230"/>
      <c r="BG67" s="230"/>
      <c r="BH67" s="230"/>
      <c r="BI67" s="230"/>
      <c r="BJ67" s="230"/>
      <c r="BK67" s="230"/>
      <c r="BL67" s="230"/>
      <c r="BM67" s="230"/>
      <c r="BN67" s="230"/>
      <c r="BO67" s="230"/>
      <c r="BP67" s="230"/>
      <c r="BQ67" s="227">
        <v>61</v>
      </c>
      <c r="BR67" s="232"/>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9"/>
    </row>
    <row r="68" spans="1:131" ht="26.25" customHeight="1" thickTop="1" x14ac:dyDescent="0.15">
      <c r="A68" s="225">
        <v>1</v>
      </c>
      <c r="B68" s="902" t="s">
        <v>576</v>
      </c>
      <c r="C68" s="903"/>
      <c r="D68" s="903"/>
      <c r="E68" s="903"/>
      <c r="F68" s="903"/>
      <c r="G68" s="903"/>
      <c r="H68" s="903"/>
      <c r="I68" s="903"/>
      <c r="J68" s="903"/>
      <c r="K68" s="903"/>
      <c r="L68" s="903"/>
      <c r="M68" s="903"/>
      <c r="N68" s="903"/>
      <c r="O68" s="903"/>
      <c r="P68" s="904"/>
      <c r="Q68" s="905">
        <v>2619</v>
      </c>
      <c r="R68" s="899"/>
      <c r="S68" s="899"/>
      <c r="T68" s="899"/>
      <c r="U68" s="899"/>
      <c r="V68" s="899">
        <v>2587</v>
      </c>
      <c r="W68" s="899"/>
      <c r="X68" s="899"/>
      <c r="Y68" s="899"/>
      <c r="Z68" s="899"/>
      <c r="AA68" s="899">
        <v>32</v>
      </c>
      <c r="AB68" s="899"/>
      <c r="AC68" s="899"/>
      <c r="AD68" s="899"/>
      <c r="AE68" s="899"/>
      <c r="AF68" s="899">
        <v>32</v>
      </c>
      <c r="AG68" s="899"/>
      <c r="AH68" s="899"/>
      <c r="AI68" s="899"/>
      <c r="AJ68" s="899"/>
      <c r="AK68" s="899" t="s">
        <v>585</v>
      </c>
      <c r="AL68" s="899"/>
      <c r="AM68" s="899"/>
      <c r="AN68" s="899"/>
      <c r="AO68" s="899"/>
      <c r="AP68" s="899">
        <v>85</v>
      </c>
      <c r="AQ68" s="899"/>
      <c r="AR68" s="899"/>
      <c r="AS68" s="899"/>
      <c r="AT68" s="899"/>
      <c r="AU68" s="899">
        <v>12</v>
      </c>
      <c r="AV68" s="899"/>
      <c r="AW68" s="899"/>
      <c r="AX68" s="899"/>
      <c r="AY68" s="899"/>
      <c r="AZ68" s="900"/>
      <c r="BA68" s="900"/>
      <c r="BB68" s="900"/>
      <c r="BC68" s="900"/>
      <c r="BD68" s="901"/>
      <c r="BE68" s="230"/>
      <c r="BF68" s="230"/>
      <c r="BG68" s="230"/>
      <c r="BH68" s="230"/>
      <c r="BI68" s="230"/>
      <c r="BJ68" s="230"/>
      <c r="BK68" s="230"/>
      <c r="BL68" s="230"/>
      <c r="BM68" s="230"/>
      <c r="BN68" s="230"/>
      <c r="BO68" s="230"/>
      <c r="BP68" s="230"/>
      <c r="BQ68" s="227">
        <v>62</v>
      </c>
      <c r="BR68" s="232"/>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9"/>
    </row>
    <row r="69" spans="1:131" ht="26.25" customHeight="1" x14ac:dyDescent="0.15">
      <c r="A69" s="227">
        <v>2</v>
      </c>
      <c r="B69" s="906" t="s">
        <v>577</v>
      </c>
      <c r="C69" s="907"/>
      <c r="D69" s="907"/>
      <c r="E69" s="907"/>
      <c r="F69" s="907"/>
      <c r="G69" s="907"/>
      <c r="H69" s="907"/>
      <c r="I69" s="907"/>
      <c r="J69" s="907"/>
      <c r="K69" s="907"/>
      <c r="L69" s="907"/>
      <c r="M69" s="907"/>
      <c r="N69" s="907"/>
      <c r="O69" s="907"/>
      <c r="P69" s="908"/>
      <c r="Q69" s="909">
        <v>2988</v>
      </c>
      <c r="R69" s="863"/>
      <c r="S69" s="863"/>
      <c r="T69" s="863"/>
      <c r="U69" s="863"/>
      <c r="V69" s="863">
        <v>2818</v>
      </c>
      <c r="W69" s="863"/>
      <c r="X69" s="863"/>
      <c r="Y69" s="863"/>
      <c r="Z69" s="863"/>
      <c r="AA69" s="863">
        <v>170</v>
      </c>
      <c r="AB69" s="863"/>
      <c r="AC69" s="863"/>
      <c r="AD69" s="863"/>
      <c r="AE69" s="863"/>
      <c r="AF69" s="863">
        <v>183</v>
      </c>
      <c r="AG69" s="863"/>
      <c r="AH69" s="863"/>
      <c r="AI69" s="863"/>
      <c r="AJ69" s="863"/>
      <c r="AK69" s="863">
        <v>568</v>
      </c>
      <c r="AL69" s="863"/>
      <c r="AM69" s="863"/>
      <c r="AN69" s="863"/>
      <c r="AO69" s="863"/>
      <c r="AP69" s="863">
        <v>176</v>
      </c>
      <c r="AQ69" s="863"/>
      <c r="AR69" s="863"/>
      <c r="AS69" s="863"/>
      <c r="AT69" s="863"/>
      <c r="AU69" s="863">
        <v>15</v>
      </c>
      <c r="AV69" s="863"/>
      <c r="AW69" s="863"/>
      <c r="AX69" s="863"/>
      <c r="AY69" s="863"/>
      <c r="AZ69" s="864"/>
      <c r="BA69" s="864"/>
      <c r="BB69" s="864"/>
      <c r="BC69" s="864"/>
      <c r="BD69" s="865"/>
      <c r="BE69" s="230"/>
      <c r="BF69" s="230"/>
      <c r="BG69" s="230"/>
      <c r="BH69" s="230"/>
      <c r="BI69" s="230"/>
      <c r="BJ69" s="230"/>
      <c r="BK69" s="230"/>
      <c r="BL69" s="230"/>
      <c r="BM69" s="230"/>
      <c r="BN69" s="230"/>
      <c r="BO69" s="230"/>
      <c r="BP69" s="230"/>
      <c r="BQ69" s="227">
        <v>63</v>
      </c>
      <c r="BR69" s="232"/>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9"/>
    </row>
    <row r="70" spans="1:131" ht="26.25" customHeight="1" x14ac:dyDescent="0.15">
      <c r="A70" s="227">
        <v>3</v>
      </c>
      <c r="B70" s="906" t="s">
        <v>578</v>
      </c>
      <c r="C70" s="907"/>
      <c r="D70" s="907"/>
      <c r="E70" s="907"/>
      <c r="F70" s="907"/>
      <c r="G70" s="907"/>
      <c r="H70" s="907"/>
      <c r="I70" s="907"/>
      <c r="J70" s="907"/>
      <c r="K70" s="907"/>
      <c r="L70" s="907"/>
      <c r="M70" s="907"/>
      <c r="N70" s="907"/>
      <c r="O70" s="907"/>
      <c r="P70" s="908"/>
      <c r="Q70" s="909">
        <v>5636</v>
      </c>
      <c r="R70" s="863"/>
      <c r="S70" s="863"/>
      <c r="T70" s="863"/>
      <c r="U70" s="863"/>
      <c r="V70" s="863">
        <v>5510</v>
      </c>
      <c r="W70" s="863"/>
      <c r="X70" s="863"/>
      <c r="Y70" s="863"/>
      <c r="Z70" s="863"/>
      <c r="AA70" s="863">
        <v>126</v>
      </c>
      <c r="AB70" s="863"/>
      <c r="AC70" s="863"/>
      <c r="AD70" s="863"/>
      <c r="AE70" s="863"/>
      <c r="AF70" s="863">
        <v>54</v>
      </c>
      <c r="AG70" s="863"/>
      <c r="AH70" s="863"/>
      <c r="AI70" s="863"/>
      <c r="AJ70" s="863"/>
      <c r="AK70" s="863">
        <v>31</v>
      </c>
      <c r="AL70" s="863"/>
      <c r="AM70" s="863"/>
      <c r="AN70" s="863"/>
      <c r="AO70" s="863"/>
      <c r="AP70" s="863">
        <v>1307</v>
      </c>
      <c r="AQ70" s="863"/>
      <c r="AR70" s="863"/>
      <c r="AS70" s="863"/>
      <c r="AT70" s="863"/>
      <c r="AU70" s="863" t="s">
        <v>575</v>
      </c>
      <c r="AV70" s="863"/>
      <c r="AW70" s="863"/>
      <c r="AX70" s="863"/>
      <c r="AY70" s="863"/>
      <c r="AZ70" s="864"/>
      <c r="BA70" s="864"/>
      <c r="BB70" s="864"/>
      <c r="BC70" s="864"/>
      <c r="BD70" s="865"/>
      <c r="BE70" s="230"/>
      <c r="BF70" s="230"/>
      <c r="BG70" s="230"/>
      <c r="BH70" s="230"/>
      <c r="BI70" s="230"/>
      <c r="BJ70" s="230"/>
      <c r="BK70" s="230"/>
      <c r="BL70" s="230"/>
      <c r="BM70" s="230"/>
      <c r="BN70" s="230"/>
      <c r="BO70" s="230"/>
      <c r="BP70" s="230"/>
      <c r="BQ70" s="227">
        <v>64</v>
      </c>
      <c r="BR70" s="232"/>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9"/>
    </row>
    <row r="71" spans="1:131" ht="26.25" customHeight="1" x14ac:dyDescent="0.15">
      <c r="A71" s="227">
        <v>4</v>
      </c>
      <c r="B71" s="906" t="s">
        <v>579</v>
      </c>
      <c r="C71" s="907"/>
      <c r="D71" s="907"/>
      <c r="E71" s="907"/>
      <c r="F71" s="907"/>
      <c r="G71" s="907"/>
      <c r="H71" s="907"/>
      <c r="I71" s="907"/>
      <c r="J71" s="907"/>
      <c r="K71" s="907"/>
      <c r="L71" s="907"/>
      <c r="M71" s="907"/>
      <c r="N71" s="907"/>
      <c r="O71" s="907"/>
      <c r="P71" s="908"/>
      <c r="Q71" s="909">
        <v>777</v>
      </c>
      <c r="R71" s="863"/>
      <c r="S71" s="863"/>
      <c r="T71" s="863"/>
      <c r="U71" s="863"/>
      <c r="V71" s="863">
        <v>743</v>
      </c>
      <c r="W71" s="863"/>
      <c r="X71" s="863"/>
      <c r="Y71" s="863"/>
      <c r="Z71" s="863"/>
      <c r="AA71" s="863">
        <v>34</v>
      </c>
      <c r="AB71" s="863"/>
      <c r="AC71" s="863"/>
      <c r="AD71" s="863"/>
      <c r="AE71" s="863"/>
      <c r="AF71" s="863">
        <v>34</v>
      </c>
      <c r="AG71" s="863"/>
      <c r="AH71" s="863"/>
      <c r="AI71" s="863"/>
      <c r="AJ71" s="863"/>
      <c r="AK71" s="863">
        <v>17</v>
      </c>
      <c r="AL71" s="863"/>
      <c r="AM71" s="863"/>
      <c r="AN71" s="863"/>
      <c r="AO71" s="863"/>
      <c r="AP71" s="863">
        <v>718</v>
      </c>
      <c r="AQ71" s="863"/>
      <c r="AR71" s="863"/>
      <c r="AS71" s="863"/>
      <c r="AT71" s="863"/>
      <c r="AU71" s="863">
        <v>32</v>
      </c>
      <c r="AV71" s="863"/>
      <c r="AW71" s="863"/>
      <c r="AX71" s="863"/>
      <c r="AY71" s="863"/>
      <c r="AZ71" s="864"/>
      <c r="BA71" s="864"/>
      <c r="BB71" s="864"/>
      <c r="BC71" s="864"/>
      <c r="BD71" s="865"/>
      <c r="BE71" s="230"/>
      <c r="BF71" s="230"/>
      <c r="BG71" s="230"/>
      <c r="BH71" s="230"/>
      <c r="BI71" s="230"/>
      <c r="BJ71" s="230"/>
      <c r="BK71" s="230"/>
      <c r="BL71" s="230"/>
      <c r="BM71" s="230"/>
      <c r="BN71" s="230"/>
      <c r="BO71" s="230"/>
      <c r="BP71" s="230"/>
      <c r="BQ71" s="227">
        <v>65</v>
      </c>
      <c r="BR71" s="232"/>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9"/>
    </row>
    <row r="72" spans="1:131" ht="26.25" customHeight="1" x14ac:dyDescent="0.15">
      <c r="A72" s="227">
        <v>5</v>
      </c>
      <c r="B72" s="906" t="s">
        <v>580</v>
      </c>
      <c r="C72" s="907"/>
      <c r="D72" s="907"/>
      <c r="E72" s="907"/>
      <c r="F72" s="907"/>
      <c r="G72" s="907"/>
      <c r="H72" s="907"/>
      <c r="I72" s="907"/>
      <c r="J72" s="907"/>
      <c r="K72" s="907"/>
      <c r="L72" s="907"/>
      <c r="M72" s="907"/>
      <c r="N72" s="907"/>
      <c r="O72" s="907"/>
      <c r="P72" s="908"/>
      <c r="Q72" s="909">
        <v>6909</v>
      </c>
      <c r="R72" s="863"/>
      <c r="S72" s="863"/>
      <c r="T72" s="863"/>
      <c r="U72" s="863"/>
      <c r="V72" s="863">
        <v>6702</v>
      </c>
      <c r="W72" s="863"/>
      <c r="X72" s="863"/>
      <c r="Y72" s="863"/>
      <c r="Z72" s="863"/>
      <c r="AA72" s="863">
        <v>207</v>
      </c>
      <c r="AB72" s="863"/>
      <c r="AC72" s="863"/>
      <c r="AD72" s="863"/>
      <c r="AE72" s="863"/>
      <c r="AF72" s="863">
        <v>207</v>
      </c>
      <c r="AG72" s="863"/>
      <c r="AH72" s="863"/>
      <c r="AI72" s="863"/>
      <c r="AJ72" s="863"/>
      <c r="AK72" s="863" t="s">
        <v>575</v>
      </c>
      <c r="AL72" s="863"/>
      <c r="AM72" s="863"/>
      <c r="AN72" s="863"/>
      <c r="AO72" s="863"/>
      <c r="AP72" s="863" t="s">
        <v>575</v>
      </c>
      <c r="AQ72" s="863"/>
      <c r="AR72" s="863"/>
      <c r="AS72" s="863"/>
      <c r="AT72" s="863"/>
      <c r="AU72" s="863" t="s">
        <v>575</v>
      </c>
      <c r="AV72" s="863"/>
      <c r="AW72" s="863"/>
      <c r="AX72" s="863"/>
      <c r="AY72" s="863"/>
      <c r="AZ72" s="864"/>
      <c r="BA72" s="864"/>
      <c r="BB72" s="864"/>
      <c r="BC72" s="864"/>
      <c r="BD72" s="865"/>
      <c r="BE72" s="230"/>
      <c r="BF72" s="230"/>
      <c r="BG72" s="230"/>
      <c r="BH72" s="230"/>
      <c r="BI72" s="230"/>
      <c r="BJ72" s="230"/>
      <c r="BK72" s="230"/>
      <c r="BL72" s="230"/>
      <c r="BM72" s="230"/>
      <c r="BN72" s="230"/>
      <c r="BO72" s="230"/>
      <c r="BP72" s="230"/>
      <c r="BQ72" s="227">
        <v>66</v>
      </c>
      <c r="BR72" s="232"/>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9"/>
    </row>
    <row r="73" spans="1:131" ht="26.25" customHeight="1" x14ac:dyDescent="0.15">
      <c r="A73" s="227">
        <v>6</v>
      </c>
      <c r="B73" s="906" t="s">
        <v>581</v>
      </c>
      <c r="C73" s="907"/>
      <c r="D73" s="907"/>
      <c r="E73" s="907"/>
      <c r="F73" s="907"/>
      <c r="G73" s="907"/>
      <c r="H73" s="907"/>
      <c r="I73" s="907"/>
      <c r="J73" s="907"/>
      <c r="K73" s="907"/>
      <c r="L73" s="907"/>
      <c r="M73" s="907"/>
      <c r="N73" s="907"/>
      <c r="O73" s="907"/>
      <c r="P73" s="908"/>
      <c r="Q73" s="909">
        <v>807</v>
      </c>
      <c r="R73" s="863"/>
      <c r="S73" s="863"/>
      <c r="T73" s="863"/>
      <c r="U73" s="863"/>
      <c r="V73" s="863">
        <v>787</v>
      </c>
      <c r="W73" s="863"/>
      <c r="X73" s="863"/>
      <c r="Y73" s="863"/>
      <c r="Z73" s="863"/>
      <c r="AA73" s="863">
        <v>20</v>
      </c>
      <c r="AB73" s="863"/>
      <c r="AC73" s="863"/>
      <c r="AD73" s="863"/>
      <c r="AE73" s="863"/>
      <c r="AF73" s="863">
        <v>20</v>
      </c>
      <c r="AG73" s="863"/>
      <c r="AH73" s="863"/>
      <c r="AI73" s="863"/>
      <c r="AJ73" s="863"/>
      <c r="AK73" s="863">
        <v>20</v>
      </c>
      <c r="AL73" s="863"/>
      <c r="AM73" s="863"/>
      <c r="AN73" s="863"/>
      <c r="AO73" s="863"/>
      <c r="AP73" s="863" t="s">
        <v>575</v>
      </c>
      <c r="AQ73" s="863"/>
      <c r="AR73" s="863"/>
      <c r="AS73" s="863"/>
      <c r="AT73" s="863"/>
      <c r="AU73" s="863" t="s">
        <v>575</v>
      </c>
      <c r="AV73" s="863"/>
      <c r="AW73" s="863"/>
      <c r="AX73" s="863"/>
      <c r="AY73" s="863"/>
      <c r="AZ73" s="864"/>
      <c r="BA73" s="864"/>
      <c r="BB73" s="864"/>
      <c r="BC73" s="864"/>
      <c r="BD73" s="865"/>
      <c r="BE73" s="230"/>
      <c r="BF73" s="230"/>
      <c r="BG73" s="230"/>
      <c r="BH73" s="230"/>
      <c r="BI73" s="230"/>
      <c r="BJ73" s="230"/>
      <c r="BK73" s="230"/>
      <c r="BL73" s="230"/>
      <c r="BM73" s="230"/>
      <c r="BN73" s="230"/>
      <c r="BO73" s="230"/>
      <c r="BP73" s="230"/>
      <c r="BQ73" s="227">
        <v>67</v>
      </c>
      <c r="BR73" s="232"/>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9"/>
    </row>
    <row r="74" spans="1:131" ht="26.25" customHeight="1" x14ac:dyDescent="0.15">
      <c r="A74" s="227">
        <v>7</v>
      </c>
      <c r="B74" s="906" t="s">
        <v>582</v>
      </c>
      <c r="C74" s="907"/>
      <c r="D74" s="907"/>
      <c r="E74" s="907"/>
      <c r="F74" s="907"/>
      <c r="G74" s="907"/>
      <c r="H74" s="907"/>
      <c r="I74" s="907"/>
      <c r="J74" s="907"/>
      <c r="K74" s="907"/>
      <c r="L74" s="907"/>
      <c r="M74" s="907"/>
      <c r="N74" s="907"/>
      <c r="O74" s="907"/>
      <c r="P74" s="908"/>
      <c r="Q74" s="909">
        <v>553</v>
      </c>
      <c r="R74" s="863"/>
      <c r="S74" s="863"/>
      <c r="T74" s="863"/>
      <c r="U74" s="863"/>
      <c r="V74" s="863">
        <v>522</v>
      </c>
      <c r="W74" s="863"/>
      <c r="X74" s="863"/>
      <c r="Y74" s="863"/>
      <c r="Z74" s="863"/>
      <c r="AA74" s="863">
        <v>31</v>
      </c>
      <c r="AB74" s="863"/>
      <c r="AC74" s="863"/>
      <c r="AD74" s="863"/>
      <c r="AE74" s="863"/>
      <c r="AF74" s="863">
        <v>31</v>
      </c>
      <c r="AG74" s="863"/>
      <c r="AH74" s="863"/>
      <c r="AI74" s="863"/>
      <c r="AJ74" s="863"/>
      <c r="AK74" s="863">
        <v>24</v>
      </c>
      <c r="AL74" s="863"/>
      <c r="AM74" s="863"/>
      <c r="AN74" s="863"/>
      <c r="AO74" s="863"/>
      <c r="AP74" s="863" t="s">
        <v>585</v>
      </c>
      <c r="AQ74" s="863"/>
      <c r="AR74" s="863"/>
      <c r="AS74" s="863"/>
      <c r="AT74" s="863"/>
      <c r="AU74" s="863" t="s">
        <v>585</v>
      </c>
      <c r="AV74" s="863"/>
      <c r="AW74" s="863"/>
      <c r="AX74" s="863"/>
      <c r="AY74" s="863"/>
      <c r="AZ74" s="864"/>
      <c r="BA74" s="864"/>
      <c r="BB74" s="864"/>
      <c r="BC74" s="864"/>
      <c r="BD74" s="865"/>
      <c r="BE74" s="230"/>
      <c r="BF74" s="230"/>
      <c r="BG74" s="230"/>
      <c r="BH74" s="230"/>
      <c r="BI74" s="230"/>
      <c r="BJ74" s="230"/>
      <c r="BK74" s="230"/>
      <c r="BL74" s="230"/>
      <c r="BM74" s="230"/>
      <c r="BN74" s="230"/>
      <c r="BO74" s="230"/>
      <c r="BP74" s="230"/>
      <c r="BQ74" s="227">
        <v>68</v>
      </c>
      <c r="BR74" s="232"/>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9"/>
    </row>
    <row r="75" spans="1:131" ht="26.25" customHeight="1" x14ac:dyDescent="0.15">
      <c r="A75" s="227">
        <v>8</v>
      </c>
      <c r="B75" s="906" t="s">
        <v>583</v>
      </c>
      <c r="C75" s="907"/>
      <c r="D75" s="907"/>
      <c r="E75" s="907"/>
      <c r="F75" s="907"/>
      <c r="G75" s="907"/>
      <c r="H75" s="907"/>
      <c r="I75" s="907"/>
      <c r="J75" s="907"/>
      <c r="K75" s="907"/>
      <c r="L75" s="907"/>
      <c r="M75" s="907"/>
      <c r="N75" s="907"/>
      <c r="O75" s="907"/>
      <c r="P75" s="908"/>
      <c r="Q75" s="910">
        <v>172370</v>
      </c>
      <c r="R75" s="911"/>
      <c r="S75" s="911"/>
      <c r="T75" s="911"/>
      <c r="U75" s="866"/>
      <c r="V75" s="912">
        <v>165579</v>
      </c>
      <c r="W75" s="911"/>
      <c r="X75" s="911"/>
      <c r="Y75" s="911"/>
      <c r="Z75" s="866"/>
      <c r="AA75" s="912">
        <v>6792</v>
      </c>
      <c r="AB75" s="911"/>
      <c r="AC75" s="911"/>
      <c r="AD75" s="911"/>
      <c r="AE75" s="866"/>
      <c r="AF75" s="912">
        <v>6788</v>
      </c>
      <c r="AG75" s="911"/>
      <c r="AH75" s="911"/>
      <c r="AI75" s="911"/>
      <c r="AJ75" s="866"/>
      <c r="AK75" s="912">
        <v>7704</v>
      </c>
      <c r="AL75" s="911"/>
      <c r="AM75" s="911"/>
      <c r="AN75" s="911"/>
      <c r="AO75" s="866"/>
      <c r="AP75" s="863" t="s">
        <v>585</v>
      </c>
      <c r="AQ75" s="863"/>
      <c r="AR75" s="863"/>
      <c r="AS75" s="863"/>
      <c r="AT75" s="863"/>
      <c r="AU75" s="863" t="s">
        <v>585</v>
      </c>
      <c r="AV75" s="863"/>
      <c r="AW75" s="863"/>
      <c r="AX75" s="863"/>
      <c r="AY75" s="863"/>
      <c r="AZ75" s="864"/>
      <c r="BA75" s="864"/>
      <c r="BB75" s="864"/>
      <c r="BC75" s="864"/>
      <c r="BD75" s="865"/>
      <c r="BE75" s="230"/>
      <c r="BF75" s="230"/>
      <c r="BG75" s="230"/>
      <c r="BH75" s="230"/>
      <c r="BI75" s="230"/>
      <c r="BJ75" s="230"/>
      <c r="BK75" s="230"/>
      <c r="BL75" s="230"/>
      <c r="BM75" s="230"/>
      <c r="BN75" s="230"/>
      <c r="BO75" s="230"/>
      <c r="BP75" s="230"/>
      <c r="BQ75" s="227">
        <v>69</v>
      </c>
      <c r="BR75" s="232"/>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9"/>
    </row>
    <row r="76" spans="1:131" ht="26.25" customHeight="1" x14ac:dyDescent="0.15">
      <c r="A76" s="227">
        <v>9</v>
      </c>
      <c r="B76" s="906" t="s">
        <v>584</v>
      </c>
      <c r="C76" s="907"/>
      <c r="D76" s="907"/>
      <c r="E76" s="907"/>
      <c r="F76" s="907"/>
      <c r="G76" s="907"/>
      <c r="H76" s="907"/>
      <c r="I76" s="907"/>
      <c r="J76" s="907"/>
      <c r="K76" s="907"/>
      <c r="L76" s="907"/>
      <c r="M76" s="907"/>
      <c r="N76" s="907"/>
      <c r="O76" s="907"/>
      <c r="P76" s="908"/>
      <c r="Q76" s="910">
        <v>149</v>
      </c>
      <c r="R76" s="911"/>
      <c r="S76" s="911"/>
      <c r="T76" s="911"/>
      <c r="U76" s="866"/>
      <c r="V76" s="912">
        <v>129</v>
      </c>
      <c r="W76" s="911"/>
      <c r="X76" s="911"/>
      <c r="Y76" s="911"/>
      <c r="Z76" s="866"/>
      <c r="AA76" s="912">
        <v>20</v>
      </c>
      <c r="AB76" s="911"/>
      <c r="AC76" s="911"/>
      <c r="AD76" s="911"/>
      <c r="AE76" s="866"/>
      <c r="AF76" s="912">
        <v>20</v>
      </c>
      <c r="AG76" s="911"/>
      <c r="AH76" s="911"/>
      <c r="AI76" s="911"/>
      <c r="AJ76" s="866"/>
      <c r="AK76" s="912">
        <v>12</v>
      </c>
      <c r="AL76" s="911"/>
      <c r="AM76" s="911"/>
      <c r="AN76" s="911"/>
      <c r="AO76" s="866"/>
      <c r="AP76" s="863" t="s">
        <v>575</v>
      </c>
      <c r="AQ76" s="863"/>
      <c r="AR76" s="863"/>
      <c r="AS76" s="863"/>
      <c r="AT76" s="863"/>
      <c r="AU76" s="863" t="s">
        <v>575</v>
      </c>
      <c r="AV76" s="863"/>
      <c r="AW76" s="863"/>
      <c r="AX76" s="863"/>
      <c r="AY76" s="863"/>
      <c r="AZ76" s="864"/>
      <c r="BA76" s="864"/>
      <c r="BB76" s="864"/>
      <c r="BC76" s="864"/>
      <c r="BD76" s="865"/>
      <c r="BE76" s="230"/>
      <c r="BF76" s="230"/>
      <c r="BG76" s="230"/>
      <c r="BH76" s="230"/>
      <c r="BI76" s="230"/>
      <c r="BJ76" s="230"/>
      <c r="BK76" s="230"/>
      <c r="BL76" s="230"/>
      <c r="BM76" s="230"/>
      <c r="BN76" s="230"/>
      <c r="BO76" s="230"/>
      <c r="BP76" s="230"/>
      <c r="BQ76" s="227">
        <v>70</v>
      </c>
      <c r="BR76" s="232"/>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9"/>
    </row>
    <row r="77" spans="1:131" ht="26.25" customHeight="1" x14ac:dyDescent="0.15">
      <c r="A77" s="227">
        <v>10</v>
      </c>
      <c r="B77" s="906"/>
      <c r="C77" s="907"/>
      <c r="D77" s="907"/>
      <c r="E77" s="907"/>
      <c r="F77" s="907"/>
      <c r="G77" s="907"/>
      <c r="H77" s="907"/>
      <c r="I77" s="907"/>
      <c r="J77" s="907"/>
      <c r="K77" s="907"/>
      <c r="L77" s="907"/>
      <c r="M77" s="907"/>
      <c r="N77" s="907"/>
      <c r="O77" s="907"/>
      <c r="P77" s="908"/>
      <c r="Q77" s="910"/>
      <c r="R77" s="911"/>
      <c r="S77" s="911"/>
      <c r="T77" s="911"/>
      <c r="U77" s="866"/>
      <c r="V77" s="912"/>
      <c r="W77" s="911"/>
      <c r="X77" s="911"/>
      <c r="Y77" s="911"/>
      <c r="Z77" s="866"/>
      <c r="AA77" s="912"/>
      <c r="AB77" s="911"/>
      <c r="AC77" s="911"/>
      <c r="AD77" s="911"/>
      <c r="AE77" s="866"/>
      <c r="AF77" s="912"/>
      <c r="AG77" s="911"/>
      <c r="AH77" s="911"/>
      <c r="AI77" s="911"/>
      <c r="AJ77" s="866"/>
      <c r="AK77" s="912"/>
      <c r="AL77" s="911"/>
      <c r="AM77" s="911"/>
      <c r="AN77" s="911"/>
      <c r="AO77" s="866"/>
      <c r="AP77" s="912"/>
      <c r="AQ77" s="911"/>
      <c r="AR77" s="911"/>
      <c r="AS77" s="911"/>
      <c r="AT77" s="866"/>
      <c r="AU77" s="912"/>
      <c r="AV77" s="911"/>
      <c r="AW77" s="911"/>
      <c r="AX77" s="911"/>
      <c r="AY77" s="866"/>
      <c r="AZ77" s="864"/>
      <c r="BA77" s="864"/>
      <c r="BB77" s="864"/>
      <c r="BC77" s="864"/>
      <c r="BD77" s="865"/>
      <c r="BE77" s="230"/>
      <c r="BF77" s="230"/>
      <c r="BG77" s="230"/>
      <c r="BH77" s="230"/>
      <c r="BI77" s="230"/>
      <c r="BJ77" s="230"/>
      <c r="BK77" s="230"/>
      <c r="BL77" s="230"/>
      <c r="BM77" s="230"/>
      <c r="BN77" s="230"/>
      <c r="BO77" s="230"/>
      <c r="BP77" s="230"/>
      <c r="BQ77" s="227">
        <v>71</v>
      </c>
      <c r="BR77" s="232"/>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9"/>
    </row>
    <row r="78" spans="1:131" ht="26.25" customHeight="1" x14ac:dyDescent="0.15">
      <c r="A78" s="227">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4"/>
      <c r="BA78" s="864"/>
      <c r="BB78" s="864"/>
      <c r="BC78" s="864"/>
      <c r="BD78" s="865"/>
      <c r="BE78" s="230"/>
      <c r="BF78" s="230"/>
      <c r="BG78" s="230"/>
      <c r="BH78" s="230"/>
      <c r="BI78" s="230"/>
      <c r="BJ78" s="219"/>
      <c r="BK78" s="219"/>
      <c r="BL78" s="219"/>
      <c r="BM78" s="219"/>
      <c r="BN78" s="219"/>
      <c r="BO78" s="230"/>
      <c r="BP78" s="230"/>
      <c r="BQ78" s="227">
        <v>72</v>
      </c>
      <c r="BR78" s="232"/>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9"/>
    </row>
    <row r="79" spans="1:131" ht="26.25" customHeight="1" x14ac:dyDescent="0.15">
      <c r="A79" s="227">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4"/>
      <c r="BA79" s="864"/>
      <c r="BB79" s="864"/>
      <c r="BC79" s="864"/>
      <c r="BD79" s="865"/>
      <c r="BE79" s="230"/>
      <c r="BF79" s="230"/>
      <c r="BG79" s="230"/>
      <c r="BH79" s="230"/>
      <c r="BI79" s="230"/>
      <c r="BJ79" s="219"/>
      <c r="BK79" s="219"/>
      <c r="BL79" s="219"/>
      <c r="BM79" s="219"/>
      <c r="BN79" s="219"/>
      <c r="BO79" s="230"/>
      <c r="BP79" s="230"/>
      <c r="BQ79" s="227">
        <v>73</v>
      </c>
      <c r="BR79" s="232"/>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9"/>
    </row>
    <row r="80" spans="1:131" ht="26.25" customHeight="1" x14ac:dyDescent="0.15">
      <c r="A80" s="227">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4"/>
      <c r="BA80" s="864"/>
      <c r="BB80" s="864"/>
      <c r="BC80" s="864"/>
      <c r="BD80" s="865"/>
      <c r="BE80" s="230"/>
      <c r="BF80" s="230"/>
      <c r="BG80" s="230"/>
      <c r="BH80" s="230"/>
      <c r="BI80" s="230"/>
      <c r="BJ80" s="230"/>
      <c r="BK80" s="230"/>
      <c r="BL80" s="230"/>
      <c r="BM80" s="230"/>
      <c r="BN80" s="230"/>
      <c r="BO80" s="230"/>
      <c r="BP80" s="230"/>
      <c r="BQ80" s="227">
        <v>74</v>
      </c>
      <c r="BR80" s="232"/>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9"/>
    </row>
    <row r="81" spans="1:131" ht="26.25" customHeight="1" x14ac:dyDescent="0.15">
      <c r="A81" s="227">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4"/>
      <c r="BA81" s="864"/>
      <c r="BB81" s="864"/>
      <c r="BC81" s="864"/>
      <c r="BD81" s="865"/>
      <c r="BE81" s="230"/>
      <c r="BF81" s="230"/>
      <c r="BG81" s="230"/>
      <c r="BH81" s="230"/>
      <c r="BI81" s="230"/>
      <c r="BJ81" s="230"/>
      <c r="BK81" s="230"/>
      <c r="BL81" s="230"/>
      <c r="BM81" s="230"/>
      <c r="BN81" s="230"/>
      <c r="BO81" s="230"/>
      <c r="BP81" s="230"/>
      <c r="BQ81" s="227">
        <v>75</v>
      </c>
      <c r="BR81" s="232"/>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9"/>
    </row>
    <row r="82" spans="1:131" ht="26.25" customHeight="1" x14ac:dyDescent="0.15">
      <c r="A82" s="227">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4"/>
      <c r="BA82" s="864"/>
      <c r="BB82" s="864"/>
      <c r="BC82" s="864"/>
      <c r="BD82" s="865"/>
      <c r="BE82" s="230"/>
      <c r="BF82" s="230"/>
      <c r="BG82" s="230"/>
      <c r="BH82" s="230"/>
      <c r="BI82" s="230"/>
      <c r="BJ82" s="230"/>
      <c r="BK82" s="230"/>
      <c r="BL82" s="230"/>
      <c r="BM82" s="230"/>
      <c r="BN82" s="230"/>
      <c r="BO82" s="230"/>
      <c r="BP82" s="230"/>
      <c r="BQ82" s="227">
        <v>76</v>
      </c>
      <c r="BR82" s="232"/>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9"/>
    </row>
    <row r="83" spans="1:131" ht="26.25" customHeight="1" x14ac:dyDescent="0.15">
      <c r="A83" s="227">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4"/>
      <c r="BA83" s="864"/>
      <c r="BB83" s="864"/>
      <c r="BC83" s="864"/>
      <c r="BD83" s="865"/>
      <c r="BE83" s="230"/>
      <c r="BF83" s="230"/>
      <c r="BG83" s="230"/>
      <c r="BH83" s="230"/>
      <c r="BI83" s="230"/>
      <c r="BJ83" s="230"/>
      <c r="BK83" s="230"/>
      <c r="BL83" s="230"/>
      <c r="BM83" s="230"/>
      <c r="BN83" s="230"/>
      <c r="BO83" s="230"/>
      <c r="BP83" s="230"/>
      <c r="BQ83" s="227">
        <v>77</v>
      </c>
      <c r="BR83" s="232"/>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9"/>
    </row>
    <row r="84" spans="1:131" ht="26.25" customHeight="1" x14ac:dyDescent="0.15">
      <c r="A84" s="227">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4"/>
      <c r="BA84" s="864"/>
      <c r="BB84" s="864"/>
      <c r="BC84" s="864"/>
      <c r="BD84" s="865"/>
      <c r="BE84" s="230"/>
      <c r="BF84" s="230"/>
      <c r="BG84" s="230"/>
      <c r="BH84" s="230"/>
      <c r="BI84" s="230"/>
      <c r="BJ84" s="230"/>
      <c r="BK84" s="230"/>
      <c r="BL84" s="230"/>
      <c r="BM84" s="230"/>
      <c r="BN84" s="230"/>
      <c r="BO84" s="230"/>
      <c r="BP84" s="230"/>
      <c r="BQ84" s="227">
        <v>78</v>
      </c>
      <c r="BR84" s="232"/>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9"/>
    </row>
    <row r="85" spans="1:131" ht="26.25" customHeight="1" x14ac:dyDescent="0.15">
      <c r="A85" s="227">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4"/>
      <c r="BA85" s="864"/>
      <c r="BB85" s="864"/>
      <c r="BC85" s="864"/>
      <c r="BD85" s="865"/>
      <c r="BE85" s="230"/>
      <c r="BF85" s="230"/>
      <c r="BG85" s="230"/>
      <c r="BH85" s="230"/>
      <c r="BI85" s="230"/>
      <c r="BJ85" s="230"/>
      <c r="BK85" s="230"/>
      <c r="BL85" s="230"/>
      <c r="BM85" s="230"/>
      <c r="BN85" s="230"/>
      <c r="BO85" s="230"/>
      <c r="BP85" s="230"/>
      <c r="BQ85" s="227">
        <v>79</v>
      </c>
      <c r="BR85" s="232"/>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9"/>
    </row>
    <row r="86" spans="1:131" ht="26.25" customHeight="1" x14ac:dyDescent="0.15">
      <c r="A86" s="227">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4"/>
      <c r="BA86" s="864"/>
      <c r="BB86" s="864"/>
      <c r="BC86" s="864"/>
      <c r="BD86" s="865"/>
      <c r="BE86" s="230"/>
      <c r="BF86" s="230"/>
      <c r="BG86" s="230"/>
      <c r="BH86" s="230"/>
      <c r="BI86" s="230"/>
      <c r="BJ86" s="230"/>
      <c r="BK86" s="230"/>
      <c r="BL86" s="230"/>
      <c r="BM86" s="230"/>
      <c r="BN86" s="230"/>
      <c r="BO86" s="230"/>
      <c r="BP86" s="230"/>
      <c r="BQ86" s="227">
        <v>80</v>
      </c>
      <c r="BR86" s="232"/>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9"/>
    </row>
    <row r="87" spans="1:131" ht="26.25" customHeight="1" x14ac:dyDescent="0.15">
      <c r="A87" s="233">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30"/>
      <c r="BF87" s="230"/>
      <c r="BG87" s="230"/>
      <c r="BH87" s="230"/>
      <c r="BI87" s="230"/>
      <c r="BJ87" s="230"/>
      <c r="BK87" s="230"/>
      <c r="BL87" s="230"/>
      <c r="BM87" s="230"/>
      <c r="BN87" s="230"/>
      <c r="BO87" s="230"/>
      <c r="BP87" s="230"/>
      <c r="BQ87" s="227">
        <v>81</v>
      </c>
      <c r="BR87" s="232"/>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9"/>
    </row>
    <row r="88" spans="1:131" ht="26.25" customHeight="1" thickBot="1" x14ac:dyDescent="0.2">
      <c r="A88" s="229" t="s">
        <v>393</v>
      </c>
      <c r="B88" s="823" t="s">
        <v>421</v>
      </c>
      <c r="C88" s="824"/>
      <c r="D88" s="824"/>
      <c r="E88" s="824"/>
      <c r="F88" s="824"/>
      <c r="G88" s="824"/>
      <c r="H88" s="824"/>
      <c r="I88" s="824"/>
      <c r="J88" s="824"/>
      <c r="K88" s="824"/>
      <c r="L88" s="824"/>
      <c r="M88" s="824"/>
      <c r="N88" s="824"/>
      <c r="O88" s="824"/>
      <c r="P88" s="825"/>
      <c r="Q88" s="873"/>
      <c r="R88" s="874"/>
      <c r="S88" s="874"/>
      <c r="T88" s="874"/>
      <c r="U88" s="874"/>
      <c r="V88" s="874"/>
      <c r="W88" s="874"/>
      <c r="X88" s="874"/>
      <c r="Y88" s="874"/>
      <c r="Z88" s="874"/>
      <c r="AA88" s="874"/>
      <c r="AB88" s="874"/>
      <c r="AC88" s="874"/>
      <c r="AD88" s="874"/>
      <c r="AE88" s="874"/>
      <c r="AF88" s="877">
        <v>7369</v>
      </c>
      <c r="AG88" s="877"/>
      <c r="AH88" s="877"/>
      <c r="AI88" s="877"/>
      <c r="AJ88" s="877"/>
      <c r="AK88" s="874"/>
      <c r="AL88" s="874"/>
      <c r="AM88" s="874"/>
      <c r="AN88" s="874"/>
      <c r="AO88" s="874"/>
      <c r="AP88" s="877">
        <v>2286</v>
      </c>
      <c r="AQ88" s="877"/>
      <c r="AR88" s="877"/>
      <c r="AS88" s="877"/>
      <c r="AT88" s="877"/>
      <c r="AU88" s="877">
        <v>59</v>
      </c>
      <c r="AV88" s="877"/>
      <c r="AW88" s="877"/>
      <c r="AX88" s="877"/>
      <c r="AY88" s="877"/>
      <c r="AZ88" s="882"/>
      <c r="BA88" s="882"/>
      <c r="BB88" s="882"/>
      <c r="BC88" s="882"/>
      <c r="BD88" s="883"/>
      <c r="BE88" s="230"/>
      <c r="BF88" s="230"/>
      <c r="BG88" s="230"/>
      <c r="BH88" s="230"/>
      <c r="BI88" s="230"/>
      <c r="BJ88" s="230"/>
      <c r="BK88" s="230"/>
      <c r="BL88" s="230"/>
      <c r="BM88" s="230"/>
      <c r="BN88" s="230"/>
      <c r="BO88" s="230"/>
      <c r="BP88" s="230"/>
      <c r="BQ88" s="227">
        <v>82</v>
      </c>
      <c r="BR88" s="232"/>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9"/>
    </row>
    <row r="89" spans="1:13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30"/>
      <c r="BF89" s="230"/>
      <c r="BG89" s="230"/>
      <c r="BH89" s="230"/>
      <c r="BI89" s="230"/>
      <c r="BJ89" s="230"/>
      <c r="BK89" s="230"/>
      <c r="BL89" s="230"/>
      <c r="BM89" s="230"/>
      <c r="BN89" s="230"/>
      <c r="BO89" s="230"/>
      <c r="BP89" s="230"/>
      <c r="BQ89" s="227">
        <v>83</v>
      </c>
      <c r="BR89" s="232"/>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9"/>
    </row>
    <row r="90" spans="1:13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30"/>
      <c r="BF90" s="230"/>
      <c r="BG90" s="230"/>
      <c r="BH90" s="230"/>
      <c r="BI90" s="230"/>
      <c r="BJ90" s="230"/>
      <c r="BK90" s="230"/>
      <c r="BL90" s="230"/>
      <c r="BM90" s="230"/>
      <c r="BN90" s="230"/>
      <c r="BO90" s="230"/>
      <c r="BP90" s="230"/>
      <c r="BQ90" s="227">
        <v>84</v>
      </c>
      <c r="BR90" s="232"/>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9"/>
    </row>
    <row r="91" spans="1:13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30"/>
      <c r="BF91" s="230"/>
      <c r="BG91" s="230"/>
      <c r="BH91" s="230"/>
      <c r="BI91" s="230"/>
      <c r="BJ91" s="230"/>
      <c r="BK91" s="230"/>
      <c r="BL91" s="230"/>
      <c r="BM91" s="230"/>
      <c r="BN91" s="230"/>
      <c r="BO91" s="230"/>
      <c r="BP91" s="230"/>
      <c r="BQ91" s="227">
        <v>85</v>
      </c>
      <c r="BR91" s="232"/>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9"/>
    </row>
    <row r="92" spans="1:13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30"/>
      <c r="BF92" s="230"/>
      <c r="BG92" s="230"/>
      <c r="BH92" s="230"/>
      <c r="BI92" s="230"/>
      <c r="BJ92" s="230"/>
      <c r="BK92" s="230"/>
      <c r="BL92" s="230"/>
      <c r="BM92" s="230"/>
      <c r="BN92" s="230"/>
      <c r="BO92" s="230"/>
      <c r="BP92" s="230"/>
      <c r="BQ92" s="227">
        <v>86</v>
      </c>
      <c r="BR92" s="232"/>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9"/>
    </row>
    <row r="93" spans="1:13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30"/>
      <c r="BF93" s="230"/>
      <c r="BG93" s="230"/>
      <c r="BH93" s="230"/>
      <c r="BI93" s="230"/>
      <c r="BJ93" s="230"/>
      <c r="BK93" s="230"/>
      <c r="BL93" s="230"/>
      <c r="BM93" s="230"/>
      <c r="BN93" s="230"/>
      <c r="BO93" s="230"/>
      <c r="BP93" s="230"/>
      <c r="BQ93" s="227">
        <v>87</v>
      </c>
      <c r="BR93" s="232"/>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9"/>
    </row>
    <row r="94" spans="1:13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30"/>
      <c r="BF94" s="230"/>
      <c r="BG94" s="230"/>
      <c r="BH94" s="230"/>
      <c r="BI94" s="230"/>
      <c r="BJ94" s="230"/>
      <c r="BK94" s="230"/>
      <c r="BL94" s="230"/>
      <c r="BM94" s="230"/>
      <c r="BN94" s="230"/>
      <c r="BO94" s="230"/>
      <c r="BP94" s="230"/>
      <c r="BQ94" s="227">
        <v>88</v>
      </c>
      <c r="BR94" s="232"/>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9"/>
    </row>
    <row r="95" spans="1:13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30"/>
      <c r="BF95" s="230"/>
      <c r="BG95" s="230"/>
      <c r="BH95" s="230"/>
      <c r="BI95" s="230"/>
      <c r="BJ95" s="230"/>
      <c r="BK95" s="230"/>
      <c r="BL95" s="230"/>
      <c r="BM95" s="230"/>
      <c r="BN95" s="230"/>
      <c r="BO95" s="230"/>
      <c r="BP95" s="230"/>
      <c r="BQ95" s="227">
        <v>89</v>
      </c>
      <c r="BR95" s="232"/>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9"/>
    </row>
    <row r="96" spans="1:13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30"/>
      <c r="BF96" s="230"/>
      <c r="BG96" s="230"/>
      <c r="BH96" s="230"/>
      <c r="BI96" s="230"/>
      <c r="BJ96" s="230"/>
      <c r="BK96" s="230"/>
      <c r="BL96" s="230"/>
      <c r="BM96" s="230"/>
      <c r="BN96" s="230"/>
      <c r="BO96" s="230"/>
      <c r="BP96" s="230"/>
      <c r="BQ96" s="227">
        <v>90</v>
      </c>
      <c r="BR96" s="232"/>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9"/>
    </row>
    <row r="97" spans="1:13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30"/>
      <c r="BF97" s="230"/>
      <c r="BG97" s="230"/>
      <c r="BH97" s="230"/>
      <c r="BI97" s="230"/>
      <c r="BJ97" s="230"/>
      <c r="BK97" s="230"/>
      <c r="BL97" s="230"/>
      <c r="BM97" s="230"/>
      <c r="BN97" s="230"/>
      <c r="BO97" s="230"/>
      <c r="BP97" s="230"/>
      <c r="BQ97" s="227">
        <v>91</v>
      </c>
      <c r="BR97" s="232"/>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9"/>
    </row>
    <row r="98" spans="1:13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30"/>
      <c r="BF98" s="230"/>
      <c r="BG98" s="230"/>
      <c r="BH98" s="230"/>
      <c r="BI98" s="230"/>
      <c r="BJ98" s="230"/>
      <c r="BK98" s="230"/>
      <c r="BL98" s="230"/>
      <c r="BM98" s="230"/>
      <c r="BN98" s="230"/>
      <c r="BO98" s="230"/>
      <c r="BP98" s="230"/>
      <c r="BQ98" s="227">
        <v>92</v>
      </c>
      <c r="BR98" s="232"/>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9"/>
    </row>
    <row r="99" spans="1:13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30"/>
      <c r="BF99" s="230"/>
      <c r="BG99" s="230"/>
      <c r="BH99" s="230"/>
      <c r="BI99" s="230"/>
      <c r="BJ99" s="230"/>
      <c r="BK99" s="230"/>
      <c r="BL99" s="230"/>
      <c r="BM99" s="230"/>
      <c r="BN99" s="230"/>
      <c r="BO99" s="230"/>
      <c r="BP99" s="230"/>
      <c r="BQ99" s="227">
        <v>93</v>
      </c>
      <c r="BR99" s="232"/>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9"/>
    </row>
    <row r="100" spans="1:13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30"/>
      <c r="BF100" s="230"/>
      <c r="BG100" s="230"/>
      <c r="BH100" s="230"/>
      <c r="BI100" s="230"/>
      <c r="BJ100" s="230"/>
      <c r="BK100" s="230"/>
      <c r="BL100" s="230"/>
      <c r="BM100" s="230"/>
      <c r="BN100" s="230"/>
      <c r="BO100" s="230"/>
      <c r="BP100" s="230"/>
      <c r="BQ100" s="227">
        <v>94</v>
      </c>
      <c r="BR100" s="232"/>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9"/>
    </row>
    <row r="101" spans="1:13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30"/>
      <c r="BF101" s="230"/>
      <c r="BG101" s="230"/>
      <c r="BH101" s="230"/>
      <c r="BI101" s="230"/>
      <c r="BJ101" s="230"/>
      <c r="BK101" s="230"/>
      <c r="BL101" s="230"/>
      <c r="BM101" s="230"/>
      <c r="BN101" s="230"/>
      <c r="BO101" s="230"/>
      <c r="BP101" s="230"/>
      <c r="BQ101" s="227">
        <v>95</v>
      </c>
      <c r="BR101" s="232"/>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9"/>
    </row>
    <row r="102" spans="1:13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30"/>
      <c r="BF102" s="230"/>
      <c r="BG102" s="230"/>
      <c r="BH102" s="230"/>
      <c r="BI102" s="230"/>
      <c r="BJ102" s="230"/>
      <c r="BK102" s="230"/>
      <c r="BL102" s="230"/>
      <c r="BM102" s="230"/>
      <c r="BN102" s="230"/>
      <c r="BO102" s="230"/>
      <c r="BP102" s="230"/>
      <c r="BQ102" s="229" t="s">
        <v>393</v>
      </c>
      <c r="BR102" s="823" t="s">
        <v>422</v>
      </c>
      <c r="BS102" s="824"/>
      <c r="BT102" s="824"/>
      <c r="BU102" s="824"/>
      <c r="BV102" s="824"/>
      <c r="BW102" s="824"/>
      <c r="BX102" s="824"/>
      <c r="BY102" s="824"/>
      <c r="BZ102" s="824"/>
      <c r="CA102" s="824"/>
      <c r="CB102" s="824"/>
      <c r="CC102" s="824"/>
      <c r="CD102" s="824"/>
      <c r="CE102" s="824"/>
      <c r="CF102" s="824"/>
      <c r="CG102" s="825"/>
      <c r="CH102" s="920"/>
      <c r="CI102" s="921"/>
      <c r="CJ102" s="921"/>
      <c r="CK102" s="921"/>
      <c r="CL102" s="922"/>
      <c r="CM102" s="920"/>
      <c r="CN102" s="921"/>
      <c r="CO102" s="921"/>
      <c r="CP102" s="921"/>
      <c r="CQ102" s="922"/>
      <c r="CR102" s="923">
        <v>49</v>
      </c>
      <c r="CS102" s="885"/>
      <c r="CT102" s="885"/>
      <c r="CU102" s="885"/>
      <c r="CV102" s="924"/>
      <c r="CW102" s="923"/>
      <c r="CX102" s="885"/>
      <c r="CY102" s="885"/>
      <c r="CZ102" s="885"/>
      <c r="DA102" s="924"/>
      <c r="DB102" s="923"/>
      <c r="DC102" s="885"/>
      <c r="DD102" s="885"/>
      <c r="DE102" s="885"/>
      <c r="DF102" s="924"/>
      <c r="DG102" s="923"/>
      <c r="DH102" s="885"/>
      <c r="DI102" s="885"/>
      <c r="DJ102" s="885"/>
      <c r="DK102" s="924"/>
      <c r="DL102" s="923"/>
      <c r="DM102" s="885"/>
      <c r="DN102" s="885"/>
      <c r="DO102" s="885"/>
      <c r="DP102" s="924"/>
      <c r="DQ102" s="923"/>
      <c r="DR102" s="885"/>
      <c r="DS102" s="885"/>
      <c r="DT102" s="885"/>
      <c r="DU102" s="924"/>
      <c r="DV102" s="823"/>
      <c r="DW102" s="824"/>
      <c r="DX102" s="824"/>
      <c r="DY102" s="824"/>
      <c r="DZ102" s="947"/>
      <c r="EA102" s="219"/>
    </row>
    <row r="103" spans="1:13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30"/>
      <c r="BF103" s="230"/>
      <c r="BG103" s="230"/>
      <c r="BH103" s="230"/>
      <c r="BI103" s="230"/>
      <c r="BJ103" s="230"/>
      <c r="BK103" s="230"/>
      <c r="BL103" s="230"/>
      <c r="BM103" s="230"/>
      <c r="BN103" s="230"/>
      <c r="BO103" s="230"/>
      <c r="BP103" s="230"/>
      <c r="BQ103" s="948" t="s">
        <v>423</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9"/>
    </row>
    <row r="104" spans="1:13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30"/>
      <c r="BF104" s="230"/>
      <c r="BG104" s="230"/>
      <c r="BH104" s="230"/>
      <c r="BI104" s="230"/>
      <c r="BJ104" s="230"/>
      <c r="BK104" s="230"/>
      <c r="BL104" s="230"/>
      <c r="BM104" s="230"/>
      <c r="BN104" s="230"/>
      <c r="BO104" s="230"/>
      <c r="BP104" s="230"/>
      <c r="BQ104" s="949" t="s">
        <v>424</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9"/>
    </row>
    <row r="105" spans="1:131" ht="11.25" customHeight="1" x14ac:dyDescent="0.15">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row>
    <row r="106" spans="1:131" ht="11.25" customHeight="1" x14ac:dyDescent="0.15">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219"/>
    </row>
    <row r="107" spans="1:131" s="219" customFormat="1" ht="26.25" customHeight="1" thickBot="1" x14ac:dyDescent="0.2">
      <c r="A107" s="238" t="s">
        <v>425</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8" t="s">
        <v>426</v>
      </c>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c r="CY107" s="239"/>
      <c r="CZ107" s="239"/>
      <c r="DA107" s="239"/>
      <c r="DB107" s="239"/>
      <c r="DC107" s="239"/>
      <c r="DD107" s="239"/>
      <c r="DE107" s="239"/>
      <c r="DF107" s="239"/>
      <c r="DG107" s="239"/>
      <c r="DH107" s="239"/>
      <c r="DI107" s="239"/>
      <c r="DJ107" s="239"/>
      <c r="DK107" s="239"/>
      <c r="DL107" s="239"/>
      <c r="DM107" s="239"/>
      <c r="DN107" s="239"/>
      <c r="DO107" s="239"/>
      <c r="DP107" s="239"/>
      <c r="DQ107" s="239"/>
      <c r="DR107" s="239"/>
      <c r="DS107" s="239"/>
      <c r="DT107" s="239"/>
      <c r="DU107" s="239"/>
      <c r="DV107" s="239"/>
      <c r="DW107" s="239"/>
      <c r="DX107" s="239"/>
      <c r="DY107" s="239"/>
      <c r="DZ107" s="239"/>
    </row>
    <row r="108" spans="1:131" s="219" customFormat="1" ht="26.25" customHeight="1" x14ac:dyDescent="0.15">
      <c r="A108" s="950" t="s">
        <v>427</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428</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9" customFormat="1" ht="26.25" customHeight="1" x14ac:dyDescent="0.15">
      <c r="A109" s="945" t="s">
        <v>429</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430</v>
      </c>
      <c r="AB109" s="926"/>
      <c r="AC109" s="926"/>
      <c r="AD109" s="926"/>
      <c r="AE109" s="927"/>
      <c r="AF109" s="925" t="s">
        <v>431</v>
      </c>
      <c r="AG109" s="926"/>
      <c r="AH109" s="926"/>
      <c r="AI109" s="926"/>
      <c r="AJ109" s="927"/>
      <c r="AK109" s="925" t="s">
        <v>308</v>
      </c>
      <c r="AL109" s="926"/>
      <c r="AM109" s="926"/>
      <c r="AN109" s="926"/>
      <c r="AO109" s="927"/>
      <c r="AP109" s="925" t="s">
        <v>432</v>
      </c>
      <c r="AQ109" s="926"/>
      <c r="AR109" s="926"/>
      <c r="AS109" s="926"/>
      <c r="AT109" s="928"/>
      <c r="AU109" s="945" t="s">
        <v>429</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430</v>
      </c>
      <c r="BR109" s="926"/>
      <c r="BS109" s="926"/>
      <c r="BT109" s="926"/>
      <c r="BU109" s="927"/>
      <c r="BV109" s="925" t="s">
        <v>431</v>
      </c>
      <c r="BW109" s="926"/>
      <c r="BX109" s="926"/>
      <c r="BY109" s="926"/>
      <c r="BZ109" s="927"/>
      <c r="CA109" s="925" t="s">
        <v>308</v>
      </c>
      <c r="CB109" s="926"/>
      <c r="CC109" s="926"/>
      <c r="CD109" s="926"/>
      <c r="CE109" s="927"/>
      <c r="CF109" s="946" t="s">
        <v>432</v>
      </c>
      <c r="CG109" s="946"/>
      <c r="CH109" s="946"/>
      <c r="CI109" s="946"/>
      <c r="CJ109" s="946"/>
      <c r="CK109" s="925" t="s">
        <v>433</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430</v>
      </c>
      <c r="DH109" s="926"/>
      <c r="DI109" s="926"/>
      <c r="DJ109" s="926"/>
      <c r="DK109" s="927"/>
      <c r="DL109" s="925" t="s">
        <v>431</v>
      </c>
      <c r="DM109" s="926"/>
      <c r="DN109" s="926"/>
      <c r="DO109" s="926"/>
      <c r="DP109" s="927"/>
      <c r="DQ109" s="925" t="s">
        <v>308</v>
      </c>
      <c r="DR109" s="926"/>
      <c r="DS109" s="926"/>
      <c r="DT109" s="926"/>
      <c r="DU109" s="927"/>
      <c r="DV109" s="925" t="s">
        <v>432</v>
      </c>
      <c r="DW109" s="926"/>
      <c r="DX109" s="926"/>
      <c r="DY109" s="926"/>
      <c r="DZ109" s="928"/>
    </row>
    <row r="110" spans="1:131" s="219" customFormat="1" ht="26.25" customHeight="1" x14ac:dyDescent="0.15">
      <c r="A110" s="929" t="s">
        <v>434</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331708</v>
      </c>
      <c r="AB110" s="933"/>
      <c r="AC110" s="933"/>
      <c r="AD110" s="933"/>
      <c r="AE110" s="934"/>
      <c r="AF110" s="935">
        <v>334774</v>
      </c>
      <c r="AG110" s="933"/>
      <c r="AH110" s="933"/>
      <c r="AI110" s="933"/>
      <c r="AJ110" s="934"/>
      <c r="AK110" s="935">
        <v>363005</v>
      </c>
      <c r="AL110" s="933"/>
      <c r="AM110" s="933"/>
      <c r="AN110" s="933"/>
      <c r="AO110" s="934"/>
      <c r="AP110" s="936">
        <v>17.2</v>
      </c>
      <c r="AQ110" s="937"/>
      <c r="AR110" s="937"/>
      <c r="AS110" s="937"/>
      <c r="AT110" s="938"/>
      <c r="AU110" s="939" t="s">
        <v>73</v>
      </c>
      <c r="AV110" s="940"/>
      <c r="AW110" s="940"/>
      <c r="AX110" s="940"/>
      <c r="AY110" s="940"/>
      <c r="AZ110" s="962" t="s">
        <v>435</v>
      </c>
      <c r="BA110" s="930"/>
      <c r="BB110" s="930"/>
      <c r="BC110" s="930"/>
      <c r="BD110" s="930"/>
      <c r="BE110" s="930"/>
      <c r="BF110" s="930"/>
      <c r="BG110" s="930"/>
      <c r="BH110" s="930"/>
      <c r="BI110" s="930"/>
      <c r="BJ110" s="930"/>
      <c r="BK110" s="930"/>
      <c r="BL110" s="930"/>
      <c r="BM110" s="930"/>
      <c r="BN110" s="930"/>
      <c r="BO110" s="930"/>
      <c r="BP110" s="931"/>
      <c r="BQ110" s="963">
        <v>3746064</v>
      </c>
      <c r="BR110" s="964"/>
      <c r="BS110" s="964"/>
      <c r="BT110" s="964"/>
      <c r="BU110" s="964"/>
      <c r="BV110" s="964">
        <v>3736983</v>
      </c>
      <c r="BW110" s="964"/>
      <c r="BX110" s="964"/>
      <c r="BY110" s="964"/>
      <c r="BZ110" s="964"/>
      <c r="CA110" s="964">
        <v>3546750</v>
      </c>
      <c r="CB110" s="964"/>
      <c r="CC110" s="964"/>
      <c r="CD110" s="964"/>
      <c r="CE110" s="964"/>
      <c r="CF110" s="977">
        <v>168.2</v>
      </c>
      <c r="CG110" s="978"/>
      <c r="CH110" s="978"/>
      <c r="CI110" s="978"/>
      <c r="CJ110" s="978"/>
      <c r="CK110" s="979" t="s">
        <v>436</v>
      </c>
      <c r="CL110" s="980"/>
      <c r="CM110" s="962" t="s">
        <v>437</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129</v>
      </c>
      <c r="DH110" s="964"/>
      <c r="DI110" s="964"/>
      <c r="DJ110" s="964"/>
      <c r="DK110" s="964"/>
      <c r="DL110" s="964" t="s">
        <v>129</v>
      </c>
      <c r="DM110" s="964"/>
      <c r="DN110" s="964"/>
      <c r="DO110" s="964"/>
      <c r="DP110" s="964"/>
      <c r="DQ110" s="964" t="s">
        <v>129</v>
      </c>
      <c r="DR110" s="964"/>
      <c r="DS110" s="964"/>
      <c r="DT110" s="964"/>
      <c r="DU110" s="964"/>
      <c r="DV110" s="965" t="s">
        <v>129</v>
      </c>
      <c r="DW110" s="965"/>
      <c r="DX110" s="965"/>
      <c r="DY110" s="965"/>
      <c r="DZ110" s="966"/>
    </row>
    <row r="111" spans="1:131" s="219" customFormat="1" ht="26.25" customHeight="1" x14ac:dyDescent="0.15">
      <c r="A111" s="967" t="s">
        <v>438</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129</v>
      </c>
      <c r="AB111" s="971"/>
      <c r="AC111" s="971"/>
      <c r="AD111" s="971"/>
      <c r="AE111" s="972"/>
      <c r="AF111" s="973" t="s">
        <v>129</v>
      </c>
      <c r="AG111" s="971"/>
      <c r="AH111" s="971"/>
      <c r="AI111" s="971"/>
      <c r="AJ111" s="972"/>
      <c r="AK111" s="973" t="s">
        <v>129</v>
      </c>
      <c r="AL111" s="971"/>
      <c r="AM111" s="971"/>
      <c r="AN111" s="971"/>
      <c r="AO111" s="972"/>
      <c r="AP111" s="974" t="s">
        <v>129</v>
      </c>
      <c r="AQ111" s="975"/>
      <c r="AR111" s="975"/>
      <c r="AS111" s="975"/>
      <c r="AT111" s="976"/>
      <c r="AU111" s="941"/>
      <c r="AV111" s="942"/>
      <c r="AW111" s="942"/>
      <c r="AX111" s="942"/>
      <c r="AY111" s="942"/>
      <c r="AZ111" s="955" t="s">
        <v>439</v>
      </c>
      <c r="BA111" s="956"/>
      <c r="BB111" s="956"/>
      <c r="BC111" s="956"/>
      <c r="BD111" s="956"/>
      <c r="BE111" s="956"/>
      <c r="BF111" s="956"/>
      <c r="BG111" s="956"/>
      <c r="BH111" s="956"/>
      <c r="BI111" s="956"/>
      <c r="BJ111" s="956"/>
      <c r="BK111" s="956"/>
      <c r="BL111" s="956"/>
      <c r="BM111" s="956"/>
      <c r="BN111" s="956"/>
      <c r="BO111" s="956"/>
      <c r="BP111" s="957"/>
      <c r="BQ111" s="958" t="s">
        <v>129</v>
      </c>
      <c r="BR111" s="959"/>
      <c r="BS111" s="959"/>
      <c r="BT111" s="959"/>
      <c r="BU111" s="959"/>
      <c r="BV111" s="959" t="s">
        <v>129</v>
      </c>
      <c r="BW111" s="959"/>
      <c r="BX111" s="959"/>
      <c r="BY111" s="959"/>
      <c r="BZ111" s="959"/>
      <c r="CA111" s="959" t="s">
        <v>440</v>
      </c>
      <c r="CB111" s="959"/>
      <c r="CC111" s="959"/>
      <c r="CD111" s="959"/>
      <c r="CE111" s="959"/>
      <c r="CF111" s="953" t="s">
        <v>129</v>
      </c>
      <c r="CG111" s="954"/>
      <c r="CH111" s="954"/>
      <c r="CI111" s="954"/>
      <c r="CJ111" s="954"/>
      <c r="CK111" s="981"/>
      <c r="CL111" s="982"/>
      <c r="CM111" s="955" t="s">
        <v>441</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440</v>
      </c>
      <c r="DH111" s="959"/>
      <c r="DI111" s="959"/>
      <c r="DJ111" s="959"/>
      <c r="DK111" s="959"/>
      <c r="DL111" s="959" t="s">
        <v>129</v>
      </c>
      <c r="DM111" s="959"/>
      <c r="DN111" s="959"/>
      <c r="DO111" s="959"/>
      <c r="DP111" s="959"/>
      <c r="DQ111" s="959" t="s">
        <v>129</v>
      </c>
      <c r="DR111" s="959"/>
      <c r="DS111" s="959"/>
      <c r="DT111" s="959"/>
      <c r="DU111" s="959"/>
      <c r="DV111" s="960" t="s">
        <v>129</v>
      </c>
      <c r="DW111" s="960"/>
      <c r="DX111" s="960"/>
      <c r="DY111" s="960"/>
      <c r="DZ111" s="961"/>
    </row>
    <row r="112" spans="1:131" s="219" customFormat="1" ht="26.25" customHeight="1" x14ac:dyDescent="0.15">
      <c r="A112" s="985" t="s">
        <v>442</v>
      </c>
      <c r="B112" s="986"/>
      <c r="C112" s="956" t="s">
        <v>443</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444</v>
      </c>
      <c r="AB112" s="992"/>
      <c r="AC112" s="992"/>
      <c r="AD112" s="992"/>
      <c r="AE112" s="993"/>
      <c r="AF112" s="994" t="s">
        <v>129</v>
      </c>
      <c r="AG112" s="992"/>
      <c r="AH112" s="992"/>
      <c r="AI112" s="992"/>
      <c r="AJ112" s="993"/>
      <c r="AK112" s="994" t="s">
        <v>129</v>
      </c>
      <c r="AL112" s="992"/>
      <c r="AM112" s="992"/>
      <c r="AN112" s="992"/>
      <c r="AO112" s="993"/>
      <c r="AP112" s="995" t="s">
        <v>129</v>
      </c>
      <c r="AQ112" s="996"/>
      <c r="AR112" s="996"/>
      <c r="AS112" s="996"/>
      <c r="AT112" s="997"/>
      <c r="AU112" s="941"/>
      <c r="AV112" s="942"/>
      <c r="AW112" s="942"/>
      <c r="AX112" s="942"/>
      <c r="AY112" s="942"/>
      <c r="AZ112" s="955" t="s">
        <v>445</v>
      </c>
      <c r="BA112" s="956"/>
      <c r="BB112" s="956"/>
      <c r="BC112" s="956"/>
      <c r="BD112" s="956"/>
      <c r="BE112" s="956"/>
      <c r="BF112" s="956"/>
      <c r="BG112" s="956"/>
      <c r="BH112" s="956"/>
      <c r="BI112" s="956"/>
      <c r="BJ112" s="956"/>
      <c r="BK112" s="956"/>
      <c r="BL112" s="956"/>
      <c r="BM112" s="956"/>
      <c r="BN112" s="956"/>
      <c r="BO112" s="956"/>
      <c r="BP112" s="957"/>
      <c r="BQ112" s="958">
        <v>150339</v>
      </c>
      <c r="BR112" s="959"/>
      <c r="BS112" s="959"/>
      <c r="BT112" s="959"/>
      <c r="BU112" s="959"/>
      <c r="BV112" s="959">
        <v>157350</v>
      </c>
      <c r="BW112" s="959"/>
      <c r="BX112" s="959"/>
      <c r="BY112" s="959"/>
      <c r="BZ112" s="959"/>
      <c r="CA112" s="959">
        <v>165320</v>
      </c>
      <c r="CB112" s="959"/>
      <c r="CC112" s="959"/>
      <c r="CD112" s="959"/>
      <c r="CE112" s="959"/>
      <c r="CF112" s="953">
        <v>7.8</v>
      </c>
      <c r="CG112" s="954"/>
      <c r="CH112" s="954"/>
      <c r="CI112" s="954"/>
      <c r="CJ112" s="954"/>
      <c r="CK112" s="981"/>
      <c r="CL112" s="982"/>
      <c r="CM112" s="955" t="s">
        <v>446</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129</v>
      </c>
      <c r="DH112" s="959"/>
      <c r="DI112" s="959"/>
      <c r="DJ112" s="959"/>
      <c r="DK112" s="959"/>
      <c r="DL112" s="959" t="s">
        <v>129</v>
      </c>
      <c r="DM112" s="959"/>
      <c r="DN112" s="959"/>
      <c r="DO112" s="959"/>
      <c r="DP112" s="959"/>
      <c r="DQ112" s="959" t="s">
        <v>129</v>
      </c>
      <c r="DR112" s="959"/>
      <c r="DS112" s="959"/>
      <c r="DT112" s="959"/>
      <c r="DU112" s="959"/>
      <c r="DV112" s="960" t="s">
        <v>129</v>
      </c>
      <c r="DW112" s="960"/>
      <c r="DX112" s="960"/>
      <c r="DY112" s="960"/>
      <c r="DZ112" s="961"/>
    </row>
    <row r="113" spans="1:130" s="219" customFormat="1" ht="26.25" customHeight="1" x14ac:dyDescent="0.15">
      <c r="A113" s="987"/>
      <c r="B113" s="988"/>
      <c r="C113" s="956" t="s">
        <v>447</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14236</v>
      </c>
      <c r="AB113" s="971"/>
      <c r="AC113" s="971"/>
      <c r="AD113" s="971"/>
      <c r="AE113" s="972"/>
      <c r="AF113" s="973">
        <v>13941</v>
      </c>
      <c r="AG113" s="971"/>
      <c r="AH113" s="971"/>
      <c r="AI113" s="971"/>
      <c r="AJ113" s="972"/>
      <c r="AK113" s="973">
        <v>12129</v>
      </c>
      <c r="AL113" s="971"/>
      <c r="AM113" s="971"/>
      <c r="AN113" s="971"/>
      <c r="AO113" s="972"/>
      <c r="AP113" s="974">
        <v>0.6</v>
      </c>
      <c r="AQ113" s="975"/>
      <c r="AR113" s="975"/>
      <c r="AS113" s="975"/>
      <c r="AT113" s="976"/>
      <c r="AU113" s="941"/>
      <c r="AV113" s="942"/>
      <c r="AW113" s="942"/>
      <c r="AX113" s="942"/>
      <c r="AY113" s="942"/>
      <c r="AZ113" s="955" t="s">
        <v>448</v>
      </c>
      <c r="BA113" s="956"/>
      <c r="BB113" s="956"/>
      <c r="BC113" s="956"/>
      <c r="BD113" s="956"/>
      <c r="BE113" s="956"/>
      <c r="BF113" s="956"/>
      <c r="BG113" s="956"/>
      <c r="BH113" s="956"/>
      <c r="BI113" s="956"/>
      <c r="BJ113" s="956"/>
      <c r="BK113" s="956"/>
      <c r="BL113" s="956"/>
      <c r="BM113" s="956"/>
      <c r="BN113" s="956"/>
      <c r="BO113" s="956"/>
      <c r="BP113" s="957"/>
      <c r="BQ113" s="958">
        <v>104407</v>
      </c>
      <c r="BR113" s="959"/>
      <c r="BS113" s="959"/>
      <c r="BT113" s="959"/>
      <c r="BU113" s="959"/>
      <c r="BV113" s="959">
        <v>77860</v>
      </c>
      <c r="BW113" s="959"/>
      <c r="BX113" s="959"/>
      <c r="BY113" s="959"/>
      <c r="BZ113" s="959"/>
      <c r="CA113" s="959">
        <v>59674</v>
      </c>
      <c r="CB113" s="959"/>
      <c r="CC113" s="959"/>
      <c r="CD113" s="959"/>
      <c r="CE113" s="959"/>
      <c r="CF113" s="953">
        <v>2.8</v>
      </c>
      <c r="CG113" s="954"/>
      <c r="CH113" s="954"/>
      <c r="CI113" s="954"/>
      <c r="CJ113" s="954"/>
      <c r="CK113" s="981"/>
      <c r="CL113" s="982"/>
      <c r="CM113" s="955" t="s">
        <v>449</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129</v>
      </c>
      <c r="DH113" s="992"/>
      <c r="DI113" s="992"/>
      <c r="DJ113" s="992"/>
      <c r="DK113" s="993"/>
      <c r="DL113" s="994" t="s">
        <v>129</v>
      </c>
      <c r="DM113" s="992"/>
      <c r="DN113" s="992"/>
      <c r="DO113" s="992"/>
      <c r="DP113" s="993"/>
      <c r="DQ113" s="994" t="s">
        <v>129</v>
      </c>
      <c r="DR113" s="992"/>
      <c r="DS113" s="992"/>
      <c r="DT113" s="992"/>
      <c r="DU113" s="993"/>
      <c r="DV113" s="995" t="s">
        <v>129</v>
      </c>
      <c r="DW113" s="996"/>
      <c r="DX113" s="996"/>
      <c r="DY113" s="996"/>
      <c r="DZ113" s="997"/>
    </row>
    <row r="114" spans="1:130" s="219" customFormat="1" ht="26.25" customHeight="1" x14ac:dyDescent="0.15">
      <c r="A114" s="987"/>
      <c r="B114" s="988"/>
      <c r="C114" s="956" t="s">
        <v>450</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31708</v>
      </c>
      <c r="AB114" s="992"/>
      <c r="AC114" s="992"/>
      <c r="AD114" s="992"/>
      <c r="AE114" s="993"/>
      <c r="AF114" s="994">
        <v>28725</v>
      </c>
      <c r="AG114" s="992"/>
      <c r="AH114" s="992"/>
      <c r="AI114" s="992"/>
      <c r="AJ114" s="993"/>
      <c r="AK114" s="994">
        <v>19003</v>
      </c>
      <c r="AL114" s="992"/>
      <c r="AM114" s="992"/>
      <c r="AN114" s="992"/>
      <c r="AO114" s="993"/>
      <c r="AP114" s="995">
        <v>0.9</v>
      </c>
      <c r="AQ114" s="996"/>
      <c r="AR114" s="996"/>
      <c r="AS114" s="996"/>
      <c r="AT114" s="997"/>
      <c r="AU114" s="941"/>
      <c r="AV114" s="942"/>
      <c r="AW114" s="942"/>
      <c r="AX114" s="942"/>
      <c r="AY114" s="942"/>
      <c r="AZ114" s="955" t="s">
        <v>451</v>
      </c>
      <c r="BA114" s="956"/>
      <c r="BB114" s="956"/>
      <c r="BC114" s="956"/>
      <c r="BD114" s="956"/>
      <c r="BE114" s="956"/>
      <c r="BF114" s="956"/>
      <c r="BG114" s="956"/>
      <c r="BH114" s="956"/>
      <c r="BI114" s="956"/>
      <c r="BJ114" s="956"/>
      <c r="BK114" s="956"/>
      <c r="BL114" s="956"/>
      <c r="BM114" s="956"/>
      <c r="BN114" s="956"/>
      <c r="BO114" s="956"/>
      <c r="BP114" s="957"/>
      <c r="BQ114" s="958">
        <v>537782</v>
      </c>
      <c r="BR114" s="959"/>
      <c r="BS114" s="959"/>
      <c r="BT114" s="959"/>
      <c r="BU114" s="959"/>
      <c r="BV114" s="959">
        <v>469279</v>
      </c>
      <c r="BW114" s="959"/>
      <c r="BX114" s="959"/>
      <c r="BY114" s="959"/>
      <c r="BZ114" s="959"/>
      <c r="CA114" s="959">
        <v>460499</v>
      </c>
      <c r="CB114" s="959"/>
      <c r="CC114" s="959"/>
      <c r="CD114" s="959"/>
      <c r="CE114" s="959"/>
      <c r="CF114" s="953">
        <v>21.8</v>
      </c>
      <c r="CG114" s="954"/>
      <c r="CH114" s="954"/>
      <c r="CI114" s="954"/>
      <c r="CJ114" s="954"/>
      <c r="CK114" s="981"/>
      <c r="CL114" s="982"/>
      <c r="CM114" s="955" t="s">
        <v>452</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129</v>
      </c>
      <c r="DH114" s="992"/>
      <c r="DI114" s="992"/>
      <c r="DJ114" s="992"/>
      <c r="DK114" s="993"/>
      <c r="DL114" s="994" t="s">
        <v>444</v>
      </c>
      <c r="DM114" s="992"/>
      <c r="DN114" s="992"/>
      <c r="DO114" s="992"/>
      <c r="DP114" s="993"/>
      <c r="DQ114" s="994" t="s">
        <v>440</v>
      </c>
      <c r="DR114" s="992"/>
      <c r="DS114" s="992"/>
      <c r="DT114" s="992"/>
      <c r="DU114" s="993"/>
      <c r="DV114" s="995" t="s">
        <v>129</v>
      </c>
      <c r="DW114" s="996"/>
      <c r="DX114" s="996"/>
      <c r="DY114" s="996"/>
      <c r="DZ114" s="997"/>
    </row>
    <row r="115" spans="1:130" s="219" customFormat="1" ht="26.25" customHeight="1" x14ac:dyDescent="0.15">
      <c r="A115" s="987"/>
      <c r="B115" s="988"/>
      <c r="C115" s="956" t="s">
        <v>453</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t="s">
        <v>129</v>
      </c>
      <c r="AB115" s="971"/>
      <c r="AC115" s="971"/>
      <c r="AD115" s="971"/>
      <c r="AE115" s="972"/>
      <c r="AF115" s="973" t="s">
        <v>129</v>
      </c>
      <c r="AG115" s="971"/>
      <c r="AH115" s="971"/>
      <c r="AI115" s="971"/>
      <c r="AJ115" s="972"/>
      <c r="AK115" s="973" t="s">
        <v>129</v>
      </c>
      <c r="AL115" s="971"/>
      <c r="AM115" s="971"/>
      <c r="AN115" s="971"/>
      <c r="AO115" s="972"/>
      <c r="AP115" s="974" t="s">
        <v>444</v>
      </c>
      <c r="AQ115" s="975"/>
      <c r="AR115" s="975"/>
      <c r="AS115" s="975"/>
      <c r="AT115" s="976"/>
      <c r="AU115" s="941"/>
      <c r="AV115" s="942"/>
      <c r="AW115" s="942"/>
      <c r="AX115" s="942"/>
      <c r="AY115" s="942"/>
      <c r="AZ115" s="955" t="s">
        <v>454</v>
      </c>
      <c r="BA115" s="956"/>
      <c r="BB115" s="956"/>
      <c r="BC115" s="956"/>
      <c r="BD115" s="956"/>
      <c r="BE115" s="956"/>
      <c r="BF115" s="956"/>
      <c r="BG115" s="956"/>
      <c r="BH115" s="956"/>
      <c r="BI115" s="956"/>
      <c r="BJ115" s="956"/>
      <c r="BK115" s="956"/>
      <c r="BL115" s="956"/>
      <c r="BM115" s="956"/>
      <c r="BN115" s="956"/>
      <c r="BO115" s="956"/>
      <c r="BP115" s="957"/>
      <c r="BQ115" s="958" t="s">
        <v>129</v>
      </c>
      <c r="BR115" s="959"/>
      <c r="BS115" s="959"/>
      <c r="BT115" s="959"/>
      <c r="BU115" s="959"/>
      <c r="BV115" s="959" t="s">
        <v>129</v>
      </c>
      <c r="BW115" s="959"/>
      <c r="BX115" s="959"/>
      <c r="BY115" s="959"/>
      <c r="BZ115" s="959"/>
      <c r="CA115" s="959" t="s">
        <v>129</v>
      </c>
      <c r="CB115" s="959"/>
      <c r="CC115" s="959"/>
      <c r="CD115" s="959"/>
      <c r="CE115" s="959"/>
      <c r="CF115" s="953" t="s">
        <v>129</v>
      </c>
      <c r="CG115" s="954"/>
      <c r="CH115" s="954"/>
      <c r="CI115" s="954"/>
      <c r="CJ115" s="954"/>
      <c r="CK115" s="981"/>
      <c r="CL115" s="982"/>
      <c r="CM115" s="955" t="s">
        <v>455</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444</v>
      </c>
      <c r="DH115" s="992"/>
      <c r="DI115" s="992"/>
      <c r="DJ115" s="992"/>
      <c r="DK115" s="993"/>
      <c r="DL115" s="994" t="s">
        <v>129</v>
      </c>
      <c r="DM115" s="992"/>
      <c r="DN115" s="992"/>
      <c r="DO115" s="992"/>
      <c r="DP115" s="993"/>
      <c r="DQ115" s="994" t="s">
        <v>440</v>
      </c>
      <c r="DR115" s="992"/>
      <c r="DS115" s="992"/>
      <c r="DT115" s="992"/>
      <c r="DU115" s="993"/>
      <c r="DV115" s="995" t="s">
        <v>129</v>
      </c>
      <c r="DW115" s="996"/>
      <c r="DX115" s="996"/>
      <c r="DY115" s="996"/>
      <c r="DZ115" s="997"/>
    </row>
    <row r="116" spans="1:130" s="219" customFormat="1" ht="26.25" customHeight="1" x14ac:dyDescent="0.15">
      <c r="A116" s="989"/>
      <c r="B116" s="990"/>
      <c r="C116" s="998" t="s">
        <v>456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440</v>
      </c>
      <c r="AB116" s="992"/>
      <c r="AC116" s="992"/>
      <c r="AD116" s="992"/>
      <c r="AE116" s="993"/>
      <c r="AF116" s="994" t="s">
        <v>129</v>
      </c>
      <c r="AG116" s="992"/>
      <c r="AH116" s="992"/>
      <c r="AI116" s="992"/>
      <c r="AJ116" s="993"/>
      <c r="AK116" s="994" t="s">
        <v>129</v>
      </c>
      <c r="AL116" s="992"/>
      <c r="AM116" s="992"/>
      <c r="AN116" s="992"/>
      <c r="AO116" s="993"/>
      <c r="AP116" s="995" t="s">
        <v>129</v>
      </c>
      <c r="AQ116" s="996"/>
      <c r="AR116" s="996"/>
      <c r="AS116" s="996"/>
      <c r="AT116" s="997"/>
      <c r="AU116" s="941"/>
      <c r="AV116" s="942"/>
      <c r="AW116" s="942"/>
      <c r="AX116" s="942"/>
      <c r="AY116" s="942"/>
      <c r="AZ116" s="1000" t="s">
        <v>457</v>
      </c>
      <c r="BA116" s="1001"/>
      <c r="BB116" s="1001"/>
      <c r="BC116" s="1001"/>
      <c r="BD116" s="1001"/>
      <c r="BE116" s="1001"/>
      <c r="BF116" s="1001"/>
      <c r="BG116" s="1001"/>
      <c r="BH116" s="1001"/>
      <c r="BI116" s="1001"/>
      <c r="BJ116" s="1001"/>
      <c r="BK116" s="1001"/>
      <c r="BL116" s="1001"/>
      <c r="BM116" s="1001"/>
      <c r="BN116" s="1001"/>
      <c r="BO116" s="1001"/>
      <c r="BP116" s="1002"/>
      <c r="BQ116" s="958" t="s">
        <v>129</v>
      </c>
      <c r="BR116" s="959"/>
      <c r="BS116" s="959"/>
      <c r="BT116" s="959"/>
      <c r="BU116" s="959"/>
      <c r="BV116" s="959" t="s">
        <v>129</v>
      </c>
      <c r="BW116" s="959"/>
      <c r="BX116" s="959"/>
      <c r="BY116" s="959"/>
      <c r="BZ116" s="959"/>
      <c r="CA116" s="959" t="s">
        <v>129</v>
      </c>
      <c r="CB116" s="959"/>
      <c r="CC116" s="959"/>
      <c r="CD116" s="959"/>
      <c r="CE116" s="959"/>
      <c r="CF116" s="953" t="s">
        <v>129</v>
      </c>
      <c r="CG116" s="954"/>
      <c r="CH116" s="954"/>
      <c r="CI116" s="954"/>
      <c r="CJ116" s="954"/>
      <c r="CK116" s="981"/>
      <c r="CL116" s="982"/>
      <c r="CM116" s="955" t="s">
        <v>458</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129</v>
      </c>
      <c r="DH116" s="992"/>
      <c r="DI116" s="992"/>
      <c r="DJ116" s="992"/>
      <c r="DK116" s="993"/>
      <c r="DL116" s="994" t="s">
        <v>129</v>
      </c>
      <c r="DM116" s="992"/>
      <c r="DN116" s="992"/>
      <c r="DO116" s="992"/>
      <c r="DP116" s="993"/>
      <c r="DQ116" s="994" t="s">
        <v>444</v>
      </c>
      <c r="DR116" s="992"/>
      <c r="DS116" s="992"/>
      <c r="DT116" s="992"/>
      <c r="DU116" s="993"/>
      <c r="DV116" s="995" t="s">
        <v>129</v>
      </c>
      <c r="DW116" s="996"/>
      <c r="DX116" s="996"/>
      <c r="DY116" s="996"/>
      <c r="DZ116" s="997"/>
    </row>
    <row r="117" spans="1:130" s="219" customFormat="1" ht="26.25" customHeight="1" x14ac:dyDescent="0.15">
      <c r="A117" s="945" t="s">
        <v>191</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459</v>
      </c>
      <c r="Z117" s="927"/>
      <c r="AA117" s="1011">
        <v>377652</v>
      </c>
      <c r="AB117" s="1012"/>
      <c r="AC117" s="1012"/>
      <c r="AD117" s="1012"/>
      <c r="AE117" s="1013"/>
      <c r="AF117" s="1014">
        <v>377440</v>
      </c>
      <c r="AG117" s="1012"/>
      <c r="AH117" s="1012"/>
      <c r="AI117" s="1012"/>
      <c r="AJ117" s="1013"/>
      <c r="AK117" s="1014">
        <v>394137</v>
      </c>
      <c r="AL117" s="1012"/>
      <c r="AM117" s="1012"/>
      <c r="AN117" s="1012"/>
      <c r="AO117" s="1013"/>
      <c r="AP117" s="1015"/>
      <c r="AQ117" s="1016"/>
      <c r="AR117" s="1016"/>
      <c r="AS117" s="1016"/>
      <c r="AT117" s="1017"/>
      <c r="AU117" s="941"/>
      <c r="AV117" s="942"/>
      <c r="AW117" s="942"/>
      <c r="AX117" s="942"/>
      <c r="AY117" s="942"/>
      <c r="AZ117" s="1007" t="s">
        <v>460</v>
      </c>
      <c r="BA117" s="1008"/>
      <c r="BB117" s="1008"/>
      <c r="BC117" s="1008"/>
      <c r="BD117" s="1008"/>
      <c r="BE117" s="1008"/>
      <c r="BF117" s="1008"/>
      <c r="BG117" s="1008"/>
      <c r="BH117" s="1008"/>
      <c r="BI117" s="1008"/>
      <c r="BJ117" s="1008"/>
      <c r="BK117" s="1008"/>
      <c r="BL117" s="1008"/>
      <c r="BM117" s="1008"/>
      <c r="BN117" s="1008"/>
      <c r="BO117" s="1008"/>
      <c r="BP117" s="1009"/>
      <c r="BQ117" s="958" t="s">
        <v>129</v>
      </c>
      <c r="BR117" s="959"/>
      <c r="BS117" s="959"/>
      <c r="BT117" s="959"/>
      <c r="BU117" s="959"/>
      <c r="BV117" s="959" t="s">
        <v>129</v>
      </c>
      <c r="BW117" s="959"/>
      <c r="BX117" s="959"/>
      <c r="BY117" s="959"/>
      <c r="BZ117" s="959"/>
      <c r="CA117" s="959" t="s">
        <v>129</v>
      </c>
      <c r="CB117" s="959"/>
      <c r="CC117" s="959"/>
      <c r="CD117" s="959"/>
      <c r="CE117" s="959"/>
      <c r="CF117" s="953" t="s">
        <v>129</v>
      </c>
      <c r="CG117" s="954"/>
      <c r="CH117" s="954"/>
      <c r="CI117" s="954"/>
      <c r="CJ117" s="954"/>
      <c r="CK117" s="981"/>
      <c r="CL117" s="982"/>
      <c r="CM117" s="955" t="s">
        <v>461</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129</v>
      </c>
      <c r="DH117" s="992"/>
      <c r="DI117" s="992"/>
      <c r="DJ117" s="992"/>
      <c r="DK117" s="993"/>
      <c r="DL117" s="994" t="s">
        <v>129</v>
      </c>
      <c r="DM117" s="992"/>
      <c r="DN117" s="992"/>
      <c r="DO117" s="992"/>
      <c r="DP117" s="993"/>
      <c r="DQ117" s="994" t="s">
        <v>129</v>
      </c>
      <c r="DR117" s="992"/>
      <c r="DS117" s="992"/>
      <c r="DT117" s="992"/>
      <c r="DU117" s="993"/>
      <c r="DV117" s="995" t="s">
        <v>440</v>
      </c>
      <c r="DW117" s="996"/>
      <c r="DX117" s="996"/>
      <c r="DY117" s="996"/>
      <c r="DZ117" s="997"/>
    </row>
    <row r="118" spans="1:130" s="219" customFormat="1" ht="26.25" customHeight="1" x14ac:dyDescent="0.15">
      <c r="A118" s="945" t="s">
        <v>433</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430</v>
      </c>
      <c r="AB118" s="926"/>
      <c r="AC118" s="926"/>
      <c r="AD118" s="926"/>
      <c r="AE118" s="927"/>
      <c r="AF118" s="925" t="s">
        <v>431</v>
      </c>
      <c r="AG118" s="926"/>
      <c r="AH118" s="926"/>
      <c r="AI118" s="926"/>
      <c r="AJ118" s="927"/>
      <c r="AK118" s="925" t="s">
        <v>308</v>
      </c>
      <c r="AL118" s="926"/>
      <c r="AM118" s="926"/>
      <c r="AN118" s="926"/>
      <c r="AO118" s="927"/>
      <c r="AP118" s="1003" t="s">
        <v>432</v>
      </c>
      <c r="AQ118" s="1004"/>
      <c r="AR118" s="1004"/>
      <c r="AS118" s="1004"/>
      <c r="AT118" s="1005"/>
      <c r="AU118" s="941"/>
      <c r="AV118" s="942"/>
      <c r="AW118" s="942"/>
      <c r="AX118" s="942"/>
      <c r="AY118" s="942"/>
      <c r="AZ118" s="1006" t="s">
        <v>462</v>
      </c>
      <c r="BA118" s="998"/>
      <c r="BB118" s="998"/>
      <c r="BC118" s="998"/>
      <c r="BD118" s="998"/>
      <c r="BE118" s="998"/>
      <c r="BF118" s="998"/>
      <c r="BG118" s="998"/>
      <c r="BH118" s="998"/>
      <c r="BI118" s="998"/>
      <c r="BJ118" s="998"/>
      <c r="BK118" s="998"/>
      <c r="BL118" s="998"/>
      <c r="BM118" s="998"/>
      <c r="BN118" s="998"/>
      <c r="BO118" s="998"/>
      <c r="BP118" s="999"/>
      <c r="BQ118" s="1032">
        <v>6302</v>
      </c>
      <c r="BR118" s="1033"/>
      <c r="BS118" s="1033"/>
      <c r="BT118" s="1033"/>
      <c r="BU118" s="1033"/>
      <c r="BV118" s="1033" t="s">
        <v>440</v>
      </c>
      <c r="BW118" s="1033"/>
      <c r="BX118" s="1033"/>
      <c r="BY118" s="1033"/>
      <c r="BZ118" s="1033"/>
      <c r="CA118" s="1033" t="s">
        <v>129</v>
      </c>
      <c r="CB118" s="1033"/>
      <c r="CC118" s="1033"/>
      <c r="CD118" s="1033"/>
      <c r="CE118" s="1033"/>
      <c r="CF118" s="953" t="s">
        <v>129</v>
      </c>
      <c r="CG118" s="954"/>
      <c r="CH118" s="954"/>
      <c r="CI118" s="954"/>
      <c r="CJ118" s="954"/>
      <c r="CK118" s="981"/>
      <c r="CL118" s="982"/>
      <c r="CM118" s="955" t="s">
        <v>463</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129</v>
      </c>
      <c r="DH118" s="992"/>
      <c r="DI118" s="992"/>
      <c r="DJ118" s="992"/>
      <c r="DK118" s="993"/>
      <c r="DL118" s="994" t="s">
        <v>129</v>
      </c>
      <c r="DM118" s="992"/>
      <c r="DN118" s="992"/>
      <c r="DO118" s="992"/>
      <c r="DP118" s="993"/>
      <c r="DQ118" s="994" t="s">
        <v>129</v>
      </c>
      <c r="DR118" s="992"/>
      <c r="DS118" s="992"/>
      <c r="DT118" s="992"/>
      <c r="DU118" s="993"/>
      <c r="DV118" s="995" t="s">
        <v>129</v>
      </c>
      <c r="DW118" s="996"/>
      <c r="DX118" s="996"/>
      <c r="DY118" s="996"/>
      <c r="DZ118" s="997"/>
    </row>
    <row r="119" spans="1:130" s="219" customFormat="1" ht="26.25" customHeight="1" x14ac:dyDescent="0.15">
      <c r="A119" s="1089" t="s">
        <v>436</v>
      </c>
      <c r="B119" s="980"/>
      <c r="C119" s="962" t="s">
        <v>437</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129</v>
      </c>
      <c r="AB119" s="933"/>
      <c r="AC119" s="933"/>
      <c r="AD119" s="933"/>
      <c r="AE119" s="934"/>
      <c r="AF119" s="935" t="s">
        <v>129</v>
      </c>
      <c r="AG119" s="933"/>
      <c r="AH119" s="933"/>
      <c r="AI119" s="933"/>
      <c r="AJ119" s="934"/>
      <c r="AK119" s="935" t="s">
        <v>129</v>
      </c>
      <c r="AL119" s="933"/>
      <c r="AM119" s="933"/>
      <c r="AN119" s="933"/>
      <c r="AO119" s="934"/>
      <c r="AP119" s="936" t="s">
        <v>129</v>
      </c>
      <c r="AQ119" s="937"/>
      <c r="AR119" s="937"/>
      <c r="AS119" s="937"/>
      <c r="AT119" s="938"/>
      <c r="AU119" s="943"/>
      <c r="AV119" s="944"/>
      <c r="AW119" s="944"/>
      <c r="AX119" s="944"/>
      <c r="AY119" s="944"/>
      <c r="AZ119" s="240" t="s">
        <v>191</v>
      </c>
      <c r="BA119" s="240"/>
      <c r="BB119" s="240"/>
      <c r="BC119" s="240"/>
      <c r="BD119" s="240"/>
      <c r="BE119" s="240"/>
      <c r="BF119" s="240"/>
      <c r="BG119" s="240"/>
      <c r="BH119" s="240"/>
      <c r="BI119" s="240"/>
      <c r="BJ119" s="240"/>
      <c r="BK119" s="240"/>
      <c r="BL119" s="240"/>
      <c r="BM119" s="240"/>
      <c r="BN119" s="240"/>
      <c r="BO119" s="1010" t="s">
        <v>464</v>
      </c>
      <c r="BP119" s="1038"/>
      <c r="BQ119" s="1032">
        <v>4544894</v>
      </c>
      <c r="BR119" s="1033"/>
      <c r="BS119" s="1033"/>
      <c r="BT119" s="1033"/>
      <c r="BU119" s="1033"/>
      <c r="BV119" s="1033">
        <v>4441472</v>
      </c>
      <c r="BW119" s="1033"/>
      <c r="BX119" s="1033"/>
      <c r="BY119" s="1033"/>
      <c r="BZ119" s="1033"/>
      <c r="CA119" s="1033">
        <v>4232243</v>
      </c>
      <c r="CB119" s="1033"/>
      <c r="CC119" s="1033"/>
      <c r="CD119" s="1033"/>
      <c r="CE119" s="1033"/>
      <c r="CF119" s="1034"/>
      <c r="CG119" s="1035"/>
      <c r="CH119" s="1035"/>
      <c r="CI119" s="1035"/>
      <c r="CJ119" s="1036"/>
      <c r="CK119" s="983"/>
      <c r="CL119" s="984"/>
      <c r="CM119" s="1006" t="s">
        <v>465</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129</v>
      </c>
      <c r="DH119" s="1019"/>
      <c r="DI119" s="1019"/>
      <c r="DJ119" s="1019"/>
      <c r="DK119" s="1020"/>
      <c r="DL119" s="1018" t="s">
        <v>440</v>
      </c>
      <c r="DM119" s="1019"/>
      <c r="DN119" s="1019"/>
      <c r="DO119" s="1019"/>
      <c r="DP119" s="1020"/>
      <c r="DQ119" s="1018" t="s">
        <v>129</v>
      </c>
      <c r="DR119" s="1019"/>
      <c r="DS119" s="1019"/>
      <c r="DT119" s="1019"/>
      <c r="DU119" s="1020"/>
      <c r="DV119" s="1021" t="s">
        <v>129</v>
      </c>
      <c r="DW119" s="1022"/>
      <c r="DX119" s="1022"/>
      <c r="DY119" s="1022"/>
      <c r="DZ119" s="1023"/>
    </row>
    <row r="120" spans="1:130" s="219" customFormat="1" ht="26.25" customHeight="1" x14ac:dyDescent="0.15">
      <c r="A120" s="1090"/>
      <c r="B120" s="982"/>
      <c r="C120" s="955" t="s">
        <v>441</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440</v>
      </c>
      <c r="AB120" s="992"/>
      <c r="AC120" s="992"/>
      <c r="AD120" s="992"/>
      <c r="AE120" s="993"/>
      <c r="AF120" s="994" t="s">
        <v>129</v>
      </c>
      <c r="AG120" s="992"/>
      <c r="AH120" s="992"/>
      <c r="AI120" s="992"/>
      <c r="AJ120" s="993"/>
      <c r="AK120" s="994" t="s">
        <v>129</v>
      </c>
      <c r="AL120" s="992"/>
      <c r="AM120" s="992"/>
      <c r="AN120" s="992"/>
      <c r="AO120" s="993"/>
      <c r="AP120" s="995" t="s">
        <v>129</v>
      </c>
      <c r="AQ120" s="996"/>
      <c r="AR120" s="996"/>
      <c r="AS120" s="996"/>
      <c r="AT120" s="997"/>
      <c r="AU120" s="1024" t="s">
        <v>466</v>
      </c>
      <c r="AV120" s="1025"/>
      <c r="AW120" s="1025"/>
      <c r="AX120" s="1025"/>
      <c r="AY120" s="1026"/>
      <c r="AZ120" s="962" t="s">
        <v>467</v>
      </c>
      <c r="BA120" s="930"/>
      <c r="BB120" s="930"/>
      <c r="BC120" s="930"/>
      <c r="BD120" s="930"/>
      <c r="BE120" s="930"/>
      <c r="BF120" s="930"/>
      <c r="BG120" s="930"/>
      <c r="BH120" s="930"/>
      <c r="BI120" s="930"/>
      <c r="BJ120" s="930"/>
      <c r="BK120" s="930"/>
      <c r="BL120" s="930"/>
      <c r="BM120" s="930"/>
      <c r="BN120" s="930"/>
      <c r="BO120" s="930"/>
      <c r="BP120" s="931"/>
      <c r="BQ120" s="963">
        <v>2448196</v>
      </c>
      <c r="BR120" s="964"/>
      <c r="BS120" s="964"/>
      <c r="BT120" s="964"/>
      <c r="BU120" s="964"/>
      <c r="BV120" s="964">
        <v>2511570</v>
      </c>
      <c r="BW120" s="964"/>
      <c r="BX120" s="964"/>
      <c r="BY120" s="964"/>
      <c r="BZ120" s="964"/>
      <c r="CA120" s="964">
        <v>2879960</v>
      </c>
      <c r="CB120" s="964"/>
      <c r="CC120" s="964"/>
      <c r="CD120" s="964"/>
      <c r="CE120" s="964"/>
      <c r="CF120" s="977">
        <v>136.6</v>
      </c>
      <c r="CG120" s="978"/>
      <c r="CH120" s="978"/>
      <c r="CI120" s="978"/>
      <c r="CJ120" s="978"/>
      <c r="CK120" s="1039" t="s">
        <v>468</v>
      </c>
      <c r="CL120" s="1040"/>
      <c r="CM120" s="1040"/>
      <c r="CN120" s="1040"/>
      <c r="CO120" s="1041"/>
      <c r="CP120" s="1047" t="s">
        <v>469</v>
      </c>
      <c r="CQ120" s="1048"/>
      <c r="CR120" s="1048"/>
      <c r="CS120" s="1048"/>
      <c r="CT120" s="1048"/>
      <c r="CU120" s="1048"/>
      <c r="CV120" s="1048"/>
      <c r="CW120" s="1048"/>
      <c r="CX120" s="1048"/>
      <c r="CY120" s="1048"/>
      <c r="CZ120" s="1048"/>
      <c r="DA120" s="1048"/>
      <c r="DB120" s="1048"/>
      <c r="DC120" s="1048"/>
      <c r="DD120" s="1048"/>
      <c r="DE120" s="1048"/>
      <c r="DF120" s="1049"/>
      <c r="DG120" s="963">
        <v>126825</v>
      </c>
      <c r="DH120" s="964"/>
      <c r="DI120" s="964"/>
      <c r="DJ120" s="964"/>
      <c r="DK120" s="964"/>
      <c r="DL120" s="964">
        <v>135802</v>
      </c>
      <c r="DM120" s="964"/>
      <c r="DN120" s="964"/>
      <c r="DO120" s="964"/>
      <c r="DP120" s="964"/>
      <c r="DQ120" s="964">
        <v>137524</v>
      </c>
      <c r="DR120" s="964"/>
      <c r="DS120" s="964"/>
      <c r="DT120" s="964"/>
      <c r="DU120" s="964"/>
      <c r="DV120" s="965">
        <v>6.5</v>
      </c>
      <c r="DW120" s="965"/>
      <c r="DX120" s="965"/>
      <c r="DY120" s="965"/>
      <c r="DZ120" s="966"/>
    </row>
    <row r="121" spans="1:130" s="219" customFormat="1" ht="26.25" customHeight="1" x14ac:dyDescent="0.15">
      <c r="A121" s="1090"/>
      <c r="B121" s="982"/>
      <c r="C121" s="1007" t="s">
        <v>470</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129</v>
      </c>
      <c r="AB121" s="992"/>
      <c r="AC121" s="992"/>
      <c r="AD121" s="992"/>
      <c r="AE121" s="993"/>
      <c r="AF121" s="994" t="s">
        <v>129</v>
      </c>
      <c r="AG121" s="992"/>
      <c r="AH121" s="992"/>
      <c r="AI121" s="992"/>
      <c r="AJ121" s="993"/>
      <c r="AK121" s="994" t="s">
        <v>129</v>
      </c>
      <c r="AL121" s="992"/>
      <c r="AM121" s="992"/>
      <c r="AN121" s="992"/>
      <c r="AO121" s="993"/>
      <c r="AP121" s="995" t="s">
        <v>129</v>
      </c>
      <c r="AQ121" s="996"/>
      <c r="AR121" s="996"/>
      <c r="AS121" s="996"/>
      <c r="AT121" s="997"/>
      <c r="AU121" s="1027"/>
      <c r="AV121" s="1028"/>
      <c r="AW121" s="1028"/>
      <c r="AX121" s="1028"/>
      <c r="AY121" s="1029"/>
      <c r="AZ121" s="955" t="s">
        <v>471</v>
      </c>
      <c r="BA121" s="956"/>
      <c r="BB121" s="956"/>
      <c r="BC121" s="956"/>
      <c r="BD121" s="956"/>
      <c r="BE121" s="956"/>
      <c r="BF121" s="956"/>
      <c r="BG121" s="956"/>
      <c r="BH121" s="956"/>
      <c r="BI121" s="956"/>
      <c r="BJ121" s="956"/>
      <c r="BK121" s="956"/>
      <c r="BL121" s="956"/>
      <c r="BM121" s="956"/>
      <c r="BN121" s="956"/>
      <c r="BO121" s="956"/>
      <c r="BP121" s="957"/>
      <c r="BQ121" s="958">
        <v>172758</v>
      </c>
      <c r="BR121" s="959"/>
      <c r="BS121" s="959"/>
      <c r="BT121" s="959"/>
      <c r="BU121" s="959"/>
      <c r="BV121" s="959">
        <v>306411</v>
      </c>
      <c r="BW121" s="959"/>
      <c r="BX121" s="959"/>
      <c r="BY121" s="959"/>
      <c r="BZ121" s="959"/>
      <c r="CA121" s="959" t="s">
        <v>129</v>
      </c>
      <c r="CB121" s="959"/>
      <c r="CC121" s="959"/>
      <c r="CD121" s="959"/>
      <c r="CE121" s="959"/>
      <c r="CF121" s="953" t="s">
        <v>129</v>
      </c>
      <c r="CG121" s="954"/>
      <c r="CH121" s="954"/>
      <c r="CI121" s="954"/>
      <c r="CJ121" s="954"/>
      <c r="CK121" s="1042"/>
      <c r="CL121" s="1043"/>
      <c r="CM121" s="1043"/>
      <c r="CN121" s="1043"/>
      <c r="CO121" s="1044"/>
      <c r="CP121" s="1052" t="s">
        <v>472</v>
      </c>
      <c r="CQ121" s="1053"/>
      <c r="CR121" s="1053"/>
      <c r="CS121" s="1053"/>
      <c r="CT121" s="1053"/>
      <c r="CU121" s="1053"/>
      <c r="CV121" s="1053"/>
      <c r="CW121" s="1053"/>
      <c r="CX121" s="1053"/>
      <c r="CY121" s="1053"/>
      <c r="CZ121" s="1053"/>
      <c r="DA121" s="1053"/>
      <c r="DB121" s="1053"/>
      <c r="DC121" s="1053"/>
      <c r="DD121" s="1053"/>
      <c r="DE121" s="1053"/>
      <c r="DF121" s="1054"/>
      <c r="DG121" s="958">
        <v>23514</v>
      </c>
      <c r="DH121" s="959"/>
      <c r="DI121" s="959"/>
      <c r="DJ121" s="959"/>
      <c r="DK121" s="959"/>
      <c r="DL121" s="959">
        <v>21548</v>
      </c>
      <c r="DM121" s="959"/>
      <c r="DN121" s="959"/>
      <c r="DO121" s="959"/>
      <c r="DP121" s="959"/>
      <c r="DQ121" s="959">
        <v>27796</v>
      </c>
      <c r="DR121" s="959"/>
      <c r="DS121" s="959"/>
      <c r="DT121" s="959"/>
      <c r="DU121" s="959"/>
      <c r="DV121" s="960">
        <v>1.3</v>
      </c>
      <c r="DW121" s="960"/>
      <c r="DX121" s="960"/>
      <c r="DY121" s="960"/>
      <c r="DZ121" s="961"/>
    </row>
    <row r="122" spans="1:130" s="219" customFormat="1" ht="26.25" customHeight="1" x14ac:dyDescent="0.15">
      <c r="A122" s="1090"/>
      <c r="B122" s="982"/>
      <c r="C122" s="955" t="s">
        <v>452</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129</v>
      </c>
      <c r="AB122" s="992"/>
      <c r="AC122" s="992"/>
      <c r="AD122" s="992"/>
      <c r="AE122" s="993"/>
      <c r="AF122" s="994" t="s">
        <v>129</v>
      </c>
      <c r="AG122" s="992"/>
      <c r="AH122" s="992"/>
      <c r="AI122" s="992"/>
      <c r="AJ122" s="993"/>
      <c r="AK122" s="994" t="s">
        <v>129</v>
      </c>
      <c r="AL122" s="992"/>
      <c r="AM122" s="992"/>
      <c r="AN122" s="992"/>
      <c r="AO122" s="993"/>
      <c r="AP122" s="995" t="s">
        <v>129</v>
      </c>
      <c r="AQ122" s="996"/>
      <c r="AR122" s="996"/>
      <c r="AS122" s="996"/>
      <c r="AT122" s="997"/>
      <c r="AU122" s="1027"/>
      <c r="AV122" s="1028"/>
      <c r="AW122" s="1028"/>
      <c r="AX122" s="1028"/>
      <c r="AY122" s="1029"/>
      <c r="AZ122" s="1006" t="s">
        <v>473</v>
      </c>
      <c r="BA122" s="998"/>
      <c r="BB122" s="998"/>
      <c r="BC122" s="998"/>
      <c r="BD122" s="998"/>
      <c r="BE122" s="998"/>
      <c r="BF122" s="998"/>
      <c r="BG122" s="998"/>
      <c r="BH122" s="998"/>
      <c r="BI122" s="998"/>
      <c r="BJ122" s="998"/>
      <c r="BK122" s="998"/>
      <c r="BL122" s="998"/>
      <c r="BM122" s="998"/>
      <c r="BN122" s="998"/>
      <c r="BO122" s="998"/>
      <c r="BP122" s="999"/>
      <c r="BQ122" s="1032">
        <v>2875032</v>
      </c>
      <c r="BR122" s="1033"/>
      <c r="BS122" s="1033"/>
      <c r="BT122" s="1033"/>
      <c r="BU122" s="1033"/>
      <c r="BV122" s="1033">
        <v>2799325</v>
      </c>
      <c r="BW122" s="1033"/>
      <c r="BX122" s="1033"/>
      <c r="BY122" s="1033"/>
      <c r="BZ122" s="1033"/>
      <c r="CA122" s="1033">
        <v>2630957</v>
      </c>
      <c r="CB122" s="1033"/>
      <c r="CC122" s="1033"/>
      <c r="CD122" s="1033"/>
      <c r="CE122" s="1033"/>
      <c r="CF122" s="1050">
        <v>124.8</v>
      </c>
      <c r="CG122" s="1051"/>
      <c r="CH122" s="1051"/>
      <c r="CI122" s="1051"/>
      <c r="CJ122" s="1051"/>
      <c r="CK122" s="1042"/>
      <c r="CL122" s="1043"/>
      <c r="CM122" s="1043"/>
      <c r="CN122" s="1043"/>
      <c r="CO122" s="1044"/>
      <c r="CP122" s="1052" t="s">
        <v>474</v>
      </c>
      <c r="CQ122" s="1053"/>
      <c r="CR122" s="1053"/>
      <c r="CS122" s="1053"/>
      <c r="CT122" s="1053"/>
      <c r="CU122" s="1053"/>
      <c r="CV122" s="1053"/>
      <c r="CW122" s="1053"/>
      <c r="CX122" s="1053"/>
      <c r="CY122" s="1053"/>
      <c r="CZ122" s="1053"/>
      <c r="DA122" s="1053"/>
      <c r="DB122" s="1053"/>
      <c r="DC122" s="1053"/>
      <c r="DD122" s="1053"/>
      <c r="DE122" s="1053"/>
      <c r="DF122" s="1054"/>
      <c r="DG122" s="958" t="s">
        <v>129</v>
      </c>
      <c r="DH122" s="959"/>
      <c r="DI122" s="959"/>
      <c r="DJ122" s="959"/>
      <c r="DK122" s="959"/>
      <c r="DL122" s="959" t="s">
        <v>129</v>
      </c>
      <c r="DM122" s="959"/>
      <c r="DN122" s="959"/>
      <c r="DO122" s="959"/>
      <c r="DP122" s="959"/>
      <c r="DQ122" s="959" t="s">
        <v>440</v>
      </c>
      <c r="DR122" s="959"/>
      <c r="DS122" s="959"/>
      <c r="DT122" s="959"/>
      <c r="DU122" s="959"/>
      <c r="DV122" s="960" t="s">
        <v>129</v>
      </c>
      <c r="DW122" s="960"/>
      <c r="DX122" s="960"/>
      <c r="DY122" s="960"/>
      <c r="DZ122" s="961"/>
    </row>
    <row r="123" spans="1:130" s="219" customFormat="1" ht="26.25" customHeight="1" x14ac:dyDescent="0.15">
      <c r="A123" s="1090"/>
      <c r="B123" s="982"/>
      <c r="C123" s="955" t="s">
        <v>458</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129</v>
      </c>
      <c r="AB123" s="992"/>
      <c r="AC123" s="992"/>
      <c r="AD123" s="992"/>
      <c r="AE123" s="993"/>
      <c r="AF123" s="994" t="s">
        <v>129</v>
      </c>
      <c r="AG123" s="992"/>
      <c r="AH123" s="992"/>
      <c r="AI123" s="992"/>
      <c r="AJ123" s="993"/>
      <c r="AK123" s="994" t="s">
        <v>129</v>
      </c>
      <c r="AL123" s="992"/>
      <c r="AM123" s="992"/>
      <c r="AN123" s="992"/>
      <c r="AO123" s="993"/>
      <c r="AP123" s="995" t="s">
        <v>129</v>
      </c>
      <c r="AQ123" s="996"/>
      <c r="AR123" s="996"/>
      <c r="AS123" s="996"/>
      <c r="AT123" s="997"/>
      <c r="AU123" s="1030"/>
      <c r="AV123" s="1031"/>
      <c r="AW123" s="1031"/>
      <c r="AX123" s="1031"/>
      <c r="AY123" s="1031"/>
      <c r="AZ123" s="240" t="s">
        <v>191</v>
      </c>
      <c r="BA123" s="240"/>
      <c r="BB123" s="240"/>
      <c r="BC123" s="240"/>
      <c r="BD123" s="240"/>
      <c r="BE123" s="240"/>
      <c r="BF123" s="240"/>
      <c r="BG123" s="240"/>
      <c r="BH123" s="240"/>
      <c r="BI123" s="240"/>
      <c r="BJ123" s="240"/>
      <c r="BK123" s="240"/>
      <c r="BL123" s="240"/>
      <c r="BM123" s="240"/>
      <c r="BN123" s="240"/>
      <c r="BO123" s="1010" t="s">
        <v>475</v>
      </c>
      <c r="BP123" s="1038"/>
      <c r="BQ123" s="1096">
        <v>5495986</v>
      </c>
      <c r="BR123" s="1097"/>
      <c r="BS123" s="1097"/>
      <c r="BT123" s="1097"/>
      <c r="BU123" s="1097"/>
      <c r="BV123" s="1097">
        <v>5617306</v>
      </c>
      <c r="BW123" s="1097"/>
      <c r="BX123" s="1097"/>
      <c r="BY123" s="1097"/>
      <c r="BZ123" s="1097"/>
      <c r="CA123" s="1097">
        <v>5510917</v>
      </c>
      <c r="CB123" s="1097"/>
      <c r="CC123" s="1097"/>
      <c r="CD123" s="1097"/>
      <c r="CE123" s="1097"/>
      <c r="CF123" s="1034"/>
      <c r="CG123" s="1035"/>
      <c r="CH123" s="1035"/>
      <c r="CI123" s="1035"/>
      <c r="CJ123" s="1036"/>
      <c r="CK123" s="1042"/>
      <c r="CL123" s="1043"/>
      <c r="CM123" s="1043"/>
      <c r="CN123" s="1043"/>
      <c r="CO123" s="1044"/>
      <c r="CP123" s="1052" t="s">
        <v>407</v>
      </c>
      <c r="CQ123" s="1053"/>
      <c r="CR123" s="1053"/>
      <c r="CS123" s="1053"/>
      <c r="CT123" s="1053"/>
      <c r="CU123" s="1053"/>
      <c r="CV123" s="1053"/>
      <c r="CW123" s="1053"/>
      <c r="CX123" s="1053"/>
      <c r="CY123" s="1053"/>
      <c r="CZ123" s="1053"/>
      <c r="DA123" s="1053"/>
      <c r="DB123" s="1053"/>
      <c r="DC123" s="1053"/>
      <c r="DD123" s="1053"/>
      <c r="DE123" s="1053"/>
      <c r="DF123" s="1054"/>
      <c r="DG123" s="991" t="s">
        <v>129</v>
      </c>
      <c r="DH123" s="992"/>
      <c r="DI123" s="992"/>
      <c r="DJ123" s="992"/>
      <c r="DK123" s="993"/>
      <c r="DL123" s="994" t="s">
        <v>129</v>
      </c>
      <c r="DM123" s="992"/>
      <c r="DN123" s="992"/>
      <c r="DO123" s="992"/>
      <c r="DP123" s="993"/>
      <c r="DQ123" s="994" t="s">
        <v>129</v>
      </c>
      <c r="DR123" s="992"/>
      <c r="DS123" s="992"/>
      <c r="DT123" s="992"/>
      <c r="DU123" s="993"/>
      <c r="DV123" s="995" t="s">
        <v>129</v>
      </c>
      <c r="DW123" s="996"/>
      <c r="DX123" s="996"/>
      <c r="DY123" s="996"/>
      <c r="DZ123" s="997"/>
    </row>
    <row r="124" spans="1:130" s="219" customFormat="1" ht="26.25" customHeight="1" thickBot="1" x14ac:dyDescent="0.2">
      <c r="A124" s="1090"/>
      <c r="B124" s="982"/>
      <c r="C124" s="955" t="s">
        <v>461</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129</v>
      </c>
      <c r="AB124" s="992"/>
      <c r="AC124" s="992"/>
      <c r="AD124" s="992"/>
      <c r="AE124" s="993"/>
      <c r="AF124" s="994" t="s">
        <v>129</v>
      </c>
      <c r="AG124" s="992"/>
      <c r="AH124" s="992"/>
      <c r="AI124" s="992"/>
      <c r="AJ124" s="993"/>
      <c r="AK124" s="994" t="s">
        <v>129</v>
      </c>
      <c r="AL124" s="992"/>
      <c r="AM124" s="992"/>
      <c r="AN124" s="992"/>
      <c r="AO124" s="993"/>
      <c r="AP124" s="995" t="s">
        <v>129</v>
      </c>
      <c r="AQ124" s="996"/>
      <c r="AR124" s="996"/>
      <c r="AS124" s="996"/>
      <c r="AT124" s="997"/>
      <c r="AU124" s="1092" t="s">
        <v>476</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129</v>
      </c>
      <c r="BR124" s="1060"/>
      <c r="BS124" s="1060"/>
      <c r="BT124" s="1060"/>
      <c r="BU124" s="1060"/>
      <c r="BV124" s="1060" t="s">
        <v>129</v>
      </c>
      <c r="BW124" s="1060"/>
      <c r="BX124" s="1060"/>
      <c r="BY124" s="1060"/>
      <c r="BZ124" s="1060"/>
      <c r="CA124" s="1060" t="s">
        <v>129</v>
      </c>
      <c r="CB124" s="1060"/>
      <c r="CC124" s="1060"/>
      <c r="CD124" s="1060"/>
      <c r="CE124" s="1060"/>
      <c r="CF124" s="1061"/>
      <c r="CG124" s="1062"/>
      <c r="CH124" s="1062"/>
      <c r="CI124" s="1062"/>
      <c r="CJ124" s="1063"/>
      <c r="CK124" s="1045"/>
      <c r="CL124" s="1045"/>
      <c r="CM124" s="1045"/>
      <c r="CN124" s="1045"/>
      <c r="CO124" s="1046"/>
      <c r="CP124" s="1052" t="s">
        <v>477</v>
      </c>
      <c r="CQ124" s="1053"/>
      <c r="CR124" s="1053"/>
      <c r="CS124" s="1053"/>
      <c r="CT124" s="1053"/>
      <c r="CU124" s="1053"/>
      <c r="CV124" s="1053"/>
      <c r="CW124" s="1053"/>
      <c r="CX124" s="1053"/>
      <c r="CY124" s="1053"/>
      <c r="CZ124" s="1053"/>
      <c r="DA124" s="1053"/>
      <c r="DB124" s="1053"/>
      <c r="DC124" s="1053"/>
      <c r="DD124" s="1053"/>
      <c r="DE124" s="1053"/>
      <c r="DF124" s="1054"/>
      <c r="DG124" s="1037" t="s">
        <v>129</v>
      </c>
      <c r="DH124" s="1019"/>
      <c r="DI124" s="1019"/>
      <c r="DJ124" s="1019"/>
      <c r="DK124" s="1020"/>
      <c r="DL124" s="1018" t="s">
        <v>129</v>
      </c>
      <c r="DM124" s="1019"/>
      <c r="DN124" s="1019"/>
      <c r="DO124" s="1019"/>
      <c r="DP124" s="1020"/>
      <c r="DQ124" s="1018" t="s">
        <v>129</v>
      </c>
      <c r="DR124" s="1019"/>
      <c r="DS124" s="1019"/>
      <c r="DT124" s="1019"/>
      <c r="DU124" s="1020"/>
      <c r="DV124" s="1021" t="s">
        <v>129</v>
      </c>
      <c r="DW124" s="1022"/>
      <c r="DX124" s="1022"/>
      <c r="DY124" s="1022"/>
      <c r="DZ124" s="1023"/>
    </row>
    <row r="125" spans="1:130" s="219" customFormat="1" ht="26.25" customHeight="1" x14ac:dyDescent="0.15">
      <c r="A125" s="1090"/>
      <c r="B125" s="982"/>
      <c r="C125" s="955" t="s">
        <v>463</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129</v>
      </c>
      <c r="AB125" s="992"/>
      <c r="AC125" s="992"/>
      <c r="AD125" s="992"/>
      <c r="AE125" s="993"/>
      <c r="AF125" s="994" t="s">
        <v>129</v>
      </c>
      <c r="AG125" s="992"/>
      <c r="AH125" s="992"/>
      <c r="AI125" s="992"/>
      <c r="AJ125" s="993"/>
      <c r="AK125" s="994" t="s">
        <v>129</v>
      </c>
      <c r="AL125" s="992"/>
      <c r="AM125" s="992"/>
      <c r="AN125" s="992"/>
      <c r="AO125" s="993"/>
      <c r="AP125" s="995" t="s">
        <v>129</v>
      </c>
      <c r="AQ125" s="996"/>
      <c r="AR125" s="996"/>
      <c r="AS125" s="996"/>
      <c r="AT125" s="997"/>
      <c r="AU125" s="241"/>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21"/>
      <c r="BR125" s="221"/>
      <c r="BS125" s="221"/>
      <c r="BT125" s="221"/>
      <c r="BU125" s="221"/>
      <c r="BV125" s="221"/>
      <c r="BW125" s="221"/>
      <c r="BX125" s="221"/>
      <c r="BY125" s="221"/>
      <c r="BZ125" s="221"/>
      <c r="CA125" s="221"/>
      <c r="CB125" s="221"/>
      <c r="CC125" s="221"/>
      <c r="CD125" s="221"/>
      <c r="CE125" s="221"/>
      <c r="CF125" s="221"/>
      <c r="CG125" s="221"/>
      <c r="CH125" s="221"/>
      <c r="CI125" s="221"/>
      <c r="CJ125" s="243"/>
      <c r="CK125" s="1055" t="s">
        <v>478</v>
      </c>
      <c r="CL125" s="1040"/>
      <c r="CM125" s="1040"/>
      <c r="CN125" s="1040"/>
      <c r="CO125" s="1041"/>
      <c r="CP125" s="962" t="s">
        <v>479</v>
      </c>
      <c r="CQ125" s="930"/>
      <c r="CR125" s="930"/>
      <c r="CS125" s="930"/>
      <c r="CT125" s="930"/>
      <c r="CU125" s="930"/>
      <c r="CV125" s="930"/>
      <c r="CW125" s="930"/>
      <c r="CX125" s="930"/>
      <c r="CY125" s="930"/>
      <c r="CZ125" s="930"/>
      <c r="DA125" s="930"/>
      <c r="DB125" s="930"/>
      <c r="DC125" s="930"/>
      <c r="DD125" s="930"/>
      <c r="DE125" s="930"/>
      <c r="DF125" s="931"/>
      <c r="DG125" s="963" t="s">
        <v>129</v>
      </c>
      <c r="DH125" s="964"/>
      <c r="DI125" s="964"/>
      <c r="DJ125" s="964"/>
      <c r="DK125" s="964"/>
      <c r="DL125" s="964" t="s">
        <v>129</v>
      </c>
      <c r="DM125" s="964"/>
      <c r="DN125" s="964"/>
      <c r="DO125" s="964"/>
      <c r="DP125" s="964"/>
      <c r="DQ125" s="964" t="s">
        <v>129</v>
      </c>
      <c r="DR125" s="964"/>
      <c r="DS125" s="964"/>
      <c r="DT125" s="964"/>
      <c r="DU125" s="964"/>
      <c r="DV125" s="965" t="s">
        <v>129</v>
      </c>
      <c r="DW125" s="965"/>
      <c r="DX125" s="965"/>
      <c r="DY125" s="965"/>
      <c r="DZ125" s="966"/>
    </row>
    <row r="126" spans="1:130" s="219" customFormat="1" ht="26.25" customHeight="1" thickBot="1" x14ac:dyDescent="0.2">
      <c r="A126" s="1090"/>
      <c r="B126" s="982"/>
      <c r="C126" s="955" t="s">
        <v>465</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129</v>
      </c>
      <c r="AB126" s="992"/>
      <c r="AC126" s="992"/>
      <c r="AD126" s="992"/>
      <c r="AE126" s="993"/>
      <c r="AF126" s="994" t="s">
        <v>129</v>
      </c>
      <c r="AG126" s="992"/>
      <c r="AH126" s="992"/>
      <c r="AI126" s="992"/>
      <c r="AJ126" s="993"/>
      <c r="AK126" s="994" t="s">
        <v>129</v>
      </c>
      <c r="AL126" s="992"/>
      <c r="AM126" s="992"/>
      <c r="AN126" s="992"/>
      <c r="AO126" s="993"/>
      <c r="AP126" s="995" t="s">
        <v>129</v>
      </c>
      <c r="AQ126" s="996"/>
      <c r="AR126" s="996"/>
      <c r="AS126" s="996"/>
      <c r="AT126" s="997"/>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44"/>
      <c r="CE126" s="244"/>
      <c r="CF126" s="244"/>
      <c r="CG126" s="221"/>
      <c r="CH126" s="221"/>
      <c r="CI126" s="221"/>
      <c r="CJ126" s="243"/>
      <c r="CK126" s="1056"/>
      <c r="CL126" s="1043"/>
      <c r="CM126" s="1043"/>
      <c r="CN126" s="1043"/>
      <c r="CO126" s="1044"/>
      <c r="CP126" s="955" t="s">
        <v>480</v>
      </c>
      <c r="CQ126" s="956"/>
      <c r="CR126" s="956"/>
      <c r="CS126" s="956"/>
      <c r="CT126" s="956"/>
      <c r="CU126" s="956"/>
      <c r="CV126" s="956"/>
      <c r="CW126" s="956"/>
      <c r="CX126" s="956"/>
      <c r="CY126" s="956"/>
      <c r="CZ126" s="956"/>
      <c r="DA126" s="956"/>
      <c r="DB126" s="956"/>
      <c r="DC126" s="956"/>
      <c r="DD126" s="956"/>
      <c r="DE126" s="956"/>
      <c r="DF126" s="957"/>
      <c r="DG126" s="958" t="s">
        <v>129</v>
      </c>
      <c r="DH126" s="959"/>
      <c r="DI126" s="959"/>
      <c r="DJ126" s="959"/>
      <c r="DK126" s="959"/>
      <c r="DL126" s="959" t="s">
        <v>129</v>
      </c>
      <c r="DM126" s="959"/>
      <c r="DN126" s="959"/>
      <c r="DO126" s="959"/>
      <c r="DP126" s="959"/>
      <c r="DQ126" s="959" t="s">
        <v>129</v>
      </c>
      <c r="DR126" s="959"/>
      <c r="DS126" s="959"/>
      <c r="DT126" s="959"/>
      <c r="DU126" s="959"/>
      <c r="DV126" s="960" t="s">
        <v>440</v>
      </c>
      <c r="DW126" s="960"/>
      <c r="DX126" s="960"/>
      <c r="DY126" s="960"/>
      <c r="DZ126" s="961"/>
    </row>
    <row r="127" spans="1:130" s="219" customFormat="1" ht="26.25" customHeight="1" x14ac:dyDescent="0.15">
      <c r="A127" s="1091"/>
      <c r="B127" s="984"/>
      <c r="C127" s="1006" t="s">
        <v>481</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129</v>
      </c>
      <c r="AB127" s="992"/>
      <c r="AC127" s="992"/>
      <c r="AD127" s="992"/>
      <c r="AE127" s="993"/>
      <c r="AF127" s="994" t="s">
        <v>129</v>
      </c>
      <c r="AG127" s="992"/>
      <c r="AH127" s="992"/>
      <c r="AI127" s="992"/>
      <c r="AJ127" s="993"/>
      <c r="AK127" s="994" t="s">
        <v>129</v>
      </c>
      <c r="AL127" s="992"/>
      <c r="AM127" s="992"/>
      <c r="AN127" s="992"/>
      <c r="AO127" s="993"/>
      <c r="AP127" s="995" t="s">
        <v>129</v>
      </c>
      <c r="AQ127" s="996"/>
      <c r="AR127" s="996"/>
      <c r="AS127" s="996"/>
      <c r="AT127" s="997"/>
      <c r="AU127" s="221"/>
      <c r="AV127" s="221"/>
      <c r="AW127" s="221"/>
      <c r="AX127" s="1064" t="s">
        <v>482</v>
      </c>
      <c r="AY127" s="1065"/>
      <c r="AZ127" s="1065"/>
      <c r="BA127" s="1065"/>
      <c r="BB127" s="1065"/>
      <c r="BC127" s="1065"/>
      <c r="BD127" s="1065"/>
      <c r="BE127" s="1066"/>
      <c r="BF127" s="1067" t="s">
        <v>483</v>
      </c>
      <c r="BG127" s="1065"/>
      <c r="BH127" s="1065"/>
      <c r="BI127" s="1065"/>
      <c r="BJ127" s="1065"/>
      <c r="BK127" s="1065"/>
      <c r="BL127" s="1066"/>
      <c r="BM127" s="1067" t="s">
        <v>484</v>
      </c>
      <c r="BN127" s="1065"/>
      <c r="BO127" s="1065"/>
      <c r="BP127" s="1065"/>
      <c r="BQ127" s="1065"/>
      <c r="BR127" s="1065"/>
      <c r="BS127" s="1066"/>
      <c r="BT127" s="1067" t="s">
        <v>485</v>
      </c>
      <c r="BU127" s="1065"/>
      <c r="BV127" s="1065"/>
      <c r="BW127" s="1065"/>
      <c r="BX127" s="1065"/>
      <c r="BY127" s="1065"/>
      <c r="BZ127" s="1088"/>
      <c r="CA127" s="221"/>
      <c r="CB127" s="221"/>
      <c r="CC127" s="221"/>
      <c r="CD127" s="244"/>
      <c r="CE127" s="244"/>
      <c r="CF127" s="244"/>
      <c r="CG127" s="221"/>
      <c r="CH127" s="221"/>
      <c r="CI127" s="221"/>
      <c r="CJ127" s="243"/>
      <c r="CK127" s="1056"/>
      <c r="CL127" s="1043"/>
      <c r="CM127" s="1043"/>
      <c r="CN127" s="1043"/>
      <c r="CO127" s="1044"/>
      <c r="CP127" s="955" t="s">
        <v>486</v>
      </c>
      <c r="CQ127" s="956"/>
      <c r="CR127" s="956"/>
      <c r="CS127" s="956"/>
      <c r="CT127" s="956"/>
      <c r="CU127" s="956"/>
      <c r="CV127" s="956"/>
      <c r="CW127" s="956"/>
      <c r="CX127" s="956"/>
      <c r="CY127" s="956"/>
      <c r="CZ127" s="956"/>
      <c r="DA127" s="956"/>
      <c r="DB127" s="956"/>
      <c r="DC127" s="956"/>
      <c r="DD127" s="956"/>
      <c r="DE127" s="956"/>
      <c r="DF127" s="957"/>
      <c r="DG127" s="958" t="s">
        <v>129</v>
      </c>
      <c r="DH127" s="959"/>
      <c r="DI127" s="959"/>
      <c r="DJ127" s="959"/>
      <c r="DK127" s="959"/>
      <c r="DL127" s="959" t="s">
        <v>129</v>
      </c>
      <c r="DM127" s="959"/>
      <c r="DN127" s="959"/>
      <c r="DO127" s="959"/>
      <c r="DP127" s="959"/>
      <c r="DQ127" s="959" t="s">
        <v>129</v>
      </c>
      <c r="DR127" s="959"/>
      <c r="DS127" s="959"/>
      <c r="DT127" s="959"/>
      <c r="DU127" s="959"/>
      <c r="DV127" s="960" t="s">
        <v>129</v>
      </c>
      <c r="DW127" s="960"/>
      <c r="DX127" s="960"/>
      <c r="DY127" s="960"/>
      <c r="DZ127" s="961"/>
    </row>
    <row r="128" spans="1:130" s="219" customFormat="1" ht="26.25" customHeight="1" thickBot="1" x14ac:dyDescent="0.2">
      <c r="A128" s="1074" t="s">
        <v>487</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488</v>
      </c>
      <c r="X128" s="1076"/>
      <c r="Y128" s="1076"/>
      <c r="Z128" s="1077"/>
      <c r="AA128" s="1078">
        <v>7460</v>
      </c>
      <c r="AB128" s="1079"/>
      <c r="AC128" s="1079"/>
      <c r="AD128" s="1079"/>
      <c r="AE128" s="1080"/>
      <c r="AF128" s="1081">
        <v>5636</v>
      </c>
      <c r="AG128" s="1079"/>
      <c r="AH128" s="1079"/>
      <c r="AI128" s="1079"/>
      <c r="AJ128" s="1080"/>
      <c r="AK128" s="1081">
        <v>8554</v>
      </c>
      <c r="AL128" s="1079"/>
      <c r="AM128" s="1079"/>
      <c r="AN128" s="1079"/>
      <c r="AO128" s="1080"/>
      <c r="AP128" s="1082"/>
      <c r="AQ128" s="1083"/>
      <c r="AR128" s="1083"/>
      <c r="AS128" s="1083"/>
      <c r="AT128" s="1084"/>
      <c r="AU128" s="221"/>
      <c r="AV128" s="221"/>
      <c r="AW128" s="221"/>
      <c r="AX128" s="929" t="s">
        <v>489</v>
      </c>
      <c r="AY128" s="930"/>
      <c r="AZ128" s="930"/>
      <c r="BA128" s="930"/>
      <c r="BB128" s="930"/>
      <c r="BC128" s="930"/>
      <c r="BD128" s="930"/>
      <c r="BE128" s="931"/>
      <c r="BF128" s="1085" t="s">
        <v>440</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9"/>
      <c r="CA128" s="244"/>
      <c r="CB128" s="244"/>
      <c r="CC128" s="244"/>
      <c r="CD128" s="244"/>
      <c r="CE128" s="244"/>
      <c r="CF128" s="244"/>
      <c r="CG128" s="221"/>
      <c r="CH128" s="221"/>
      <c r="CI128" s="221"/>
      <c r="CJ128" s="243"/>
      <c r="CK128" s="1057"/>
      <c r="CL128" s="1058"/>
      <c r="CM128" s="1058"/>
      <c r="CN128" s="1058"/>
      <c r="CO128" s="1059"/>
      <c r="CP128" s="1068" t="s">
        <v>490</v>
      </c>
      <c r="CQ128" s="760"/>
      <c r="CR128" s="760"/>
      <c r="CS128" s="760"/>
      <c r="CT128" s="760"/>
      <c r="CU128" s="760"/>
      <c r="CV128" s="760"/>
      <c r="CW128" s="760"/>
      <c r="CX128" s="760"/>
      <c r="CY128" s="760"/>
      <c r="CZ128" s="760"/>
      <c r="DA128" s="760"/>
      <c r="DB128" s="760"/>
      <c r="DC128" s="760"/>
      <c r="DD128" s="760"/>
      <c r="DE128" s="760"/>
      <c r="DF128" s="1069"/>
      <c r="DG128" s="1070" t="s">
        <v>129</v>
      </c>
      <c r="DH128" s="1071"/>
      <c r="DI128" s="1071"/>
      <c r="DJ128" s="1071"/>
      <c r="DK128" s="1071"/>
      <c r="DL128" s="1071" t="s">
        <v>129</v>
      </c>
      <c r="DM128" s="1071"/>
      <c r="DN128" s="1071"/>
      <c r="DO128" s="1071"/>
      <c r="DP128" s="1071"/>
      <c r="DQ128" s="1071" t="s">
        <v>129</v>
      </c>
      <c r="DR128" s="1071"/>
      <c r="DS128" s="1071"/>
      <c r="DT128" s="1071"/>
      <c r="DU128" s="1071"/>
      <c r="DV128" s="1072" t="s">
        <v>129</v>
      </c>
      <c r="DW128" s="1072"/>
      <c r="DX128" s="1072"/>
      <c r="DY128" s="1072"/>
      <c r="DZ128" s="1073"/>
    </row>
    <row r="129" spans="1:131" s="219" customFormat="1" ht="26.25" customHeight="1" x14ac:dyDescent="0.15">
      <c r="A129" s="967" t="s">
        <v>107</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491</v>
      </c>
      <c r="X129" s="1104"/>
      <c r="Y129" s="1104"/>
      <c r="Z129" s="1105"/>
      <c r="AA129" s="991">
        <v>2144527</v>
      </c>
      <c r="AB129" s="992"/>
      <c r="AC129" s="992"/>
      <c r="AD129" s="992"/>
      <c r="AE129" s="993"/>
      <c r="AF129" s="994">
        <v>2162698</v>
      </c>
      <c r="AG129" s="992"/>
      <c r="AH129" s="992"/>
      <c r="AI129" s="992"/>
      <c r="AJ129" s="993"/>
      <c r="AK129" s="994">
        <v>2373551</v>
      </c>
      <c r="AL129" s="992"/>
      <c r="AM129" s="992"/>
      <c r="AN129" s="992"/>
      <c r="AO129" s="993"/>
      <c r="AP129" s="1106"/>
      <c r="AQ129" s="1107"/>
      <c r="AR129" s="1107"/>
      <c r="AS129" s="1107"/>
      <c r="AT129" s="1108"/>
      <c r="AU129" s="222"/>
      <c r="AV129" s="222"/>
      <c r="AW129" s="222"/>
      <c r="AX129" s="1098" t="s">
        <v>492</v>
      </c>
      <c r="AY129" s="956"/>
      <c r="AZ129" s="956"/>
      <c r="BA129" s="956"/>
      <c r="BB129" s="956"/>
      <c r="BC129" s="956"/>
      <c r="BD129" s="956"/>
      <c r="BE129" s="957"/>
      <c r="BF129" s="1099" t="s">
        <v>129</v>
      </c>
      <c r="BG129" s="1100"/>
      <c r="BH129" s="1100"/>
      <c r="BI129" s="1100"/>
      <c r="BJ129" s="1100"/>
      <c r="BK129" s="1100"/>
      <c r="BL129" s="1101"/>
      <c r="BM129" s="1099">
        <v>20</v>
      </c>
      <c r="BN129" s="1100"/>
      <c r="BO129" s="1100"/>
      <c r="BP129" s="1100"/>
      <c r="BQ129" s="1100"/>
      <c r="BR129" s="1100"/>
      <c r="BS129" s="1101"/>
      <c r="BT129" s="1099">
        <v>30</v>
      </c>
      <c r="BU129" s="1100"/>
      <c r="BV129" s="1100"/>
      <c r="BW129" s="1100"/>
      <c r="BX129" s="1100"/>
      <c r="BY129" s="1100"/>
      <c r="BZ129" s="1102"/>
      <c r="CA129" s="245"/>
      <c r="CB129" s="245"/>
      <c r="CC129" s="245"/>
      <c r="CD129" s="245"/>
      <c r="CE129" s="245"/>
      <c r="CF129" s="245"/>
      <c r="CG129" s="245"/>
      <c r="CH129" s="245"/>
      <c r="CI129" s="245"/>
      <c r="CJ129" s="245"/>
      <c r="CK129" s="245"/>
      <c r="CL129" s="245"/>
      <c r="CM129" s="245"/>
      <c r="CN129" s="245"/>
      <c r="CO129" s="245"/>
      <c r="CP129" s="245"/>
      <c r="CQ129" s="245"/>
      <c r="CR129" s="245"/>
      <c r="CS129" s="245"/>
      <c r="CT129" s="245"/>
      <c r="CU129" s="245"/>
      <c r="CV129" s="245"/>
      <c r="CW129" s="245"/>
      <c r="CX129" s="245"/>
      <c r="CY129" s="245"/>
      <c r="CZ129" s="245"/>
      <c r="DA129" s="245"/>
      <c r="DB129" s="245"/>
      <c r="DC129" s="245"/>
      <c r="DD129" s="245"/>
      <c r="DE129" s="245"/>
      <c r="DF129" s="245"/>
      <c r="DG129" s="245"/>
      <c r="DH129" s="245"/>
      <c r="DI129" s="245"/>
      <c r="DJ129" s="245"/>
      <c r="DK129" s="245"/>
      <c r="DL129" s="245"/>
      <c r="DM129" s="245"/>
      <c r="DN129" s="245"/>
      <c r="DO129" s="245"/>
      <c r="DP129" s="222"/>
      <c r="DQ129" s="222"/>
      <c r="DR129" s="222"/>
      <c r="DS129" s="222"/>
      <c r="DT129" s="222"/>
      <c r="DU129" s="222"/>
      <c r="DV129" s="222"/>
      <c r="DW129" s="222"/>
      <c r="DX129" s="222"/>
      <c r="DY129" s="222"/>
      <c r="DZ129" s="222"/>
    </row>
    <row r="130" spans="1:131" s="219" customFormat="1" ht="26.25" customHeight="1" x14ac:dyDescent="0.15">
      <c r="A130" s="967" t="s">
        <v>493</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494</v>
      </c>
      <c r="X130" s="1104"/>
      <c r="Y130" s="1104"/>
      <c r="Z130" s="1105"/>
      <c r="AA130" s="991">
        <v>277532</v>
      </c>
      <c r="AB130" s="992"/>
      <c r="AC130" s="992"/>
      <c r="AD130" s="992"/>
      <c r="AE130" s="993"/>
      <c r="AF130" s="994">
        <v>266469</v>
      </c>
      <c r="AG130" s="992"/>
      <c r="AH130" s="992"/>
      <c r="AI130" s="992"/>
      <c r="AJ130" s="993"/>
      <c r="AK130" s="994">
        <v>264704</v>
      </c>
      <c r="AL130" s="992"/>
      <c r="AM130" s="992"/>
      <c r="AN130" s="992"/>
      <c r="AO130" s="993"/>
      <c r="AP130" s="1106"/>
      <c r="AQ130" s="1107"/>
      <c r="AR130" s="1107"/>
      <c r="AS130" s="1107"/>
      <c r="AT130" s="1108"/>
      <c r="AU130" s="222"/>
      <c r="AV130" s="222"/>
      <c r="AW130" s="222"/>
      <c r="AX130" s="1098" t="s">
        <v>495</v>
      </c>
      <c r="AY130" s="956"/>
      <c r="AZ130" s="956"/>
      <c r="BA130" s="956"/>
      <c r="BB130" s="956"/>
      <c r="BC130" s="956"/>
      <c r="BD130" s="956"/>
      <c r="BE130" s="957"/>
      <c r="BF130" s="1134">
        <v>5.4</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45"/>
      <c r="CB130" s="245"/>
      <c r="CC130" s="245"/>
      <c r="CD130" s="245"/>
      <c r="CE130" s="245"/>
      <c r="CF130" s="245"/>
      <c r="CG130" s="245"/>
      <c r="CH130" s="245"/>
      <c r="CI130" s="245"/>
      <c r="CJ130" s="245"/>
      <c r="CK130" s="245"/>
      <c r="CL130" s="245"/>
      <c r="CM130" s="245"/>
      <c r="CN130" s="245"/>
      <c r="CO130" s="245"/>
      <c r="CP130" s="245"/>
      <c r="CQ130" s="245"/>
      <c r="CR130" s="245"/>
      <c r="CS130" s="245"/>
      <c r="CT130" s="245"/>
      <c r="CU130" s="245"/>
      <c r="CV130" s="245"/>
      <c r="CW130" s="245"/>
      <c r="CX130" s="245"/>
      <c r="CY130" s="245"/>
      <c r="CZ130" s="245"/>
      <c r="DA130" s="245"/>
      <c r="DB130" s="245"/>
      <c r="DC130" s="245"/>
      <c r="DD130" s="245"/>
      <c r="DE130" s="245"/>
      <c r="DF130" s="245"/>
      <c r="DG130" s="245"/>
      <c r="DH130" s="245"/>
      <c r="DI130" s="245"/>
      <c r="DJ130" s="245"/>
      <c r="DK130" s="245"/>
      <c r="DL130" s="245"/>
      <c r="DM130" s="245"/>
      <c r="DN130" s="245"/>
      <c r="DO130" s="245"/>
      <c r="DP130" s="222"/>
      <c r="DQ130" s="222"/>
      <c r="DR130" s="222"/>
      <c r="DS130" s="222"/>
      <c r="DT130" s="222"/>
      <c r="DU130" s="222"/>
      <c r="DV130" s="222"/>
      <c r="DW130" s="222"/>
      <c r="DX130" s="222"/>
      <c r="DY130" s="222"/>
      <c r="DZ130" s="222"/>
    </row>
    <row r="131" spans="1:131" s="219"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496</v>
      </c>
      <c r="X131" s="1141"/>
      <c r="Y131" s="1141"/>
      <c r="Z131" s="1142"/>
      <c r="AA131" s="1037">
        <v>1866995</v>
      </c>
      <c r="AB131" s="1019"/>
      <c r="AC131" s="1019"/>
      <c r="AD131" s="1019"/>
      <c r="AE131" s="1020"/>
      <c r="AF131" s="1018">
        <v>1896229</v>
      </c>
      <c r="AG131" s="1019"/>
      <c r="AH131" s="1019"/>
      <c r="AI131" s="1019"/>
      <c r="AJ131" s="1020"/>
      <c r="AK131" s="1018">
        <v>2108847</v>
      </c>
      <c r="AL131" s="1019"/>
      <c r="AM131" s="1019"/>
      <c r="AN131" s="1019"/>
      <c r="AO131" s="1020"/>
      <c r="AP131" s="1143"/>
      <c r="AQ131" s="1144"/>
      <c r="AR131" s="1144"/>
      <c r="AS131" s="1144"/>
      <c r="AT131" s="1145"/>
      <c r="AU131" s="222"/>
      <c r="AV131" s="222"/>
      <c r="AW131" s="222"/>
      <c r="AX131" s="1116" t="s">
        <v>497</v>
      </c>
      <c r="AY131" s="760"/>
      <c r="AZ131" s="760"/>
      <c r="BA131" s="760"/>
      <c r="BB131" s="760"/>
      <c r="BC131" s="760"/>
      <c r="BD131" s="760"/>
      <c r="BE131" s="1069"/>
      <c r="BF131" s="1117" t="s">
        <v>129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45"/>
      <c r="CB131" s="245"/>
      <c r="CC131" s="245"/>
      <c r="CD131" s="245"/>
      <c r="CE131" s="245"/>
      <c r="CF131" s="245"/>
      <c r="CG131" s="245"/>
      <c r="CH131" s="245"/>
      <c r="CI131" s="245"/>
      <c r="CJ131" s="245"/>
      <c r="CK131" s="245"/>
      <c r="CL131" s="245"/>
      <c r="CM131" s="245"/>
      <c r="CN131" s="245"/>
      <c r="CO131" s="245"/>
      <c r="CP131" s="245"/>
      <c r="CQ131" s="245"/>
      <c r="CR131" s="245"/>
      <c r="CS131" s="245"/>
      <c r="CT131" s="245"/>
      <c r="CU131" s="245"/>
      <c r="CV131" s="245"/>
      <c r="CW131" s="245"/>
      <c r="CX131" s="245"/>
      <c r="CY131" s="245"/>
      <c r="CZ131" s="245"/>
      <c r="DA131" s="245"/>
      <c r="DB131" s="245"/>
      <c r="DC131" s="245"/>
      <c r="DD131" s="245"/>
      <c r="DE131" s="245"/>
      <c r="DF131" s="245"/>
      <c r="DG131" s="245"/>
      <c r="DH131" s="245"/>
      <c r="DI131" s="245"/>
      <c r="DJ131" s="245"/>
      <c r="DK131" s="245"/>
      <c r="DL131" s="245"/>
      <c r="DM131" s="245"/>
      <c r="DN131" s="245"/>
      <c r="DO131" s="245"/>
      <c r="DP131" s="222"/>
      <c r="DQ131" s="222"/>
      <c r="DR131" s="222"/>
      <c r="DS131" s="222"/>
      <c r="DT131" s="222"/>
      <c r="DU131" s="222"/>
      <c r="DV131" s="222"/>
      <c r="DW131" s="222"/>
      <c r="DX131" s="222"/>
      <c r="DY131" s="222"/>
      <c r="DZ131" s="222"/>
    </row>
    <row r="132" spans="1:131" s="219" customFormat="1" ht="26.25" customHeight="1" x14ac:dyDescent="0.15">
      <c r="A132" s="1123" t="s">
        <v>498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499</v>
      </c>
      <c r="W132" s="1127"/>
      <c r="X132" s="1127"/>
      <c r="Y132" s="1127"/>
      <c r="Z132" s="1128"/>
      <c r="AA132" s="1129">
        <v>4.9630556050000001</v>
      </c>
      <c r="AB132" s="1130"/>
      <c r="AC132" s="1130"/>
      <c r="AD132" s="1130"/>
      <c r="AE132" s="1131"/>
      <c r="AF132" s="1132">
        <v>5.5549725270000003</v>
      </c>
      <c r="AG132" s="1130"/>
      <c r="AH132" s="1130"/>
      <c r="AI132" s="1130"/>
      <c r="AJ132" s="1131"/>
      <c r="AK132" s="1132">
        <v>5.7319947820000001</v>
      </c>
      <c r="AL132" s="1130"/>
      <c r="AM132" s="1130"/>
      <c r="AN132" s="1130"/>
      <c r="AO132" s="1131"/>
      <c r="AP132" s="1034"/>
      <c r="AQ132" s="1035"/>
      <c r="AR132" s="1035"/>
      <c r="AS132" s="1035"/>
      <c r="AT132" s="1133"/>
      <c r="AU132" s="246"/>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3"/>
      <c r="BT132" s="222"/>
      <c r="BU132" s="222"/>
      <c r="BV132" s="222"/>
      <c r="BW132" s="222"/>
      <c r="BX132" s="222"/>
      <c r="BY132" s="222"/>
      <c r="BZ132" s="222"/>
      <c r="CA132" s="245"/>
      <c r="CB132" s="245"/>
      <c r="CC132" s="245"/>
      <c r="CD132" s="245"/>
      <c r="CE132" s="245"/>
      <c r="CF132" s="245"/>
      <c r="CG132" s="245"/>
      <c r="CH132" s="245"/>
      <c r="CI132" s="245"/>
      <c r="CJ132" s="245"/>
      <c r="CK132" s="245"/>
      <c r="CL132" s="245"/>
      <c r="CM132" s="245"/>
      <c r="CN132" s="245"/>
      <c r="CO132" s="245"/>
      <c r="CP132" s="245"/>
      <c r="CQ132" s="245"/>
      <c r="CR132" s="245"/>
      <c r="CS132" s="245"/>
      <c r="CT132" s="245"/>
      <c r="CU132" s="245"/>
      <c r="CV132" s="245"/>
      <c r="CW132" s="245"/>
      <c r="CX132" s="245"/>
      <c r="CY132" s="245"/>
      <c r="CZ132" s="245"/>
      <c r="DA132" s="245"/>
      <c r="DB132" s="245"/>
      <c r="DC132" s="245"/>
      <c r="DD132" s="245"/>
      <c r="DE132" s="245"/>
      <c r="DF132" s="245"/>
      <c r="DG132" s="245"/>
      <c r="DH132" s="245"/>
      <c r="DI132" s="245"/>
      <c r="DJ132" s="245"/>
      <c r="DK132" s="245"/>
      <c r="DL132" s="245"/>
      <c r="DM132" s="245"/>
      <c r="DN132" s="245"/>
      <c r="DO132" s="245"/>
      <c r="DP132" s="222"/>
      <c r="DQ132" s="222"/>
      <c r="DR132" s="222"/>
      <c r="DS132" s="222"/>
      <c r="DT132" s="222"/>
      <c r="DU132" s="222"/>
      <c r="DV132" s="222"/>
      <c r="DW132" s="222"/>
      <c r="DX132" s="222"/>
      <c r="DY132" s="222"/>
      <c r="DZ132" s="222"/>
    </row>
    <row r="133" spans="1:131" s="21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500</v>
      </c>
      <c r="W133" s="1110"/>
      <c r="X133" s="1110"/>
      <c r="Y133" s="1110"/>
      <c r="Z133" s="1111"/>
      <c r="AA133" s="1112">
        <v>5.9</v>
      </c>
      <c r="AB133" s="1113"/>
      <c r="AC133" s="1113"/>
      <c r="AD133" s="1113"/>
      <c r="AE133" s="1114"/>
      <c r="AF133" s="1112">
        <v>6.1</v>
      </c>
      <c r="AG133" s="1113"/>
      <c r="AH133" s="1113"/>
      <c r="AI133" s="1113"/>
      <c r="AJ133" s="1114"/>
      <c r="AK133" s="1112">
        <v>5.4</v>
      </c>
      <c r="AL133" s="1113"/>
      <c r="AM133" s="1113"/>
      <c r="AN133" s="1113"/>
      <c r="AO133" s="1114"/>
      <c r="AP133" s="1061"/>
      <c r="AQ133" s="1062"/>
      <c r="AR133" s="1062"/>
      <c r="AS133" s="1062"/>
      <c r="AT133" s="1115"/>
      <c r="AU133" s="222"/>
      <c r="AV133" s="222"/>
      <c r="AW133" s="222"/>
      <c r="AX133" s="222"/>
      <c r="AY133" s="222"/>
      <c r="AZ133" s="222"/>
      <c r="BA133" s="222"/>
      <c r="BB133" s="222"/>
      <c r="BC133" s="222"/>
      <c r="BD133" s="222"/>
      <c r="BE133" s="222"/>
      <c r="BF133" s="222"/>
      <c r="BG133" s="222"/>
      <c r="BH133" s="222"/>
      <c r="BI133" s="222"/>
      <c r="BJ133" s="222"/>
      <c r="BK133" s="222"/>
      <c r="BL133" s="222"/>
      <c r="BM133" s="222"/>
      <c r="BN133" s="245"/>
      <c r="BO133" s="245"/>
      <c r="BP133" s="245"/>
      <c r="BQ133" s="245"/>
      <c r="BR133" s="245"/>
      <c r="BS133" s="245"/>
      <c r="BT133" s="245"/>
      <c r="BU133" s="245"/>
      <c r="BV133" s="245"/>
      <c r="BW133" s="245"/>
      <c r="BX133" s="245"/>
      <c r="BY133" s="245"/>
      <c r="BZ133" s="245"/>
      <c r="CA133" s="245"/>
      <c r="CB133" s="245"/>
      <c r="CC133" s="245"/>
      <c r="CD133" s="245"/>
      <c r="CE133" s="245"/>
      <c r="CF133" s="245"/>
      <c r="CG133" s="245"/>
      <c r="CH133" s="245"/>
      <c r="CI133" s="245"/>
      <c r="CJ133" s="245"/>
      <c r="CK133" s="245"/>
      <c r="CL133" s="245"/>
      <c r="CM133" s="245"/>
      <c r="CN133" s="245"/>
      <c r="CO133" s="245"/>
      <c r="CP133" s="245"/>
      <c r="CQ133" s="245"/>
      <c r="CR133" s="245"/>
      <c r="CS133" s="245"/>
      <c r="CT133" s="245"/>
      <c r="CU133" s="245"/>
      <c r="CV133" s="245"/>
      <c r="CW133" s="245"/>
      <c r="CX133" s="245"/>
      <c r="CY133" s="245"/>
      <c r="CZ133" s="245"/>
      <c r="DA133" s="245"/>
      <c r="DB133" s="245"/>
      <c r="DC133" s="245"/>
      <c r="DD133" s="245"/>
      <c r="DE133" s="245"/>
      <c r="DF133" s="245"/>
      <c r="DG133" s="245"/>
      <c r="DH133" s="245"/>
      <c r="DI133" s="245"/>
      <c r="DJ133" s="245"/>
      <c r="DK133" s="245"/>
      <c r="DL133" s="245"/>
      <c r="DM133" s="245"/>
      <c r="DN133" s="245"/>
      <c r="DO133" s="245"/>
      <c r="DP133" s="222"/>
      <c r="DQ133" s="222"/>
      <c r="DR133" s="222"/>
      <c r="DS133" s="222"/>
      <c r="DT133" s="222"/>
      <c r="DU133" s="222"/>
      <c r="DV133" s="222"/>
      <c r="DW133" s="222"/>
      <c r="DX133" s="222"/>
      <c r="DY133" s="222"/>
      <c r="DZ133" s="222"/>
    </row>
    <row r="134" spans="1:131" ht="11.25" customHeight="1" x14ac:dyDescent="0.15">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22"/>
      <c r="AV134" s="222"/>
      <c r="AW134" s="222"/>
      <c r="AX134" s="222"/>
      <c r="AY134" s="222"/>
      <c r="AZ134" s="222"/>
      <c r="BA134" s="222"/>
      <c r="BB134" s="222"/>
      <c r="BC134" s="222"/>
      <c r="BD134" s="222"/>
      <c r="BE134" s="222"/>
      <c r="BF134" s="222"/>
      <c r="BG134" s="222"/>
      <c r="BH134" s="222"/>
      <c r="BI134" s="222"/>
      <c r="BJ134" s="222"/>
      <c r="BK134" s="222"/>
      <c r="BL134" s="222"/>
      <c r="BM134" s="222"/>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245"/>
      <c r="CP134" s="245"/>
      <c r="CQ134" s="245"/>
      <c r="CR134" s="245"/>
      <c r="CS134" s="245"/>
      <c r="CT134" s="245"/>
      <c r="CU134" s="245"/>
      <c r="CV134" s="245"/>
      <c r="CW134" s="245"/>
      <c r="CX134" s="245"/>
      <c r="CY134" s="245"/>
      <c r="CZ134" s="245"/>
      <c r="DA134" s="245"/>
      <c r="DB134" s="245"/>
      <c r="DC134" s="245"/>
      <c r="DD134" s="245"/>
      <c r="DE134" s="245"/>
      <c r="DF134" s="245"/>
      <c r="DG134" s="245"/>
      <c r="DH134" s="245"/>
      <c r="DI134" s="245"/>
      <c r="DJ134" s="245"/>
      <c r="DK134" s="245"/>
      <c r="DL134" s="245"/>
      <c r="DM134" s="245"/>
      <c r="DN134" s="245"/>
      <c r="DO134" s="245"/>
      <c r="DP134" s="222"/>
      <c r="DQ134" s="222"/>
      <c r="DR134" s="222"/>
      <c r="DS134" s="222"/>
      <c r="DT134" s="222"/>
      <c r="DU134" s="222"/>
      <c r="DV134" s="222"/>
      <c r="DW134" s="222"/>
      <c r="DX134" s="222"/>
      <c r="DY134" s="222"/>
      <c r="DZ134" s="222"/>
      <c r="EA134" s="219"/>
    </row>
    <row r="135" spans="1:131" ht="14.25" hidden="1" x14ac:dyDescent="0.15">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c r="DM135" s="247"/>
      <c r="DN135" s="247"/>
      <c r="DO135" s="247"/>
      <c r="DP135" s="247"/>
      <c r="DQ135" s="247"/>
      <c r="DR135" s="247"/>
      <c r="DS135" s="247"/>
      <c r="DT135" s="247"/>
      <c r="DU135" s="247"/>
      <c r="DV135" s="247"/>
      <c r="DW135" s="247"/>
      <c r="DX135" s="247"/>
      <c r="DY135" s="247"/>
      <c r="DZ135" s="247"/>
    </row>
  </sheetData>
  <sheetProtection algorithmName="SHA-512" hashValue="g88L/VQManofItpKyv3cidKyn10CgWK6qNIf1mt3UfAFOETPm0AkwEdsViefDfgHXmpeFsElr3Buh4yt8nm2AQ==" saltValue="jmQh7n/d9sdCT+POq4kUk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9" customWidth="1"/>
    <col min="121" max="121" width="0" style="248" hidden="1" customWidth="1"/>
    <col min="122" max="16384" width="9" style="248" hidden="1"/>
  </cols>
  <sheetData>
    <row r="1" spans="1:120"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8"/>
    </row>
    <row r="17" spans="119:120" x14ac:dyDescent="0.15">
      <c r="DP17" s="248"/>
    </row>
    <row r="18" spans="119:120" x14ac:dyDescent="0.15"/>
    <row r="19" spans="119:120" x14ac:dyDescent="0.15"/>
    <row r="20" spans="119:120" x14ac:dyDescent="0.15">
      <c r="DO20" s="248"/>
      <c r="DP20" s="248"/>
    </row>
    <row r="21" spans="119:120" x14ac:dyDescent="0.15">
      <c r="DP21" s="248"/>
    </row>
    <row r="22" spans="119:120" x14ac:dyDescent="0.15"/>
    <row r="23" spans="119:120" x14ac:dyDescent="0.15">
      <c r="DO23" s="248"/>
      <c r="DP23" s="248"/>
    </row>
    <row r="24" spans="119:120" x14ac:dyDescent="0.15">
      <c r="DP24" s="248"/>
    </row>
    <row r="25" spans="119:120" x14ac:dyDescent="0.15">
      <c r="DP25" s="248"/>
    </row>
    <row r="26" spans="119:120" x14ac:dyDescent="0.15">
      <c r="DO26" s="248"/>
      <c r="DP26" s="248"/>
    </row>
    <row r="27" spans="119:120" x14ac:dyDescent="0.15"/>
    <row r="28" spans="119:120" x14ac:dyDescent="0.15">
      <c r="DO28" s="248"/>
      <c r="DP28" s="248"/>
    </row>
    <row r="29" spans="119:120" x14ac:dyDescent="0.15">
      <c r="DP29" s="248"/>
    </row>
    <row r="30" spans="119:120" x14ac:dyDescent="0.15"/>
    <row r="31" spans="119:120" x14ac:dyDescent="0.15">
      <c r="DO31" s="248"/>
      <c r="DP31" s="248"/>
    </row>
    <row r="32" spans="119:120" x14ac:dyDescent="0.15"/>
    <row r="33" spans="98:120" x14ac:dyDescent="0.15">
      <c r="DO33" s="248"/>
      <c r="DP33" s="248"/>
    </row>
    <row r="34" spans="98:120" x14ac:dyDescent="0.15">
      <c r="DM34" s="248"/>
    </row>
    <row r="35" spans="98:120" x14ac:dyDescent="0.15">
      <c r="CT35" s="248"/>
      <c r="CU35" s="248"/>
      <c r="CV35" s="248"/>
      <c r="CY35" s="248"/>
      <c r="CZ35" s="248"/>
      <c r="DA35" s="248"/>
      <c r="DD35" s="248"/>
      <c r="DE35" s="248"/>
      <c r="DF35" s="248"/>
      <c r="DI35" s="248"/>
      <c r="DJ35" s="248"/>
      <c r="DK35" s="248"/>
      <c r="DM35" s="248"/>
      <c r="DN35" s="248"/>
      <c r="DO35" s="248"/>
      <c r="DP35" s="248"/>
    </row>
    <row r="36" spans="98:120" x14ac:dyDescent="0.15"/>
    <row r="37" spans="98:120" x14ac:dyDescent="0.15">
      <c r="CW37" s="248"/>
      <c r="DB37" s="248"/>
      <c r="DG37" s="248"/>
      <c r="DL37" s="248"/>
      <c r="DP37" s="248"/>
    </row>
    <row r="38" spans="98:120" x14ac:dyDescent="0.15">
      <c r="CT38" s="248"/>
      <c r="CU38" s="248"/>
      <c r="CV38" s="248"/>
      <c r="CW38" s="248"/>
      <c r="CY38" s="248"/>
      <c r="CZ38" s="248"/>
      <c r="DA38" s="248"/>
      <c r="DB38" s="248"/>
      <c r="DD38" s="248"/>
      <c r="DE38" s="248"/>
      <c r="DF38" s="248"/>
      <c r="DG38" s="248"/>
      <c r="DI38" s="248"/>
      <c r="DJ38" s="248"/>
      <c r="DK38" s="248"/>
      <c r="DL38" s="248"/>
      <c r="DN38" s="248"/>
      <c r="DO38" s="248"/>
      <c r="DP38" s="24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8"/>
      <c r="DO49" s="248"/>
      <c r="DP49" s="24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8"/>
      <c r="CS63" s="248"/>
      <c r="CX63" s="248"/>
      <c r="DC63" s="248"/>
      <c r="DH63" s="248"/>
    </row>
    <row r="64" spans="22:120" x14ac:dyDescent="0.15">
      <c r="V64" s="248"/>
    </row>
    <row r="65" spans="15:120" x14ac:dyDescent="0.15">
      <c r="X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248"/>
      <c r="CL65" s="248"/>
      <c r="CM65" s="248"/>
      <c r="CN65" s="248"/>
      <c r="CO65" s="248"/>
      <c r="CP65" s="248"/>
      <c r="CQ65" s="248"/>
      <c r="CR65" s="248"/>
      <c r="CU65" s="248"/>
      <c r="CZ65" s="248"/>
      <c r="DE65" s="248"/>
      <c r="DJ65" s="248"/>
    </row>
    <row r="66" spans="15:120" x14ac:dyDescent="0.15">
      <c r="Q66" s="248"/>
      <c r="S66" s="248"/>
      <c r="U66" s="248"/>
      <c r="DM66" s="248"/>
    </row>
    <row r="67" spans="15:120" x14ac:dyDescent="0.15">
      <c r="O67" s="248"/>
      <c r="P67" s="248"/>
      <c r="R67" s="248"/>
      <c r="T67" s="248"/>
      <c r="Y67" s="248"/>
      <c r="CT67" s="248"/>
      <c r="CV67" s="248"/>
      <c r="CW67" s="248"/>
      <c r="CY67" s="248"/>
      <c r="DA67" s="248"/>
      <c r="DB67" s="248"/>
      <c r="DD67" s="248"/>
      <c r="DF67" s="248"/>
      <c r="DG67" s="248"/>
      <c r="DI67" s="248"/>
      <c r="DK67" s="248"/>
      <c r="DL67" s="248"/>
      <c r="DN67" s="248"/>
      <c r="DO67" s="248"/>
      <c r="DP67" s="248"/>
    </row>
    <row r="68" spans="15:120" x14ac:dyDescent="0.15"/>
    <row r="69" spans="15:120" x14ac:dyDescent="0.15"/>
    <row r="70" spans="15:120" x14ac:dyDescent="0.15"/>
    <row r="71" spans="15:120" x14ac:dyDescent="0.15"/>
    <row r="72" spans="15:120" x14ac:dyDescent="0.15">
      <c r="DP72" s="248"/>
    </row>
    <row r="73" spans="15:120" x14ac:dyDescent="0.15">
      <c r="DP73" s="24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8"/>
      <c r="CX96" s="248"/>
      <c r="DC96" s="248"/>
      <c r="DH96" s="248"/>
    </row>
    <row r="97" spans="24:120" x14ac:dyDescent="0.15">
      <c r="CS97" s="248"/>
      <c r="CX97" s="248"/>
      <c r="DC97" s="248"/>
      <c r="DH97" s="248"/>
      <c r="DP97" s="249" t="s">
        <v>501</v>
      </c>
    </row>
    <row r="98" spans="24:120" hidden="1" x14ac:dyDescent="0.15">
      <c r="CS98" s="248"/>
      <c r="CX98" s="248"/>
      <c r="DC98" s="248"/>
      <c r="DH98" s="248"/>
    </row>
    <row r="99" spans="24:120" hidden="1" x14ac:dyDescent="0.15">
      <c r="CS99" s="248"/>
      <c r="CX99" s="248"/>
      <c r="DC99" s="248"/>
      <c r="DH99" s="248"/>
    </row>
    <row r="101" spans="24:120" ht="12" hidden="1" customHeight="1" x14ac:dyDescent="0.15">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U101" s="248"/>
      <c r="CZ101" s="248"/>
      <c r="DE101" s="248"/>
      <c r="DJ101" s="248"/>
    </row>
    <row r="102" spans="24:120" ht="1.5" hidden="1" customHeight="1" x14ac:dyDescent="0.15">
      <c r="CU102" s="248"/>
      <c r="CZ102" s="248"/>
      <c r="DE102" s="248"/>
      <c r="DJ102" s="248"/>
      <c r="DM102" s="248"/>
    </row>
    <row r="103" spans="24:120" hidden="1" x14ac:dyDescent="0.15">
      <c r="CT103" s="248"/>
      <c r="CV103" s="248"/>
      <c r="CW103" s="248"/>
      <c r="CY103" s="248"/>
      <c r="DA103" s="248"/>
      <c r="DB103" s="248"/>
      <c r="DD103" s="248"/>
      <c r="DF103" s="248"/>
      <c r="DG103" s="248"/>
      <c r="DI103" s="248"/>
      <c r="DK103" s="248"/>
      <c r="DL103" s="248"/>
      <c r="DM103" s="248"/>
      <c r="DN103" s="248"/>
      <c r="DO103" s="248"/>
      <c r="DP103" s="248"/>
    </row>
    <row r="104" spans="24:120" hidden="1" x14ac:dyDescent="0.15">
      <c r="CV104" s="248"/>
      <c r="CW104" s="248"/>
      <c r="DA104" s="248"/>
      <c r="DB104" s="248"/>
      <c r="DF104" s="248"/>
      <c r="DG104" s="248"/>
      <c r="DK104" s="248"/>
      <c r="DL104" s="248"/>
      <c r="DN104" s="248"/>
      <c r="DO104" s="248"/>
      <c r="DP104" s="248"/>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9" customWidth="1"/>
    <col min="117" max="16384" width="9" style="248" hidden="1"/>
  </cols>
  <sheetData>
    <row r="1" spans="2:116"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row>
    <row r="2" spans="2:116" x14ac:dyDescent="0.15"/>
    <row r="3" spans="2:116" x14ac:dyDescent="0.15"/>
    <row r="4" spans="2:116" x14ac:dyDescent="0.15">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row>
    <row r="5" spans="2:116" x14ac:dyDescent="0.15">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row>
    <row r="19" spans="9:116" x14ac:dyDescent="0.15"/>
    <row r="20" spans="9:116" x14ac:dyDescent="0.15"/>
    <row r="21" spans="9:116" x14ac:dyDescent="0.15">
      <c r="DL21" s="248"/>
    </row>
    <row r="22" spans="9:116" x14ac:dyDescent="0.15">
      <c r="DI22" s="248"/>
      <c r="DJ22" s="248"/>
      <c r="DK22" s="248"/>
      <c r="DL22" s="248"/>
    </row>
    <row r="23" spans="9:116" x14ac:dyDescent="0.15">
      <c r="CY23" s="248"/>
      <c r="CZ23" s="248"/>
      <c r="DA23" s="248"/>
      <c r="DB23" s="248"/>
      <c r="DC23" s="248"/>
      <c r="DD23" s="248"/>
      <c r="DE23" s="248"/>
      <c r="DF23" s="248"/>
      <c r="DG23" s="248"/>
      <c r="DH23" s="248"/>
      <c r="DI23" s="248"/>
      <c r="DJ23" s="248"/>
      <c r="DK23" s="248"/>
      <c r="DL23" s="24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8"/>
      <c r="DA35" s="248"/>
      <c r="DB35" s="248"/>
      <c r="DC35" s="248"/>
      <c r="DD35" s="248"/>
      <c r="DE35" s="248"/>
      <c r="DF35" s="248"/>
      <c r="DG35" s="248"/>
      <c r="DH35" s="248"/>
      <c r="DI35" s="248"/>
      <c r="DJ35" s="248"/>
      <c r="DK35" s="248"/>
      <c r="DL35" s="248"/>
    </row>
    <row r="36" spans="15:116" x14ac:dyDescent="0.15"/>
    <row r="37" spans="15:116" x14ac:dyDescent="0.15">
      <c r="DL37" s="248"/>
    </row>
    <row r="38" spans="15:116" x14ac:dyDescent="0.15">
      <c r="DI38" s="248"/>
      <c r="DJ38" s="248"/>
      <c r="DK38" s="248"/>
      <c r="DL38" s="248"/>
    </row>
    <row r="39" spans="15:116" x14ac:dyDescent="0.15"/>
    <row r="40" spans="15:116" x14ac:dyDescent="0.15"/>
    <row r="41" spans="15:116" x14ac:dyDescent="0.15"/>
    <row r="42" spans="15:116" x14ac:dyDescent="0.15"/>
    <row r="43" spans="15:116" x14ac:dyDescent="0.15">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row>
    <row r="44" spans="15:116" x14ac:dyDescent="0.15">
      <c r="DL44" s="248"/>
    </row>
    <row r="45" spans="15:116" x14ac:dyDescent="0.15"/>
    <row r="46" spans="15:116" x14ac:dyDescent="0.15">
      <c r="DA46" s="248"/>
      <c r="DB46" s="248"/>
      <c r="DC46" s="248"/>
      <c r="DD46" s="248"/>
      <c r="DE46" s="248"/>
      <c r="DF46" s="248"/>
      <c r="DG46" s="248"/>
      <c r="DH46" s="248"/>
      <c r="DI46" s="248"/>
      <c r="DJ46" s="248"/>
      <c r="DK46" s="248"/>
      <c r="DL46" s="248"/>
    </row>
    <row r="47" spans="15:116" x14ac:dyDescent="0.15"/>
    <row r="48" spans="15:116" x14ac:dyDescent="0.15"/>
    <row r="49" spans="104:116" x14ac:dyDescent="0.15"/>
    <row r="50" spans="104:116" x14ac:dyDescent="0.15">
      <c r="CZ50" s="248"/>
      <c r="DA50" s="248"/>
      <c r="DB50" s="248"/>
      <c r="DC50" s="248"/>
      <c r="DD50" s="248"/>
      <c r="DE50" s="248"/>
      <c r="DF50" s="248"/>
      <c r="DG50" s="248"/>
      <c r="DH50" s="248"/>
      <c r="DI50" s="248"/>
      <c r="DJ50" s="248"/>
      <c r="DK50" s="248"/>
      <c r="DL50" s="248"/>
    </row>
    <row r="51" spans="104:116" x14ac:dyDescent="0.15"/>
    <row r="52" spans="104:116" x14ac:dyDescent="0.15"/>
    <row r="53" spans="104:116" x14ac:dyDescent="0.15">
      <c r="DL53" s="24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8"/>
      <c r="DD67" s="248"/>
      <c r="DE67" s="248"/>
      <c r="DF67" s="248"/>
      <c r="DG67" s="248"/>
      <c r="DH67" s="248"/>
      <c r="DI67" s="248"/>
      <c r="DJ67" s="248"/>
      <c r="DK67" s="248"/>
      <c r="DL67" s="24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N77vk1woxFR6/iX37ioJ/lYQh1eyMAr5O3zWRasiGIlT2kegTdm8NxXHvzQmDj64mIG8NbJmaT+6uuM3B5gcQ==" saltValue="ii+oGOHzV4ofcQxRoWk9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0" customWidth="1"/>
    <col min="37" max="44" width="17" style="250" customWidth="1"/>
    <col min="45" max="45" width="6.125" style="257" customWidth="1"/>
    <col min="46" max="46" width="3" style="255" customWidth="1"/>
    <col min="47" max="47" width="19.125" style="250" hidden="1" customWidth="1"/>
    <col min="48" max="52" width="12.625" style="250" hidden="1" customWidth="1"/>
    <col min="53" max="16384" width="8.625" style="250"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502</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6" t="s">
        <v>503</v>
      </c>
      <c r="AL6" s="256"/>
      <c r="AM6" s="256"/>
      <c r="AN6" s="256"/>
      <c r="AO6" s="251"/>
      <c r="AP6" s="251"/>
      <c r="AQ6" s="251"/>
      <c r="AR6" s="251"/>
    </row>
    <row r="7" spans="1:46" ht="13.5" customHeight="1" x14ac:dyDescent="0.15">
      <c r="A7" s="255"/>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8"/>
      <c r="AL7" s="259"/>
      <c r="AM7" s="259"/>
      <c r="AN7" s="260"/>
      <c r="AO7" s="1147" t="s">
        <v>504</v>
      </c>
      <c r="AP7" s="261"/>
      <c r="AQ7" s="262" t="s">
        <v>505</v>
      </c>
      <c r="AR7" s="263"/>
    </row>
    <row r="8" spans="1:46" x14ac:dyDescent="0.15">
      <c r="A8" s="255"/>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4"/>
      <c r="AL8" s="265"/>
      <c r="AM8" s="265"/>
      <c r="AN8" s="266"/>
      <c r="AO8" s="1148"/>
      <c r="AP8" s="267" t="s">
        <v>506</v>
      </c>
      <c r="AQ8" s="268" t="s">
        <v>507</v>
      </c>
      <c r="AR8" s="269" t="s">
        <v>508</v>
      </c>
    </row>
    <row r="9" spans="1:46" x14ac:dyDescent="0.15">
      <c r="A9" s="255"/>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1149" t="s">
        <v>509</v>
      </c>
      <c r="AL9" s="1150"/>
      <c r="AM9" s="1150"/>
      <c r="AN9" s="1151"/>
      <c r="AO9" s="270">
        <v>602333</v>
      </c>
      <c r="AP9" s="270">
        <v>139461</v>
      </c>
      <c r="AQ9" s="271">
        <v>231388</v>
      </c>
      <c r="AR9" s="272">
        <v>-39.700000000000003</v>
      </c>
    </row>
    <row r="10" spans="1:46" ht="13.5" customHeight="1" x14ac:dyDescent="0.15">
      <c r="A10" s="255"/>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1149" t="s">
        <v>510</v>
      </c>
      <c r="AL10" s="1150"/>
      <c r="AM10" s="1150"/>
      <c r="AN10" s="1151"/>
      <c r="AO10" s="273">
        <v>269520</v>
      </c>
      <c r="AP10" s="273">
        <v>62403</v>
      </c>
      <c r="AQ10" s="274">
        <v>33497</v>
      </c>
      <c r="AR10" s="275">
        <v>86.3</v>
      </c>
    </row>
    <row r="11" spans="1:46" ht="13.5" customHeight="1" x14ac:dyDescent="0.15">
      <c r="A11" s="25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1149" t="s">
        <v>511</v>
      </c>
      <c r="AL11" s="1150"/>
      <c r="AM11" s="1150"/>
      <c r="AN11" s="1151"/>
      <c r="AO11" s="273">
        <v>32405</v>
      </c>
      <c r="AP11" s="273">
        <v>7503</v>
      </c>
      <c r="AQ11" s="274">
        <v>3588</v>
      </c>
      <c r="AR11" s="275">
        <v>109.1</v>
      </c>
    </row>
    <row r="12" spans="1:46" ht="13.5" customHeight="1" x14ac:dyDescent="0.15">
      <c r="A12" s="255"/>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1149" t="s">
        <v>512</v>
      </c>
      <c r="AL12" s="1150"/>
      <c r="AM12" s="1150"/>
      <c r="AN12" s="1151"/>
      <c r="AO12" s="273" t="s">
        <v>513</v>
      </c>
      <c r="AP12" s="273" t="s">
        <v>513</v>
      </c>
      <c r="AQ12" s="274" t="s">
        <v>513</v>
      </c>
      <c r="AR12" s="275" t="s">
        <v>513</v>
      </c>
    </row>
    <row r="13" spans="1:46" ht="13.5" customHeight="1" x14ac:dyDescent="0.15">
      <c r="A13" s="255"/>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1149" t="s">
        <v>514</v>
      </c>
      <c r="AL13" s="1150"/>
      <c r="AM13" s="1150"/>
      <c r="AN13" s="1151"/>
      <c r="AO13" s="273">
        <v>65824</v>
      </c>
      <c r="AP13" s="273">
        <v>15241</v>
      </c>
      <c r="AQ13" s="274">
        <v>10932</v>
      </c>
      <c r="AR13" s="275">
        <v>39.4</v>
      </c>
    </row>
    <row r="14" spans="1:46" ht="13.5" customHeight="1" x14ac:dyDescent="0.15">
      <c r="A14" s="255"/>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1149" t="s">
        <v>515</v>
      </c>
      <c r="AL14" s="1150"/>
      <c r="AM14" s="1150"/>
      <c r="AN14" s="1151"/>
      <c r="AO14" s="273">
        <v>9571</v>
      </c>
      <c r="AP14" s="273">
        <v>2216</v>
      </c>
      <c r="AQ14" s="274">
        <v>4261</v>
      </c>
      <c r="AR14" s="275">
        <v>-48</v>
      </c>
    </row>
    <row r="15" spans="1:46" ht="13.5" customHeight="1" x14ac:dyDescent="0.15">
      <c r="A15" s="255"/>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1152" t="s">
        <v>516</v>
      </c>
      <c r="AL15" s="1153"/>
      <c r="AM15" s="1153"/>
      <c r="AN15" s="1154"/>
      <c r="AO15" s="273">
        <v>-51896</v>
      </c>
      <c r="AP15" s="273">
        <v>-12016</v>
      </c>
      <c r="AQ15" s="274">
        <v>-17972</v>
      </c>
      <c r="AR15" s="275">
        <v>-33.1</v>
      </c>
    </row>
    <row r="16" spans="1:46" x14ac:dyDescent="0.15">
      <c r="A16" s="255"/>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1152" t="s">
        <v>191</v>
      </c>
      <c r="AL16" s="1153"/>
      <c r="AM16" s="1153"/>
      <c r="AN16" s="1154"/>
      <c r="AO16" s="273">
        <v>927757</v>
      </c>
      <c r="AP16" s="273">
        <v>214808</v>
      </c>
      <c r="AQ16" s="274">
        <v>265695</v>
      </c>
      <c r="AR16" s="275">
        <v>-19.2</v>
      </c>
    </row>
    <row r="17" spans="1:46" x14ac:dyDescent="0.15">
      <c r="A17" s="255"/>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76"/>
    </row>
    <row r="18" spans="1:46" x14ac:dyDescent="0.15">
      <c r="A18" s="255"/>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77"/>
      <c r="AR18" s="277"/>
    </row>
    <row r="19" spans="1:46" x14ac:dyDescent="0.15">
      <c r="A19" s="255"/>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t="s">
        <v>517</v>
      </c>
      <c r="AL19" s="251"/>
      <c r="AM19" s="251"/>
      <c r="AN19" s="251"/>
      <c r="AO19" s="251"/>
      <c r="AP19" s="251"/>
      <c r="AQ19" s="251"/>
      <c r="AR19" s="251"/>
    </row>
    <row r="20" spans="1:46" x14ac:dyDescent="0.15">
      <c r="A20" s="255"/>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78"/>
      <c r="AL20" s="279"/>
      <c r="AM20" s="279"/>
      <c r="AN20" s="280"/>
      <c r="AO20" s="281" t="s">
        <v>518</v>
      </c>
      <c r="AP20" s="282" t="s">
        <v>519</v>
      </c>
      <c r="AQ20" s="283" t="s">
        <v>520</v>
      </c>
      <c r="AR20" s="284"/>
    </row>
    <row r="21" spans="1:46" s="290" customFormat="1" x14ac:dyDescent="0.15">
      <c r="A21" s="285"/>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1155" t="s">
        <v>521</v>
      </c>
      <c r="AL21" s="1156"/>
      <c r="AM21" s="1156"/>
      <c r="AN21" s="1157"/>
      <c r="AO21" s="286">
        <v>14.82</v>
      </c>
      <c r="AP21" s="287">
        <v>23.14</v>
      </c>
      <c r="AQ21" s="288">
        <v>-8.32</v>
      </c>
      <c r="AR21" s="256"/>
      <c r="AS21" s="289"/>
      <c r="AT21" s="285"/>
    </row>
    <row r="22" spans="1:46" s="290" customFormat="1" x14ac:dyDescent="0.15">
      <c r="A22" s="285"/>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1155" t="s">
        <v>522</v>
      </c>
      <c r="AL22" s="1156"/>
      <c r="AM22" s="1156"/>
      <c r="AN22" s="1157"/>
      <c r="AO22" s="291">
        <v>98.5</v>
      </c>
      <c r="AP22" s="292">
        <v>95.7</v>
      </c>
      <c r="AQ22" s="293">
        <v>2.8</v>
      </c>
      <c r="AR22" s="277"/>
      <c r="AS22" s="289"/>
      <c r="AT22" s="285"/>
    </row>
    <row r="23" spans="1:46" s="290" customFormat="1" x14ac:dyDescent="0.15">
      <c r="A23" s="285"/>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77"/>
      <c r="AQ23" s="277"/>
      <c r="AR23" s="277"/>
      <c r="AS23" s="289"/>
      <c r="AT23" s="285"/>
    </row>
    <row r="24" spans="1:46" s="290" customFormat="1" x14ac:dyDescent="0.15">
      <c r="A24" s="285"/>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77"/>
      <c r="AQ24" s="277"/>
      <c r="AR24" s="277"/>
      <c r="AS24" s="289"/>
      <c r="AT24" s="285"/>
    </row>
    <row r="25" spans="1:46" s="290" customFormat="1" x14ac:dyDescent="0.15">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6"/>
      <c r="AQ25" s="296"/>
      <c r="AR25" s="296"/>
      <c r="AS25" s="297"/>
      <c r="AT25" s="285"/>
    </row>
    <row r="26" spans="1:46" s="290" customFormat="1" x14ac:dyDescent="0.15">
      <c r="A26" s="1146" t="s">
        <v>523</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56"/>
    </row>
    <row r="27" spans="1:46" x14ac:dyDescent="0.15">
      <c r="A27" s="298"/>
      <c r="AO27" s="251"/>
      <c r="AP27" s="251"/>
      <c r="AQ27" s="251"/>
      <c r="AR27" s="251"/>
      <c r="AS27" s="251"/>
      <c r="AT27" s="251"/>
    </row>
    <row r="28" spans="1:46" ht="17.25" x14ac:dyDescent="0.15">
      <c r="A28" s="252" t="s">
        <v>524</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9"/>
    </row>
    <row r="29" spans="1:46" x14ac:dyDescent="0.15">
      <c r="A29" s="255"/>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6" t="s">
        <v>525</v>
      </c>
      <c r="AL29" s="256"/>
      <c r="AM29" s="256"/>
      <c r="AN29" s="256"/>
      <c r="AO29" s="251"/>
      <c r="AP29" s="251"/>
      <c r="AQ29" s="251"/>
      <c r="AR29" s="251"/>
      <c r="AS29" s="300"/>
    </row>
    <row r="30" spans="1:46" ht="13.5" customHeight="1" x14ac:dyDescent="0.15">
      <c r="A30" s="255"/>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8"/>
      <c r="AL30" s="259"/>
      <c r="AM30" s="259"/>
      <c r="AN30" s="260"/>
      <c r="AO30" s="1147" t="s">
        <v>504</v>
      </c>
      <c r="AP30" s="261"/>
      <c r="AQ30" s="262" t="s">
        <v>505</v>
      </c>
      <c r="AR30" s="263"/>
    </row>
    <row r="31" spans="1:46" x14ac:dyDescent="0.15">
      <c r="A31" s="255"/>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64"/>
      <c r="AL31" s="265"/>
      <c r="AM31" s="265"/>
      <c r="AN31" s="266"/>
      <c r="AO31" s="1148"/>
      <c r="AP31" s="267" t="s">
        <v>506</v>
      </c>
      <c r="AQ31" s="268" t="s">
        <v>507</v>
      </c>
      <c r="AR31" s="269" t="s">
        <v>508</v>
      </c>
    </row>
    <row r="32" spans="1:46" ht="27" customHeight="1" x14ac:dyDescent="0.15">
      <c r="A32" s="255"/>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1163" t="s">
        <v>526</v>
      </c>
      <c r="AL32" s="1164"/>
      <c r="AM32" s="1164"/>
      <c r="AN32" s="1165"/>
      <c r="AO32" s="301">
        <v>363005</v>
      </c>
      <c r="AP32" s="301">
        <v>84048</v>
      </c>
      <c r="AQ32" s="302">
        <v>153945</v>
      </c>
      <c r="AR32" s="303">
        <v>-45.4</v>
      </c>
    </row>
    <row r="33" spans="1:46" ht="13.5" customHeight="1" x14ac:dyDescent="0.15">
      <c r="A33" s="255"/>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1163" t="s">
        <v>527</v>
      </c>
      <c r="AL33" s="1164"/>
      <c r="AM33" s="1164"/>
      <c r="AN33" s="1165"/>
      <c r="AO33" s="301" t="s">
        <v>513</v>
      </c>
      <c r="AP33" s="301" t="s">
        <v>513</v>
      </c>
      <c r="AQ33" s="302" t="s">
        <v>513</v>
      </c>
      <c r="AR33" s="303" t="s">
        <v>513</v>
      </c>
    </row>
    <row r="34" spans="1:46" ht="27" customHeight="1" x14ac:dyDescent="0.15">
      <c r="A34" s="255"/>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1163" t="s">
        <v>528</v>
      </c>
      <c r="AL34" s="1164"/>
      <c r="AM34" s="1164"/>
      <c r="AN34" s="1165"/>
      <c r="AO34" s="301" t="s">
        <v>513</v>
      </c>
      <c r="AP34" s="301" t="s">
        <v>513</v>
      </c>
      <c r="AQ34" s="302">
        <v>4</v>
      </c>
      <c r="AR34" s="303" t="s">
        <v>513</v>
      </c>
    </row>
    <row r="35" spans="1:46" ht="27" customHeight="1" x14ac:dyDescent="0.15">
      <c r="A35" s="255"/>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1163" t="s">
        <v>529</v>
      </c>
      <c r="AL35" s="1164"/>
      <c r="AM35" s="1164"/>
      <c r="AN35" s="1165"/>
      <c r="AO35" s="301">
        <v>12129</v>
      </c>
      <c r="AP35" s="301">
        <v>2808</v>
      </c>
      <c r="AQ35" s="302">
        <v>31105</v>
      </c>
      <c r="AR35" s="303">
        <v>-91</v>
      </c>
    </row>
    <row r="36" spans="1:46" ht="27" customHeight="1" x14ac:dyDescent="0.15">
      <c r="A36" s="255"/>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1163" t="s">
        <v>530</v>
      </c>
      <c r="AL36" s="1164"/>
      <c r="AM36" s="1164"/>
      <c r="AN36" s="1165"/>
      <c r="AO36" s="301">
        <v>19003</v>
      </c>
      <c r="AP36" s="301">
        <v>4400</v>
      </c>
      <c r="AQ36" s="302">
        <v>3257</v>
      </c>
      <c r="AR36" s="303">
        <v>35.1</v>
      </c>
    </row>
    <row r="37" spans="1:46" ht="13.5" customHeight="1" x14ac:dyDescent="0.15">
      <c r="A37" s="255"/>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1163" t="s">
        <v>531</v>
      </c>
      <c r="AL37" s="1164"/>
      <c r="AM37" s="1164"/>
      <c r="AN37" s="1165"/>
      <c r="AO37" s="301" t="s">
        <v>513</v>
      </c>
      <c r="AP37" s="301" t="s">
        <v>513</v>
      </c>
      <c r="AQ37" s="302">
        <v>1590</v>
      </c>
      <c r="AR37" s="303" t="s">
        <v>513</v>
      </c>
    </row>
    <row r="38" spans="1:46" ht="27" customHeight="1" x14ac:dyDescent="0.15">
      <c r="A38" s="255"/>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1166" t="s">
        <v>532</v>
      </c>
      <c r="AL38" s="1167"/>
      <c r="AM38" s="1167"/>
      <c r="AN38" s="1168"/>
      <c r="AO38" s="304" t="s">
        <v>513</v>
      </c>
      <c r="AP38" s="304" t="s">
        <v>513</v>
      </c>
      <c r="AQ38" s="305">
        <v>20</v>
      </c>
      <c r="AR38" s="293" t="s">
        <v>513</v>
      </c>
      <c r="AS38" s="300"/>
    </row>
    <row r="39" spans="1:46" x14ac:dyDescent="0.15">
      <c r="A39" s="255"/>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1166" t="s">
        <v>533</v>
      </c>
      <c r="AL39" s="1167"/>
      <c r="AM39" s="1167"/>
      <c r="AN39" s="1168"/>
      <c r="AO39" s="301">
        <v>-8554</v>
      </c>
      <c r="AP39" s="301">
        <v>-1981</v>
      </c>
      <c r="AQ39" s="302">
        <v>-7358</v>
      </c>
      <c r="AR39" s="303">
        <v>-73.099999999999994</v>
      </c>
      <c r="AS39" s="300"/>
    </row>
    <row r="40" spans="1:46" ht="27" customHeight="1" x14ac:dyDescent="0.15">
      <c r="A40" s="255"/>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1163" t="s">
        <v>534</v>
      </c>
      <c r="AL40" s="1164"/>
      <c r="AM40" s="1164"/>
      <c r="AN40" s="1165"/>
      <c r="AO40" s="301">
        <v>-264704</v>
      </c>
      <c r="AP40" s="301">
        <v>-61288</v>
      </c>
      <c r="AQ40" s="302">
        <v>-130450</v>
      </c>
      <c r="AR40" s="303">
        <v>-53</v>
      </c>
      <c r="AS40" s="300"/>
    </row>
    <row r="41" spans="1:46" x14ac:dyDescent="0.15">
      <c r="A41" s="255"/>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1169" t="s">
        <v>301</v>
      </c>
      <c r="AL41" s="1170"/>
      <c r="AM41" s="1170"/>
      <c r="AN41" s="1171"/>
      <c r="AO41" s="301">
        <v>120879</v>
      </c>
      <c r="AP41" s="301">
        <v>27988</v>
      </c>
      <c r="AQ41" s="302">
        <v>52112</v>
      </c>
      <c r="AR41" s="303">
        <v>-46.3</v>
      </c>
      <c r="AS41" s="300"/>
    </row>
    <row r="42" spans="1:46" x14ac:dyDescent="0.15">
      <c r="A42" s="255"/>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306" t="s">
        <v>535</v>
      </c>
      <c r="AL42" s="251"/>
      <c r="AM42" s="251"/>
      <c r="AN42" s="251"/>
      <c r="AO42" s="251"/>
      <c r="AP42" s="251"/>
      <c r="AQ42" s="277"/>
      <c r="AR42" s="277"/>
      <c r="AS42" s="300"/>
    </row>
    <row r="43" spans="1:46" x14ac:dyDescent="0.15">
      <c r="A43" s="255"/>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307"/>
      <c r="AQ43" s="277"/>
      <c r="AR43" s="251"/>
      <c r="AS43" s="300"/>
    </row>
    <row r="44" spans="1:46" x14ac:dyDescent="0.15">
      <c r="A44" s="255"/>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77"/>
      <c r="AR44" s="251"/>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8"/>
      <c r="AR45" s="253"/>
      <c r="AS45" s="253"/>
      <c r="AT45" s="251"/>
    </row>
    <row r="46" spans="1:46" x14ac:dyDescent="0.15">
      <c r="A46" s="309"/>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251"/>
    </row>
    <row r="47" spans="1:46" ht="17.25" customHeight="1" x14ac:dyDescent="0.15">
      <c r="A47" s="310" t="s">
        <v>536</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row>
    <row r="48" spans="1:46" x14ac:dyDescent="0.15">
      <c r="A48" s="255"/>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311" t="s">
        <v>537</v>
      </c>
      <c r="AL48" s="311"/>
      <c r="AM48" s="311"/>
      <c r="AN48" s="311"/>
      <c r="AO48" s="311"/>
      <c r="AP48" s="311"/>
      <c r="AQ48" s="312"/>
      <c r="AR48" s="311"/>
    </row>
    <row r="49" spans="1:44" ht="13.5" customHeight="1" x14ac:dyDescent="0.15">
      <c r="A49" s="255"/>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313"/>
      <c r="AL49" s="314"/>
      <c r="AM49" s="1158" t="s">
        <v>504</v>
      </c>
      <c r="AN49" s="1160" t="s">
        <v>538</v>
      </c>
      <c r="AO49" s="1161"/>
      <c r="AP49" s="1161"/>
      <c r="AQ49" s="1161"/>
      <c r="AR49" s="1162"/>
    </row>
    <row r="50" spans="1:44" x14ac:dyDescent="0.15">
      <c r="A50" s="255"/>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315"/>
      <c r="AL50" s="316"/>
      <c r="AM50" s="1159"/>
      <c r="AN50" s="317" t="s">
        <v>539</v>
      </c>
      <c r="AO50" s="318" t="s">
        <v>540</v>
      </c>
      <c r="AP50" s="319" t="s">
        <v>541</v>
      </c>
      <c r="AQ50" s="320" t="s">
        <v>542</v>
      </c>
      <c r="AR50" s="321" t="s">
        <v>543</v>
      </c>
    </row>
    <row r="51" spans="1:44" x14ac:dyDescent="0.15">
      <c r="A51" s="255"/>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313" t="s">
        <v>544</v>
      </c>
      <c r="AL51" s="314"/>
      <c r="AM51" s="322">
        <v>661018</v>
      </c>
      <c r="AN51" s="323">
        <v>142216</v>
      </c>
      <c r="AO51" s="324">
        <v>-50.1</v>
      </c>
      <c r="AP51" s="325">
        <v>291173</v>
      </c>
      <c r="AQ51" s="326">
        <v>-0.3</v>
      </c>
      <c r="AR51" s="327">
        <v>-49.8</v>
      </c>
    </row>
    <row r="52" spans="1:44" x14ac:dyDescent="0.15">
      <c r="A52" s="255"/>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328"/>
      <c r="AL52" s="329" t="s">
        <v>545</v>
      </c>
      <c r="AM52" s="330">
        <v>283931</v>
      </c>
      <c r="AN52" s="331">
        <v>61087</v>
      </c>
      <c r="AO52" s="332">
        <v>50.1</v>
      </c>
      <c r="AP52" s="333">
        <v>119071</v>
      </c>
      <c r="AQ52" s="334">
        <v>-6.7</v>
      </c>
      <c r="AR52" s="335">
        <v>56.8</v>
      </c>
    </row>
    <row r="53" spans="1:44" x14ac:dyDescent="0.15">
      <c r="A53" s="255"/>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313" t="s">
        <v>546</v>
      </c>
      <c r="AL53" s="314"/>
      <c r="AM53" s="322">
        <v>1176947</v>
      </c>
      <c r="AN53" s="323">
        <v>257763</v>
      </c>
      <c r="AO53" s="324">
        <v>81.2</v>
      </c>
      <c r="AP53" s="325">
        <v>271581</v>
      </c>
      <c r="AQ53" s="326">
        <v>-6.7</v>
      </c>
      <c r="AR53" s="327">
        <v>87.9</v>
      </c>
    </row>
    <row r="54" spans="1:44" x14ac:dyDescent="0.15">
      <c r="A54" s="255"/>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328"/>
      <c r="AL54" s="329" t="s">
        <v>545</v>
      </c>
      <c r="AM54" s="330">
        <v>603533</v>
      </c>
      <c r="AN54" s="331">
        <v>132180</v>
      </c>
      <c r="AO54" s="332">
        <v>116.4</v>
      </c>
      <c r="AP54" s="333">
        <v>117844</v>
      </c>
      <c r="AQ54" s="334">
        <v>-1</v>
      </c>
      <c r="AR54" s="335">
        <v>117.4</v>
      </c>
    </row>
    <row r="55" spans="1:44" x14ac:dyDescent="0.15">
      <c r="A55" s="255"/>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313" t="s">
        <v>547</v>
      </c>
      <c r="AL55" s="314"/>
      <c r="AM55" s="322">
        <v>1695343</v>
      </c>
      <c r="AN55" s="323">
        <v>381920</v>
      </c>
      <c r="AO55" s="324">
        <v>48.2</v>
      </c>
      <c r="AP55" s="325">
        <v>268375</v>
      </c>
      <c r="AQ55" s="326">
        <v>-1.2</v>
      </c>
      <c r="AR55" s="327">
        <v>49.4</v>
      </c>
    </row>
    <row r="56" spans="1:44" x14ac:dyDescent="0.15">
      <c r="A56" s="255"/>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328"/>
      <c r="AL56" s="329" t="s">
        <v>545</v>
      </c>
      <c r="AM56" s="330">
        <v>172833</v>
      </c>
      <c r="AN56" s="331">
        <v>38935</v>
      </c>
      <c r="AO56" s="332">
        <v>-70.5</v>
      </c>
      <c r="AP56" s="333">
        <v>119602</v>
      </c>
      <c r="AQ56" s="334">
        <v>1.5</v>
      </c>
      <c r="AR56" s="335">
        <v>-72</v>
      </c>
    </row>
    <row r="57" spans="1:44" x14ac:dyDescent="0.15">
      <c r="A57" s="255"/>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313" t="s">
        <v>548</v>
      </c>
      <c r="AL57" s="314"/>
      <c r="AM57" s="322">
        <v>591344</v>
      </c>
      <c r="AN57" s="323">
        <v>135133</v>
      </c>
      <c r="AO57" s="324">
        <v>-64.599999999999994</v>
      </c>
      <c r="AP57" s="325">
        <v>301035</v>
      </c>
      <c r="AQ57" s="326">
        <v>12.2</v>
      </c>
      <c r="AR57" s="327">
        <v>-76.8</v>
      </c>
    </row>
    <row r="58" spans="1:44" x14ac:dyDescent="0.15">
      <c r="A58" s="255"/>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328"/>
      <c r="AL58" s="329" t="s">
        <v>545</v>
      </c>
      <c r="AM58" s="330">
        <v>173581</v>
      </c>
      <c r="AN58" s="331">
        <v>39667</v>
      </c>
      <c r="AO58" s="332">
        <v>1.9</v>
      </c>
      <c r="AP58" s="333">
        <v>154376</v>
      </c>
      <c r="AQ58" s="334">
        <v>29.1</v>
      </c>
      <c r="AR58" s="335">
        <v>-27.2</v>
      </c>
    </row>
    <row r="59" spans="1:44" x14ac:dyDescent="0.15">
      <c r="A59" s="255"/>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313" t="s">
        <v>549</v>
      </c>
      <c r="AL59" s="314"/>
      <c r="AM59" s="322">
        <v>349190</v>
      </c>
      <c r="AN59" s="323">
        <v>80850</v>
      </c>
      <c r="AO59" s="324">
        <v>-40.200000000000003</v>
      </c>
      <c r="AP59" s="325">
        <v>277467</v>
      </c>
      <c r="AQ59" s="326">
        <v>-7.8</v>
      </c>
      <c r="AR59" s="327">
        <v>-32.4</v>
      </c>
    </row>
    <row r="60" spans="1:44" x14ac:dyDescent="0.15">
      <c r="A60" s="255"/>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328"/>
      <c r="AL60" s="329" t="s">
        <v>545</v>
      </c>
      <c r="AM60" s="330">
        <v>162334</v>
      </c>
      <c r="AN60" s="331">
        <v>37586</v>
      </c>
      <c r="AO60" s="332">
        <v>-5.2</v>
      </c>
      <c r="AP60" s="333">
        <v>128378</v>
      </c>
      <c r="AQ60" s="334">
        <v>-16.8</v>
      </c>
      <c r="AR60" s="335">
        <v>11.6</v>
      </c>
    </row>
    <row r="61" spans="1:44" x14ac:dyDescent="0.15">
      <c r="A61" s="255"/>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313" t="s">
        <v>550</v>
      </c>
      <c r="AL61" s="336"/>
      <c r="AM61" s="337">
        <v>894768</v>
      </c>
      <c r="AN61" s="338">
        <v>199576</v>
      </c>
      <c r="AO61" s="339">
        <v>-5.0999999999999996</v>
      </c>
      <c r="AP61" s="340">
        <v>281926</v>
      </c>
      <c r="AQ61" s="341">
        <v>-0.8</v>
      </c>
      <c r="AR61" s="327">
        <v>-4.3</v>
      </c>
    </row>
    <row r="62" spans="1:44" x14ac:dyDescent="0.15">
      <c r="A62" s="255"/>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328"/>
      <c r="AL62" s="329" t="s">
        <v>545</v>
      </c>
      <c r="AM62" s="330">
        <v>279242</v>
      </c>
      <c r="AN62" s="331">
        <v>61891</v>
      </c>
      <c r="AO62" s="332">
        <v>18.5</v>
      </c>
      <c r="AP62" s="333">
        <v>127854</v>
      </c>
      <c r="AQ62" s="334">
        <v>1.2</v>
      </c>
      <c r="AR62" s="335">
        <v>17.3</v>
      </c>
    </row>
    <row r="63" spans="1:44" x14ac:dyDescent="0.15">
      <c r="A63" s="255"/>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row>
    <row r="64" spans="1:44" x14ac:dyDescent="0.15">
      <c r="A64" s="255"/>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row>
    <row r="65" spans="1:46" x14ac:dyDescent="0.15">
      <c r="A65" s="255"/>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row>
    <row r="66" spans="1:46" x14ac:dyDescent="0.15">
      <c r="A66" s="342"/>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43"/>
    </row>
    <row r="67" spans="1:46" ht="13.5" hidden="1" customHeight="1" x14ac:dyDescent="0.15">
      <c r="AK67" s="251"/>
      <c r="AL67" s="251"/>
      <c r="AM67" s="251"/>
      <c r="AN67" s="251"/>
      <c r="AO67" s="251"/>
      <c r="AP67" s="251"/>
      <c r="AQ67" s="251"/>
      <c r="AR67" s="251"/>
      <c r="AS67" s="251"/>
      <c r="AT67" s="251"/>
    </row>
    <row r="68" spans="1:46" ht="13.5" hidden="1" customHeight="1" x14ac:dyDescent="0.15">
      <c r="AK68" s="251"/>
      <c r="AL68" s="251"/>
      <c r="AM68" s="251"/>
      <c r="AN68" s="251"/>
      <c r="AO68" s="251"/>
      <c r="AP68" s="251"/>
      <c r="AQ68" s="251"/>
      <c r="AR68" s="251"/>
    </row>
    <row r="69" spans="1:46" ht="13.5" hidden="1" customHeight="1" x14ac:dyDescent="0.15">
      <c r="AK69" s="251"/>
      <c r="AL69" s="251"/>
      <c r="AM69" s="251"/>
      <c r="AN69" s="251"/>
      <c r="AO69" s="251"/>
      <c r="AP69" s="251"/>
      <c r="AQ69" s="251"/>
      <c r="AR69" s="251"/>
    </row>
    <row r="70" spans="1:46" hidden="1" x14ac:dyDescent="0.15">
      <c r="AK70" s="251"/>
      <c r="AL70" s="251"/>
      <c r="AM70" s="251"/>
      <c r="AN70" s="251"/>
      <c r="AO70" s="251"/>
      <c r="AP70" s="251"/>
      <c r="AQ70" s="251"/>
      <c r="AR70" s="251"/>
    </row>
    <row r="71" spans="1:46" hidden="1" x14ac:dyDescent="0.15">
      <c r="AK71" s="251"/>
      <c r="AL71" s="251"/>
      <c r="AM71" s="251"/>
      <c r="AN71" s="251"/>
      <c r="AO71" s="251"/>
      <c r="AP71" s="251"/>
      <c r="AQ71" s="251"/>
      <c r="AR71" s="251"/>
    </row>
    <row r="72" spans="1:46" hidden="1" x14ac:dyDescent="0.15">
      <c r="AK72" s="251"/>
      <c r="AL72" s="251"/>
      <c r="AM72" s="251"/>
      <c r="AN72" s="251"/>
      <c r="AO72" s="251"/>
      <c r="AP72" s="251"/>
      <c r="AQ72" s="251"/>
      <c r="AR72" s="251"/>
    </row>
    <row r="73" spans="1:46" hidden="1" x14ac:dyDescent="0.15">
      <c r="AK73" s="251"/>
      <c r="AL73" s="251"/>
      <c r="AM73" s="251"/>
      <c r="AN73" s="251"/>
      <c r="AO73" s="251"/>
      <c r="AP73" s="251"/>
      <c r="AQ73" s="251"/>
      <c r="AR73" s="251"/>
    </row>
  </sheetData>
  <sheetProtection algorithmName="SHA-512" hashValue="H3f0xWViMslta1jYZq0Fr6HVnybYj5Ry+KTwK12ZyG+/P/MivOJ1ty5kRfCilAb1htr8v23BRG6F3jCrZ0i/hw==" saltValue="b3fFKkif/ymgkudbDMpj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9" customWidth="1"/>
    <col min="126" max="16384" width="9" style="248" hidden="1"/>
  </cols>
  <sheetData>
    <row r="1" spans="2:125"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2:125" x14ac:dyDescent="0.15">
      <c r="B2" s="248"/>
      <c r="DG2" s="248"/>
    </row>
    <row r="3" spans="2:125" x14ac:dyDescent="0.15">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H3" s="248"/>
      <c r="DI3" s="248"/>
      <c r="DJ3" s="248"/>
      <c r="DK3" s="248"/>
      <c r="DL3" s="248"/>
      <c r="DM3" s="248"/>
      <c r="DN3" s="248"/>
      <c r="DO3" s="248"/>
      <c r="DP3" s="248"/>
      <c r="DQ3" s="248"/>
      <c r="DR3" s="248"/>
      <c r="DS3" s="248"/>
      <c r="DT3" s="248"/>
      <c r="DU3" s="248"/>
    </row>
    <row r="4" spans="2:125" x14ac:dyDescent="0.15"/>
    <row r="5" spans="2:125" x14ac:dyDescent="0.15"/>
    <row r="6" spans="2:125" x14ac:dyDescent="0.15"/>
    <row r="7" spans="2:125" x14ac:dyDescent="0.15"/>
    <row r="8" spans="2:125" x14ac:dyDescent="0.15"/>
    <row r="9" spans="2:125" x14ac:dyDescent="0.15">
      <c r="DU9" s="24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8"/>
    </row>
    <row r="18" spans="125:125" x14ac:dyDescent="0.15"/>
    <row r="19" spans="125:125" x14ac:dyDescent="0.15"/>
    <row r="20" spans="125:125" x14ac:dyDescent="0.15">
      <c r="DU20" s="248"/>
    </row>
    <row r="21" spans="125:125" x14ac:dyDescent="0.15">
      <c r="DU21" s="24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8"/>
    </row>
    <row r="29" spans="125:125" x14ac:dyDescent="0.15"/>
    <row r="30" spans="125:125" x14ac:dyDescent="0.15"/>
    <row r="31" spans="125:125" x14ac:dyDescent="0.15"/>
    <row r="32" spans="125:125" x14ac:dyDescent="0.15"/>
    <row r="33" spans="2:125" x14ac:dyDescent="0.15">
      <c r="B33" s="248"/>
      <c r="G33" s="248"/>
      <c r="I33" s="248"/>
    </row>
    <row r="34" spans="2:125" x14ac:dyDescent="0.15">
      <c r="C34" s="248"/>
      <c r="P34" s="248"/>
      <c r="DE34" s="248"/>
      <c r="DH34" s="248"/>
    </row>
    <row r="35" spans="2:125" x14ac:dyDescent="0.15">
      <c r="D35" s="248"/>
      <c r="E35" s="248"/>
      <c r="DG35" s="248"/>
      <c r="DJ35" s="248"/>
      <c r="DP35" s="248"/>
      <c r="DQ35" s="248"/>
      <c r="DR35" s="248"/>
      <c r="DS35" s="248"/>
      <c r="DT35" s="248"/>
      <c r="DU35" s="248"/>
    </row>
    <row r="36" spans="2:125" x14ac:dyDescent="0.15">
      <c r="F36" s="248"/>
      <c r="H36" s="248"/>
      <c r="J36" s="248"/>
      <c r="K36" s="248"/>
      <c r="L36" s="248"/>
      <c r="M36" s="248"/>
      <c r="N36" s="248"/>
      <c r="O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F36" s="248"/>
      <c r="DI36" s="248"/>
      <c r="DK36" s="248"/>
      <c r="DL36" s="248"/>
      <c r="DM36" s="248"/>
      <c r="DN36" s="248"/>
      <c r="DO36" s="248"/>
      <c r="DP36" s="248"/>
      <c r="DQ36" s="248"/>
      <c r="DR36" s="248"/>
      <c r="DS36" s="248"/>
      <c r="DT36" s="248"/>
      <c r="DU36" s="248"/>
    </row>
    <row r="37" spans="2:125" x14ac:dyDescent="0.15">
      <c r="DU37" s="248"/>
    </row>
    <row r="38" spans="2:125" x14ac:dyDescent="0.15">
      <c r="DT38" s="248"/>
      <c r="DU38" s="248"/>
    </row>
    <row r="39" spans="2:125" x14ac:dyDescent="0.15"/>
    <row r="40" spans="2:125" x14ac:dyDescent="0.15">
      <c r="DH40" s="248"/>
    </row>
    <row r="41" spans="2:125" x14ac:dyDescent="0.15">
      <c r="DE41" s="248"/>
    </row>
    <row r="42" spans="2:125" x14ac:dyDescent="0.15">
      <c r="DG42" s="248"/>
      <c r="DJ42" s="248"/>
    </row>
    <row r="43" spans="2:125" x14ac:dyDescent="0.15">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F43" s="248"/>
      <c r="DI43" s="248"/>
      <c r="DK43" s="248"/>
      <c r="DL43" s="248"/>
      <c r="DM43" s="248"/>
      <c r="DN43" s="248"/>
      <c r="DO43" s="248"/>
      <c r="DP43" s="248"/>
      <c r="DQ43" s="248"/>
      <c r="DR43" s="248"/>
      <c r="DS43" s="248"/>
      <c r="DT43" s="248"/>
      <c r="DU43" s="248"/>
    </row>
    <row r="44" spans="2:125" x14ac:dyDescent="0.15">
      <c r="DU44" s="248"/>
    </row>
    <row r="45" spans="2:125" x14ac:dyDescent="0.15"/>
    <row r="46" spans="2:125" x14ac:dyDescent="0.15"/>
    <row r="47" spans="2:125" x14ac:dyDescent="0.15"/>
    <row r="48" spans="2:125" x14ac:dyDescent="0.15">
      <c r="DT48" s="248"/>
      <c r="DU48" s="248"/>
    </row>
    <row r="49" spans="120:125" x14ac:dyDescent="0.15">
      <c r="DU49" s="248"/>
    </row>
    <row r="50" spans="120:125" x14ac:dyDescent="0.15">
      <c r="DU50" s="248"/>
    </row>
    <row r="51" spans="120:125" x14ac:dyDescent="0.15">
      <c r="DP51" s="248"/>
      <c r="DQ51" s="248"/>
      <c r="DR51" s="248"/>
      <c r="DS51" s="248"/>
      <c r="DT51" s="248"/>
      <c r="DU51" s="248"/>
    </row>
    <row r="52" spans="120:125" x14ac:dyDescent="0.15"/>
    <row r="53" spans="120:125" x14ac:dyDescent="0.15"/>
    <row r="54" spans="120:125" x14ac:dyDescent="0.15">
      <c r="DU54" s="248"/>
    </row>
    <row r="55" spans="120:125" x14ac:dyDescent="0.15"/>
    <row r="56" spans="120:125" x14ac:dyDescent="0.15"/>
    <row r="57" spans="120:125" x14ac:dyDescent="0.15"/>
    <row r="58" spans="120:125" x14ac:dyDescent="0.15">
      <c r="DU58" s="248"/>
    </row>
    <row r="59" spans="120:125" x14ac:dyDescent="0.15"/>
    <row r="60" spans="120:125" x14ac:dyDescent="0.15"/>
    <row r="61" spans="120:125" x14ac:dyDescent="0.15"/>
    <row r="62" spans="120:125" x14ac:dyDescent="0.15"/>
    <row r="63" spans="120:125" x14ac:dyDescent="0.15">
      <c r="DU63" s="248"/>
    </row>
    <row r="64" spans="120:125" x14ac:dyDescent="0.15">
      <c r="DT64" s="248"/>
      <c r="DU64" s="248"/>
    </row>
    <row r="65" spans="123:125" x14ac:dyDescent="0.15"/>
    <row r="66" spans="123:125" x14ac:dyDescent="0.15"/>
    <row r="67" spans="123:125" x14ac:dyDescent="0.15"/>
    <row r="68" spans="123:125" x14ac:dyDescent="0.15"/>
    <row r="69" spans="123:125" x14ac:dyDescent="0.15">
      <c r="DS69" s="248"/>
      <c r="DT69" s="248"/>
      <c r="DU69" s="24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8"/>
    </row>
    <row r="83" spans="116:125" x14ac:dyDescent="0.15">
      <c r="DM83" s="248"/>
      <c r="DN83" s="248"/>
      <c r="DO83" s="248"/>
      <c r="DP83" s="248"/>
      <c r="DQ83" s="248"/>
      <c r="DR83" s="248"/>
      <c r="DS83" s="248"/>
      <c r="DT83" s="248"/>
      <c r="DU83" s="248"/>
    </row>
    <row r="84" spans="116:125" x14ac:dyDescent="0.15"/>
    <row r="85" spans="116:125" x14ac:dyDescent="0.15"/>
    <row r="86" spans="116:125" x14ac:dyDescent="0.15"/>
    <row r="87" spans="116:125" x14ac:dyDescent="0.15"/>
    <row r="88" spans="116:125" x14ac:dyDescent="0.15">
      <c r="DU88" s="24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8"/>
      <c r="DT94" s="248"/>
      <c r="DU94" s="248"/>
    </row>
    <row r="95" spans="116:125" ht="13.5" customHeight="1" x14ac:dyDescent="0.15">
      <c r="DU95" s="24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8"/>
    </row>
    <row r="102" spans="124:125" ht="13.5" customHeight="1" x14ac:dyDescent="0.15"/>
    <row r="103" spans="124:125" ht="13.5" customHeight="1" x14ac:dyDescent="0.15"/>
    <row r="104" spans="124:125" ht="13.5" customHeight="1" x14ac:dyDescent="0.15">
      <c r="DT104" s="248"/>
      <c r="DU104" s="24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8" t="s">
        <v>552</v>
      </c>
    </row>
    <row r="121" spans="125:125" ht="13.5" hidden="1" customHeight="1" x14ac:dyDescent="0.15">
      <c r="DU121" s="248"/>
    </row>
  </sheetData>
  <sheetProtection algorithmName="SHA-512" hashValue="Wb1x2wqye8K6pZp0KvE0pb71LBMyA/nmEAP2cCNgvGlcbSuJhwaYAPlXAz9T+929xiMWezQBqL2QKD2Wj7QwOA==" saltValue="LGf0aPAvtifH/JLrqIsh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9" customWidth="1"/>
    <col min="126" max="142" width="0" style="248" hidden="1" customWidth="1"/>
    <col min="143" max="16384" width="9" style="248" hidden="1"/>
  </cols>
  <sheetData>
    <row r="1" spans="1:125" ht="13.5" customHeight="1"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1:125" x14ac:dyDescent="0.15">
      <c r="B2" s="248"/>
      <c r="T2" s="248"/>
    </row>
    <row r="3" spans="1:125"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8"/>
      <c r="G33" s="248"/>
      <c r="I33" s="248"/>
    </row>
    <row r="34" spans="2:125" x14ac:dyDescent="0.15">
      <c r="C34" s="248"/>
      <c r="P34" s="248"/>
      <c r="R34" s="248"/>
      <c r="U34" s="248"/>
    </row>
    <row r="35" spans="2:125" x14ac:dyDescent="0.15">
      <c r="D35" s="248"/>
      <c r="E35" s="248"/>
      <c r="T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row>
    <row r="36" spans="2:125" x14ac:dyDescent="0.15">
      <c r="F36" s="248"/>
      <c r="H36" s="248"/>
      <c r="J36" s="248"/>
      <c r="K36" s="248"/>
      <c r="L36" s="248"/>
      <c r="M36" s="248"/>
      <c r="N36" s="248"/>
      <c r="O36" s="248"/>
      <c r="Q36" s="248"/>
      <c r="S36" s="248"/>
      <c r="V36" s="248"/>
    </row>
    <row r="37" spans="2:125" x14ac:dyDescent="0.15"/>
    <row r="38" spans="2:125" x14ac:dyDescent="0.15"/>
    <row r="39" spans="2:125" x14ac:dyDescent="0.15"/>
    <row r="40" spans="2:125" x14ac:dyDescent="0.15">
      <c r="U40" s="248"/>
    </row>
    <row r="41" spans="2:125" x14ac:dyDescent="0.15">
      <c r="R41" s="248"/>
    </row>
    <row r="42" spans="2:125" x14ac:dyDescent="0.15">
      <c r="T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row>
    <row r="43" spans="2:125" x14ac:dyDescent="0.15">
      <c r="Q43" s="248"/>
      <c r="S43" s="248"/>
      <c r="V43" s="24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553</v>
      </c>
    </row>
  </sheetData>
  <sheetProtection algorithmName="SHA-512" hashValue="zI7tyA5WW5uFtPi63ZDoxpBDYXz53fDFANdwLbZQIH7saDG+dROvhPg9HSL+b26jKLtlTSo85uo50hdZDKrFjQ==" saltValue="buDXvFP6WnoJxIJzAck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2" t="s">
        <v>3</v>
      </c>
      <c r="D47" s="1172"/>
      <c r="E47" s="1173"/>
      <c r="F47" s="11">
        <v>43.92</v>
      </c>
      <c r="G47" s="12">
        <v>46.03</v>
      </c>
      <c r="H47" s="12">
        <v>44.22</v>
      </c>
      <c r="I47" s="12">
        <v>48.5</v>
      </c>
      <c r="J47" s="13">
        <v>51.6</v>
      </c>
    </row>
    <row r="48" spans="2:10" ht="57.75" customHeight="1" x14ac:dyDescent="0.15">
      <c r="B48" s="14"/>
      <c r="C48" s="1174" t="s">
        <v>4</v>
      </c>
      <c r="D48" s="1174"/>
      <c r="E48" s="1175"/>
      <c r="F48" s="15">
        <v>2.82</v>
      </c>
      <c r="G48" s="16">
        <v>3.13</v>
      </c>
      <c r="H48" s="16">
        <v>2.93</v>
      </c>
      <c r="I48" s="16">
        <v>4.1900000000000004</v>
      </c>
      <c r="J48" s="17">
        <v>4.8</v>
      </c>
    </row>
    <row r="49" spans="2:10" ht="57.75" customHeight="1" thickBot="1" x14ac:dyDescent="0.2">
      <c r="B49" s="18"/>
      <c r="C49" s="1176" t="s">
        <v>5</v>
      </c>
      <c r="D49" s="1176"/>
      <c r="E49" s="1177"/>
      <c r="F49" s="19" t="s">
        <v>559</v>
      </c>
      <c r="G49" s="20">
        <v>0.28999999999999998</v>
      </c>
      <c r="H49" s="20" t="s">
        <v>560</v>
      </c>
      <c r="I49" s="20">
        <v>4.49</v>
      </c>
      <c r="J49" s="21">
        <v>6.48</v>
      </c>
    </row>
    <row r="50" spans="2:10" x14ac:dyDescent="0.15"/>
  </sheetData>
  <sheetProtection algorithmName="SHA-512" hashValue="RF9u3pgqANos2PuvsjFtsfbUhUZ7pliO3QHof41pvMDcI9ValXqlU0kn/1LuYcjem58toMzwz+w/tD1YgqG8/Q==" saltValue="u+1B90hTaQzBoshoRnkQ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2023-10-11T00:55:10Z</cp:lastPrinted>
  <dcterms:created xsi:type="dcterms:W3CDTF">2023-02-20T03:43:06Z</dcterms:created>
  <dcterms:modified xsi:type="dcterms:W3CDTF">2023-10-27T08:17:17Z</dcterms:modified>
  <cp:category/>
</cp:coreProperties>
</file>