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3市町村から回答\27横浜町\"/>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<sst xmlns="http://schemas.openxmlformats.org/spreadsheetml/2006/main" count="994" uniqueCount="541">
  <si>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</si>
  <si>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</si>
  <si>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</si>
  <si>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</si>
  <si>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</si>
  <si>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</si>
  <si>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</si>
  <si>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</si>
  <si>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</si>
  <si>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</si>
  <si>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</si>
  <si>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</si>
  <si>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</si>
  <si>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</si>
  <si>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</si>
  <si>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</si>
  <si>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</si>
  <si>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</si>
  <si>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</si>
  <si>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</si>
  <si>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</si>
  <si>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</si>
  <si>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</si>
  <si>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</si>
  <si>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</si>
  <si>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</si>
  <si>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</si>
  <si>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</si>
  <si>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</si>
  <si>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</si>
  <si>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</si>
  <si>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</si>
  <si>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</si>
  <si>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</si>
  <si>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</si>
  <si>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</si>
  <si>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</si>
  <si>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</si>
  <si>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</si>
  <si>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</si>
  <si>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</si>
  <si>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</si>
  <si>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</si>
  <si>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</si>
  <si>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</si>
  <si>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</si>
  <si>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</si>
  <si>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</si>
  <si>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</si>
  <si>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</si>
  <si>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</si>
  <si>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</si>
  <si>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</si>
  <si>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</si>
  <si>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</si>
  <si>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</si>
  <si>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</si>
  <si>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</si>
  <si>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</si>
  <si>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</si>
  <si>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</si>
  <si>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</si>
  <si>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</si>
  <si>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</si>
  <si>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</si>
  <si>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</si>
  <si>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</si>
  <si>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</si>
  <si>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</si>
  <si>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</si>
  <si>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</si>
  <si>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</si>
  <si>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</si>
  <si>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</si>
  <si>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</si>
  <si>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</si>
  <si>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</si>
  <si>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</si>
  <si>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</si>
  <si>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</si>
  <si>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</si>
  <si>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横浜町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</si>
  <si>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</si>
  <si>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</si>
  <si>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</si>
  <si>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</si>
  <si>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</si>
  <si>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</si>
  <si>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</si>
  <si>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</si>
  <si>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</si>
  <si>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</si>
  <si>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</si>
  <si>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</si>
  <si>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</si>
  <si>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</si>
  <si>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</si>
  <si>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</si>
  <si>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</si>
  <si>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</si>
  <si>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</si>
  <si>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</si>
  <si>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</si>
  <si>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</si>
  <si>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</si>
  <si>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</si>
  <si>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</si>
  <si>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</si>
  <si>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</si>
  <si>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</si>
  <si>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</si>
  <si>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</si>
  <si>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</si>
  <si>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</si>
  <si>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</si>
  <si>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</si>
  <si>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</si>
  <si>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</si>
  <si>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</si>
  <si>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</si>
  <si>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</si>
  <si>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</si>
  <si>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</si>
  <si>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</si>
  <si>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</si>
  <si>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</si>
  <si>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</si>
  <si>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</si>
  <si>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</si>
  <si>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</si>
  <si>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</si>
  <si>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</si>
  <si>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</si>
  <si>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</si>
  <si>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</si>
  <si>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</si>
  <si>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</si>
  <si>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</si>
  <si>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</si>
  <si>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</si>
  <si>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</si>
  <si>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</si>
  <si>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</si>
  <si>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</si>
  <si>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</si>
  <si>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</si>
  <si>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</si>
  <si>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</si>
  <si>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</si>
  <si>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</si>
  <si>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</si>
  <si>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</si>
  <si>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</si>
  <si>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</si>
  <si>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</si>
  <si>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</si>
  <si>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</si>
  <si>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</si>
  <si>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</si>
  <si>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</si>
  <si>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</si>
  <si>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</si>
  <si>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</si>
  <si>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</si>
  <si>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</si>
  <si>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</si>
  <si>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</si>
  <si>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</si>
  <si>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</si>
  <si>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</si>
  <si>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</si>
  <si>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</si>
  <si>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</si>
  <si>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</si>
  <si>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</si>
  <si>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</si>
  <si>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</si>
  <si>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</si>
  <si>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</si>
  <si>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</si>
  <si>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</si>
  <si>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</si>
  <si>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</si>
  <si>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</si>
  <si>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</si>
  <si>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</si>
  <si>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</si>
  <si>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</si>
  <si>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</si>
  <si>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</si>
  <si>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</si>
  <si>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</si>
  <si>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</si>
  <si>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</si>
  <si>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</si>
  <si>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青森県横浜町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</si>
  <si>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</si>
  <si>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</si>
  <si>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</si>
  <si>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</si>
  <si>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</si>
  <si>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</si>
  <si>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</si>
  <si>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</si>
  <si>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</si>
  <si>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</si>
  <si>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</si>
  <si>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</si>
  <si>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</si>
  <si>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</si>
  <si>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</si>
  <si>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</si>
  <si>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</si>
  <si>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</si>
  <si>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</si>
  <si>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</si>
  <si>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</si>
  <si>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</si>
  <si>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</si>
  <si>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</si>
  <si>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</si>
  <si>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</si>
  <si>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</si>
  <si>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</si>
  <si>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</si>
  <si>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</si>
  <si>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</si>
  <si>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</si>
  <si>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</si>
  <si>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</si>
  <si>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</si>
  <si>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</si>
  <si>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</si>
  <si>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</si>
  <si>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</si>
  <si>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</si>
  <si>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</si>
  <si>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</si>
  <si>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</si>
  <si>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</si>
  <si>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</si>
  <si>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</si>
  <si>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</si>
  <si>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</si>
  <si>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</si>
  <si>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</si>
  <si>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</si>
  <si>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</si>
  <si>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</si>
  <si>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</si>
  <si>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</si>
  <si>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</si>
  <si>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</si>
  <si>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</si>
  <si>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</si>
  <si>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</si>
  <si>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</si>
  <si>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</si>
  <si>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</si>
  <si>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</si>
  <si>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</si>
  <si>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</si>
  <si>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</si>
  <si>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</si>
  <si>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</si>
  <si>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</si>
  <si>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</si>
  <si>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</si>
  <si>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</si>
  <si>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</si>
  <si>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</si>
  <si>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</si>
  <si>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</si>
  <si>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</si>
  <si>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</si>
  <si>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</si>
  <si>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</si>
  <si>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</si>
  <si>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</si>
  <si>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</si>
  <si>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</si>
  <si>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</si>
  <si>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</si>
  <si>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</si>
  <si>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</si>
  <si>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</si>
  <si>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</si>
  <si>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</si>
  <si>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</si>
  <si>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</si>
  <si>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</si>
  <si>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</si>
  <si>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</si>
  <si>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</si>
  <si>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</si>
  <si>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</si>
  <si>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</si>
  <si>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</si>
  <si>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</si>
  <si>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</si>
  <si>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</si>
  <si>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</si>
  <si>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</si>
  <si>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</si>
  <si>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</si>
  <si>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</si>
  <si>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</si>
  <si>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</si>
  <si>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</si>
  <si>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</si>
  <si>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</si>
  <si>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</si>
  <si>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</si>
  <si>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</si>
  <si>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</si>
  <si>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</si>
  <si>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</si>
  <si>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</si>
  <si>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</si>
  <si>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</si>
  <si>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</si>
  <si>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</si>
  <si>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</si>
  <si>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</si>
  <si>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</si>
  <si>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</si>
  <si>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</si>
  <si>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</si>
  <si>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</si>
  <si>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</si>
  <si>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</si>
  <si>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</si>
  <si>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</si>
  <si>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</si>
  <si>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</si>
  <si>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</si>
  <si>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</si>
  <si>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</si>
  <si>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</si>
  <si>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</si>
  <si>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</si>
  <si>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</si>
  <si>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</si>
  <si>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</si>
  <si>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青森県横浜町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</si>
  <si>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</si>
  <si>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</si>
  <si>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</si>
  <si>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</si>
  <si>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</si>
  <si>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</si>
  <si>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</si>
  <si>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</si>
  <si>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</si>
  <si>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</si>
  <si>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</si>
  <si>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</si>
  <si>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</si>
  <si>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</si>
  <si>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</si>
  <si>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</si>
  <si>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</si>
  <si>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</si>
  <si>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</si>
  <si>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</si>
  <si>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</si>
  <si>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</si>
  <si>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</si>
  <si>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</si>
  <si>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</si>
  <si>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</si>
  <si>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</si>
  <si>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</si>
  <si>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</si>
  <si>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</si>
  <si>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</si>
  <si>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</si>
  <si>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</si>
  <si>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</si>
  <si>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介護保険</t>
    <phoneticPr fontId="5"/>
  </si>
  <si>
    <t>後期高齢者医療</t>
    <phoneticPr fontId="5"/>
  </si>
  <si>
    <t>横浜町水道事業</t>
    <phoneticPr fontId="5"/>
  </si>
  <si>
    <t>法適用企業</t>
    <phoneticPr fontId="5"/>
  </si>
  <si>
    <t>百目木地区農業集落排水事業</t>
    <phoneticPr fontId="5"/>
  </si>
  <si>
    <t>法非適用企業</t>
    <phoneticPr fontId="5"/>
  </si>
  <si>
    <t>横浜町下水道事業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</si>
  <si>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</si>
  <si>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</si>
  <si>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</si>
  <si>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</si>
  <si>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</si>
  <si>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</si>
  <si>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</si>
  <si>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</si>
  <si>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</si>
  <si>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</si>
  <si>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</si>
  <si>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</si>
  <si>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</si>
  <si>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</si>
  <si>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</si>
  <si>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</si>
  <si>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</si>
  <si>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</si>
  <si>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</si>
  <si>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</si>
  <si>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</si>
  <si>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</si>
  <si>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</si>
  <si>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</si>
  <si>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</si>
  <si>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</si>
  <si>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</si>
  <si>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</si>
  <si>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</si>
  <si>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</si>
  <si>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</si>
  <si>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</si>
  <si>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</si>
  <si>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</si>
  <si>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</si>
  <si>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</si>
  <si>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</si>
  <si>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</si>
  <si>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</si>
  <si>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</si>
  <si>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</si>
  <si>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</si>
  <si>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</si>
  <si>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</si>
  <si>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</si>
  <si>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</si>
  <si>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</si>
  <si>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</si>
  <si>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</si>
  <si>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</si>
  <si>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</si>
  <si>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</si>
  <si>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</si>
  <si>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</si>
  <si>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</si>
  <si>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</si>
  <si>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</si>
  <si>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</si>
  <si>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</si>
  <si>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</si>
  <si>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</si>
  <si>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</si>
  <si>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</si>
  <si>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</si>
  <si>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</si>
  <si>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</si>
  <si>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</si>
  <si>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</si>
  <si>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</si>
  <si>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</si>
  <si>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</si>
  <si>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</si>
  <si>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</si>
  <si>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</si>
  <si>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</si>
  <si>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</si>
  <si>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</si>
  <si>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</si>
  <si>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</si>
  <si>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</si>
  <si>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</si>
  <si>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</si>
  <si>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</si>
  <si>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</si>
  <si>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</si>
  <si>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</si>
  <si>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</si>
  <si>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</si>
  <si>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</si>
  <si>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</si>
  <si>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</si>
  <si>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</si>
  <si>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</si>
  <si>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</si>
  <si>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</si>
  <si>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</si>
  <si>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</si>
  <si>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</si>
  <si>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</si>
  <si>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</si>
  <si>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</si>
  <si>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</si>
  <si>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</si>
  <si>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</si>
  <si>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</si>
  <si>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</si>
  <si>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</si>
  <si>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</si>
  <si>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</si>
  <si>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</si>
  <si>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</si>
  <si>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</si>
  <si>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</si>
  <si>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</si>
  <si>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</si>
  <si>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</si>
  <si>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</si>
  <si>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</si>
  <si>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</si>
  <si>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</si>
  <si>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</si>
  <si>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</si>
  <si>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</si>
  <si>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</si>
  <si>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</si>
  <si>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</si>
  <si>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</si>
  <si>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</si>
  <si>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</si>
  <si>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</si>
  <si>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</si>
  <si>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</si>
  <si>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</si>
  <si>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</si>
  <si>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横浜町水道事業</t>
  </si>
  <si>
    <t>一般会計</t>
  </si>
  <si>
    <t>国民健康保険</t>
  </si>
  <si>
    <t>介護保険</t>
  </si>
  <si>
    <t>百目木地区農業集落排水事業</t>
  </si>
  <si>
    <t>後期高齢者医療</t>
  </si>
  <si>
    <t>横浜町下水道事業</t>
  </si>
  <si>
    <t>その他会計（赤字）</t>
  </si>
  <si>
    <t>その他会計（黒字）</t>
  </si>
  <si>
    <t>-</t>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</si>
  <si>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</si>
  <si>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北部上北広域事務組合（病院関係）</t>
    <rPh sb="0" eb="2">
      <t>ホクブ</t>
    </rPh>
    <rPh sb="2" eb="4">
      <t>カミキタ</t>
    </rPh>
    <rPh sb="4" eb="6">
      <t>コウイキ</t>
    </rPh>
    <rPh sb="6" eb="8">
      <t>ジム</t>
    </rPh>
    <rPh sb="8" eb="10">
      <t>クミアイ</t>
    </rPh>
    <rPh sb="11" eb="13">
      <t>ビョウイン</t>
    </rPh>
    <rPh sb="13" eb="15">
      <t>カンケイ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</si>
  <si>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</si>
  <si>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上北地方教育・福祉事務組合</t>
    <rPh sb="0" eb="2">
      <t>カミキタ</t>
    </rPh>
    <rPh sb="2" eb="4">
      <t>チホウ</t>
    </rPh>
    <rPh sb="4" eb="6">
      <t>キョウイク</t>
    </rPh>
    <rPh sb="7" eb="9">
      <t>フクシ</t>
    </rPh>
    <rPh sb="9" eb="11">
      <t>ジム</t>
    </rPh>
    <rPh sb="11" eb="13">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</si>
  <si>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</si>
  <si>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</si>
  <si>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</si>
  <si>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</si>
  <si>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青森県交通災害共済組合</t>
    <rPh sb="0" eb="3">
      <t>アオモリケン</t>
    </rPh>
    <rPh sb="3" eb="5">
      <t>コウツウ</t>
    </rPh>
    <rPh sb="5" eb="7">
      <t>サイガイ</t>
    </rPh>
    <rPh sb="7" eb="9">
      <t>キョウサイ</t>
    </rPh>
    <rPh sb="9" eb="11">
      <t>クミアイ</t>
    </rPh>
    <phoneticPr fontId="2"/>
  </si>
  <si>
    <t>法適用企業</t>
    <rPh sb="0" eb="1">
      <t>ホウ</t>
    </rPh>
    <rPh sb="1" eb="3">
      <t>テキヨウ</t>
    </rPh>
    <rPh sb="3" eb="5">
      <t>キギョウ</t>
    </rPh>
    <phoneticPr fontId="2"/>
  </si>
  <si>
    <t>(株)よこはまロマン創社</t>
    <rPh sb="0" eb="3">
      <t>カブ</t>
    </rPh>
    <rPh sb="10" eb="11">
      <t>ソウ</t>
    </rPh>
    <rPh sb="11" eb="12">
      <t>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</si>
</sst>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128568</c:v>
                </c:pt>
                <c:pt idx="1">
                  <c:v>141493</c:v>
                </c:pt>
                <c:pt idx="2">
                  <c:v>154618</c:v>
                </c:pt>
                <c:pt idx="3">
                  <c:v>42336</c:v>
                </c:pt>
                <c:pt idx="4">
                  <c:v>168358</c:v>
                </c:pt>
              </c:numCache>
            </c:numRef>
          </c:val>
          <c:smooth val="0"/>
        </c:ser>
        <c:dLbls>
          <c:showLegendKey val="0"/>
          <c:showVal val="0"/>
          <c:showCatName val="0"/>
          <c:showSerName val="0"/>
          <c:showPercent val="0"/>
          <c:showBubbleSize val="0"/>
        </c:dLbls>
        <c:marker val="1"/>
        <c:smooth val="0"/>
        <c:axId val="132208288"/>
        <c:axId val="428732544"/>
      </c:lineChart>
      <c:catAx>
        <c:axId val="132208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8732544"/>
        <c:crosses val="autoZero"/>
        <c:auto val="1"/>
        <c:lblAlgn val="ctr"/>
        <c:lblOffset val="100"/>
        <c:tickLblSkip val="1"/>
        <c:tickMarkSkip val="1"/>
        <c:noMultiLvlLbl val="0"/>
      </c:catAx>
      <c:valAx>
        <c:axId val="428732544"/>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208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4.93</c:v>
                </c:pt>
                <c:pt idx="1">
                  <c:v>2.97</c:v>
                </c:pt>
                <c:pt idx="2">
                  <c:v>4.01</c:v>
                </c:pt>
                <c:pt idx="3">
                  <c:v>3.15</c:v>
                </c:pt>
                <c:pt idx="4">
                  <c:v>4.3099999999999996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12.71</c:v>
                </c:pt>
                <c:pt idx="1">
                  <c:v>18.68</c:v>
                </c:pt>
                <c:pt idx="2">
                  <c:v>24.45</c:v>
                </c:pt>
                <c:pt idx="3">
                  <c:v>30.95</c:v>
                </c:pt>
                <c:pt idx="4">
                  <c:v>44.34</c:v>
                </c:pt>
              </c:numCache>
            </c:numRef>
          </c:val>
        </c:ser>
        <c:dLbls>
          <c:showLegendKey val="0"/>
          <c:showVal val="0"/>
          <c:showCatName val="0"/>
          <c:showSerName val="0"/>
          <c:showPercent val="0"/>
          <c:showBubbleSize val="0"/>
        </c:dLbls>
        <c:gapWidth val="250"/>
        <c:overlap val="100"/>
        <c:axId val="428362688"/>
        <c:axId val="217341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4.47</c:v>
                </c:pt>
                <c:pt idx="1">
                  <c:v>2.77</c:v>
                </c:pt>
                <c:pt idx="2">
                  <c:v>4.6100000000000003</c:v>
                </c:pt>
                <c:pt idx="3">
                  <c:v>5.42</c:v>
                </c:pt>
                <c:pt idx="4">
                  <c:v>13.44</c:v>
                </c:pt>
              </c:numCache>
            </c:numRef>
          </c:val>
          <c:smooth val="0"/>
        </c:ser>
        <c:dLbls>
          <c:showLegendKey val="0"/>
          <c:showVal val="0"/>
          <c:showCatName val="0"/>
          <c:showSerName val="0"/>
          <c:showPercent val="0"/>
          <c:showBubbleSize val="0"/>
        </c:dLbls>
        <c:marker val="1"/>
        <c:smooth val="0"/>
        <c:axId val="428362688"/>
        <c:axId val="217341608"/>
      </c:lineChart>
      <c:catAx>
        <c:axId val="42836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341608"/>
        <c:crosses val="autoZero"/>
        <c:auto val="1"/>
        <c:lblAlgn val="ctr"/>
        <c:lblOffset val="100"/>
        <c:tickLblSkip val="1"/>
        <c:tickMarkSkip val="1"/>
        <c:noMultiLvlLbl val="0"/>
      </c:catAx>
      <c:valAx>
        <c:axId val="217341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836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横浜町下水道事業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0.02</c:v>
                </c:pt>
                <c:pt idx="8">
                  <c:v>#N/A</c:v>
                </c:pt>
                <c:pt idx="9">
                  <c:v>0</c:v>
                </c:pt>
              </c:numCache>
            </c:numRef>
          </c:val>
        </c:ser>
        <c:ser>
          <c:idx val="5"/>
          <c:order val="5"/>
          <c:tx>
            <c:strRef>
              <c:f>データシート!$A$32</c:f>
              <c:strCache>
                <c:ptCount val="1"/>
                <c:pt idx="0">
                  <c:v>百目木地区農業集落排水事業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0.01</c:v>
                </c:pt>
                <c:pt idx="4">
                  <c:v>#N/A</c:v>
                </c:pt>
                <c:pt idx="5">
                  <c:v>0.03</c:v>
                </c:pt>
                <c:pt idx="6">
                  <c:v>#N/A</c:v>
                </c:pt>
                <c:pt idx="7">
                  <c:v>0.02</c:v>
                </c:pt>
                <c:pt idx="8">
                  <c:v>#N/A</c:v>
                </c:pt>
                <c:pt idx="9">
                  <c:v>0.03</c:v>
                </c:pt>
              </c:numCache>
            </c:numRef>
          </c:val>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2.89</c:v>
                </c:pt>
                <c:pt idx="2">
                  <c:v>#N/A</c:v>
                </c:pt>
                <c:pt idx="3">
                  <c:v>1.28</c:v>
                </c:pt>
                <c:pt idx="4">
                  <c:v>#N/A</c:v>
                </c:pt>
                <c:pt idx="5">
                  <c:v>1.1299999999999999</c:v>
                </c:pt>
                <c:pt idx="6">
                  <c:v>#N/A</c:v>
                </c:pt>
                <c:pt idx="7">
                  <c:v>1.1599999999999999</c:v>
                </c:pt>
                <c:pt idx="8">
                  <c:v>#N/A</c:v>
                </c:pt>
                <c:pt idx="9">
                  <c:v>1.94</c:v>
                </c:pt>
              </c:numCache>
            </c:numRef>
          </c:val>
        </c:ser>
        <c:ser>
          <c:idx val="7"/>
          <c:order val="7"/>
          <c:tx>
            <c:strRef>
              <c:f>データシート!$A$34</c:f>
              <c:strCache>
                <c:ptCount val="1"/>
                <c:pt idx="0">
                  <c:v>国民健康保険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3.92</c:v>
                </c:pt>
                <c:pt idx="2">
                  <c:v>#N/A</c:v>
                </c:pt>
                <c:pt idx="3">
                  <c:v>4.75</c:v>
                </c:pt>
                <c:pt idx="4">
                  <c:v>#N/A</c:v>
                </c:pt>
                <c:pt idx="5">
                  <c:v>3.73</c:v>
                </c:pt>
                <c:pt idx="6">
                  <c:v>#N/A</c:v>
                </c:pt>
                <c:pt idx="7">
                  <c:v>3.42</c:v>
                </c:pt>
                <c:pt idx="8">
                  <c:v>#N/A</c:v>
                </c:pt>
                <c:pt idx="9">
                  <c:v>3.66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4.93</c:v>
                </c:pt>
                <c:pt idx="2">
                  <c:v>#N/A</c:v>
                </c:pt>
                <c:pt idx="3">
                  <c:v>2.97</c:v>
                </c:pt>
                <c:pt idx="4">
                  <c:v>#N/A</c:v>
                </c:pt>
                <c:pt idx="5">
                  <c:v>4.01</c:v>
                </c:pt>
                <c:pt idx="6">
                  <c:v>#N/A</c:v>
                </c:pt>
                <c:pt idx="7">
                  <c:v>3.15</c:v>
                </c:pt>
                <c:pt idx="8">
                  <c:v>#N/A</c:v>
                </c:pt>
                <c:pt idx="9">
                  <c:v>4.3099999999999996</c:v>
                </c:pt>
              </c:numCache>
            </c:numRef>
          </c:val>
        </c:ser>
        <c:ser>
          <c:idx val="9"/>
          <c:order val="9"/>
          <c:tx>
            <c:strRef>
              <c:f>データシート!$A$36</c:f>
              <c:strCache>
                <c:ptCount val="1"/>
                <c:pt idx="0">
                  <c:v>横浜町水道事業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8.39</c:v>
                </c:pt>
                <c:pt idx="2">
                  <c:v>#N/A</c:v>
                </c:pt>
                <c:pt idx="3">
                  <c:v>8.52</c:v>
                </c:pt>
                <c:pt idx="4">
                  <c:v>#N/A</c:v>
                </c:pt>
                <c:pt idx="5">
                  <c:v>8.4</c:v>
                </c:pt>
                <c:pt idx="6">
                  <c:v>#N/A</c:v>
                </c:pt>
                <c:pt idx="7">
                  <c:v>7.69</c:v>
                </c:pt>
                <c:pt idx="8">
                  <c:v>#N/A</c:v>
                </c:pt>
                <c:pt idx="9">
                  <c:v>5.67</c:v>
                </c:pt>
              </c:numCache>
            </c:numRef>
          </c:val>
        </c:ser>
        <c:dLbls>
          <c:showLegendKey val="0"/>
          <c:showVal val="0"/>
          <c:showCatName val="0"/>
          <c:showSerName val="0"/>
          <c:showPercent val="0"/>
          <c:showBubbleSize val="0"/>
        </c:dLbls>
        <c:gapWidth val="150"/>
        <c:overlap val="100"/>
        <c:axId val="432574296"/>
        <c:axId val="428252712"/>
      </c:barChart>
      <c:catAx>
        <c:axId val="43257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8252712"/>
        <c:crosses val="autoZero"/>
        <c:auto val="1"/>
        <c:lblAlgn val="ctr"/>
        <c:lblOffset val="100"/>
        <c:tickLblSkip val="1"/>
        <c:tickMarkSkip val="1"/>
        <c:noMultiLvlLbl val="0"/>
      </c:catAx>
      <c:valAx>
        <c:axId val="428252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574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271</c:v>
                </c:pt>
                <c:pt idx="5">
                  <c:v>282</c:v>
                </c:pt>
                <c:pt idx="8">
                  <c:v>295</c:v>
                </c:pt>
                <c:pt idx="11">
                  <c:v>295</c:v>
                </c:pt>
                <c:pt idx="14">
                  <c:v>294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9</c:v>
                </c:pt>
                <c:pt idx="6">
                  <c:v>1</c:v>
                </c:pt>
                <c:pt idx="9">
                  <c:v>41</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84</c:v>
                </c:pt>
                <c:pt idx="3">
                  <c:v>87</c:v>
                </c:pt>
                <c:pt idx="6">
                  <c:v>88</c:v>
                </c:pt>
                <c:pt idx="9">
                  <c:v>60</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c:v>
                </c:pt>
                <c:pt idx="3">
                  <c:v>33</c:v>
                </c:pt>
                <c:pt idx="6">
                  <c:v>36</c:v>
                </c:pt>
                <c:pt idx="9">
                  <c:v>36</c:v>
                </c:pt>
                <c:pt idx="12">
                  <c:v>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331</c:v>
                </c:pt>
                <c:pt idx="3">
                  <c:v>329</c:v>
                </c:pt>
                <c:pt idx="6">
                  <c:v>327</c:v>
                </c:pt>
                <c:pt idx="9">
                  <c:v>331</c:v>
                </c:pt>
                <c:pt idx="12">
                  <c:v>332</c:v>
                </c:pt>
              </c:numCache>
            </c:numRef>
          </c:val>
        </c:ser>
        <c:dLbls>
          <c:showLegendKey val="0"/>
          <c:showVal val="0"/>
          <c:showCatName val="0"/>
          <c:showSerName val="0"/>
          <c:showPercent val="0"/>
          <c:showBubbleSize val="0"/>
        </c:dLbls>
        <c:gapWidth val="100"/>
        <c:overlap val="100"/>
        <c:axId val="217179936"/>
        <c:axId val="217181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196</c:v>
                </c:pt>
                <c:pt idx="2">
                  <c:v>#N/A</c:v>
                </c:pt>
                <c:pt idx="3">
                  <c:v>#N/A</c:v>
                </c:pt>
                <c:pt idx="4">
                  <c:v>176</c:v>
                </c:pt>
                <c:pt idx="5">
                  <c:v>#N/A</c:v>
                </c:pt>
                <c:pt idx="6">
                  <c:v>#N/A</c:v>
                </c:pt>
                <c:pt idx="7">
                  <c:v>157</c:v>
                </c:pt>
                <c:pt idx="8">
                  <c:v>#N/A</c:v>
                </c:pt>
                <c:pt idx="9">
                  <c:v>#N/A</c:v>
                </c:pt>
                <c:pt idx="10">
                  <c:v>173</c:v>
                </c:pt>
                <c:pt idx="11">
                  <c:v>#N/A</c:v>
                </c:pt>
                <c:pt idx="12">
                  <c:v>#N/A</c:v>
                </c:pt>
                <c:pt idx="13">
                  <c:v>120</c:v>
                </c:pt>
                <c:pt idx="14">
                  <c:v>#N/A</c:v>
                </c:pt>
              </c:numCache>
            </c:numRef>
          </c:val>
          <c:smooth val="0"/>
        </c:ser>
        <c:dLbls>
          <c:showLegendKey val="0"/>
          <c:showVal val="0"/>
          <c:showCatName val="0"/>
          <c:showSerName val="0"/>
          <c:showPercent val="0"/>
          <c:showBubbleSize val="0"/>
        </c:dLbls>
        <c:marker val="1"/>
        <c:smooth val="0"/>
        <c:axId val="217179936"/>
        <c:axId val="217181112"/>
      </c:lineChart>
      <c:catAx>
        <c:axId val="21717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181112"/>
        <c:crosses val="autoZero"/>
        <c:auto val="1"/>
        <c:lblAlgn val="ctr"/>
        <c:lblOffset val="100"/>
        <c:tickLblSkip val="1"/>
        <c:tickMarkSkip val="1"/>
        <c:noMultiLvlLbl val="0"/>
      </c:catAx>
      <c:valAx>
        <c:axId val="217181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17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2947</c:v>
                </c:pt>
                <c:pt idx="5">
                  <c:v>2986</c:v>
                </c:pt>
                <c:pt idx="8">
                  <c:v>2972</c:v>
                </c:pt>
                <c:pt idx="11">
                  <c:v>2872</c:v>
                </c:pt>
                <c:pt idx="14">
                  <c:v>2909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22</c:v>
                </c:pt>
                <c:pt idx="5">
                  <c:v>14</c:v>
                </c:pt>
                <c:pt idx="8">
                  <c:v>38</c:v>
                </c:pt>
                <c:pt idx="11">
                  <c:v>56</c:v>
                </c:pt>
                <c:pt idx="14">
                  <c:v>72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604</c:v>
                </c:pt>
                <c:pt idx="5">
                  <c:v>972</c:v>
                </c:pt>
                <c:pt idx="8">
                  <c:v>1349</c:v>
                </c:pt>
                <c:pt idx="11">
                  <c:v>1460</c:v>
                </c:pt>
                <c:pt idx="14">
                  <c:v>1831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65</c:v>
                </c:pt>
                <c:pt idx="3">
                  <c:v>95</c:v>
                </c:pt>
                <c:pt idx="6">
                  <c:v>98</c:v>
                </c:pt>
                <c:pt idx="9">
                  <c:v>48</c:v>
                </c:pt>
                <c:pt idx="12">
                  <c:v>13</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1130</c:v>
                </c:pt>
                <c:pt idx="3">
                  <c:v>1076</c:v>
                </c:pt>
                <c:pt idx="6">
                  <c:v>1188</c:v>
                </c:pt>
                <c:pt idx="9">
                  <c:v>941</c:v>
                </c:pt>
                <c:pt idx="12">
                  <c:v>922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445</c:v>
                </c:pt>
                <c:pt idx="3">
                  <c:v>366</c:v>
                </c:pt>
                <c:pt idx="6">
                  <c:v>284</c:v>
                </c:pt>
                <c:pt idx="9">
                  <c:v>236</c:v>
                </c:pt>
                <c:pt idx="12">
                  <c:v>226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318</c:v>
                </c:pt>
                <c:pt idx="3">
                  <c:v>319</c:v>
                </c:pt>
                <c:pt idx="6">
                  <c:v>301</c:v>
                </c:pt>
                <c:pt idx="9">
                  <c:v>279</c:v>
                </c:pt>
                <c:pt idx="12">
                  <c:v>257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3366</c:v>
                </c:pt>
                <c:pt idx="3">
                  <c:v>3399</c:v>
                </c:pt>
                <c:pt idx="6">
                  <c:v>3440</c:v>
                </c:pt>
                <c:pt idx="9">
                  <c:v>3337</c:v>
                </c:pt>
                <c:pt idx="12">
                  <c:v>3415</c:v>
                </c:pt>
              </c:numCache>
            </c:numRef>
          </c:val>
        </c:ser>
        <c:dLbls>
          <c:showLegendKey val="0"/>
          <c:showVal val="0"/>
          <c:showCatName val="0"/>
          <c:showSerName val="0"/>
          <c:showPercent val="0"/>
          <c:showBubbleSize val="0"/>
        </c:dLbls>
        <c:gapWidth val="100"/>
        <c:overlap val="100"/>
        <c:axId val="217181504"/>
        <c:axId val="217182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1751</c:v>
                </c:pt>
                <c:pt idx="2">
                  <c:v>#N/A</c:v>
                </c:pt>
                <c:pt idx="3">
                  <c:v>#N/A</c:v>
                </c:pt>
                <c:pt idx="4">
                  <c:v>1282</c:v>
                </c:pt>
                <c:pt idx="5">
                  <c:v>#N/A</c:v>
                </c:pt>
                <c:pt idx="6">
                  <c:v>#N/A</c:v>
                </c:pt>
                <c:pt idx="7">
                  <c:v>952</c:v>
                </c:pt>
                <c:pt idx="8">
                  <c:v>#N/A</c:v>
                </c:pt>
                <c:pt idx="9">
                  <c:v>#N/A</c:v>
                </c:pt>
                <c:pt idx="10">
                  <c:v>452</c:v>
                </c:pt>
                <c:pt idx="11">
                  <c:v>#N/A</c:v>
                </c:pt>
                <c:pt idx="12">
                  <c:v>#N/A</c:v>
                </c:pt>
                <c:pt idx="13">
                  <c:v>21</c:v>
                </c:pt>
                <c:pt idx="14">
                  <c:v>#N/A</c:v>
                </c:pt>
              </c:numCache>
            </c:numRef>
          </c:val>
          <c:smooth val="0"/>
        </c:ser>
        <c:dLbls>
          <c:showLegendKey val="0"/>
          <c:showVal val="0"/>
          <c:showCatName val="0"/>
          <c:showSerName val="0"/>
          <c:showPercent val="0"/>
          <c:showBubbleSize val="0"/>
        </c:dLbls>
        <c:marker val="1"/>
        <c:smooth val="0"/>
        <c:axId val="217181504"/>
        <c:axId val="217182288"/>
      </c:lineChart>
      <c:catAx>
        <c:axId val="21718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182288"/>
        <c:crosses val="autoZero"/>
        <c:auto val="1"/>
        <c:lblAlgn val="ctr"/>
        <c:lblOffset val="100"/>
        <c:tickLblSkip val="1"/>
        <c:tickMarkSkip val="1"/>
        <c:noMultiLvlLbl val="0"/>
      </c:catAx>
      <c:valAx>
        <c:axId val="217182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18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4,965
4,956
126.55
4,188,637
4,087,015
101,507
2,356,738
3,415,221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やや上回っているが、長引く景気低迷による個人・法人税関係の減収や人口の減少、町内に中心となる産業が少ないこと等により、財政基盤が弱いため、退職者不補充等による職員数の減による人件費の削減等歳出の徹底的な見直しと、「集中改革プラン」に沿った施策の重点化の両立に努め、財政の健全化を図り、税収の徴収率向上対策を中心とする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112485</xdr:rowOff>
    </xdr:from>
    <xdr:to>
      <xdr:col>7</xdr:col>
      <xdr:colOff>152400</xdr:colOff>
      <xdr:row>43</xdr:row>
      <xdr:rowOff>112485</xdr:rowOff>
    </xdr:to>
    <xdr:cxnSp macro="">
      <xdr:nvCxnSpPr>
        <xdr:cNvPr id="69" name="直線コネクタ 68"/>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112485</xdr:rowOff>
    </xdr:to>
    <xdr:cxnSp macro="">
      <xdr:nvCxnSpPr>
        <xdr:cNvPr id="72" name="直線コネクタ 71"/>
        <xdr:cNvCxnSpPr/>
      </xdr:nvCxnSpPr>
      <xdr:spPr>
        <a:xfrm>
          <a:off x="3225800" y="74503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78015</xdr:rowOff>
    </xdr:to>
    <xdr:cxnSp macro="">
      <xdr:nvCxnSpPr>
        <xdr:cNvPr id="75" name="直線コネクタ 74"/>
        <xdr:cNvCxnSpPr/>
      </xdr:nvCxnSpPr>
      <xdr:spPr>
        <a:xfrm>
          <a:off x="2336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60778</xdr:rowOff>
    </xdr:to>
    <xdr:cxnSp macro="">
      <xdr:nvCxnSpPr>
        <xdr:cNvPr id="78" name="直線コネクタ 77"/>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81" name="フローチャート : 判断 80"/>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70049</xdr:rowOff>
    </xdr:from>
    <xdr:ext cx="762000" cy="259045"/>
    <xdr:sp macro="" textlink="">
      <xdr:nvSpPr>
        <xdr:cNvPr id="82" name="テキスト ボックス 81"/>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88" name="円/楕円 87"/>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78212</xdr:rowOff>
    </xdr:from>
    <xdr:ext cx="762000" cy="259045"/>
    <xdr:sp macro="" textlink="">
      <xdr:nvSpPr>
        <xdr:cNvPr id="89" name="財政力該当値テキスト"/>
        <xdr:cNvSpPr txBox="1"/>
      </xdr:nvSpPr>
      <xdr:spPr>
        <a:xfrm>
          <a:off x="50419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61685</xdr:rowOff>
    </xdr:from>
    <xdr:to>
      <xdr:col>6</xdr:col>
      <xdr:colOff>50800</xdr:colOff>
      <xdr:row>43</xdr:row>
      <xdr:rowOff>163285</xdr:rowOff>
    </xdr:to>
    <xdr:sp macro="" textlink="">
      <xdr:nvSpPr>
        <xdr:cNvPr id="90" name="円/楕円 89"/>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2012</xdr:rowOff>
    </xdr:from>
    <xdr:ext cx="736600" cy="259045"/>
    <xdr:sp macro="" textlink="">
      <xdr:nvSpPr>
        <xdr:cNvPr id="91" name="テキスト ボックス 90"/>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93" name="テキスト ボックス 92"/>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4" name="円/楕円 93"/>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5" name="テキスト ボックス 94"/>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7" name="テキスト ボックス 96"/>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・類似団体平均を上回っている。これは職員の年齢が高いため人件費（</a:t>
          </a:r>
          <a:r>
            <a:rPr lang="en-US" altLang="ja-JP" sz="1100" b="0" i="0" baseline="0">
              <a:solidFill>
                <a:schemeClr val="dk1"/>
              </a:solidFill>
              <a:effectLst/>
              <a:latin typeface="+mn-lt"/>
              <a:ea typeface="+mn-ea"/>
              <a:cs typeface="+mn-cs"/>
            </a:rPr>
            <a:t>24.6%</a:t>
          </a:r>
          <a:r>
            <a:rPr lang="ja-JP" altLang="ja-JP" sz="1100" b="0" i="0" baseline="0">
              <a:solidFill>
                <a:schemeClr val="dk1"/>
              </a:solidFill>
              <a:effectLst/>
              <a:latin typeface="+mn-lt"/>
              <a:ea typeface="+mn-ea"/>
              <a:cs typeface="+mn-cs"/>
            </a:rPr>
            <a:t>）の割合が高いことと、一部事務組合の負担金が高いことにより補助費等（</a:t>
          </a:r>
          <a:r>
            <a:rPr lang="en-US" altLang="ja-JP" sz="1100" b="0" i="0" baseline="0">
              <a:solidFill>
                <a:schemeClr val="dk1"/>
              </a:solidFill>
              <a:effectLst/>
              <a:latin typeface="+mn-lt"/>
              <a:ea typeface="+mn-ea"/>
              <a:cs typeface="+mn-cs"/>
            </a:rPr>
            <a:t>17.1%</a:t>
          </a:r>
          <a:r>
            <a:rPr lang="ja-JP" altLang="ja-JP" sz="1100" b="0" i="0" baseline="0">
              <a:solidFill>
                <a:schemeClr val="dk1"/>
              </a:solidFill>
              <a:effectLst/>
              <a:latin typeface="+mn-lt"/>
              <a:ea typeface="+mn-ea"/>
              <a:cs typeface="+mn-cs"/>
            </a:rPr>
            <a:t>）の割合が高くなっている。「集中改革プラン」に掲げたとおり、新規採用の抑制による職員数の減による人件費の削減及び一部事務組合負担金の精査見直しなどによる削減を図る。また、行財政改革への取り組みを通じて義務的経費の削減、事務事業の見直しによる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55699</xdr:rowOff>
    </xdr:to>
    <xdr:cxnSp macro="">
      <xdr:nvCxnSpPr>
        <xdr:cNvPr id="134" name="直線コネクタ 133"/>
        <xdr:cNvCxnSpPr/>
      </xdr:nvCxnSpPr>
      <xdr:spPr>
        <a:xfrm flipV="1">
          <a:off x="4114800" y="10746740"/>
          <a:ext cx="8382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55699</xdr:rowOff>
    </xdr:from>
    <xdr:to>
      <xdr:col>6</xdr:col>
      <xdr:colOff>0</xdr:colOff>
      <xdr:row>63</xdr:row>
      <xdr:rowOff>131535</xdr:rowOff>
    </xdr:to>
    <xdr:cxnSp macro="">
      <xdr:nvCxnSpPr>
        <xdr:cNvPr id="137" name="直線コネクタ 136"/>
        <xdr:cNvCxnSpPr/>
      </xdr:nvCxnSpPr>
      <xdr:spPr>
        <a:xfrm flipV="1">
          <a:off x="3225800" y="10857049"/>
          <a:ext cx="889000" cy="7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39" name="テキスト ボックス 138"/>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131535</xdr:rowOff>
    </xdr:from>
    <xdr:to>
      <xdr:col>4</xdr:col>
      <xdr:colOff>482600</xdr:colOff>
      <xdr:row>63</xdr:row>
      <xdr:rowOff>166007</xdr:rowOff>
    </xdr:to>
    <xdr:cxnSp macro="">
      <xdr:nvCxnSpPr>
        <xdr:cNvPr id="140" name="直線コネクタ 139"/>
        <xdr:cNvCxnSpPr/>
      </xdr:nvCxnSpPr>
      <xdr:spPr>
        <a:xfrm flipV="1">
          <a:off x="2336800" y="109328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166007</xdr:rowOff>
    </xdr:from>
    <xdr:to>
      <xdr:col>3</xdr:col>
      <xdr:colOff>279400</xdr:colOff>
      <xdr:row>64</xdr:row>
      <xdr:rowOff>115207</xdr:rowOff>
    </xdr:to>
    <xdr:cxnSp macro="">
      <xdr:nvCxnSpPr>
        <xdr:cNvPr id="143" name="直線コネクタ 142"/>
        <xdr:cNvCxnSpPr/>
      </xdr:nvCxnSpPr>
      <xdr:spPr>
        <a:xfrm flipV="1">
          <a:off x="1447800" y="1096735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4" name="フローチャート : 判断 143"/>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5" name="テキスト ボックス 144"/>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107406</xdr:rowOff>
    </xdr:from>
    <xdr:to>
      <xdr:col>2</xdr:col>
      <xdr:colOff>127000</xdr:colOff>
      <xdr:row>63</xdr:row>
      <xdr:rowOff>37556</xdr:rowOff>
    </xdr:to>
    <xdr:sp macro="" textlink="">
      <xdr:nvSpPr>
        <xdr:cNvPr id="146" name="フローチャート : 判断 145"/>
        <xdr:cNvSpPr/>
      </xdr:nvSpPr>
      <xdr:spPr>
        <a:xfrm>
          <a:off x="1397000" y="1073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47733</xdr:rowOff>
    </xdr:from>
    <xdr:ext cx="762000" cy="259045"/>
    <xdr:sp macro="" textlink="">
      <xdr:nvSpPr>
        <xdr:cNvPr id="147" name="テキスト ボックス 146"/>
        <xdr:cNvSpPr txBox="1"/>
      </xdr:nvSpPr>
      <xdr:spPr>
        <a:xfrm>
          <a:off x="1066800" y="1050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66040</xdr:rowOff>
    </xdr:from>
    <xdr:to>
      <xdr:col>7</xdr:col>
      <xdr:colOff>203200</xdr:colOff>
      <xdr:row>62</xdr:row>
      <xdr:rowOff>167640</xdr:rowOff>
    </xdr:to>
    <xdr:sp macro="" textlink="">
      <xdr:nvSpPr>
        <xdr:cNvPr id="153" name="円/楕円 152"/>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38117</xdr:rowOff>
    </xdr:from>
    <xdr:ext cx="762000" cy="259045"/>
    <xdr:sp macro="" textlink="">
      <xdr:nvSpPr>
        <xdr:cNvPr id="154" name="財政構造の弾力性該当値テキスト"/>
        <xdr:cNvSpPr txBox="1"/>
      </xdr:nvSpPr>
      <xdr:spPr>
        <a:xfrm>
          <a:off x="5041900" y="1066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4899</xdr:rowOff>
    </xdr:from>
    <xdr:to>
      <xdr:col>6</xdr:col>
      <xdr:colOff>50800</xdr:colOff>
      <xdr:row>63</xdr:row>
      <xdr:rowOff>106499</xdr:rowOff>
    </xdr:to>
    <xdr:sp macro="" textlink="">
      <xdr:nvSpPr>
        <xdr:cNvPr id="155" name="円/楕円 154"/>
        <xdr:cNvSpPr/>
      </xdr:nvSpPr>
      <xdr:spPr>
        <a:xfrm>
          <a:off x="4064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91276</xdr:rowOff>
    </xdr:from>
    <xdr:ext cx="736600" cy="259045"/>
    <xdr:sp macro="" textlink="">
      <xdr:nvSpPr>
        <xdr:cNvPr id="156" name="テキスト ボックス 155"/>
        <xdr:cNvSpPr txBox="1"/>
      </xdr:nvSpPr>
      <xdr:spPr>
        <a:xfrm>
          <a:off x="3733800" y="1089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80735</xdr:rowOff>
    </xdr:from>
    <xdr:to>
      <xdr:col>4</xdr:col>
      <xdr:colOff>533400</xdr:colOff>
      <xdr:row>64</xdr:row>
      <xdr:rowOff>10885</xdr:rowOff>
    </xdr:to>
    <xdr:sp macro="" textlink="">
      <xdr:nvSpPr>
        <xdr:cNvPr id="157" name="円/楕円 156"/>
        <xdr:cNvSpPr/>
      </xdr:nvSpPr>
      <xdr:spPr>
        <a:xfrm>
          <a:off x="31750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58" name="テキスト ボックス 157"/>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115207</xdr:rowOff>
    </xdr:from>
    <xdr:to>
      <xdr:col>3</xdr:col>
      <xdr:colOff>330200</xdr:colOff>
      <xdr:row>64</xdr:row>
      <xdr:rowOff>45357</xdr:rowOff>
    </xdr:to>
    <xdr:sp macro="" textlink="">
      <xdr:nvSpPr>
        <xdr:cNvPr id="159" name="円/楕円 158"/>
        <xdr:cNvSpPr/>
      </xdr:nvSpPr>
      <xdr:spPr>
        <a:xfrm>
          <a:off x="2286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60" name="テキスト ボックス 159"/>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64407</xdr:rowOff>
    </xdr:from>
    <xdr:to>
      <xdr:col>2</xdr:col>
      <xdr:colOff>127000</xdr:colOff>
      <xdr:row>64</xdr:row>
      <xdr:rowOff>166007</xdr:rowOff>
    </xdr:to>
    <xdr:sp macro="" textlink="">
      <xdr:nvSpPr>
        <xdr:cNvPr id="161" name="円/楕円 160"/>
        <xdr:cNvSpPr/>
      </xdr:nvSpPr>
      <xdr:spPr>
        <a:xfrm>
          <a:off x="1397000" y="11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150784</xdr:rowOff>
    </xdr:from>
    <xdr:ext cx="762000" cy="259045"/>
    <xdr:sp macro="" textlink="">
      <xdr:nvSpPr>
        <xdr:cNvPr id="162" name="テキスト ボックス 161"/>
        <xdr:cNvSpPr txBox="1"/>
      </xdr:nvSpPr>
      <xdr:spPr>
        <a:xfrm>
          <a:off x="1066800" y="11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[230,643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をやや下回っているものの、人件費の割合が高い。平成２２年度には町内３保育所を統合しており、今後も保育士や調理員の退職による補充は行わず、代替保育士等の雇用を進め、将来的には民間委託等を見据えながら経費の節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49960</xdr:rowOff>
    </xdr:from>
    <xdr:to>
      <xdr:col>7</xdr:col>
      <xdr:colOff>152400</xdr:colOff>
      <xdr:row>82</xdr:row>
      <xdr:rowOff>50957</xdr:rowOff>
    </xdr:to>
    <xdr:cxnSp macro="">
      <xdr:nvCxnSpPr>
        <xdr:cNvPr id="196" name="直線コネクタ 195"/>
        <xdr:cNvCxnSpPr/>
      </xdr:nvCxnSpPr>
      <xdr:spPr>
        <a:xfrm>
          <a:off x="4114800" y="14108860"/>
          <a:ext cx="8382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49960</xdr:rowOff>
    </xdr:from>
    <xdr:to>
      <xdr:col>6</xdr:col>
      <xdr:colOff>0</xdr:colOff>
      <xdr:row>82</xdr:row>
      <xdr:rowOff>56888</xdr:rowOff>
    </xdr:to>
    <xdr:cxnSp macro="">
      <xdr:nvCxnSpPr>
        <xdr:cNvPr id="199" name="直線コネクタ 198"/>
        <xdr:cNvCxnSpPr/>
      </xdr:nvCxnSpPr>
      <xdr:spPr>
        <a:xfrm flipV="1">
          <a:off x="3225800" y="14108860"/>
          <a:ext cx="889000" cy="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24273</xdr:rowOff>
    </xdr:from>
    <xdr:to>
      <xdr:col>4</xdr:col>
      <xdr:colOff>482600</xdr:colOff>
      <xdr:row>82</xdr:row>
      <xdr:rowOff>56888</xdr:rowOff>
    </xdr:to>
    <xdr:cxnSp macro="">
      <xdr:nvCxnSpPr>
        <xdr:cNvPr id="202" name="直線コネクタ 201"/>
        <xdr:cNvCxnSpPr/>
      </xdr:nvCxnSpPr>
      <xdr:spPr>
        <a:xfrm>
          <a:off x="2336800" y="14083173"/>
          <a:ext cx="889000" cy="3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61534</xdr:rowOff>
    </xdr:from>
    <xdr:ext cx="762000" cy="259045"/>
    <xdr:sp macro="" textlink="">
      <xdr:nvSpPr>
        <xdr:cNvPr id="204" name="テキスト ボックス 203"/>
        <xdr:cNvSpPr txBox="1"/>
      </xdr:nvSpPr>
      <xdr:spPr>
        <a:xfrm>
          <a:off x="2844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22623</xdr:rowOff>
    </xdr:from>
    <xdr:to>
      <xdr:col>3</xdr:col>
      <xdr:colOff>279400</xdr:colOff>
      <xdr:row>82</xdr:row>
      <xdr:rowOff>24273</xdr:rowOff>
    </xdr:to>
    <xdr:cxnSp macro="">
      <xdr:nvCxnSpPr>
        <xdr:cNvPr id="205" name="直線コネクタ 204"/>
        <xdr:cNvCxnSpPr/>
      </xdr:nvCxnSpPr>
      <xdr:spPr>
        <a:xfrm>
          <a:off x="1447800" y="14081523"/>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167250</xdr:rowOff>
    </xdr:from>
    <xdr:to>
      <xdr:col>3</xdr:col>
      <xdr:colOff>330200</xdr:colOff>
      <xdr:row>82</xdr:row>
      <xdr:rowOff>97400</xdr:rowOff>
    </xdr:to>
    <xdr:sp macro="" textlink="">
      <xdr:nvSpPr>
        <xdr:cNvPr id="206" name="フローチャート : 判断 205"/>
        <xdr:cNvSpPr/>
      </xdr:nvSpPr>
      <xdr:spPr>
        <a:xfrm>
          <a:off x="2286000" y="140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82177</xdr:rowOff>
    </xdr:from>
    <xdr:ext cx="762000" cy="259045"/>
    <xdr:sp macro="" textlink="">
      <xdr:nvSpPr>
        <xdr:cNvPr id="207" name="テキスト ボックス 206"/>
        <xdr:cNvSpPr txBox="1"/>
      </xdr:nvSpPr>
      <xdr:spPr>
        <a:xfrm>
          <a:off x="1955800" y="141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159438</xdr:rowOff>
    </xdr:from>
    <xdr:to>
      <xdr:col>2</xdr:col>
      <xdr:colOff>127000</xdr:colOff>
      <xdr:row>82</xdr:row>
      <xdr:rowOff>89588</xdr:rowOff>
    </xdr:to>
    <xdr:sp macro="" textlink="">
      <xdr:nvSpPr>
        <xdr:cNvPr id="208" name="フローチャート : 判断 207"/>
        <xdr:cNvSpPr/>
      </xdr:nvSpPr>
      <xdr:spPr>
        <a:xfrm>
          <a:off x="1397000" y="1404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74365</xdr:rowOff>
    </xdr:from>
    <xdr:ext cx="762000" cy="259045"/>
    <xdr:sp macro="" textlink="">
      <xdr:nvSpPr>
        <xdr:cNvPr id="209" name="テキスト ボックス 208"/>
        <xdr:cNvSpPr txBox="1"/>
      </xdr:nvSpPr>
      <xdr:spPr>
        <a:xfrm>
          <a:off x="1066800" y="1413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157</xdr:rowOff>
    </xdr:from>
    <xdr:to>
      <xdr:col>7</xdr:col>
      <xdr:colOff>203200</xdr:colOff>
      <xdr:row>82</xdr:row>
      <xdr:rowOff>101757</xdr:rowOff>
    </xdr:to>
    <xdr:sp macro="" textlink="">
      <xdr:nvSpPr>
        <xdr:cNvPr id="215" name="円/楕円 214"/>
        <xdr:cNvSpPr/>
      </xdr:nvSpPr>
      <xdr:spPr>
        <a:xfrm>
          <a:off x="4902200" y="1405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92884</xdr:rowOff>
    </xdr:from>
    <xdr:ext cx="762000" cy="259045"/>
    <xdr:sp macro="" textlink="">
      <xdr:nvSpPr>
        <xdr:cNvPr id="216" name="人件費・物件費等の状況該当値テキスト"/>
        <xdr:cNvSpPr txBox="1"/>
      </xdr:nvSpPr>
      <xdr:spPr>
        <a:xfrm>
          <a:off x="5041900" y="1398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230,643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170610</xdr:rowOff>
    </xdr:from>
    <xdr:to>
      <xdr:col>6</xdr:col>
      <xdr:colOff>50800</xdr:colOff>
      <xdr:row>82</xdr:row>
      <xdr:rowOff>100760</xdr:rowOff>
    </xdr:to>
    <xdr:sp macro="" textlink="">
      <xdr:nvSpPr>
        <xdr:cNvPr id="217" name="円/楕円 216"/>
        <xdr:cNvSpPr/>
      </xdr:nvSpPr>
      <xdr:spPr>
        <a:xfrm>
          <a:off x="4064000" y="140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110937</xdr:rowOff>
    </xdr:from>
    <xdr:ext cx="736600" cy="259045"/>
    <xdr:sp macro="" textlink="">
      <xdr:nvSpPr>
        <xdr:cNvPr id="218" name="テキスト ボックス 217"/>
        <xdr:cNvSpPr txBox="1"/>
      </xdr:nvSpPr>
      <xdr:spPr>
        <a:xfrm>
          <a:off x="3733800" y="13826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229,900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6088</xdr:rowOff>
    </xdr:from>
    <xdr:to>
      <xdr:col>4</xdr:col>
      <xdr:colOff>533400</xdr:colOff>
      <xdr:row>82</xdr:row>
      <xdr:rowOff>107688</xdr:rowOff>
    </xdr:to>
    <xdr:sp macro="" textlink="">
      <xdr:nvSpPr>
        <xdr:cNvPr id="219" name="円/楕円 218"/>
        <xdr:cNvSpPr/>
      </xdr:nvSpPr>
      <xdr:spPr>
        <a:xfrm>
          <a:off x="3175000" y="140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117865</xdr:rowOff>
    </xdr:from>
    <xdr:ext cx="762000" cy="259045"/>
    <xdr:sp macro="" textlink="">
      <xdr:nvSpPr>
        <xdr:cNvPr id="220" name="テキスト ボックス 219"/>
        <xdr:cNvSpPr txBox="1"/>
      </xdr:nvSpPr>
      <xdr:spPr>
        <a:xfrm>
          <a:off x="2844800" y="1383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144923</xdr:rowOff>
    </xdr:from>
    <xdr:to>
      <xdr:col>3</xdr:col>
      <xdr:colOff>330200</xdr:colOff>
      <xdr:row>82</xdr:row>
      <xdr:rowOff>75073</xdr:rowOff>
    </xdr:to>
    <xdr:sp macro="" textlink="">
      <xdr:nvSpPr>
        <xdr:cNvPr id="221" name="円/楕円 220"/>
        <xdr:cNvSpPr/>
      </xdr:nvSpPr>
      <xdr:spPr>
        <a:xfrm>
          <a:off x="2286000" y="140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85250</xdr:rowOff>
    </xdr:from>
    <xdr:ext cx="762000" cy="259045"/>
    <xdr:sp macro="" textlink="">
      <xdr:nvSpPr>
        <xdr:cNvPr id="222" name="テキスト ボックス 221"/>
        <xdr:cNvSpPr txBox="1"/>
      </xdr:nvSpPr>
      <xdr:spPr>
        <a:xfrm>
          <a:off x="1955800" y="1380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210,738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143273</xdr:rowOff>
    </xdr:from>
    <xdr:to>
      <xdr:col>2</xdr:col>
      <xdr:colOff>127000</xdr:colOff>
      <xdr:row>82</xdr:row>
      <xdr:rowOff>73423</xdr:rowOff>
    </xdr:to>
    <xdr:sp macro="" textlink="">
      <xdr:nvSpPr>
        <xdr:cNvPr id="223" name="円/楕円 222"/>
        <xdr:cNvSpPr/>
      </xdr:nvSpPr>
      <xdr:spPr>
        <a:xfrm>
          <a:off x="1397000" y="140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83600</xdr:rowOff>
    </xdr:from>
    <xdr:ext cx="762000" cy="259045"/>
    <xdr:sp macro="" textlink="">
      <xdr:nvSpPr>
        <xdr:cNvPr id="224" name="テキスト ボックス 223"/>
        <xdr:cNvSpPr txBox="1"/>
      </xdr:nvSpPr>
      <xdr:spPr>
        <a:xfrm>
          <a:off x="1066800" y="1379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・類似団体平均をやや上回っている。これは退職者による職員構成の変動及び給与構造の見直しに伴う国との相違によるものである。今後もより一層の給与の適正化に努める。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137795</xdr:rowOff>
    </xdr:from>
    <xdr:to>
      <xdr:col>24</xdr:col>
      <xdr:colOff>558800</xdr:colOff>
      <xdr:row>88</xdr:row>
      <xdr:rowOff>120650</xdr:rowOff>
    </xdr:to>
    <xdr:cxnSp macro="">
      <xdr:nvCxnSpPr>
        <xdr:cNvPr id="258" name="直線コネクタ 257"/>
        <xdr:cNvCxnSpPr/>
      </xdr:nvCxnSpPr>
      <xdr:spPr>
        <a:xfrm flipV="1">
          <a:off x="16179800" y="14882495"/>
          <a:ext cx="8382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96520</xdr:rowOff>
    </xdr:from>
    <xdr:to>
      <xdr:col>23</xdr:col>
      <xdr:colOff>406400</xdr:colOff>
      <xdr:row>88</xdr:row>
      <xdr:rowOff>120650</xdr:rowOff>
    </xdr:to>
    <xdr:cxnSp macro="">
      <xdr:nvCxnSpPr>
        <xdr:cNvPr id="261" name="直線コネクタ 260"/>
        <xdr:cNvCxnSpPr/>
      </xdr:nvCxnSpPr>
      <xdr:spPr>
        <a:xfrm>
          <a:off x="15290800" y="151841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141816</xdr:rowOff>
    </xdr:from>
    <xdr:to>
      <xdr:col>22</xdr:col>
      <xdr:colOff>203200</xdr:colOff>
      <xdr:row>88</xdr:row>
      <xdr:rowOff>96520</xdr:rowOff>
    </xdr:to>
    <xdr:cxnSp macro="">
      <xdr:nvCxnSpPr>
        <xdr:cNvPr id="264" name="直線コネクタ 263"/>
        <xdr:cNvCxnSpPr/>
      </xdr:nvCxnSpPr>
      <xdr:spPr>
        <a:xfrm>
          <a:off x="14401800" y="14886516"/>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89536</xdr:rowOff>
    </xdr:from>
    <xdr:to>
      <xdr:col>21</xdr:col>
      <xdr:colOff>0</xdr:colOff>
      <xdr:row>86</xdr:row>
      <xdr:rowOff>141816</xdr:rowOff>
    </xdr:to>
    <xdr:cxnSp macro="">
      <xdr:nvCxnSpPr>
        <xdr:cNvPr id="267" name="直線コネクタ 266"/>
        <xdr:cNvCxnSpPr/>
      </xdr:nvCxnSpPr>
      <xdr:spPr>
        <a:xfrm>
          <a:off x="13512800" y="14834236"/>
          <a:ext cx="889000" cy="5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6562</xdr:rowOff>
    </xdr:from>
    <xdr:to>
      <xdr:col>21</xdr:col>
      <xdr:colOff>50800</xdr:colOff>
      <xdr:row>86</xdr:row>
      <xdr:rowOff>108162</xdr:rowOff>
    </xdr:to>
    <xdr:sp macro="" textlink="">
      <xdr:nvSpPr>
        <xdr:cNvPr id="268" name="フローチャート : 判断 267"/>
        <xdr:cNvSpPr/>
      </xdr:nvSpPr>
      <xdr:spPr>
        <a:xfrm>
          <a:off x="14351000" y="1475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118339</xdr:rowOff>
    </xdr:from>
    <xdr:ext cx="762000" cy="259045"/>
    <xdr:sp macro="" textlink="">
      <xdr:nvSpPr>
        <xdr:cNvPr id="269" name="テキスト ボックス 268"/>
        <xdr:cNvSpPr txBox="1"/>
      </xdr:nvSpPr>
      <xdr:spPr>
        <a:xfrm>
          <a:off x="14020800" y="1452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169968</xdr:rowOff>
    </xdr:from>
    <xdr:to>
      <xdr:col>19</xdr:col>
      <xdr:colOff>533400</xdr:colOff>
      <xdr:row>86</xdr:row>
      <xdr:rowOff>100118</xdr:rowOff>
    </xdr:to>
    <xdr:sp macro="" textlink="">
      <xdr:nvSpPr>
        <xdr:cNvPr id="270" name="フローチャート : 判断 269"/>
        <xdr:cNvSpPr/>
      </xdr:nvSpPr>
      <xdr:spPr>
        <a:xfrm>
          <a:off x="13462000" y="147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110295</xdr:rowOff>
    </xdr:from>
    <xdr:ext cx="762000" cy="259045"/>
    <xdr:sp macro="" textlink="">
      <xdr:nvSpPr>
        <xdr:cNvPr id="271" name="テキスト ボックス 270"/>
        <xdr:cNvSpPr txBox="1"/>
      </xdr:nvSpPr>
      <xdr:spPr>
        <a:xfrm>
          <a:off x="13131800" y="1451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86995</xdr:rowOff>
    </xdr:from>
    <xdr:to>
      <xdr:col>24</xdr:col>
      <xdr:colOff>609600</xdr:colOff>
      <xdr:row>87</xdr:row>
      <xdr:rowOff>17145</xdr:rowOff>
    </xdr:to>
    <xdr:sp macro="" textlink="">
      <xdr:nvSpPr>
        <xdr:cNvPr id="277" name="円/楕円 276"/>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59072</xdr:rowOff>
    </xdr:from>
    <xdr:ext cx="762000" cy="259045"/>
    <xdr:sp macro="" textlink="">
      <xdr:nvSpPr>
        <xdr:cNvPr id="278" name="給与水準   （国との比較）該当値テキスト"/>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69850</xdr:rowOff>
    </xdr:from>
    <xdr:to>
      <xdr:col>23</xdr:col>
      <xdr:colOff>457200</xdr:colOff>
      <xdr:row>89</xdr:row>
      <xdr:rowOff>0</xdr:rowOff>
    </xdr:to>
    <xdr:sp macro="" textlink="">
      <xdr:nvSpPr>
        <xdr:cNvPr id="279" name="円/楕円 278"/>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156227</xdr:rowOff>
    </xdr:from>
    <xdr:ext cx="736600" cy="259045"/>
    <xdr:sp macro="" textlink="">
      <xdr:nvSpPr>
        <xdr:cNvPr id="280" name="テキスト ボックス 279"/>
        <xdr:cNvSpPr txBox="1"/>
      </xdr:nvSpPr>
      <xdr:spPr>
        <a:xfrm>
          <a:off x="15798800" y="1524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45720</xdr:rowOff>
    </xdr:from>
    <xdr:to>
      <xdr:col>22</xdr:col>
      <xdr:colOff>254000</xdr:colOff>
      <xdr:row>88</xdr:row>
      <xdr:rowOff>147320</xdr:rowOff>
    </xdr:to>
    <xdr:sp macro="" textlink="">
      <xdr:nvSpPr>
        <xdr:cNvPr id="281" name="円/楕円 280"/>
        <xdr:cNvSpPr/>
      </xdr:nvSpPr>
      <xdr:spPr>
        <a:xfrm>
          <a:off x="15240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132097</xdr:rowOff>
    </xdr:from>
    <xdr:ext cx="762000" cy="259045"/>
    <xdr:sp macro="" textlink="">
      <xdr:nvSpPr>
        <xdr:cNvPr id="282" name="テキスト ボックス 281"/>
        <xdr:cNvSpPr txBox="1"/>
      </xdr:nvSpPr>
      <xdr:spPr>
        <a:xfrm>
          <a:off x="14909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3" name="円/楕円 282"/>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5943</xdr:rowOff>
    </xdr:from>
    <xdr:ext cx="762000" cy="259045"/>
    <xdr:sp macro="" textlink="">
      <xdr:nvSpPr>
        <xdr:cNvPr id="284" name="テキスト ボックス 283"/>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38736</xdr:rowOff>
    </xdr:from>
    <xdr:to>
      <xdr:col>19</xdr:col>
      <xdr:colOff>533400</xdr:colOff>
      <xdr:row>86</xdr:row>
      <xdr:rowOff>140336</xdr:rowOff>
    </xdr:to>
    <xdr:sp macro="" textlink="">
      <xdr:nvSpPr>
        <xdr:cNvPr id="285" name="円/楕円 284"/>
        <xdr:cNvSpPr/>
      </xdr:nvSpPr>
      <xdr:spPr>
        <a:xfrm>
          <a:off x="13462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125113</xdr:rowOff>
    </xdr:from>
    <xdr:ext cx="762000" cy="259045"/>
    <xdr:sp macro="" textlink="">
      <xdr:nvSpPr>
        <xdr:cNvPr id="286" name="テキスト ボックス 285"/>
        <xdr:cNvSpPr txBox="1"/>
      </xdr:nvSpPr>
      <xdr:spPr>
        <a:xfrm>
          <a:off x="13131800" y="1486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・類似団体平均をやや下回っているがこれは退職者一部補充による減のためである。平成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より統合保育所が開所し、今後も保育所の保育士や調理員の退職による補充は行わず、代替保育士等の雇用を進め、将来的には民間委託等を見据えながら職員数の減を図る。また一般職においても今後新規採用の抑制に努め、より適正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119507</xdr:rowOff>
    </xdr:from>
    <xdr:to>
      <xdr:col>24</xdr:col>
      <xdr:colOff>558800</xdr:colOff>
      <xdr:row>60</xdr:row>
      <xdr:rowOff>121196</xdr:rowOff>
    </xdr:to>
    <xdr:cxnSp macro="">
      <xdr:nvCxnSpPr>
        <xdr:cNvPr id="318" name="直線コネクタ 317"/>
        <xdr:cNvCxnSpPr/>
      </xdr:nvCxnSpPr>
      <xdr:spPr>
        <a:xfrm flipV="1">
          <a:off x="16179800" y="10406507"/>
          <a:ext cx="8382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98514</xdr:rowOff>
    </xdr:from>
    <xdr:to>
      <xdr:col>23</xdr:col>
      <xdr:colOff>406400</xdr:colOff>
      <xdr:row>60</xdr:row>
      <xdr:rowOff>121196</xdr:rowOff>
    </xdr:to>
    <xdr:cxnSp macro="">
      <xdr:nvCxnSpPr>
        <xdr:cNvPr id="321" name="直線コネクタ 320"/>
        <xdr:cNvCxnSpPr/>
      </xdr:nvCxnSpPr>
      <xdr:spPr>
        <a:xfrm>
          <a:off x="15290800" y="10385514"/>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89586</xdr:rowOff>
    </xdr:from>
    <xdr:to>
      <xdr:col>22</xdr:col>
      <xdr:colOff>203200</xdr:colOff>
      <xdr:row>60</xdr:row>
      <xdr:rowOff>98514</xdr:rowOff>
    </xdr:to>
    <xdr:cxnSp macro="">
      <xdr:nvCxnSpPr>
        <xdr:cNvPr id="324" name="直線コネクタ 323"/>
        <xdr:cNvCxnSpPr/>
      </xdr:nvCxnSpPr>
      <xdr:spPr>
        <a:xfrm>
          <a:off x="14401800" y="1037658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89586</xdr:rowOff>
    </xdr:from>
    <xdr:to>
      <xdr:col>21</xdr:col>
      <xdr:colOff>0</xdr:colOff>
      <xdr:row>60</xdr:row>
      <xdr:rowOff>104787</xdr:rowOff>
    </xdr:to>
    <xdr:cxnSp macro="">
      <xdr:nvCxnSpPr>
        <xdr:cNvPr id="327" name="直線コネクタ 326"/>
        <xdr:cNvCxnSpPr/>
      </xdr:nvCxnSpPr>
      <xdr:spPr>
        <a:xfrm flipV="1">
          <a:off x="13512800" y="10376586"/>
          <a:ext cx="889000" cy="1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83909</xdr:rowOff>
    </xdr:from>
    <xdr:to>
      <xdr:col>21</xdr:col>
      <xdr:colOff>50800</xdr:colOff>
      <xdr:row>61</xdr:row>
      <xdr:rowOff>14059</xdr:rowOff>
    </xdr:to>
    <xdr:sp macro="" textlink="">
      <xdr:nvSpPr>
        <xdr:cNvPr id="328" name="フローチャート : 判断 327"/>
        <xdr:cNvSpPr/>
      </xdr:nvSpPr>
      <xdr:spPr>
        <a:xfrm>
          <a:off x="14351000" y="103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170286</xdr:rowOff>
    </xdr:from>
    <xdr:ext cx="762000" cy="259045"/>
    <xdr:sp macro="" textlink="">
      <xdr:nvSpPr>
        <xdr:cNvPr id="329" name="テキスト ボックス 328"/>
        <xdr:cNvSpPr txBox="1"/>
      </xdr:nvSpPr>
      <xdr:spPr>
        <a:xfrm>
          <a:off x="14020800" y="1045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79083</xdr:rowOff>
    </xdr:from>
    <xdr:to>
      <xdr:col>19</xdr:col>
      <xdr:colOff>533400</xdr:colOff>
      <xdr:row>61</xdr:row>
      <xdr:rowOff>9233</xdr:rowOff>
    </xdr:to>
    <xdr:sp macro="" textlink="">
      <xdr:nvSpPr>
        <xdr:cNvPr id="330" name="フローチャート : 判断 329"/>
        <xdr:cNvSpPr/>
      </xdr:nvSpPr>
      <xdr:spPr>
        <a:xfrm>
          <a:off x="13462000" y="103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165460</xdr:rowOff>
    </xdr:from>
    <xdr:ext cx="762000" cy="259045"/>
    <xdr:sp macro="" textlink="">
      <xdr:nvSpPr>
        <xdr:cNvPr id="331" name="テキスト ボックス 330"/>
        <xdr:cNvSpPr txBox="1"/>
      </xdr:nvSpPr>
      <xdr:spPr>
        <a:xfrm>
          <a:off x="13131800" y="1045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68707</xdr:rowOff>
    </xdr:from>
    <xdr:to>
      <xdr:col>24</xdr:col>
      <xdr:colOff>609600</xdr:colOff>
      <xdr:row>60</xdr:row>
      <xdr:rowOff>170307</xdr:rowOff>
    </xdr:to>
    <xdr:sp macro="" textlink="">
      <xdr:nvSpPr>
        <xdr:cNvPr id="337" name="円/楕円 336"/>
        <xdr:cNvSpPr/>
      </xdr:nvSpPr>
      <xdr:spPr>
        <a:xfrm>
          <a:off x="169672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161434</xdr:rowOff>
    </xdr:from>
    <xdr:ext cx="762000" cy="259045"/>
    <xdr:sp macro="" textlink="">
      <xdr:nvSpPr>
        <xdr:cNvPr id="338" name="定員管理の状況該当値テキスト"/>
        <xdr:cNvSpPr txBox="1"/>
      </xdr:nvSpPr>
      <xdr:spPr>
        <a:xfrm>
          <a:off x="17106900" y="102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70396</xdr:rowOff>
    </xdr:from>
    <xdr:to>
      <xdr:col>23</xdr:col>
      <xdr:colOff>457200</xdr:colOff>
      <xdr:row>61</xdr:row>
      <xdr:rowOff>546</xdr:rowOff>
    </xdr:to>
    <xdr:sp macro="" textlink="">
      <xdr:nvSpPr>
        <xdr:cNvPr id="339" name="円/楕円 338"/>
        <xdr:cNvSpPr/>
      </xdr:nvSpPr>
      <xdr:spPr>
        <a:xfrm>
          <a:off x="16129000" y="103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10723</xdr:rowOff>
    </xdr:from>
    <xdr:ext cx="736600" cy="259045"/>
    <xdr:sp macro="" textlink="">
      <xdr:nvSpPr>
        <xdr:cNvPr id="340" name="テキスト ボックス 339"/>
        <xdr:cNvSpPr txBox="1"/>
      </xdr:nvSpPr>
      <xdr:spPr>
        <a:xfrm>
          <a:off x="15798800" y="1012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47714</xdr:rowOff>
    </xdr:from>
    <xdr:to>
      <xdr:col>22</xdr:col>
      <xdr:colOff>254000</xdr:colOff>
      <xdr:row>60</xdr:row>
      <xdr:rowOff>149314</xdr:rowOff>
    </xdr:to>
    <xdr:sp macro="" textlink="">
      <xdr:nvSpPr>
        <xdr:cNvPr id="341" name="円/楕円 340"/>
        <xdr:cNvSpPr/>
      </xdr:nvSpPr>
      <xdr:spPr>
        <a:xfrm>
          <a:off x="15240000" y="1033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159491</xdr:rowOff>
    </xdr:from>
    <xdr:ext cx="762000" cy="259045"/>
    <xdr:sp macro="" textlink="">
      <xdr:nvSpPr>
        <xdr:cNvPr id="342" name="テキスト ボックス 341"/>
        <xdr:cNvSpPr txBox="1"/>
      </xdr:nvSpPr>
      <xdr:spPr>
        <a:xfrm>
          <a:off x="14909800" y="1010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38786</xdr:rowOff>
    </xdr:from>
    <xdr:to>
      <xdr:col>21</xdr:col>
      <xdr:colOff>50800</xdr:colOff>
      <xdr:row>60</xdr:row>
      <xdr:rowOff>140386</xdr:rowOff>
    </xdr:to>
    <xdr:sp macro="" textlink="">
      <xdr:nvSpPr>
        <xdr:cNvPr id="343" name="円/楕円 342"/>
        <xdr:cNvSpPr/>
      </xdr:nvSpPr>
      <xdr:spPr>
        <a:xfrm>
          <a:off x="14351000" y="10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150563</xdr:rowOff>
    </xdr:from>
    <xdr:ext cx="762000" cy="259045"/>
    <xdr:sp macro="" textlink="">
      <xdr:nvSpPr>
        <xdr:cNvPr id="344" name="テキスト ボックス 343"/>
        <xdr:cNvSpPr txBox="1"/>
      </xdr:nvSpPr>
      <xdr:spPr>
        <a:xfrm>
          <a:off x="14020800" y="1009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53987</xdr:rowOff>
    </xdr:from>
    <xdr:to>
      <xdr:col>19</xdr:col>
      <xdr:colOff>533400</xdr:colOff>
      <xdr:row>60</xdr:row>
      <xdr:rowOff>155587</xdr:rowOff>
    </xdr:to>
    <xdr:sp macro="" textlink="">
      <xdr:nvSpPr>
        <xdr:cNvPr id="345" name="円/楕円 344"/>
        <xdr:cNvSpPr/>
      </xdr:nvSpPr>
      <xdr:spPr>
        <a:xfrm>
          <a:off x="13462000" y="103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165764</xdr:rowOff>
    </xdr:from>
    <xdr:ext cx="762000" cy="259045"/>
    <xdr:sp macro="" textlink="">
      <xdr:nvSpPr>
        <xdr:cNvPr id="346" name="テキスト ボックス 345"/>
        <xdr:cNvSpPr txBox="1"/>
      </xdr:nvSpPr>
      <xdr:spPr>
        <a:xfrm>
          <a:off x="13131800" y="10109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・類似団体を下回っており、平成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の減となった。平成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年度以降も減少する見込みである。今後も地方債発行の抑制に努め、起債に大きく頼ることのない財政運営に努める。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124460</xdr:rowOff>
    </xdr:to>
    <xdr:cxnSp macro="">
      <xdr:nvCxnSpPr>
        <xdr:cNvPr id="377" name="直線コネクタ 376"/>
        <xdr:cNvCxnSpPr/>
      </xdr:nvCxnSpPr>
      <xdr:spPr>
        <a:xfrm flipV="1">
          <a:off x="16179800" y="71056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79519</xdr:rowOff>
    </xdr:from>
    <xdr:ext cx="762000" cy="259045"/>
    <xdr:sp macro="" textlink="">
      <xdr:nvSpPr>
        <xdr:cNvPr id="378" name="公債費負担の状況平均値テキスト"/>
        <xdr:cNvSpPr txBox="1"/>
      </xdr:nvSpPr>
      <xdr:spPr>
        <a:xfrm>
          <a:off x="17106900" y="7108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41</xdr:row>
      <xdr:rowOff>158242</xdr:rowOff>
    </xdr:to>
    <xdr:cxnSp macro="">
      <xdr:nvCxnSpPr>
        <xdr:cNvPr id="380" name="直線コネクタ 379"/>
        <xdr:cNvCxnSpPr/>
      </xdr:nvCxnSpPr>
      <xdr:spPr>
        <a:xfrm flipV="1">
          <a:off x="15290800" y="71539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65803</xdr:rowOff>
    </xdr:from>
    <xdr:ext cx="736600" cy="259045"/>
    <xdr:sp macro="" textlink="">
      <xdr:nvSpPr>
        <xdr:cNvPr id="382" name="テキスト ボックス 381"/>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42</xdr:row>
      <xdr:rowOff>64008</xdr:rowOff>
    </xdr:to>
    <xdr:cxnSp macro="">
      <xdr:nvCxnSpPr>
        <xdr:cNvPr id="383" name="直線コネクタ 382"/>
        <xdr:cNvCxnSpPr/>
      </xdr:nvCxnSpPr>
      <xdr:spPr>
        <a:xfrm flipV="1">
          <a:off x="14401800" y="718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128541</xdr:rowOff>
    </xdr:from>
    <xdr:ext cx="762000" cy="259045"/>
    <xdr:sp macro="" textlink="">
      <xdr:nvSpPr>
        <xdr:cNvPr id="385" name="テキスト ボックス 384"/>
        <xdr:cNvSpPr txBox="1"/>
      </xdr:nvSpPr>
      <xdr:spPr>
        <a:xfrm>
          <a:off x="14909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42</xdr:row>
      <xdr:rowOff>150876</xdr:rowOff>
    </xdr:to>
    <xdr:cxnSp macro="">
      <xdr:nvCxnSpPr>
        <xdr:cNvPr id="386" name="直線コネクタ 385"/>
        <xdr:cNvCxnSpPr/>
      </xdr:nvCxnSpPr>
      <xdr:spPr>
        <a:xfrm flipV="1">
          <a:off x="13512800" y="72649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88" name="テキスト ボックス 387"/>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34798</xdr:rowOff>
    </xdr:from>
    <xdr:to>
      <xdr:col>19</xdr:col>
      <xdr:colOff>533400</xdr:colOff>
      <xdr:row>43</xdr:row>
      <xdr:rowOff>136398</xdr:rowOff>
    </xdr:to>
    <xdr:sp macro="" textlink="">
      <xdr:nvSpPr>
        <xdr:cNvPr id="389" name="フローチャート : 判断 388"/>
        <xdr:cNvSpPr/>
      </xdr:nvSpPr>
      <xdr:spPr>
        <a:xfrm>
          <a:off x="13462000" y="740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121175</xdr:rowOff>
    </xdr:from>
    <xdr:ext cx="762000" cy="259045"/>
    <xdr:sp macro="" textlink="">
      <xdr:nvSpPr>
        <xdr:cNvPr id="390" name="テキスト ボックス 389"/>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6" name="円/楕円 395"/>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41927</xdr:rowOff>
    </xdr:from>
    <xdr:ext cx="762000" cy="259045"/>
    <xdr:sp macro="" textlink="">
      <xdr:nvSpPr>
        <xdr:cNvPr id="397" name="公債費負担の状況該当値テキスト"/>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8" name="円/楕円 397"/>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99" name="テキスト ボックス 398"/>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107442</xdr:rowOff>
    </xdr:from>
    <xdr:to>
      <xdr:col>22</xdr:col>
      <xdr:colOff>254000</xdr:colOff>
      <xdr:row>42</xdr:row>
      <xdr:rowOff>37592</xdr:rowOff>
    </xdr:to>
    <xdr:sp macro="" textlink="">
      <xdr:nvSpPr>
        <xdr:cNvPr id="400" name="円/楕円 399"/>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401" name="テキスト ボックス 400"/>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402" name="円/楕円 401"/>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403" name="テキスト ボックス 402"/>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4" name="円/楕円 403"/>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40403</xdr:rowOff>
    </xdr:from>
    <xdr:ext cx="762000" cy="259045"/>
    <xdr:sp macro="" textlink="">
      <xdr:nvSpPr>
        <xdr:cNvPr id="405" name="テキスト ボックス 404"/>
        <xdr:cNvSpPr txBox="1"/>
      </xdr:nvSpPr>
      <xdr:spPr>
        <a:xfrm>
          <a:off x="13131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・類似団体平均を上回っている。一般会計においては多くの事業に電源三法交付金を充当し、地方債の抑制を図ってきたので、地方債現在高は類似団体平均を下回っている。平成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年度まで統合中学校関連施設整備事業、平成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は統合保育所関連施設整備事業により大幅に増加したが、今後も新規地方債の抑制に努め、財政の健全化を図る。一方、一部事務組合（病院会計）において資金不足が発生しており、当町の将来負担比率を押し上げている。関係町村等との協議を踏まえながら事務事業を精査し、資金不足の圧縮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155222</xdr:rowOff>
    </xdr:from>
    <xdr:to>
      <xdr:col>24</xdr:col>
      <xdr:colOff>558800</xdr:colOff>
      <xdr:row>15</xdr:row>
      <xdr:rowOff>96520</xdr:rowOff>
    </xdr:to>
    <xdr:cxnSp macro="">
      <xdr:nvCxnSpPr>
        <xdr:cNvPr id="439" name="直線コネクタ 438"/>
        <xdr:cNvCxnSpPr/>
      </xdr:nvCxnSpPr>
      <xdr:spPr>
        <a:xfrm flipV="1">
          <a:off x="16179800" y="2384072"/>
          <a:ext cx="838200" cy="28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96520</xdr:rowOff>
    </xdr:from>
    <xdr:to>
      <xdr:col>23</xdr:col>
      <xdr:colOff>406400</xdr:colOff>
      <xdr:row>17</xdr:row>
      <xdr:rowOff>127635</xdr:rowOff>
    </xdr:to>
    <xdr:cxnSp macro="">
      <xdr:nvCxnSpPr>
        <xdr:cNvPr id="442" name="直線コネクタ 441"/>
        <xdr:cNvCxnSpPr/>
      </xdr:nvCxnSpPr>
      <xdr:spPr>
        <a:xfrm flipV="1">
          <a:off x="15290800" y="2668270"/>
          <a:ext cx="889000" cy="37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127635</xdr:rowOff>
    </xdr:from>
    <xdr:to>
      <xdr:col>22</xdr:col>
      <xdr:colOff>203200</xdr:colOff>
      <xdr:row>18</xdr:row>
      <xdr:rowOff>153247</xdr:rowOff>
    </xdr:to>
    <xdr:cxnSp macro="">
      <xdr:nvCxnSpPr>
        <xdr:cNvPr id="445" name="直線コネクタ 444"/>
        <xdr:cNvCxnSpPr/>
      </xdr:nvCxnSpPr>
      <xdr:spPr>
        <a:xfrm flipV="1">
          <a:off x="14401800" y="304228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153247</xdr:rowOff>
    </xdr:from>
    <xdr:to>
      <xdr:col>21</xdr:col>
      <xdr:colOff>0</xdr:colOff>
      <xdr:row>21</xdr:row>
      <xdr:rowOff>38382</xdr:rowOff>
    </xdr:to>
    <xdr:cxnSp macro="">
      <xdr:nvCxnSpPr>
        <xdr:cNvPr id="448" name="直線コネクタ 447"/>
        <xdr:cNvCxnSpPr/>
      </xdr:nvCxnSpPr>
      <xdr:spPr>
        <a:xfrm flipV="1">
          <a:off x="13512800" y="3239347"/>
          <a:ext cx="889000" cy="39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71332</xdr:rowOff>
    </xdr:from>
    <xdr:to>
      <xdr:col>21</xdr:col>
      <xdr:colOff>50800</xdr:colOff>
      <xdr:row>17</xdr:row>
      <xdr:rowOff>1482</xdr:rowOff>
    </xdr:to>
    <xdr:sp macro="" textlink="">
      <xdr:nvSpPr>
        <xdr:cNvPr id="449" name="フローチャート : 判断 448"/>
        <xdr:cNvSpPr/>
      </xdr:nvSpPr>
      <xdr:spPr>
        <a:xfrm>
          <a:off x="14351000" y="281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11659</xdr:rowOff>
    </xdr:from>
    <xdr:ext cx="762000" cy="259045"/>
    <xdr:sp macro="" textlink="">
      <xdr:nvSpPr>
        <xdr:cNvPr id="450" name="テキスト ボックス 449"/>
        <xdr:cNvSpPr txBox="1"/>
      </xdr:nvSpPr>
      <xdr:spPr>
        <a:xfrm>
          <a:off x="14020800" y="258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137160</xdr:rowOff>
    </xdr:from>
    <xdr:to>
      <xdr:col>19</xdr:col>
      <xdr:colOff>533400</xdr:colOff>
      <xdr:row>18</xdr:row>
      <xdr:rowOff>67310</xdr:rowOff>
    </xdr:to>
    <xdr:sp macro="" textlink="">
      <xdr:nvSpPr>
        <xdr:cNvPr id="451" name="フローチャート : 判断 450"/>
        <xdr:cNvSpPr/>
      </xdr:nvSpPr>
      <xdr:spPr>
        <a:xfrm>
          <a:off x="13462000" y="305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77487</xdr:rowOff>
    </xdr:from>
    <xdr:ext cx="762000" cy="259045"/>
    <xdr:sp macro="" textlink="">
      <xdr:nvSpPr>
        <xdr:cNvPr id="452" name="テキスト ボックス 451"/>
        <xdr:cNvSpPr txBox="1"/>
      </xdr:nvSpPr>
      <xdr:spPr>
        <a:xfrm>
          <a:off x="13131800" y="282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13</xdr:row>
      <xdr:rowOff>104422</xdr:rowOff>
    </xdr:from>
    <xdr:to>
      <xdr:col>24</xdr:col>
      <xdr:colOff>609600</xdr:colOff>
      <xdr:row>14</xdr:row>
      <xdr:rowOff>34572</xdr:rowOff>
    </xdr:to>
    <xdr:sp macro="" textlink="">
      <xdr:nvSpPr>
        <xdr:cNvPr id="458" name="円/楕円 457"/>
        <xdr:cNvSpPr/>
      </xdr:nvSpPr>
      <xdr:spPr>
        <a:xfrm>
          <a:off x="169672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164693</xdr:rowOff>
    </xdr:from>
    <xdr:ext cx="762000" cy="259045"/>
    <xdr:sp macro="" textlink="">
      <xdr:nvSpPr>
        <xdr:cNvPr id="459" name="将来負担の状況該当値テキスト"/>
        <xdr:cNvSpPr txBox="1"/>
      </xdr:nvSpPr>
      <xdr:spPr>
        <a:xfrm>
          <a:off x="17106900" y="239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45720</xdr:rowOff>
    </xdr:from>
    <xdr:to>
      <xdr:col>23</xdr:col>
      <xdr:colOff>457200</xdr:colOff>
      <xdr:row>15</xdr:row>
      <xdr:rowOff>147320</xdr:rowOff>
    </xdr:to>
    <xdr:sp macro="" textlink="">
      <xdr:nvSpPr>
        <xdr:cNvPr id="460" name="円/楕円 459"/>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132097</xdr:rowOff>
    </xdr:from>
    <xdr:ext cx="736600" cy="259045"/>
    <xdr:sp macro="" textlink="">
      <xdr:nvSpPr>
        <xdr:cNvPr id="461" name="テキスト ボックス 460"/>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76835</xdr:rowOff>
    </xdr:from>
    <xdr:to>
      <xdr:col>22</xdr:col>
      <xdr:colOff>254000</xdr:colOff>
      <xdr:row>18</xdr:row>
      <xdr:rowOff>6985</xdr:rowOff>
    </xdr:to>
    <xdr:sp macro="" textlink="">
      <xdr:nvSpPr>
        <xdr:cNvPr id="462" name="円/楕円 461"/>
        <xdr:cNvSpPr/>
      </xdr:nvSpPr>
      <xdr:spPr>
        <a:xfrm>
          <a:off x="15240000" y="299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163212</xdr:rowOff>
    </xdr:from>
    <xdr:ext cx="762000" cy="259045"/>
    <xdr:sp macro="" textlink="">
      <xdr:nvSpPr>
        <xdr:cNvPr id="463" name="テキスト ボックス 462"/>
        <xdr:cNvSpPr txBox="1"/>
      </xdr:nvSpPr>
      <xdr:spPr>
        <a:xfrm>
          <a:off x="14909800" y="307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102447</xdr:rowOff>
    </xdr:from>
    <xdr:to>
      <xdr:col>21</xdr:col>
      <xdr:colOff>50800</xdr:colOff>
      <xdr:row>19</xdr:row>
      <xdr:rowOff>32596</xdr:rowOff>
    </xdr:to>
    <xdr:sp macro="" textlink="">
      <xdr:nvSpPr>
        <xdr:cNvPr id="464" name="円/楕円 463"/>
        <xdr:cNvSpPr/>
      </xdr:nvSpPr>
      <xdr:spPr>
        <a:xfrm>
          <a:off x="143510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17374</xdr:rowOff>
    </xdr:from>
    <xdr:ext cx="762000" cy="259045"/>
    <xdr:sp macro="" textlink="">
      <xdr:nvSpPr>
        <xdr:cNvPr id="465" name="テキスト ボックス 464"/>
        <xdr:cNvSpPr txBox="1"/>
      </xdr:nvSpPr>
      <xdr:spPr>
        <a:xfrm>
          <a:off x="14020800" y="327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159032</xdr:rowOff>
    </xdr:from>
    <xdr:to>
      <xdr:col>19</xdr:col>
      <xdr:colOff>533400</xdr:colOff>
      <xdr:row>21</xdr:row>
      <xdr:rowOff>89182</xdr:rowOff>
    </xdr:to>
    <xdr:sp macro="" textlink="">
      <xdr:nvSpPr>
        <xdr:cNvPr id="466" name="円/楕円 465"/>
        <xdr:cNvSpPr/>
      </xdr:nvSpPr>
      <xdr:spPr>
        <a:xfrm>
          <a:off x="13462000" y="35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73959</xdr:rowOff>
    </xdr:from>
    <xdr:ext cx="762000" cy="259045"/>
    <xdr:sp macro="" textlink="">
      <xdr:nvSpPr>
        <xdr:cNvPr id="467" name="テキスト ボックス 466"/>
        <xdr:cNvSpPr txBox="1"/>
      </xdr:nvSpPr>
      <xdr:spPr>
        <a:xfrm>
          <a:off x="13131800" y="3674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青森県横浜町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4,965
4,956
126.55
4,188,637
4,087,015
101,507
2,356,738
3,415,221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7.5
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やや</a:t>
          </a:r>
          <a:r>
            <a:rPr lang="ja-JP" altLang="ja-JP" sz="1100" b="0" i="0" baseline="0">
              <a:solidFill>
                <a:schemeClr val="dk1"/>
              </a:solidFill>
              <a:effectLst/>
              <a:latin typeface="+mn-lt"/>
              <a:ea typeface="+mn-ea"/>
              <a:cs typeface="+mn-cs"/>
            </a:rPr>
            <a:t>上回っているのは、職員の平均年齢が高く、また保育所の施設運営については、保育士及び調理員の退職による補充は行わず、代替保育士等の雇用により職員数の減を図る。また一般職も退職者不補充等により人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35560</xdr:rowOff>
    </xdr:from>
    <xdr:to>
      <xdr:col>7</xdr:col>
      <xdr:colOff>15875</xdr:colOff>
      <xdr:row>36</xdr:row>
      <xdr:rowOff>142240</xdr:rowOff>
    </xdr:to>
    <xdr:cxnSp macro="">
      <xdr:nvCxnSpPr>
        <xdr:cNvPr id="65" name="直線コネクタ 64"/>
        <xdr:cNvCxnSpPr/>
      </xdr:nvCxnSpPr>
      <xdr:spPr>
        <a:xfrm flipV="1">
          <a:off x="3987800" y="62077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142240</xdr:rowOff>
    </xdr:from>
    <xdr:to>
      <xdr:col>5</xdr:col>
      <xdr:colOff>549275</xdr:colOff>
      <xdr:row>37</xdr:row>
      <xdr:rowOff>58420</xdr:rowOff>
    </xdr:to>
    <xdr:cxnSp macro="">
      <xdr:nvCxnSpPr>
        <xdr:cNvPr id="68" name="直線コネクタ 67"/>
        <xdr:cNvCxnSpPr/>
      </xdr:nvCxnSpPr>
      <xdr:spPr>
        <a:xfrm flipV="1">
          <a:off x="3098800" y="63144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43180</xdr:rowOff>
    </xdr:from>
    <xdr:to>
      <xdr:col>4</xdr:col>
      <xdr:colOff>346075</xdr:colOff>
      <xdr:row>37</xdr:row>
      <xdr:rowOff>58420</xdr:rowOff>
    </xdr:to>
    <xdr:cxnSp macro="">
      <xdr:nvCxnSpPr>
        <xdr:cNvPr id="71" name="直線コネクタ 70"/>
        <xdr:cNvCxnSpPr/>
      </xdr:nvCxnSpPr>
      <xdr:spPr>
        <a:xfrm>
          <a:off x="2209800" y="63868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43180</xdr:rowOff>
    </xdr:from>
    <xdr:to>
      <xdr:col>3</xdr:col>
      <xdr:colOff>142875</xdr:colOff>
      <xdr:row>37</xdr:row>
      <xdr:rowOff>161290</xdr:rowOff>
    </xdr:to>
    <xdr:cxnSp macro="">
      <xdr:nvCxnSpPr>
        <xdr:cNvPr id="74" name="直線コネクタ 73"/>
        <xdr:cNvCxnSpPr/>
      </xdr:nvCxnSpPr>
      <xdr:spPr>
        <a:xfrm flipV="1">
          <a:off x="1320800" y="638683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91440</xdr:rowOff>
    </xdr:from>
    <xdr:to>
      <xdr:col>3</xdr:col>
      <xdr:colOff>193675</xdr:colOff>
      <xdr:row>36</xdr:row>
      <xdr:rowOff>21590</xdr:rowOff>
    </xdr:to>
    <xdr:sp macro="" textlink="">
      <xdr:nvSpPr>
        <xdr:cNvPr id="75" name="フローチャート : 判断 74"/>
        <xdr:cNvSpPr/>
      </xdr:nvSpPr>
      <xdr:spPr>
        <a:xfrm>
          <a:off x="2159000" y="60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31767</xdr:rowOff>
    </xdr:from>
    <xdr:ext cx="762000" cy="259045"/>
    <xdr:sp macro="" textlink="">
      <xdr:nvSpPr>
        <xdr:cNvPr id="76" name="テキスト ボックス 75"/>
        <xdr:cNvSpPr txBox="1"/>
      </xdr:nvSpPr>
      <xdr:spPr>
        <a:xfrm>
          <a:off x="1828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148590</xdr:rowOff>
    </xdr:from>
    <xdr:to>
      <xdr:col>1</xdr:col>
      <xdr:colOff>676275</xdr:colOff>
      <xdr:row>36</xdr:row>
      <xdr:rowOff>78740</xdr:rowOff>
    </xdr:to>
    <xdr:sp macro="" textlink="">
      <xdr:nvSpPr>
        <xdr:cNvPr id="77" name="フローチャート : 判断 76"/>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88917</xdr:rowOff>
    </xdr:from>
    <xdr:ext cx="762000" cy="259045"/>
    <xdr:sp macro="" textlink="">
      <xdr:nvSpPr>
        <xdr:cNvPr id="78" name="テキスト ボックス 77"/>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4" name="円/楕円 83"/>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128287</xdr:rowOff>
    </xdr:from>
    <xdr:ext cx="762000" cy="259045"/>
    <xdr:sp macro="" textlink="">
      <xdr:nvSpPr>
        <xdr:cNvPr id="85" name="人件費該当値テキスト"/>
        <xdr:cNvSpPr txBox="1"/>
      </xdr:nvSpPr>
      <xdr:spPr>
        <a:xfrm>
          <a:off x="4914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91440</xdr:rowOff>
    </xdr:from>
    <xdr:to>
      <xdr:col>5</xdr:col>
      <xdr:colOff>600075</xdr:colOff>
      <xdr:row>37</xdr:row>
      <xdr:rowOff>21590</xdr:rowOff>
    </xdr:to>
    <xdr:sp macro="" textlink="">
      <xdr:nvSpPr>
        <xdr:cNvPr id="86" name="円/楕円 85"/>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87" name="テキスト ボックス 86"/>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7620</xdr:rowOff>
    </xdr:from>
    <xdr:to>
      <xdr:col>4</xdr:col>
      <xdr:colOff>396875</xdr:colOff>
      <xdr:row>37</xdr:row>
      <xdr:rowOff>109220</xdr:rowOff>
    </xdr:to>
    <xdr:sp macro="" textlink="">
      <xdr:nvSpPr>
        <xdr:cNvPr id="88" name="円/楕円 87"/>
        <xdr:cNvSpPr/>
      </xdr:nvSpPr>
      <xdr:spPr>
        <a:xfrm>
          <a:off x="3048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93997</xdr:rowOff>
    </xdr:from>
    <xdr:ext cx="762000" cy="259045"/>
    <xdr:sp macro="" textlink="">
      <xdr:nvSpPr>
        <xdr:cNvPr id="89" name="テキスト ボックス 88"/>
        <xdr:cNvSpPr txBox="1"/>
      </xdr:nvSpPr>
      <xdr:spPr>
        <a:xfrm>
          <a:off x="2717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163830</xdr:rowOff>
    </xdr:from>
    <xdr:to>
      <xdr:col>3</xdr:col>
      <xdr:colOff>193675</xdr:colOff>
      <xdr:row>37</xdr:row>
      <xdr:rowOff>93980</xdr:rowOff>
    </xdr:to>
    <xdr:sp macro="" textlink="">
      <xdr:nvSpPr>
        <xdr:cNvPr id="90" name="円/楕円 89"/>
        <xdr:cNvSpPr/>
      </xdr:nvSpPr>
      <xdr:spPr>
        <a:xfrm>
          <a:off x="21590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78757</xdr:rowOff>
    </xdr:from>
    <xdr:ext cx="762000" cy="259045"/>
    <xdr:sp macro="" textlink="">
      <xdr:nvSpPr>
        <xdr:cNvPr id="91" name="テキスト ボックス 90"/>
        <xdr:cNvSpPr txBox="1"/>
      </xdr:nvSpPr>
      <xdr:spPr>
        <a:xfrm>
          <a:off x="1828800" y="642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92" name="円/楕円 91"/>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93" name="テキスト ボックス 92"/>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下回っているのは、行財政改革により徹底的に経常経費等の削減に努めてきたことによる。今後も一般廃棄物収集運搬業務の民間委託、庁舎内の電算化により物件費の増加が見込まれるが、さらなる行財政改革に取り組み、物件費の抑制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129286</xdr:rowOff>
    </xdr:to>
    <xdr:cxnSp macro="">
      <xdr:nvCxnSpPr>
        <xdr:cNvPr id="124" name="直線コネクタ 123"/>
        <xdr:cNvCxnSpPr/>
      </xdr:nvCxnSpPr>
      <xdr:spPr>
        <a:xfrm>
          <a:off x="15671800" y="26187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27703</xdr:rowOff>
    </xdr:from>
    <xdr:ext cx="762000" cy="259045"/>
    <xdr:sp macro="" textlink="">
      <xdr:nvSpPr>
        <xdr:cNvPr id="125" name="物件費平均値テキスト"/>
        <xdr:cNvSpPr txBox="1"/>
      </xdr:nvSpPr>
      <xdr:spPr>
        <a:xfrm>
          <a:off x="16598900" y="294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56134</xdr:rowOff>
    </xdr:to>
    <xdr:cxnSp macro="">
      <xdr:nvCxnSpPr>
        <xdr:cNvPr id="127" name="直線コネクタ 126"/>
        <xdr:cNvCxnSpPr/>
      </xdr:nvCxnSpPr>
      <xdr:spPr>
        <a:xfrm flipV="1">
          <a:off x="14782800" y="2618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9" name="テキスト ボックス 128"/>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56134</xdr:rowOff>
    </xdr:from>
    <xdr:to>
      <xdr:col>21</xdr:col>
      <xdr:colOff>361950</xdr:colOff>
      <xdr:row>15</xdr:row>
      <xdr:rowOff>56134</xdr:rowOff>
    </xdr:to>
    <xdr:cxnSp macro="">
      <xdr:nvCxnSpPr>
        <xdr:cNvPr id="130" name="直線コネクタ 129"/>
        <xdr:cNvCxnSpPr/>
      </xdr:nvCxnSpPr>
      <xdr:spPr>
        <a:xfrm>
          <a:off x="13893800" y="2627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77995</xdr:rowOff>
    </xdr:from>
    <xdr:ext cx="762000" cy="259045"/>
    <xdr:sp macro="" textlink="">
      <xdr:nvSpPr>
        <xdr:cNvPr id="132" name="テキスト ボックス 131"/>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163576</xdr:rowOff>
    </xdr:from>
    <xdr:to>
      <xdr:col>20</xdr:col>
      <xdr:colOff>158750</xdr:colOff>
      <xdr:row>15</xdr:row>
      <xdr:rowOff>56134</xdr:rowOff>
    </xdr:to>
    <xdr:cxnSp macro="">
      <xdr:nvCxnSpPr>
        <xdr:cNvPr id="133" name="直線コネクタ 132"/>
        <xdr:cNvCxnSpPr/>
      </xdr:nvCxnSpPr>
      <xdr:spPr>
        <a:xfrm>
          <a:off x="13004800" y="25638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25908</xdr:rowOff>
    </xdr:from>
    <xdr:to>
      <xdr:col>20</xdr:col>
      <xdr:colOff>209550</xdr:colOff>
      <xdr:row>16</xdr:row>
      <xdr:rowOff>127508</xdr:rowOff>
    </xdr:to>
    <xdr:sp macro="" textlink="">
      <xdr:nvSpPr>
        <xdr:cNvPr id="134" name="フローチャート : 判断 133"/>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112285</xdr:rowOff>
    </xdr:from>
    <xdr:ext cx="762000" cy="259045"/>
    <xdr:sp macro="" textlink="">
      <xdr:nvSpPr>
        <xdr:cNvPr id="135" name="テキスト ボックス 134"/>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6" name="フローチャート : 判断 135"/>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7" name="テキスト ボックス 136"/>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78486</xdr:rowOff>
    </xdr:from>
    <xdr:to>
      <xdr:col>24</xdr:col>
      <xdr:colOff>82550</xdr:colOff>
      <xdr:row>16</xdr:row>
      <xdr:rowOff>8636</xdr:rowOff>
    </xdr:to>
    <xdr:sp macro="" textlink="">
      <xdr:nvSpPr>
        <xdr:cNvPr id="143" name="円/楕円 142"/>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95013</xdr:rowOff>
    </xdr:from>
    <xdr:ext cx="762000" cy="259045"/>
    <xdr:sp macro="" textlink="">
      <xdr:nvSpPr>
        <xdr:cNvPr id="144"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45" name="円/楕円 144"/>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46" name="テキスト ボックス 145"/>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5334</xdr:rowOff>
    </xdr:from>
    <xdr:to>
      <xdr:col>21</xdr:col>
      <xdr:colOff>412750</xdr:colOff>
      <xdr:row>15</xdr:row>
      <xdr:rowOff>106934</xdr:rowOff>
    </xdr:to>
    <xdr:sp macro="" textlink="">
      <xdr:nvSpPr>
        <xdr:cNvPr id="147" name="円/楕円 146"/>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117111</xdr:rowOff>
    </xdr:from>
    <xdr:ext cx="762000" cy="259045"/>
    <xdr:sp macro="" textlink="">
      <xdr:nvSpPr>
        <xdr:cNvPr id="148" name="テキスト ボックス 147"/>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5334</xdr:rowOff>
    </xdr:from>
    <xdr:to>
      <xdr:col>20</xdr:col>
      <xdr:colOff>209550</xdr:colOff>
      <xdr:row>15</xdr:row>
      <xdr:rowOff>106934</xdr:rowOff>
    </xdr:to>
    <xdr:sp macro="" textlink="">
      <xdr:nvSpPr>
        <xdr:cNvPr id="149" name="円/楕円 148"/>
        <xdr:cNvSpPr/>
      </xdr:nvSpPr>
      <xdr:spPr>
        <a:xfrm>
          <a:off x="13843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117111</xdr:rowOff>
    </xdr:from>
    <xdr:ext cx="762000" cy="259045"/>
    <xdr:sp macro="" textlink="">
      <xdr:nvSpPr>
        <xdr:cNvPr id="150" name="テキスト ボックス 149"/>
        <xdr:cNvSpPr txBox="1"/>
      </xdr:nvSpPr>
      <xdr:spPr>
        <a:xfrm>
          <a:off x="13512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112776</xdr:rowOff>
    </xdr:from>
    <xdr:to>
      <xdr:col>19</xdr:col>
      <xdr:colOff>6350</xdr:colOff>
      <xdr:row>15</xdr:row>
      <xdr:rowOff>42926</xdr:rowOff>
    </xdr:to>
    <xdr:sp macro="" textlink="">
      <xdr:nvSpPr>
        <xdr:cNvPr id="151" name="円/楕円 150"/>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53103</xdr:rowOff>
    </xdr:from>
    <xdr:ext cx="762000" cy="259045"/>
    <xdr:sp macro="" textlink="">
      <xdr:nvSpPr>
        <xdr:cNvPr id="152" name="テキスト ボックス 151"/>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・類似団体平均をやや上回っている。これは障害者措置費関連及び児童措置費関連が高いためである。今後も適正な取り組みに努める。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4535</xdr:rowOff>
    </xdr:from>
    <xdr:to>
      <xdr:col>7</xdr:col>
      <xdr:colOff>15875</xdr:colOff>
      <xdr:row>57</xdr:row>
      <xdr:rowOff>4535</xdr:rowOff>
    </xdr:to>
    <xdr:cxnSp macro="">
      <xdr:nvCxnSpPr>
        <xdr:cNvPr id="186" name="直線コネクタ 185"/>
        <xdr:cNvCxnSpPr/>
      </xdr:nvCxnSpPr>
      <xdr:spPr>
        <a:xfrm>
          <a:off x="3987800" y="9777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141712</xdr:rowOff>
    </xdr:from>
    <xdr:ext cx="762000" cy="259045"/>
    <xdr:sp macro="" textlink="">
      <xdr:nvSpPr>
        <xdr:cNvPr id="187" name="扶助費平均値テキスト"/>
        <xdr:cNvSpPr txBox="1"/>
      </xdr:nvSpPr>
      <xdr:spPr>
        <a:xfrm>
          <a:off x="4914900" y="9228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4535</xdr:rowOff>
    </xdr:to>
    <xdr:cxnSp macro="">
      <xdr:nvCxnSpPr>
        <xdr:cNvPr id="189" name="直線コネクタ 188"/>
        <xdr:cNvCxnSpPr/>
      </xdr:nvCxnSpPr>
      <xdr:spPr>
        <a:xfrm>
          <a:off x="3098800" y="97282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1" name="テキスト ボックス 190"/>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127000</xdr:rowOff>
    </xdr:to>
    <xdr:cxnSp macro="">
      <xdr:nvCxnSpPr>
        <xdr:cNvPr id="192" name="直線コネクタ 191"/>
        <xdr:cNvCxnSpPr/>
      </xdr:nvCxnSpPr>
      <xdr:spPr>
        <a:xfrm>
          <a:off x="2209800" y="96628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4" name="テキスト ボックス 193"/>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61685</xdr:rowOff>
    </xdr:to>
    <xdr:cxnSp macro="">
      <xdr:nvCxnSpPr>
        <xdr:cNvPr id="195" name="直線コネクタ 194"/>
        <xdr:cNvCxnSpPr/>
      </xdr:nvCxnSpPr>
      <xdr:spPr>
        <a:xfrm>
          <a:off x="1320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6" name="フローチャート : 判断 195"/>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7" name="テキスト ボックス 196"/>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205" name="円/楕円 204"/>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97262</xdr:rowOff>
    </xdr:from>
    <xdr:ext cx="762000" cy="259045"/>
    <xdr:sp macro="" textlink="">
      <xdr:nvSpPr>
        <xdr:cNvPr id="206"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125185</xdr:rowOff>
    </xdr:from>
    <xdr:to>
      <xdr:col>5</xdr:col>
      <xdr:colOff>600075</xdr:colOff>
      <xdr:row>57</xdr:row>
      <xdr:rowOff>55335</xdr:rowOff>
    </xdr:to>
    <xdr:sp macro="" textlink="">
      <xdr:nvSpPr>
        <xdr:cNvPr id="207" name="円/楕円 206"/>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40112</xdr:rowOff>
    </xdr:from>
    <xdr:ext cx="736600" cy="259045"/>
    <xdr:sp macro="" textlink="">
      <xdr:nvSpPr>
        <xdr:cNvPr id="208" name="テキスト ボックス 207"/>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1" name="円/楕円 210"/>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12" name="テキスト ボックス 211"/>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3" name="円/楕円 212"/>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4" name="テキスト ボックス 213"/>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特別会計への繰出金が主な要因となっている。国民健康保険特別会計・介護保険特別会計においては、保険料の徴収強化・適正化及び事務経費の削減を図るなど、普通会計の負担額を減らしていく。その他特別会計についても、徹底した経費削減を目指す。</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19558</xdr:rowOff>
    </xdr:from>
    <xdr:to>
      <xdr:col>24</xdr:col>
      <xdr:colOff>31750</xdr:colOff>
      <xdr:row>57</xdr:row>
      <xdr:rowOff>42418</xdr:rowOff>
    </xdr:to>
    <xdr:cxnSp macro="">
      <xdr:nvCxnSpPr>
        <xdr:cNvPr id="244" name="直線コネクタ 243"/>
        <xdr:cNvCxnSpPr/>
      </xdr:nvCxnSpPr>
      <xdr:spPr>
        <a:xfrm flipV="1">
          <a:off x="15671800" y="97922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5"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57</xdr:row>
      <xdr:rowOff>42418</xdr:rowOff>
    </xdr:to>
    <xdr:cxnSp macro="">
      <xdr:nvCxnSpPr>
        <xdr:cNvPr id="247" name="直線コネクタ 246"/>
        <xdr:cNvCxnSpPr/>
      </xdr:nvCxnSpPr>
      <xdr:spPr>
        <a:xfrm>
          <a:off x="14782800" y="97007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96537</xdr:rowOff>
    </xdr:from>
    <xdr:ext cx="736600" cy="259045"/>
    <xdr:sp macro="" textlink="">
      <xdr:nvSpPr>
        <xdr:cNvPr id="249" name="テキスト ボックス 248"/>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127000</xdr:rowOff>
    </xdr:to>
    <xdr:cxnSp macro="">
      <xdr:nvCxnSpPr>
        <xdr:cNvPr id="250" name="直線コネクタ 249"/>
        <xdr:cNvCxnSpPr/>
      </xdr:nvCxnSpPr>
      <xdr:spPr>
        <a:xfrm flipV="1">
          <a:off x="13893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82821</xdr:rowOff>
    </xdr:from>
    <xdr:ext cx="762000" cy="259045"/>
    <xdr:sp macro="" textlink="">
      <xdr:nvSpPr>
        <xdr:cNvPr id="252" name="テキスト ボックス 251"/>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104140</xdr:rowOff>
    </xdr:from>
    <xdr:to>
      <xdr:col>20</xdr:col>
      <xdr:colOff>158750</xdr:colOff>
      <xdr:row>56</xdr:row>
      <xdr:rowOff>127000</xdr:rowOff>
    </xdr:to>
    <xdr:cxnSp macro="">
      <xdr:nvCxnSpPr>
        <xdr:cNvPr id="253" name="直線コネクタ 252"/>
        <xdr:cNvCxnSpPr/>
      </xdr:nvCxnSpPr>
      <xdr:spPr>
        <a:xfrm>
          <a:off x="13004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5" name="テキスト ボックス 254"/>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6" name="フローチャート : 判断 255"/>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57" name="テキスト ボックス 256"/>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63" name="円/楕円 262"/>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112285</xdr:rowOff>
    </xdr:from>
    <xdr:ext cx="762000" cy="259045"/>
    <xdr:sp macro="" textlink="">
      <xdr:nvSpPr>
        <xdr:cNvPr id="264" name="その他該当値テキスト"/>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163068</xdr:rowOff>
    </xdr:from>
    <xdr:to>
      <xdr:col>22</xdr:col>
      <xdr:colOff>615950</xdr:colOff>
      <xdr:row>57</xdr:row>
      <xdr:rowOff>93218</xdr:rowOff>
    </xdr:to>
    <xdr:sp macro="" textlink="">
      <xdr:nvSpPr>
        <xdr:cNvPr id="265" name="円/楕円 264"/>
        <xdr:cNvSpPr/>
      </xdr:nvSpPr>
      <xdr:spPr>
        <a:xfrm>
          <a:off x="156210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77995</xdr:rowOff>
    </xdr:from>
    <xdr:ext cx="736600" cy="259045"/>
    <xdr:sp macro="" textlink="">
      <xdr:nvSpPr>
        <xdr:cNvPr id="266" name="テキスト ボックス 265"/>
        <xdr:cNvSpPr txBox="1"/>
      </xdr:nvSpPr>
      <xdr:spPr>
        <a:xfrm>
          <a:off x="15290800" y="985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7" name="円/楕円 266"/>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8" name="テキスト ボックス 267"/>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69" name="円/楕円 268"/>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70" name="テキスト ボックス 26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71" name="円/楕円 270"/>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72" name="テキスト ボックス 271"/>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・類似団体平均を大きく上回っているのは、一部事務組合の負担金が高いことが大きな要因となっている。今後は今まで以上に人件費や物件費の抑制に努めてもらい、負担金の抑制を図る。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165862</xdr:rowOff>
    </xdr:from>
    <xdr:to>
      <xdr:col>24</xdr:col>
      <xdr:colOff>31750</xdr:colOff>
      <xdr:row>38</xdr:row>
      <xdr:rowOff>30988</xdr:rowOff>
    </xdr:to>
    <xdr:cxnSp macro="">
      <xdr:nvCxnSpPr>
        <xdr:cNvPr id="302" name="直線コネクタ 301"/>
        <xdr:cNvCxnSpPr/>
      </xdr:nvCxnSpPr>
      <xdr:spPr>
        <a:xfrm flipV="1">
          <a:off x="15671800" y="65095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3"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30988</xdr:rowOff>
    </xdr:from>
    <xdr:to>
      <xdr:col>22</xdr:col>
      <xdr:colOff>565150</xdr:colOff>
      <xdr:row>38</xdr:row>
      <xdr:rowOff>122428</xdr:rowOff>
    </xdr:to>
    <xdr:cxnSp macro="">
      <xdr:nvCxnSpPr>
        <xdr:cNvPr id="305" name="直線コネクタ 304"/>
        <xdr:cNvCxnSpPr/>
      </xdr:nvCxnSpPr>
      <xdr:spPr>
        <a:xfrm flipV="1">
          <a:off x="14782800" y="65460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7" name="テキスト ボックス 306"/>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122428</xdr:rowOff>
    </xdr:from>
    <xdr:to>
      <xdr:col>21</xdr:col>
      <xdr:colOff>361950</xdr:colOff>
      <xdr:row>39</xdr:row>
      <xdr:rowOff>5842</xdr:rowOff>
    </xdr:to>
    <xdr:cxnSp macro="">
      <xdr:nvCxnSpPr>
        <xdr:cNvPr id="308" name="直線コネクタ 307"/>
        <xdr:cNvCxnSpPr/>
      </xdr:nvCxnSpPr>
      <xdr:spPr>
        <a:xfrm flipV="1">
          <a:off x="13893800" y="66375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10" name="テキスト ボックス 309"/>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5842</xdr:rowOff>
    </xdr:from>
    <xdr:to>
      <xdr:col>20</xdr:col>
      <xdr:colOff>158750</xdr:colOff>
      <xdr:row>39</xdr:row>
      <xdr:rowOff>28702</xdr:rowOff>
    </xdr:to>
    <xdr:cxnSp macro="">
      <xdr:nvCxnSpPr>
        <xdr:cNvPr id="311" name="直線コネクタ 310"/>
        <xdr:cNvCxnSpPr/>
      </xdr:nvCxnSpPr>
      <xdr:spPr>
        <a:xfrm flipV="1">
          <a:off x="13004800" y="6692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2" name="フローチャート : 判断 311"/>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3" name="テキスト ボックス 312"/>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4" name="フローチャート : 判断 313"/>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5" name="テキスト ボックス 314"/>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21" name="円/楕円 320"/>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22"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23" name="円/楕円 322"/>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24" name="テキスト ボックス 323"/>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71628</xdr:rowOff>
    </xdr:from>
    <xdr:to>
      <xdr:col>21</xdr:col>
      <xdr:colOff>412750</xdr:colOff>
      <xdr:row>39</xdr:row>
      <xdr:rowOff>1778</xdr:rowOff>
    </xdr:to>
    <xdr:sp macro="" textlink="">
      <xdr:nvSpPr>
        <xdr:cNvPr id="325" name="円/楕円 324"/>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158005</xdr:rowOff>
    </xdr:from>
    <xdr:ext cx="762000" cy="259045"/>
    <xdr:sp macro="" textlink="">
      <xdr:nvSpPr>
        <xdr:cNvPr id="326" name="テキスト ボックス 325"/>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126492</xdr:rowOff>
    </xdr:from>
    <xdr:to>
      <xdr:col>20</xdr:col>
      <xdr:colOff>209550</xdr:colOff>
      <xdr:row>39</xdr:row>
      <xdr:rowOff>56642</xdr:rowOff>
    </xdr:to>
    <xdr:sp macro="" textlink="">
      <xdr:nvSpPr>
        <xdr:cNvPr id="327" name="円/楕円 326"/>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41419</xdr:rowOff>
    </xdr:from>
    <xdr:ext cx="762000" cy="259045"/>
    <xdr:sp macro="" textlink="">
      <xdr:nvSpPr>
        <xdr:cNvPr id="328" name="テキスト ボックス 327"/>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149352</xdr:rowOff>
    </xdr:from>
    <xdr:to>
      <xdr:col>19</xdr:col>
      <xdr:colOff>6350</xdr:colOff>
      <xdr:row>39</xdr:row>
      <xdr:rowOff>79502</xdr:rowOff>
    </xdr:to>
    <xdr:sp macro="" textlink="">
      <xdr:nvSpPr>
        <xdr:cNvPr id="329" name="円/楕円 328"/>
        <xdr:cNvSpPr/>
      </xdr:nvSpPr>
      <xdr:spPr>
        <a:xfrm>
          <a:off x="12954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64279</xdr:rowOff>
    </xdr:from>
    <xdr:ext cx="762000" cy="259045"/>
    <xdr:sp macro="" textlink="">
      <xdr:nvSpPr>
        <xdr:cNvPr id="330" name="テキスト ボックス 329"/>
        <xdr:cNvSpPr txBox="1"/>
      </xdr:nvSpPr>
      <xdr:spPr>
        <a:xfrm>
          <a:off x="12623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・類似団体平均を大きく下回っているのは、これまで多くの事業に電源三法交付金を充当し、地方債の抑制を図ってきたためである。今後も新規地方債の抑制に努め、財政の健全化を図る。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81280</xdr:rowOff>
    </xdr:from>
    <xdr:to>
      <xdr:col>7</xdr:col>
      <xdr:colOff>15875</xdr:colOff>
      <xdr:row>74</xdr:row>
      <xdr:rowOff>81280</xdr:rowOff>
    </xdr:to>
    <xdr:cxnSp macro="">
      <xdr:nvCxnSpPr>
        <xdr:cNvPr id="361" name="直線コネクタ 360"/>
        <xdr:cNvCxnSpPr/>
      </xdr:nvCxnSpPr>
      <xdr:spPr>
        <a:xfrm>
          <a:off x="3987800" y="12768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81280</xdr:rowOff>
    </xdr:from>
    <xdr:to>
      <xdr:col>5</xdr:col>
      <xdr:colOff>549275</xdr:colOff>
      <xdr:row>74</xdr:row>
      <xdr:rowOff>108712</xdr:rowOff>
    </xdr:to>
    <xdr:cxnSp macro="">
      <xdr:nvCxnSpPr>
        <xdr:cNvPr id="364" name="直線コネクタ 363"/>
        <xdr:cNvCxnSpPr/>
      </xdr:nvCxnSpPr>
      <xdr:spPr>
        <a:xfrm flipV="1">
          <a:off x="3098800" y="127685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108712</xdr:rowOff>
    </xdr:from>
    <xdr:to>
      <xdr:col>4</xdr:col>
      <xdr:colOff>346075</xdr:colOff>
      <xdr:row>74</xdr:row>
      <xdr:rowOff>108712</xdr:rowOff>
    </xdr:to>
    <xdr:cxnSp macro="">
      <xdr:nvCxnSpPr>
        <xdr:cNvPr id="367" name="直線コネクタ 366"/>
        <xdr:cNvCxnSpPr/>
      </xdr:nvCxnSpPr>
      <xdr:spPr>
        <a:xfrm>
          <a:off x="2209800" y="12796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108712</xdr:rowOff>
    </xdr:from>
    <xdr:to>
      <xdr:col>3</xdr:col>
      <xdr:colOff>142875</xdr:colOff>
      <xdr:row>74</xdr:row>
      <xdr:rowOff>163576</xdr:rowOff>
    </xdr:to>
    <xdr:cxnSp macro="">
      <xdr:nvCxnSpPr>
        <xdr:cNvPr id="370" name="直線コネクタ 369"/>
        <xdr:cNvCxnSpPr/>
      </xdr:nvCxnSpPr>
      <xdr:spPr>
        <a:xfrm flipV="1">
          <a:off x="1320800" y="127960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156211</xdr:rowOff>
    </xdr:from>
    <xdr:to>
      <xdr:col>3</xdr:col>
      <xdr:colOff>193675</xdr:colOff>
      <xdr:row>76</xdr:row>
      <xdr:rowOff>86361</xdr:rowOff>
    </xdr:to>
    <xdr:sp macro="" textlink="">
      <xdr:nvSpPr>
        <xdr:cNvPr id="371" name="フローチャート : 判断 370"/>
        <xdr:cNvSpPr/>
      </xdr:nvSpPr>
      <xdr:spPr>
        <a:xfrm>
          <a:off x="2159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71138</xdr:rowOff>
    </xdr:from>
    <xdr:ext cx="762000" cy="259045"/>
    <xdr:sp macro="" textlink="">
      <xdr:nvSpPr>
        <xdr:cNvPr id="372" name="テキスト ボックス 371"/>
        <xdr:cNvSpPr txBox="1"/>
      </xdr:nvSpPr>
      <xdr:spPr>
        <a:xfrm>
          <a:off x="1828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73" name="フローチャート : 判断 372"/>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74" name="テキスト ボックス 373"/>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30480</xdr:rowOff>
    </xdr:from>
    <xdr:to>
      <xdr:col>7</xdr:col>
      <xdr:colOff>66675</xdr:colOff>
      <xdr:row>74</xdr:row>
      <xdr:rowOff>132080</xdr:rowOff>
    </xdr:to>
    <xdr:sp macro="" textlink="">
      <xdr:nvSpPr>
        <xdr:cNvPr id="380" name="円/楕円 379"/>
        <xdr:cNvSpPr/>
      </xdr:nvSpPr>
      <xdr:spPr>
        <a:xfrm>
          <a:off x="4775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47007</xdr:rowOff>
    </xdr:from>
    <xdr:ext cx="762000" cy="259045"/>
    <xdr:sp macro="" textlink="">
      <xdr:nvSpPr>
        <xdr:cNvPr id="381" name="公債費該当値テキスト"/>
        <xdr:cNvSpPr txBox="1"/>
      </xdr:nvSpPr>
      <xdr:spPr>
        <a:xfrm>
          <a:off x="49149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30480</xdr:rowOff>
    </xdr:from>
    <xdr:to>
      <xdr:col>5</xdr:col>
      <xdr:colOff>600075</xdr:colOff>
      <xdr:row>74</xdr:row>
      <xdr:rowOff>132080</xdr:rowOff>
    </xdr:to>
    <xdr:sp macro="" textlink="">
      <xdr:nvSpPr>
        <xdr:cNvPr id="382" name="円/楕円 381"/>
        <xdr:cNvSpPr/>
      </xdr:nvSpPr>
      <xdr:spPr>
        <a:xfrm>
          <a:off x="3937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142257</xdr:rowOff>
    </xdr:from>
    <xdr:ext cx="736600" cy="259045"/>
    <xdr:sp macro="" textlink="">
      <xdr:nvSpPr>
        <xdr:cNvPr id="383" name="テキスト ボックス 382"/>
        <xdr:cNvSpPr txBox="1"/>
      </xdr:nvSpPr>
      <xdr:spPr>
        <a:xfrm>
          <a:off x="3606800" y="1248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57912</xdr:rowOff>
    </xdr:from>
    <xdr:to>
      <xdr:col>4</xdr:col>
      <xdr:colOff>396875</xdr:colOff>
      <xdr:row>74</xdr:row>
      <xdr:rowOff>159512</xdr:rowOff>
    </xdr:to>
    <xdr:sp macro="" textlink="">
      <xdr:nvSpPr>
        <xdr:cNvPr id="384" name="円/楕円 383"/>
        <xdr:cNvSpPr/>
      </xdr:nvSpPr>
      <xdr:spPr>
        <a:xfrm>
          <a:off x="3048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169689</xdr:rowOff>
    </xdr:from>
    <xdr:ext cx="762000" cy="259045"/>
    <xdr:sp macro="" textlink="">
      <xdr:nvSpPr>
        <xdr:cNvPr id="385" name="テキスト ボックス 384"/>
        <xdr:cNvSpPr txBox="1"/>
      </xdr:nvSpPr>
      <xdr:spPr>
        <a:xfrm>
          <a:off x="2717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57912</xdr:rowOff>
    </xdr:from>
    <xdr:to>
      <xdr:col>3</xdr:col>
      <xdr:colOff>193675</xdr:colOff>
      <xdr:row>74</xdr:row>
      <xdr:rowOff>159512</xdr:rowOff>
    </xdr:to>
    <xdr:sp macro="" textlink="">
      <xdr:nvSpPr>
        <xdr:cNvPr id="386" name="円/楕円 385"/>
        <xdr:cNvSpPr/>
      </xdr:nvSpPr>
      <xdr:spPr>
        <a:xfrm>
          <a:off x="2159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169689</xdr:rowOff>
    </xdr:from>
    <xdr:ext cx="762000" cy="259045"/>
    <xdr:sp macro="" textlink="">
      <xdr:nvSpPr>
        <xdr:cNvPr id="387" name="テキスト ボックス 386"/>
        <xdr:cNvSpPr txBox="1"/>
      </xdr:nvSpPr>
      <xdr:spPr>
        <a:xfrm>
          <a:off x="1828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112776</xdr:rowOff>
    </xdr:from>
    <xdr:to>
      <xdr:col>1</xdr:col>
      <xdr:colOff>676275</xdr:colOff>
      <xdr:row>75</xdr:row>
      <xdr:rowOff>42926</xdr:rowOff>
    </xdr:to>
    <xdr:sp macro="" textlink="">
      <xdr:nvSpPr>
        <xdr:cNvPr id="388" name="円/楕円 387"/>
        <xdr:cNvSpPr/>
      </xdr:nvSpPr>
      <xdr:spPr>
        <a:xfrm>
          <a:off x="1270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53103</xdr:rowOff>
    </xdr:from>
    <xdr:ext cx="762000" cy="259045"/>
    <xdr:sp macro="" textlink="">
      <xdr:nvSpPr>
        <xdr:cNvPr id="389" name="テキスト ボックス 388"/>
        <xdr:cNvSpPr txBox="1"/>
      </xdr:nvSpPr>
      <xdr:spPr>
        <a:xfrm>
          <a:off x="939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・普通建設事業費の人口１人当たり決算額は、類似団体平均を下回っている</a:t>
          </a:r>
          <a:r>
            <a:rPr lang="ja-JP" altLang="en-US" sz="1100" b="0" i="0" baseline="0">
              <a:solidFill>
                <a:schemeClr val="dk1"/>
              </a:solidFill>
              <a:effectLst/>
              <a:latin typeface="+mn-lt"/>
              <a:ea typeface="+mn-ea"/>
              <a:cs typeface="+mn-cs"/>
            </a:rPr>
            <a:t>が、平成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年度と比較すると大幅に増となっている。これは平成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年度において統合小学校整備事業費が大幅に増加したものによる。</a:t>
          </a:r>
          <a:endParaRPr lang="en-US" altLang="ja-JP" sz="1100" b="0" i="0" baseline="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60706</xdr:rowOff>
    </xdr:from>
    <xdr:to>
      <xdr:col>24</xdr:col>
      <xdr:colOff>31750</xdr:colOff>
      <xdr:row>77</xdr:row>
      <xdr:rowOff>133858</xdr:rowOff>
    </xdr:to>
    <xdr:cxnSp macro="">
      <xdr:nvCxnSpPr>
        <xdr:cNvPr id="420" name="直線コネクタ 419"/>
        <xdr:cNvCxnSpPr/>
      </xdr:nvCxnSpPr>
      <xdr:spPr>
        <a:xfrm flipV="1">
          <a:off x="15671800" y="132623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154449</xdr:rowOff>
    </xdr:from>
    <xdr:ext cx="762000" cy="259045"/>
    <xdr:sp macro="" textlink="">
      <xdr:nvSpPr>
        <xdr:cNvPr id="421" name="公債費以外平均値テキスト"/>
        <xdr:cNvSpPr txBox="1"/>
      </xdr:nvSpPr>
      <xdr:spPr>
        <a:xfrm>
          <a:off x="16598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133858</xdr:rowOff>
    </xdr:from>
    <xdr:to>
      <xdr:col>22</xdr:col>
      <xdr:colOff>565150</xdr:colOff>
      <xdr:row>77</xdr:row>
      <xdr:rowOff>170435</xdr:rowOff>
    </xdr:to>
    <xdr:cxnSp macro="">
      <xdr:nvCxnSpPr>
        <xdr:cNvPr id="423" name="直線コネクタ 422"/>
        <xdr:cNvCxnSpPr/>
      </xdr:nvCxnSpPr>
      <xdr:spPr>
        <a:xfrm flipV="1">
          <a:off x="14782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71391</xdr:rowOff>
    </xdr:from>
    <xdr:ext cx="736600" cy="259045"/>
    <xdr:sp macro="" textlink="">
      <xdr:nvSpPr>
        <xdr:cNvPr id="425" name="テキスト ボックス 424"/>
        <xdr:cNvSpPr txBox="1"/>
      </xdr:nvSpPr>
      <xdr:spPr>
        <a:xfrm>
          <a:off x="15290800" y="127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170435</xdr:rowOff>
    </xdr:from>
    <xdr:to>
      <xdr:col>21</xdr:col>
      <xdr:colOff>361950</xdr:colOff>
      <xdr:row>78</xdr:row>
      <xdr:rowOff>21844</xdr:rowOff>
    </xdr:to>
    <xdr:cxnSp macro="">
      <xdr:nvCxnSpPr>
        <xdr:cNvPr id="426" name="直線コネクタ 425"/>
        <xdr:cNvCxnSpPr/>
      </xdr:nvCxnSpPr>
      <xdr:spPr>
        <a:xfrm flipV="1">
          <a:off x="13893800" y="133720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21844</xdr:rowOff>
    </xdr:from>
    <xdr:to>
      <xdr:col>20</xdr:col>
      <xdr:colOff>158750</xdr:colOff>
      <xdr:row>78</xdr:row>
      <xdr:rowOff>74422</xdr:rowOff>
    </xdr:to>
    <xdr:cxnSp macro="">
      <xdr:nvCxnSpPr>
        <xdr:cNvPr id="429" name="直線コネクタ 428"/>
        <xdr:cNvCxnSpPr/>
      </xdr:nvCxnSpPr>
      <xdr:spPr>
        <a:xfrm flipV="1">
          <a:off x="13004800" y="1339494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131064</xdr:rowOff>
    </xdr:from>
    <xdr:to>
      <xdr:col>20</xdr:col>
      <xdr:colOff>209550</xdr:colOff>
      <xdr:row>76</xdr:row>
      <xdr:rowOff>61215</xdr:rowOff>
    </xdr:to>
    <xdr:sp macro="" textlink="">
      <xdr:nvSpPr>
        <xdr:cNvPr id="430" name="フローチャート : 判断 429"/>
        <xdr:cNvSpPr/>
      </xdr:nvSpPr>
      <xdr:spPr>
        <a:xfrm>
          <a:off x="13843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71391</xdr:rowOff>
    </xdr:from>
    <xdr:ext cx="762000" cy="259045"/>
    <xdr:sp macro="" textlink="">
      <xdr:nvSpPr>
        <xdr:cNvPr id="431" name="テキスト ボックス 430"/>
        <xdr:cNvSpPr txBox="1"/>
      </xdr:nvSpPr>
      <xdr:spPr>
        <a:xfrm>
          <a:off x="13512800" y="127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xdr:rowOff>
    </xdr:from>
    <xdr:to>
      <xdr:col>19</xdr:col>
      <xdr:colOff>6350</xdr:colOff>
      <xdr:row>76</xdr:row>
      <xdr:rowOff>116078</xdr:rowOff>
    </xdr:to>
    <xdr:sp macro="" textlink="">
      <xdr:nvSpPr>
        <xdr:cNvPr id="432" name="フローチャート : 判断 431"/>
        <xdr:cNvSpPr/>
      </xdr:nvSpPr>
      <xdr:spPr>
        <a:xfrm>
          <a:off x="12954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126255</xdr:rowOff>
    </xdr:from>
    <xdr:ext cx="762000" cy="259045"/>
    <xdr:sp macro="" textlink="">
      <xdr:nvSpPr>
        <xdr:cNvPr id="433" name="テキスト ボックス 432"/>
        <xdr:cNvSpPr txBox="1"/>
      </xdr:nvSpPr>
      <xdr:spPr>
        <a:xfrm>
          <a:off x="12623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9" name="円/楕円 438"/>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153433</xdr:rowOff>
    </xdr:from>
    <xdr:ext cx="762000" cy="259045"/>
    <xdr:sp macro="" textlink="">
      <xdr:nvSpPr>
        <xdr:cNvPr id="440"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83058</xdr:rowOff>
    </xdr:from>
    <xdr:to>
      <xdr:col>22</xdr:col>
      <xdr:colOff>615950</xdr:colOff>
      <xdr:row>78</xdr:row>
      <xdr:rowOff>13208</xdr:rowOff>
    </xdr:to>
    <xdr:sp macro="" textlink="">
      <xdr:nvSpPr>
        <xdr:cNvPr id="441" name="円/楕円 440"/>
        <xdr:cNvSpPr/>
      </xdr:nvSpPr>
      <xdr:spPr>
        <a:xfrm>
          <a:off x="15621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169435</xdr:rowOff>
    </xdr:from>
    <xdr:ext cx="736600" cy="259045"/>
    <xdr:sp macro="" textlink="">
      <xdr:nvSpPr>
        <xdr:cNvPr id="442" name="テキスト ボックス 441"/>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119635</xdr:rowOff>
    </xdr:from>
    <xdr:to>
      <xdr:col>21</xdr:col>
      <xdr:colOff>412750</xdr:colOff>
      <xdr:row>78</xdr:row>
      <xdr:rowOff>49785</xdr:rowOff>
    </xdr:to>
    <xdr:sp macro="" textlink="">
      <xdr:nvSpPr>
        <xdr:cNvPr id="443" name="円/楕円 442"/>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34562</xdr:rowOff>
    </xdr:from>
    <xdr:ext cx="762000" cy="259045"/>
    <xdr:sp macro="" textlink="">
      <xdr:nvSpPr>
        <xdr:cNvPr id="444" name="テキスト ボックス 443"/>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142494</xdr:rowOff>
    </xdr:from>
    <xdr:to>
      <xdr:col>20</xdr:col>
      <xdr:colOff>209550</xdr:colOff>
      <xdr:row>78</xdr:row>
      <xdr:rowOff>72644</xdr:rowOff>
    </xdr:to>
    <xdr:sp macro="" textlink="">
      <xdr:nvSpPr>
        <xdr:cNvPr id="445" name="円/楕円 444"/>
        <xdr:cNvSpPr/>
      </xdr:nvSpPr>
      <xdr:spPr>
        <a:xfrm>
          <a:off x="13843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57421</xdr:rowOff>
    </xdr:from>
    <xdr:ext cx="762000" cy="259045"/>
    <xdr:sp macro="" textlink="">
      <xdr:nvSpPr>
        <xdr:cNvPr id="446" name="テキスト ボックス 445"/>
        <xdr:cNvSpPr txBox="1"/>
      </xdr:nvSpPr>
      <xdr:spPr>
        <a:xfrm>
          <a:off x="13512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23622</xdr:rowOff>
    </xdr:from>
    <xdr:to>
      <xdr:col>19</xdr:col>
      <xdr:colOff>6350</xdr:colOff>
      <xdr:row>78</xdr:row>
      <xdr:rowOff>125222</xdr:rowOff>
    </xdr:to>
    <xdr:sp macro="" textlink="">
      <xdr:nvSpPr>
        <xdr:cNvPr id="447" name="円/楕円 446"/>
        <xdr:cNvSpPr/>
      </xdr:nvSpPr>
      <xdr:spPr>
        <a:xfrm>
          <a:off x="12954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109999</xdr:rowOff>
    </xdr:from>
    <xdr:ext cx="762000" cy="259045"/>
    <xdr:sp macro="" textlink="">
      <xdr:nvSpPr>
        <xdr:cNvPr id="448" name="テキスト ボックス 447"/>
        <xdr:cNvSpPr txBox="1"/>
      </xdr:nvSpPr>
      <xdr:spPr>
        <a:xfrm>
          <a:off x="12623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青森県横浜町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82894</xdr:rowOff>
    </xdr:from>
    <xdr:to>
      <xdr:col>4</xdr:col>
      <xdr:colOff>1117600</xdr:colOff>
      <xdr:row>19</xdr:row>
      <xdr:rowOff>88635</xdr:rowOff>
    </xdr:to>
    <xdr:cxnSp macro="">
      <xdr:nvCxnSpPr>
        <xdr:cNvPr id="52" name="直線コネクタ 51"/>
        <xdr:cNvCxnSpPr/>
      </xdr:nvCxnSpPr>
      <xdr:spPr bwMode="auto">
        <a:xfrm>
          <a:off x="5003800" y="3388069"/>
          <a:ext cx="647700" cy="5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78508</xdr:rowOff>
    </xdr:from>
    <xdr:to>
      <xdr:col>4</xdr:col>
      <xdr:colOff>469900</xdr:colOff>
      <xdr:row>19</xdr:row>
      <xdr:rowOff>82894</xdr:rowOff>
    </xdr:to>
    <xdr:cxnSp macro="">
      <xdr:nvCxnSpPr>
        <xdr:cNvPr id="55" name="直線コネクタ 54"/>
        <xdr:cNvCxnSpPr/>
      </xdr:nvCxnSpPr>
      <xdr:spPr bwMode="auto">
        <a:xfrm>
          <a:off x="4305300" y="3383683"/>
          <a:ext cx="698500" cy="4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78508</xdr:rowOff>
    </xdr:from>
    <xdr:to>
      <xdr:col>3</xdr:col>
      <xdr:colOff>904875</xdr:colOff>
      <xdr:row>19</xdr:row>
      <xdr:rowOff>88609</xdr:rowOff>
    </xdr:to>
    <xdr:cxnSp macro="">
      <xdr:nvCxnSpPr>
        <xdr:cNvPr id="58" name="直線コネクタ 57"/>
        <xdr:cNvCxnSpPr/>
      </xdr:nvCxnSpPr>
      <xdr:spPr bwMode="auto">
        <a:xfrm flipV="1">
          <a:off x="3606800" y="3383683"/>
          <a:ext cx="698500" cy="10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76271</xdr:rowOff>
    </xdr:from>
    <xdr:to>
      <xdr:col>3</xdr:col>
      <xdr:colOff>206375</xdr:colOff>
      <xdr:row>19</xdr:row>
      <xdr:rowOff>88609</xdr:rowOff>
    </xdr:to>
    <xdr:cxnSp macro="">
      <xdr:nvCxnSpPr>
        <xdr:cNvPr id="61" name="直線コネクタ 60"/>
        <xdr:cNvCxnSpPr/>
      </xdr:nvCxnSpPr>
      <xdr:spPr bwMode="auto">
        <a:xfrm>
          <a:off x="2908300" y="3381446"/>
          <a:ext cx="698500" cy="12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51764</xdr:rowOff>
    </xdr:from>
    <xdr:to>
      <xdr:col>3</xdr:col>
      <xdr:colOff>257175</xdr:colOff>
      <xdr:row>19</xdr:row>
      <xdr:rowOff>153364</xdr:rowOff>
    </xdr:to>
    <xdr:sp macro="" textlink="">
      <xdr:nvSpPr>
        <xdr:cNvPr id="62" name="フローチャート : 判断 61"/>
        <xdr:cNvSpPr/>
      </xdr:nvSpPr>
      <xdr:spPr bwMode="auto">
        <a:xfrm>
          <a:off x="3556000" y="3356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138141</xdr:rowOff>
    </xdr:from>
    <xdr:ext cx="762000" cy="259045"/>
    <xdr:sp macro="" textlink="">
      <xdr:nvSpPr>
        <xdr:cNvPr id="63" name="テキスト ボックス 62"/>
        <xdr:cNvSpPr txBox="1"/>
      </xdr:nvSpPr>
      <xdr:spPr>
        <a:xfrm>
          <a:off x="3225800" y="344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57560</xdr:rowOff>
    </xdr:from>
    <xdr:to>
      <xdr:col>2</xdr:col>
      <xdr:colOff>692150</xdr:colOff>
      <xdr:row>19</xdr:row>
      <xdr:rowOff>159160</xdr:rowOff>
    </xdr:to>
    <xdr:sp macro="" textlink="">
      <xdr:nvSpPr>
        <xdr:cNvPr id="64" name="フローチャート : 判断 63"/>
        <xdr:cNvSpPr/>
      </xdr:nvSpPr>
      <xdr:spPr bwMode="auto">
        <a:xfrm>
          <a:off x="2857500" y="3362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143937</xdr:rowOff>
    </xdr:from>
    <xdr:ext cx="762000" cy="259045"/>
    <xdr:sp macro="" textlink="">
      <xdr:nvSpPr>
        <xdr:cNvPr id="65" name="テキスト ボックス 64"/>
        <xdr:cNvSpPr txBox="1"/>
      </xdr:nvSpPr>
      <xdr:spPr>
        <a:xfrm>
          <a:off x="2527300" y="344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37835</xdr:rowOff>
    </xdr:from>
    <xdr:to>
      <xdr:col>5</xdr:col>
      <xdr:colOff>34925</xdr:colOff>
      <xdr:row>19</xdr:row>
      <xdr:rowOff>139435</xdr:rowOff>
    </xdr:to>
    <xdr:sp macro="" textlink="">
      <xdr:nvSpPr>
        <xdr:cNvPr id="71" name="円/楕円 70"/>
        <xdr:cNvSpPr/>
      </xdr:nvSpPr>
      <xdr:spPr bwMode="auto">
        <a:xfrm>
          <a:off x="5600700" y="3343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9912</xdr:rowOff>
    </xdr:from>
    <xdr:ext cx="762000" cy="259045"/>
    <xdr:sp macro="" textlink="">
      <xdr:nvSpPr>
        <xdr:cNvPr id="72" name="人口1人当たり決算額の推移該当値テキスト130"/>
        <xdr:cNvSpPr txBox="1"/>
      </xdr:nvSpPr>
      <xdr:spPr>
        <a:xfrm>
          <a:off x="5740400" y="331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166,331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32094</xdr:rowOff>
    </xdr:from>
    <xdr:to>
      <xdr:col>4</xdr:col>
      <xdr:colOff>520700</xdr:colOff>
      <xdr:row>19</xdr:row>
      <xdr:rowOff>133694</xdr:rowOff>
    </xdr:to>
    <xdr:sp macro="" textlink="">
      <xdr:nvSpPr>
        <xdr:cNvPr id="73" name="円/楕円 72"/>
        <xdr:cNvSpPr/>
      </xdr:nvSpPr>
      <xdr:spPr bwMode="auto">
        <a:xfrm>
          <a:off x="4953000" y="3337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118471</xdr:rowOff>
    </xdr:from>
    <xdr:ext cx="736600" cy="259045"/>
    <xdr:sp macro="" textlink="">
      <xdr:nvSpPr>
        <xdr:cNvPr id="74" name="テキスト ボックス 73"/>
        <xdr:cNvSpPr txBox="1"/>
      </xdr:nvSpPr>
      <xdr:spPr>
        <a:xfrm>
          <a:off x="4622800" y="3423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168,089</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27708</xdr:rowOff>
    </xdr:from>
    <xdr:to>
      <xdr:col>3</xdr:col>
      <xdr:colOff>955675</xdr:colOff>
      <xdr:row>19</xdr:row>
      <xdr:rowOff>129308</xdr:rowOff>
    </xdr:to>
    <xdr:sp macro="" textlink="">
      <xdr:nvSpPr>
        <xdr:cNvPr id="75" name="円/楕円 74"/>
        <xdr:cNvSpPr/>
      </xdr:nvSpPr>
      <xdr:spPr bwMode="auto">
        <a:xfrm>
          <a:off x="4254500" y="3332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114085</xdr:rowOff>
    </xdr:from>
    <xdr:ext cx="762000" cy="259045"/>
    <xdr:sp macro="" textlink="">
      <xdr:nvSpPr>
        <xdr:cNvPr id="76" name="テキスト ボックス 75"/>
        <xdr:cNvSpPr txBox="1"/>
      </xdr:nvSpPr>
      <xdr:spPr>
        <a:xfrm>
          <a:off x="3924300" y="341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169,432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37809</xdr:rowOff>
    </xdr:from>
    <xdr:to>
      <xdr:col>3</xdr:col>
      <xdr:colOff>257175</xdr:colOff>
      <xdr:row>19</xdr:row>
      <xdr:rowOff>139409</xdr:rowOff>
    </xdr:to>
    <xdr:sp macro="" textlink="">
      <xdr:nvSpPr>
        <xdr:cNvPr id="77" name="円/楕円 76"/>
        <xdr:cNvSpPr/>
      </xdr:nvSpPr>
      <xdr:spPr bwMode="auto">
        <a:xfrm>
          <a:off x="3556000" y="3342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149586</xdr:rowOff>
    </xdr:from>
    <xdr:ext cx="762000" cy="259045"/>
    <xdr:sp macro="" textlink="">
      <xdr:nvSpPr>
        <xdr:cNvPr id="78" name="テキスト ボックス 77"/>
        <xdr:cNvSpPr txBox="1"/>
      </xdr:nvSpPr>
      <xdr:spPr>
        <a:xfrm>
          <a:off x="3225800" y="311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25471</xdr:rowOff>
    </xdr:from>
    <xdr:to>
      <xdr:col>2</xdr:col>
      <xdr:colOff>692150</xdr:colOff>
      <xdr:row>19</xdr:row>
      <xdr:rowOff>127071</xdr:rowOff>
    </xdr:to>
    <xdr:sp macro="" textlink="">
      <xdr:nvSpPr>
        <xdr:cNvPr id="79" name="円/楕円 78"/>
        <xdr:cNvSpPr/>
      </xdr:nvSpPr>
      <xdr:spPr bwMode="auto">
        <a:xfrm>
          <a:off x="2857500" y="333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137249</xdr:rowOff>
    </xdr:from>
    <xdr:ext cx="762000" cy="259045"/>
    <xdr:sp macro="" textlink="">
      <xdr:nvSpPr>
        <xdr:cNvPr id="80" name="テキスト ボックス 79"/>
        <xdr:cNvSpPr txBox="1"/>
      </xdr:nvSpPr>
      <xdr:spPr>
        <a:xfrm>
          <a:off x="2527300" y="309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45750</xdr:rowOff>
    </xdr:from>
    <xdr:to>
      <xdr:col>4</xdr:col>
      <xdr:colOff>1117600</xdr:colOff>
      <xdr:row>37</xdr:row>
      <xdr:rowOff>102122</xdr:rowOff>
    </xdr:to>
    <xdr:cxnSp macro="">
      <xdr:nvCxnSpPr>
        <xdr:cNvPr id="110" name="直線コネクタ 109"/>
        <xdr:cNvCxnSpPr/>
      </xdr:nvCxnSpPr>
      <xdr:spPr bwMode="auto">
        <a:xfrm>
          <a:off x="5003800" y="7170450"/>
          <a:ext cx="647700" cy="56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45750</xdr:rowOff>
    </xdr:from>
    <xdr:to>
      <xdr:col>4</xdr:col>
      <xdr:colOff>469900</xdr:colOff>
      <xdr:row>37</xdr:row>
      <xdr:rowOff>64826</xdr:rowOff>
    </xdr:to>
    <xdr:cxnSp macro="">
      <xdr:nvCxnSpPr>
        <xdr:cNvPr id="113" name="直線コネクタ 112"/>
        <xdr:cNvCxnSpPr/>
      </xdr:nvCxnSpPr>
      <xdr:spPr bwMode="auto">
        <a:xfrm flipV="1">
          <a:off x="4305300" y="7170450"/>
          <a:ext cx="698500" cy="19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171849</xdr:rowOff>
    </xdr:from>
    <xdr:ext cx="736600" cy="259045"/>
    <xdr:sp macro="" textlink="">
      <xdr:nvSpPr>
        <xdr:cNvPr id="115" name="テキスト ボックス 114"/>
        <xdr:cNvSpPr txBox="1"/>
      </xdr:nvSpPr>
      <xdr:spPr>
        <a:xfrm>
          <a:off x="4622800" y="6782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45224</xdr:rowOff>
    </xdr:from>
    <xdr:to>
      <xdr:col>3</xdr:col>
      <xdr:colOff>904875</xdr:colOff>
      <xdr:row>37</xdr:row>
      <xdr:rowOff>64826</xdr:rowOff>
    </xdr:to>
    <xdr:cxnSp macro="">
      <xdr:nvCxnSpPr>
        <xdr:cNvPr id="116" name="直線コネクタ 115"/>
        <xdr:cNvCxnSpPr/>
      </xdr:nvCxnSpPr>
      <xdr:spPr bwMode="auto">
        <a:xfrm>
          <a:off x="3606800" y="7169924"/>
          <a:ext cx="698500" cy="1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135314</xdr:rowOff>
    </xdr:from>
    <xdr:ext cx="762000" cy="259045"/>
    <xdr:sp macro="" textlink="">
      <xdr:nvSpPr>
        <xdr:cNvPr id="118" name="テキスト ボックス 117"/>
        <xdr:cNvSpPr txBox="1"/>
      </xdr:nvSpPr>
      <xdr:spPr>
        <a:xfrm>
          <a:off x="3924300" y="674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25525</xdr:rowOff>
    </xdr:from>
    <xdr:to>
      <xdr:col>3</xdr:col>
      <xdr:colOff>206375</xdr:colOff>
      <xdr:row>37</xdr:row>
      <xdr:rowOff>45224</xdr:rowOff>
    </xdr:to>
    <xdr:cxnSp macro="">
      <xdr:nvCxnSpPr>
        <xdr:cNvPr id="119" name="直線コネクタ 118"/>
        <xdr:cNvCxnSpPr/>
      </xdr:nvCxnSpPr>
      <xdr:spPr bwMode="auto">
        <a:xfrm>
          <a:off x="2908300" y="7150225"/>
          <a:ext cx="698500" cy="1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70131</xdr:rowOff>
    </xdr:from>
    <xdr:to>
      <xdr:col>3</xdr:col>
      <xdr:colOff>257175</xdr:colOff>
      <xdr:row>37</xdr:row>
      <xdr:rowOff>281</xdr:rowOff>
    </xdr:to>
    <xdr:sp macro="" textlink="">
      <xdr:nvSpPr>
        <xdr:cNvPr id="120" name="フローチャート : 判断 119"/>
        <xdr:cNvSpPr/>
      </xdr:nvSpPr>
      <xdr:spPr bwMode="auto">
        <a:xfrm>
          <a:off x="3556000" y="7023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181908</xdr:rowOff>
    </xdr:from>
    <xdr:ext cx="762000" cy="259045"/>
    <xdr:sp macro="" textlink="">
      <xdr:nvSpPr>
        <xdr:cNvPr id="121" name="テキスト ボックス 120"/>
        <xdr:cNvSpPr txBox="1"/>
      </xdr:nvSpPr>
      <xdr:spPr>
        <a:xfrm>
          <a:off x="3225800" y="679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59089</xdr:rowOff>
    </xdr:from>
    <xdr:to>
      <xdr:col>2</xdr:col>
      <xdr:colOff>692150</xdr:colOff>
      <xdr:row>36</xdr:row>
      <xdr:rowOff>160689</xdr:rowOff>
    </xdr:to>
    <xdr:sp macro="" textlink="">
      <xdr:nvSpPr>
        <xdr:cNvPr id="122" name="フローチャート : 判断 121"/>
        <xdr:cNvSpPr/>
      </xdr:nvSpPr>
      <xdr:spPr bwMode="auto">
        <a:xfrm>
          <a:off x="2857500" y="7012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170866</xdr:rowOff>
    </xdr:from>
    <xdr:ext cx="762000" cy="259045"/>
    <xdr:sp macro="" textlink="">
      <xdr:nvSpPr>
        <xdr:cNvPr id="123" name="テキスト ボックス 122"/>
        <xdr:cNvSpPr txBox="1"/>
      </xdr:nvSpPr>
      <xdr:spPr>
        <a:xfrm>
          <a:off x="2527300" y="6781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51322</xdr:rowOff>
    </xdr:from>
    <xdr:to>
      <xdr:col>5</xdr:col>
      <xdr:colOff>34925</xdr:colOff>
      <xdr:row>37</xdr:row>
      <xdr:rowOff>152922</xdr:rowOff>
    </xdr:to>
    <xdr:sp macro="" textlink="">
      <xdr:nvSpPr>
        <xdr:cNvPr id="129" name="円/楕円 128"/>
        <xdr:cNvSpPr/>
      </xdr:nvSpPr>
      <xdr:spPr bwMode="auto">
        <a:xfrm>
          <a:off x="5600700" y="717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23399</xdr:rowOff>
    </xdr:from>
    <xdr:ext cx="762000" cy="259045"/>
    <xdr:sp macro="" textlink="">
      <xdr:nvSpPr>
        <xdr:cNvPr id="130" name="人口1人当たり決算額の推移該当値テキスト445"/>
        <xdr:cNvSpPr txBox="1"/>
      </xdr:nvSpPr>
      <xdr:spPr>
        <a:xfrm>
          <a:off x="5740400" y="714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166400</xdr:rowOff>
    </xdr:from>
    <xdr:to>
      <xdr:col>4</xdr:col>
      <xdr:colOff>520700</xdr:colOff>
      <xdr:row>37</xdr:row>
      <xdr:rowOff>96550</xdr:rowOff>
    </xdr:to>
    <xdr:sp macro="" textlink="">
      <xdr:nvSpPr>
        <xdr:cNvPr id="131" name="円/楕円 130"/>
        <xdr:cNvSpPr/>
      </xdr:nvSpPr>
      <xdr:spPr bwMode="auto">
        <a:xfrm>
          <a:off x="4953000" y="7119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81327</xdr:rowOff>
    </xdr:from>
    <xdr:ext cx="736600" cy="259045"/>
    <xdr:sp macro="" textlink="">
      <xdr:nvSpPr>
        <xdr:cNvPr id="132" name="テキスト ボックス 131"/>
        <xdr:cNvSpPr txBox="1"/>
      </xdr:nvSpPr>
      <xdr:spPr>
        <a:xfrm>
          <a:off x="4622800" y="7206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34,217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14026</xdr:rowOff>
    </xdr:from>
    <xdr:to>
      <xdr:col>3</xdr:col>
      <xdr:colOff>955675</xdr:colOff>
      <xdr:row>37</xdr:row>
      <xdr:rowOff>115626</xdr:rowOff>
    </xdr:to>
    <xdr:sp macro="" textlink="">
      <xdr:nvSpPr>
        <xdr:cNvPr id="133" name="円/楕円 132"/>
        <xdr:cNvSpPr/>
      </xdr:nvSpPr>
      <xdr:spPr bwMode="auto">
        <a:xfrm>
          <a:off x="4254500" y="713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100403</xdr:rowOff>
    </xdr:from>
    <xdr:ext cx="762000" cy="259045"/>
    <xdr:sp macro="" textlink="">
      <xdr:nvSpPr>
        <xdr:cNvPr id="134" name="テキスト ボックス 133"/>
        <xdr:cNvSpPr txBox="1"/>
      </xdr:nvSpPr>
      <xdr:spPr>
        <a:xfrm>
          <a:off x="3924300" y="722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30,879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165874</xdr:rowOff>
    </xdr:from>
    <xdr:to>
      <xdr:col>3</xdr:col>
      <xdr:colOff>257175</xdr:colOff>
      <xdr:row>37</xdr:row>
      <xdr:rowOff>96024</xdr:rowOff>
    </xdr:to>
    <xdr:sp macro="" textlink="">
      <xdr:nvSpPr>
        <xdr:cNvPr id="135" name="円/楕円 134"/>
        <xdr:cNvSpPr/>
      </xdr:nvSpPr>
      <xdr:spPr bwMode="auto">
        <a:xfrm>
          <a:off x="3556000" y="7119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80801</xdr:rowOff>
    </xdr:from>
    <xdr:ext cx="762000" cy="259045"/>
    <xdr:sp macro="" textlink="">
      <xdr:nvSpPr>
        <xdr:cNvPr id="136" name="テキスト ボックス 135"/>
        <xdr:cNvSpPr txBox="1"/>
      </xdr:nvSpPr>
      <xdr:spPr>
        <a:xfrm>
          <a:off x="3225800" y="72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146175</xdr:rowOff>
    </xdr:from>
    <xdr:to>
      <xdr:col>2</xdr:col>
      <xdr:colOff>692150</xdr:colOff>
      <xdr:row>37</xdr:row>
      <xdr:rowOff>76325</xdr:rowOff>
    </xdr:to>
    <xdr:sp macro="" textlink="">
      <xdr:nvSpPr>
        <xdr:cNvPr id="137" name="円/楕円 136"/>
        <xdr:cNvSpPr/>
      </xdr:nvSpPr>
      <xdr:spPr bwMode="auto">
        <a:xfrm>
          <a:off x="2857500" y="709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61102</xdr:rowOff>
    </xdr:from>
    <xdr:ext cx="762000" cy="259045"/>
    <xdr:sp macro="" textlink="">
      <xdr:nvSpPr>
        <xdr:cNvPr id="138" name="テキスト ボックス 137"/>
        <xdr:cNvSpPr txBox="1"/>
      </xdr:nvSpPr>
      <xdr:spPr>
        <a:xfrm>
          <a:off x="2527300" y="718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は地方交付税の増及び電源立地地域対策交付金のハード・ソフト事業への充当などにより安定した財政運営が出来、基金の増加へと繋がっていった。今後も税収確保対策等の歳入の確保及び新規事業の抑制等といった歳出の削減を徹底し、起債及び基金に頼ることのないようなお一層の財政の健全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・各会計とも赤字になることなく推移している。今後も安定した財政運営を図る。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現在は継続事業が主となっているため、今後は徐々に減少する見込みとなっている。電源立地地域対策交付金の充当などにより、今後も地方債発行の抑制に努め、起債に大きく頼ることのない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青森県横浜町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減少傾向にあるが、これは組合等負担等見込額の減、退職者増による退職手当負担見込額の減、財政調整基金・減債基金等充当可能基金の増加などが挙げられる。しかし一部事務組合において将来負担比率を押し上げている事業もあるため、今後も今まで以上に人件費や物件費の抑制に努めてもらい、負担金の抑制を図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4188637</v>
      </c>
      <c r="BO4" s="379"/>
      <c r="BP4" s="379"/>
      <c r="BQ4" s="379"/>
      <c r="BR4" s="379"/>
      <c r="BS4" s="379"/>
      <c r="BT4" s="379"/>
      <c r="BU4" s="380"/>
      <c r="BV4" s="378">
        <v>3631826</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4.3</v>
      </c>
      <c r="CU4" s="554"/>
      <c r="CV4" s="554"/>
      <c r="CW4" s="554"/>
      <c r="CX4" s="554"/>
      <c r="CY4" s="554"/>
      <c r="CZ4" s="554"/>
      <c r="DA4" s="555"/>
      <c r="DB4" s="553">
        <v>3.1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4087015</v>
      </c>
      <c r="BO5" s="384"/>
      <c r="BP5" s="384"/>
      <c r="BQ5" s="384"/>
      <c r="BR5" s="384"/>
      <c r="BS5" s="384"/>
      <c r="BT5" s="384"/>
      <c r="BU5" s="385"/>
      <c r="BV5" s="383">
        <v>3558604</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83.6</v>
      </c>
      <c r="CU5" s="354"/>
      <c r="CV5" s="354"/>
      <c r="CW5" s="354"/>
      <c r="CX5" s="354"/>
      <c r="CY5" s="354"/>
      <c r="CZ5" s="354"/>
      <c r="DA5" s="355"/>
      <c r="DB5" s="353">
        <v>86.8</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101622</v>
      </c>
      <c r="BO6" s="384"/>
      <c r="BP6" s="384"/>
      <c r="BQ6" s="384"/>
      <c r="BR6" s="384"/>
      <c r="BS6" s="384"/>
      <c r="BT6" s="384"/>
      <c r="BU6" s="385"/>
      <c r="BV6" s="383">
        <v>73222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88.5</v>
      </c>
      <c r="CU6" s="528"/>
      <c r="CV6" s="528"/>
      <c r="CW6" s="528"/>
      <c r="CX6" s="528"/>
      <c r="CY6" s="528"/>
      <c r="CZ6" s="528"/>
      <c r="DA6" s="529"/>
      <c r="DB6" s="527">
        <v>92.3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115</v>
      </c>
      <c r="BO7" s="384"/>
      <c r="BP7" s="384"/>
      <c r="BQ7" s="384"/>
      <c r="BR7" s="384"/>
      <c r="BS7" s="384"/>
      <c r="BT7" s="384"/>
      <c r="BU7" s="385"/>
      <c r="BV7" s="383" t="s">
        <v>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2356738</v>
      </c>
      <c r="CU7" s="384"/>
      <c r="CV7" s="384"/>
      <c r="CW7" s="384"/>
      <c r="CX7" s="384"/>
      <c r="CY7" s="384"/>
      <c r="CZ7" s="384"/>
      <c r="DA7" s="385"/>
      <c r="DB7" s="383">
        <v>2325364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101507</v>
      </c>
      <c r="BO8" s="384"/>
      <c r="BP8" s="384"/>
      <c r="BQ8" s="384"/>
      <c r="BR8" s="384"/>
      <c r="BS8" s="384"/>
      <c r="BT8" s="384"/>
      <c r="BU8" s="385"/>
      <c r="BV8" s="383">
        <v>73222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0.21</v>
      </c>
      <c r="CU8" s="491"/>
      <c r="CV8" s="491"/>
      <c r="CW8" s="491"/>
      <c r="CX8" s="491"/>
      <c r="CY8" s="491"/>
      <c r="CZ8" s="491"/>
      <c r="DA8" s="492"/>
      <c r="DB8" s="490">
        <v>0.21</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4881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77</v>
      </c>
      <c r="AV9" s="439"/>
      <c r="AW9" s="439"/>
      <c r="AX9" s="439"/>
      <c r="AY9" s="363" t="s">
        <v>100</v>
      </c>
      <c r="AZ9" s="364"/>
      <c r="BA9" s="364"/>
      <c r="BB9" s="364"/>
      <c r="BC9" s="364"/>
      <c r="BD9" s="364"/>
      <c r="BE9" s="364"/>
      <c r="BF9" s="364"/>
      <c r="BG9" s="364"/>
      <c r="BH9" s="364"/>
      <c r="BI9" s="364"/>
      <c r="BJ9" s="364"/>
      <c r="BK9" s="364"/>
      <c r="BL9" s="364"/>
      <c r="BM9" s="365"/>
      <c r="BN9" s="383">
        <v>28285</v>
      </c>
      <c r="BO9" s="384"/>
      <c r="BP9" s="384"/>
      <c r="BQ9" s="384"/>
      <c r="BR9" s="384"/>
      <c r="BS9" s="384"/>
      <c r="BT9" s="384"/>
      <c r="BU9" s="385"/>
      <c r="BV9" s="383">
        <v>-14587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10.4</v>
      </c>
      <c r="CU9" s="354"/>
      <c r="CV9" s="354"/>
      <c r="CW9" s="354"/>
      <c r="CX9" s="354"/>
      <c r="CY9" s="354"/>
      <c r="CZ9" s="354"/>
      <c r="DA9" s="355"/>
      <c r="DB9" s="353">
        <v>11</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5097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288562</v>
      </c>
      <c r="BO10" s="384"/>
      <c r="BP10" s="384"/>
      <c r="BQ10" s="384"/>
      <c r="BR10" s="384"/>
      <c r="BS10" s="384"/>
      <c r="BT10" s="384"/>
      <c r="BU10" s="385"/>
      <c r="BV10" s="383">
        <v>140662</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4965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4956</v>
      </c>
      <c r="S13" s="483"/>
      <c r="T13" s="483"/>
      <c r="U13" s="483"/>
      <c r="V13" s="484"/>
      <c r="W13" s="470" t="s">
        <v>124</v>
      </c>
      <c r="X13" s="396"/>
      <c r="Y13" s="396"/>
      <c r="Z13" s="396"/>
      <c r="AA13" s="396"/>
      <c r="AB13" s="397"/>
      <c r="AC13" s="359">
        <v>726</v>
      </c>
      <c r="AD13" s="360"/>
      <c r="AE13" s="360"/>
      <c r="AF13" s="360"/>
      <c r="AG13" s="361"/>
      <c r="AH13" s="359">
        <v>738</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316847</v>
      </c>
      <c r="BO13" s="384"/>
      <c r="BP13" s="384"/>
      <c r="BQ13" s="384"/>
      <c r="BR13" s="384"/>
      <c r="BS13" s="384"/>
      <c r="BT13" s="384"/>
      <c r="BU13" s="385"/>
      <c r="BV13" s="383">
        <v>126075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7.5</v>
      </c>
      <c r="CU13" s="354"/>
      <c r="CV13" s="354"/>
      <c r="CW13" s="354"/>
      <c r="CX13" s="354"/>
      <c r="CY13" s="354"/>
      <c r="CZ13" s="354"/>
      <c r="DA13" s="355"/>
      <c r="DB13" s="353">
        <v>8.5</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5011</v>
      </c>
      <c r="S14" s="483"/>
      <c r="T14" s="483"/>
      <c r="U14" s="483"/>
      <c r="V14" s="484"/>
      <c r="W14" s="485"/>
      <c r="X14" s="399"/>
      <c r="Y14" s="399"/>
      <c r="Z14" s="399"/>
      <c r="AA14" s="399"/>
      <c r="AB14" s="400"/>
      <c r="AC14" s="475">
        <v>29.3</v>
      </c>
      <c r="AD14" s="476"/>
      <c r="AE14" s="476"/>
      <c r="AF14" s="476"/>
      <c r="AG14" s="477"/>
      <c r="AH14" s="475">
        <v>29.2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1</v>
      </c>
      <c r="CU14" s="454"/>
      <c r="CV14" s="454"/>
      <c r="CW14" s="454"/>
      <c r="CX14" s="454"/>
      <c r="CY14" s="454"/>
      <c r="CZ14" s="454"/>
      <c r="DA14" s="455"/>
      <c r="DB14" s="486">
        <v>22.2</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5002</v>
      </c>
      <c r="S15" s="483"/>
      <c r="T15" s="483"/>
      <c r="U15" s="483"/>
      <c r="V15" s="484"/>
      <c r="W15" s="470" t="s">
        <v>131</v>
      </c>
      <c r="X15" s="396"/>
      <c r="Y15" s="396"/>
      <c r="Z15" s="396"/>
      <c r="AA15" s="396"/>
      <c r="AB15" s="397"/>
      <c r="AC15" s="359">
        <v>681</v>
      </c>
      <c r="AD15" s="360"/>
      <c r="AE15" s="360"/>
      <c r="AF15" s="360"/>
      <c r="AG15" s="361"/>
      <c r="AH15" s="359">
        <v>731</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439369</v>
      </c>
      <c r="BO15" s="379"/>
      <c r="BP15" s="379"/>
      <c r="BQ15" s="379"/>
      <c r="BR15" s="379"/>
      <c r="BS15" s="379"/>
      <c r="BT15" s="379"/>
      <c r="BU15" s="380"/>
      <c r="BV15" s="378">
        <v>419229</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27.5</v>
      </c>
      <c r="AD16" s="476"/>
      <c r="AE16" s="476"/>
      <c r="AF16" s="476"/>
      <c r="AG16" s="477"/>
      <c r="AH16" s="475">
        <v>28.9</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2101929</v>
      </c>
      <c r="BO16" s="384"/>
      <c r="BP16" s="384"/>
      <c r="BQ16" s="384"/>
      <c r="BR16" s="384"/>
      <c r="BS16" s="384"/>
      <c r="BT16" s="384"/>
      <c r="BU16" s="385"/>
      <c r="BV16" s="383">
        <v>2070966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1069</v>
      </c>
      <c r="AD17" s="360"/>
      <c r="AE17" s="360"/>
      <c r="AF17" s="360"/>
      <c r="AG17" s="361"/>
      <c r="AH17" s="359">
        <v>1044</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563328</v>
      </c>
      <c r="BO17" s="384"/>
      <c r="BP17" s="384"/>
      <c r="BQ17" s="384"/>
      <c r="BR17" s="384"/>
      <c r="BS17" s="384"/>
      <c r="BT17" s="384"/>
      <c r="BU17" s="385"/>
      <c r="BV17" s="383">
        <v>535248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126.55</v>
      </c>
      <c r="M18" s="446"/>
      <c r="N18" s="446"/>
      <c r="O18" s="446"/>
      <c r="P18" s="446"/>
      <c r="Q18" s="446"/>
      <c r="R18" s="447"/>
      <c r="S18" s="447"/>
      <c r="T18" s="447"/>
      <c r="U18" s="447"/>
      <c r="V18" s="448"/>
      <c r="W18" s="462"/>
      <c r="X18" s="463"/>
      <c r="Y18" s="463"/>
      <c r="Z18" s="463"/>
      <c r="AA18" s="463"/>
      <c r="AB18" s="471"/>
      <c r="AC18" s="347">
        <v>43.2</v>
      </c>
      <c r="AD18" s="348"/>
      <c r="AE18" s="348"/>
      <c r="AF18" s="348"/>
      <c r="AG18" s="449"/>
      <c r="AH18" s="347">
        <v>41.3</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1967009</v>
      </c>
      <c r="BO18" s="384"/>
      <c r="BP18" s="384"/>
      <c r="BQ18" s="384"/>
      <c r="BR18" s="384"/>
      <c r="BS18" s="384"/>
      <c r="BT18" s="384"/>
      <c r="BU18" s="385"/>
      <c r="BV18" s="383">
        <v>2028815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39</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3170363</v>
      </c>
      <c r="BO19" s="384"/>
      <c r="BP19" s="384"/>
      <c r="BQ19" s="384"/>
      <c r="BR19" s="384"/>
      <c r="BS19" s="384"/>
      <c r="BT19" s="384"/>
      <c r="BU19" s="385"/>
      <c r="BV19" s="383">
        <v>2982718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1884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3415221</v>
      </c>
      <c r="BO23" s="384"/>
      <c r="BP23" s="384"/>
      <c r="BQ23" s="384"/>
      <c r="BR23" s="384"/>
      <c r="BS23" s="384"/>
      <c r="BT23" s="384"/>
      <c r="BU23" s="385"/>
      <c r="BV23" s="383">
        <v>3336816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5270</v>
      </c>
      <c r="R24" s="360"/>
      <c r="S24" s="360"/>
      <c r="T24" s="360"/>
      <c r="U24" s="360"/>
      <c r="V24" s="361"/>
      <c r="W24" s="425"/>
      <c r="X24" s="416"/>
      <c r="Y24" s="417"/>
      <c r="Z24" s="356" t="s">
        <v>154</v>
      </c>
      <c r="AA24" s="357"/>
      <c r="AB24" s="357"/>
      <c r="AC24" s="357"/>
      <c r="AD24" s="357"/>
      <c r="AE24" s="357"/>
      <c r="AF24" s="357"/>
      <c r="AG24" s="358"/>
      <c r="AH24" s="359">
        <v>69</v>
      </c>
      <c r="AI24" s="360"/>
      <c r="AJ24" s="360"/>
      <c r="AK24" s="360"/>
      <c r="AL24" s="361"/>
      <c r="AM24" s="359">
        <v>211899</v>
      </c>
      <c r="AN24" s="360"/>
      <c r="AO24" s="360"/>
      <c r="AP24" s="360"/>
      <c r="AQ24" s="360"/>
      <c r="AR24" s="361"/>
      <c r="AS24" s="359">
        <v>3071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2453302</v>
      </c>
      <c r="BO24" s="384"/>
      <c r="BP24" s="384"/>
      <c r="BQ24" s="384"/>
      <c r="BR24" s="384"/>
      <c r="BS24" s="384"/>
      <c r="BT24" s="384"/>
      <c r="BU24" s="385"/>
      <c r="BV24" s="383">
        <v>2321659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4820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24921</v>
      </c>
      <c r="BO25" s="379"/>
      <c r="BP25" s="379"/>
      <c r="BQ25" s="379"/>
      <c r="BR25" s="379"/>
      <c r="BS25" s="379"/>
      <c r="BT25" s="379"/>
      <c r="BU25" s="380"/>
      <c r="BV25" s="378">
        <v>54912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4660</v>
      </c>
      <c r="R26" s="360"/>
      <c r="S26" s="360"/>
      <c r="T26" s="360"/>
      <c r="U26" s="360"/>
      <c r="V26" s="361"/>
      <c r="W26" s="425"/>
      <c r="X26" s="416"/>
      <c r="Y26" s="417"/>
      <c r="Z26" s="356" t="s">
        <v>160</v>
      </c>
      <c r="AA26" s="436"/>
      <c r="AB26" s="436"/>
      <c r="AC26" s="436"/>
      <c r="AD26" s="436"/>
      <c r="AE26" s="436"/>
      <c r="AF26" s="436"/>
      <c r="AG26" s="437"/>
      <c r="AH26" s="359">
        <v>3</v>
      </c>
      <c r="AI26" s="360"/>
      <c r="AJ26" s="360"/>
      <c r="AK26" s="360"/>
      <c r="AL26" s="361"/>
      <c r="AM26" s="359">
        <v>10554</v>
      </c>
      <c r="AN26" s="360"/>
      <c r="AO26" s="360"/>
      <c r="AP26" s="360"/>
      <c r="AQ26" s="360"/>
      <c r="AR26" s="361"/>
      <c r="AS26" s="359">
        <v>3518</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2500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69922</v>
      </c>
      <c r="BO27" s="387"/>
      <c r="BP27" s="387"/>
      <c r="BQ27" s="387"/>
      <c r="BR27" s="387"/>
      <c r="BS27" s="387"/>
      <c r="BT27" s="387"/>
      <c r="BU27" s="388"/>
      <c r="BV27" s="386">
        <v>69922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2030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1044864</v>
      </c>
      <c r="BO28" s="379"/>
      <c r="BP28" s="379"/>
      <c r="BQ28" s="379"/>
      <c r="BR28" s="379"/>
      <c r="BS28" s="379"/>
      <c r="BT28" s="379"/>
      <c r="BU28" s="380"/>
      <c r="BV28" s="378">
        <v>719690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8</v>
      </c>
      <c r="M29" s="360"/>
      <c r="N29" s="360"/>
      <c r="O29" s="360"/>
      <c r="P29" s="361"/>
      <c r="Q29" s="359">
        <v>1960</v>
      </c>
      <c r="R29" s="360"/>
      <c r="S29" s="360"/>
      <c r="T29" s="360"/>
      <c r="U29" s="360"/>
      <c r="V29" s="361"/>
      <c r="W29" s="425"/>
      <c r="X29" s="416"/>
      <c r="Y29" s="417"/>
      <c r="Z29" s="356" t="s">
        <v>170</v>
      </c>
      <c r="AA29" s="357"/>
      <c r="AB29" s="357"/>
      <c r="AC29" s="357"/>
      <c r="AD29" s="357"/>
      <c r="AE29" s="357"/>
      <c r="AF29" s="357"/>
      <c r="AG29" s="358"/>
      <c r="AH29" s="359">
        <v>69</v>
      </c>
      <c r="AI29" s="360"/>
      <c r="AJ29" s="360"/>
      <c r="AK29" s="360"/>
      <c r="AL29" s="361"/>
      <c r="AM29" s="359">
        <v>211899</v>
      </c>
      <c r="AN29" s="360"/>
      <c r="AO29" s="360"/>
      <c r="AP29" s="360"/>
      <c r="AQ29" s="360"/>
      <c r="AR29" s="361"/>
      <c r="AS29" s="359">
        <v>3071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557745</v>
      </c>
      <c r="BO29" s="384"/>
      <c r="BP29" s="384"/>
      <c r="BQ29" s="384"/>
      <c r="BR29" s="384"/>
      <c r="BS29" s="384"/>
      <c r="BT29" s="384"/>
      <c r="BU29" s="385"/>
      <c r="BV29" s="383">
        <v>557745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664429</v>
      </c>
      <c r="BO30" s="387"/>
      <c r="BP30" s="387"/>
      <c r="BQ30" s="387"/>
      <c r="BR30" s="387"/>
      <c r="BS30" s="387"/>
      <c r="BT30" s="387"/>
      <c r="BU30" s="388"/>
      <c r="BV30" s="386">
        <v>577767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横浜町水道事業</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百目木地区農業集落排水事業</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北部上北広域事務組合（一般会計）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(株)よこはまロマン創社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横浜町下水道事業</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北部上北広域事務組合（病院関係）</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下北地域広域行政事務組合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上北地方教育・福祉事務組合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青森県市町村職員退職手当組合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青森県市町村総合事務組合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青森県後期高齢者医療広域連合（一般会計）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青森県後期高齢者医療広域連合（特別会計）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青森県交通災害共済組合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106" zoomScaleNormal="106"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3366</v>
      </c>
      <c r="J41" s="83">
        <v>3399</v>
      </c>
      <c r="K41" s="83">
        <v>3440</v>
      </c>
      <c r="L41" s="83">
        <v>3337</v>
      </c>
      <c r="M41" s="84">
        <v>3415</v>
      </c>
    </row>
    <row r="42" spans="2:13" ht="27.75" customHeight="1">
      <c r="B42" s="1169"/>
      <c r="C42" s="1170"/>
      <c r="D42" s="85"/>
      <c r="E42" s="1173" t="s">
        <v>26</v>
      </c>
      <c r="F42" s="1173"/>
      <c r="G42" s="1173"/>
      <c r="H42" s="1174"/>
      <c r="I42" s="86" t="s">
        <v>476</v>
      </c>
      <c r="J42" s="87" t="s">
        <v>476</v>
      </c>
      <c r="K42" s="87" t="s">
        <v>476</v>
      </c>
      <c r="L42" s="87" t="s">
        <v>476</v>
      </c>
      <c r="M42" s="88" t="s">
        <v>476</v>
      </c>
    </row>
    <row r="43" spans="2:13" ht="27.75" customHeight="1">
      <c r="B43" s="1169"/>
      <c r="C43" s="1170"/>
      <c r="D43" s="85"/>
      <c r="E43" s="1173" t="s">
        <v>27</v>
      </c>
      <c r="F43" s="1173"/>
      <c r="G43" s="1173"/>
      <c r="H43" s="1174"/>
      <c r="I43" s="86">
        <v>318</v>
      </c>
      <c r="J43" s="87">
        <v>319</v>
      </c>
      <c r="K43" s="87">
        <v>301</v>
      </c>
      <c r="L43" s="87">
        <v>279</v>
      </c>
      <c r="M43" s="88">
        <v>257</v>
      </c>
    </row>
    <row r="44" spans="2:13" ht="27.75" customHeight="1">
      <c r="B44" s="1169"/>
      <c r="C44" s="1170"/>
      <c r="D44" s="85"/>
      <c r="E44" s="1173" t="s">
        <v>28</v>
      </c>
      <c r="F44" s="1173"/>
      <c r="G44" s="1173"/>
      <c r="H44" s="1174"/>
      <c r="I44" s="86">
        <v>445</v>
      </c>
      <c r="J44" s="87">
        <v>366</v>
      </c>
      <c r="K44" s="87">
        <v>284</v>
      </c>
      <c r="L44" s="87">
        <v>236</v>
      </c>
      <c r="M44" s="88">
        <v>226</v>
      </c>
    </row>
    <row r="45" spans="2:13" ht="27.75" customHeight="1">
      <c r="B45" s="1169"/>
      <c r="C45" s="1170"/>
      <c r="D45" s="85"/>
      <c r="E45" s="1173" t="s">
        <v>29</v>
      </c>
      <c r="F45" s="1173"/>
      <c r="G45" s="1173"/>
      <c r="H45" s="1174"/>
      <c r="I45" s="86">
        <v>1130</v>
      </c>
      <c r="J45" s="87">
        <v>1076</v>
      </c>
      <c r="K45" s="87">
        <v>1188</v>
      </c>
      <c r="L45" s="87">
        <v>941</v>
      </c>
      <c r="M45" s="88">
        <v>922</v>
      </c>
    </row>
    <row r="46" spans="2:13" ht="27.75" customHeight="1">
      <c r="B46" s="1169"/>
      <c r="C46" s="1170"/>
      <c r="D46" s="85"/>
      <c r="E46" s="1173" t="s">
        <v>30</v>
      </c>
      <c r="F46" s="1173"/>
      <c r="G46" s="1173"/>
      <c r="H46" s="1174"/>
      <c r="I46" s="86" t="s">
        <v>476</v>
      </c>
      <c r="J46" s="87" t="s">
        <v>476</v>
      </c>
      <c r="K46" s="87" t="s">
        <v>476</v>
      </c>
      <c r="L46" s="87" t="s">
        <v>476</v>
      </c>
      <c r="M46" s="88" t="s">
        <v>476</v>
      </c>
    </row>
    <row r="47" spans="2:13" ht="27.75" customHeight="1">
      <c r="B47" s="1169"/>
      <c r="C47" s="1170"/>
      <c r="D47" s="85"/>
      <c r="E47" s="1173" t="s">
        <v>31</v>
      </c>
      <c r="F47" s="1173"/>
      <c r="G47" s="1173"/>
      <c r="H47" s="1174"/>
      <c r="I47" s="86" t="s">
        <v>476</v>
      </c>
      <c r="J47" s="87" t="s">
        <v>476</v>
      </c>
      <c r="K47" s="87" t="s">
        <v>476</v>
      </c>
      <c r="L47" s="87" t="s">
        <v>476</v>
      </c>
      <c r="M47" s="88" t="s">
        <v>476</v>
      </c>
    </row>
    <row r="48" spans="2:13" ht="27.75" customHeight="1">
      <c r="B48" s="1171"/>
      <c r="C48" s="1172"/>
      <c r="D48" s="85"/>
      <c r="E48" s="1173" t="s">
        <v>32</v>
      </c>
      <c r="F48" s="1173"/>
      <c r="G48" s="1173"/>
      <c r="H48" s="1174"/>
      <c r="I48" s="86">
        <v>65</v>
      </c>
      <c r="J48" s="87">
        <v>95</v>
      </c>
      <c r="K48" s="87">
        <v>98</v>
      </c>
      <c r="L48" s="87">
        <v>48</v>
      </c>
      <c r="M48" s="88">
        <v>13</v>
      </c>
    </row>
    <row r="49" spans="2:13" ht="27.75" customHeight="1">
      <c r="B49" s="1167" t="s">
        <v>33</v>
      </c>
      <c r="C49" s="1168"/>
      <c r="D49" s="89"/>
      <c r="E49" s="1173" t="s">
        <v>34</v>
      </c>
      <c r="F49" s="1173"/>
      <c r="G49" s="1173"/>
      <c r="H49" s="1174"/>
      <c r="I49" s="86">
        <v>604</v>
      </c>
      <c r="J49" s="87">
        <v>972</v>
      </c>
      <c r="K49" s="87">
        <v>1349</v>
      </c>
      <c r="L49" s="87">
        <v>1460</v>
      </c>
      <c r="M49" s="88">
        <v>1831</v>
      </c>
    </row>
    <row r="50" spans="2:13" ht="27.75" customHeight="1">
      <c r="B50" s="1169"/>
      <c r="C50" s="1170"/>
      <c r="D50" s="85"/>
      <c r="E50" s="1173" t="s">
        <v>35</v>
      </c>
      <c r="F50" s="1173"/>
      <c r="G50" s="1173"/>
      <c r="H50" s="1174"/>
      <c r="I50" s="86">
        <v>22</v>
      </c>
      <c r="J50" s="87">
        <v>14</v>
      </c>
      <c r="K50" s="87">
        <v>38</v>
      </c>
      <c r="L50" s="87">
        <v>56</v>
      </c>
      <c r="M50" s="88">
        <v>72</v>
      </c>
    </row>
    <row r="51" spans="2:13" ht="27.75" customHeight="1">
      <c r="B51" s="1171"/>
      <c r="C51" s="1172"/>
      <c r="D51" s="85"/>
      <c r="E51" s="1173" t="s">
        <v>36</v>
      </c>
      <c r="F51" s="1173"/>
      <c r="G51" s="1173"/>
      <c r="H51" s="1174"/>
      <c r="I51" s="86">
        <v>2947</v>
      </c>
      <c r="J51" s="87">
        <v>2986</v>
      </c>
      <c r="K51" s="87">
        <v>2972</v>
      </c>
      <c r="L51" s="87">
        <v>2872</v>
      </c>
      <c r="M51" s="88">
        <v>2909</v>
      </c>
    </row>
    <row r="52" spans="2:13" ht="27.75" customHeight="1" thickBot="1">
      <c r="B52" s="1175" t="s">
        <v>37</v>
      </c>
      <c r="C52" s="1176"/>
      <c r="D52" s="90"/>
      <c r="E52" s="1177" t="s">
        <v>38</v>
      </c>
      <c r="F52" s="1177"/>
      <c r="G52" s="1177"/>
      <c r="H52" s="1178"/>
      <c r="I52" s="91">
        <v>1751</v>
      </c>
      <c r="J52" s="92">
        <v>1282</v>
      </c>
      <c r="K52" s="92">
        <v>952</v>
      </c>
      <c r="L52" s="92">
        <v>452</v>
      </c>
      <c r="M52" s="93">
        <v>21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128568</v>
      </c>
      <c r="E3" s="116"/>
      <c r="F3" s="117">
        <v>174443</v>
      </c>
      <c r="G3" s="118"/>
      <c r="H3" s="119"/>
    </row>
    <row r="4" spans="1:8">
      <c r="A4" s="120"/>
      <c r="B4" s="121"/>
      <c r="C4" s="122"/>
      <c r="D4" s="123">
        <v>75823</v>
      </c>
      <c r="E4" s="124"/>
      <c r="F4" s="125">
        <v>89518</v>
      </c>
      <c r="G4" s="126"/>
      <c r="H4" s="127"/>
    </row>
    <row r="5" spans="1:8">
      <c r="A5" s="108" t="s">
        <v>509</v>
      </c>
      <c r="B5" s="113"/>
      <c r="C5" s="114"/>
      <c r="D5" s="115">
        <v>141493</v>
      </c>
      <c r="E5" s="116"/>
      <c r="F5" s="117">
        <v>192544</v>
      </c>
      <c r="G5" s="118"/>
      <c r="H5" s="119"/>
    </row>
    <row r="6" spans="1:8">
      <c r="A6" s="120"/>
      <c r="B6" s="121"/>
      <c r="C6" s="122"/>
      <c r="D6" s="123">
        <v>83197</v>
      </c>
      <c r="E6" s="124"/>
      <c r="F6" s="125">
        <v>82235</v>
      </c>
      <c r="G6" s="126"/>
      <c r="H6" s="127"/>
    </row>
    <row r="7" spans="1:8">
      <c r="A7" s="108" t="s">
        <v>510</v>
      </c>
      <c r="B7" s="113"/>
      <c r="C7" s="114"/>
      <c r="D7" s="115">
        <v>154618</v>
      </c>
      <c r="E7" s="116"/>
      <c r="F7" s="117">
        <v>216155</v>
      </c>
      <c r="G7" s="118"/>
      <c r="H7" s="119"/>
    </row>
    <row r="8" spans="1:8">
      <c r="A8" s="120"/>
      <c r="B8" s="121"/>
      <c r="C8" s="122"/>
      <c r="D8" s="123">
        <v>53294</v>
      </c>
      <c r="E8" s="124"/>
      <c r="F8" s="125">
        <v>108827</v>
      </c>
      <c r="G8" s="126"/>
      <c r="H8" s="127"/>
    </row>
    <row r="9" spans="1:8">
      <c r="A9" s="108" t="s">
        <v>511</v>
      </c>
      <c r="B9" s="113"/>
      <c r="C9" s="114"/>
      <c r="D9" s="115">
        <v>42336</v>
      </c>
      <c r="E9" s="116"/>
      <c r="F9" s="117">
        <v>228305</v>
      </c>
      <c r="G9" s="118"/>
      <c r="H9" s="119"/>
    </row>
    <row r="10" spans="1:8">
      <c r="A10" s="120"/>
      <c r="B10" s="121"/>
      <c r="C10" s="122"/>
      <c r="D10" s="123">
        <v>26782</v>
      </c>
      <c r="E10" s="124"/>
      <c r="F10" s="125">
        <v>86611</v>
      </c>
      <c r="G10" s="126"/>
      <c r="H10" s="127"/>
    </row>
    <row r="11" spans="1:8">
      <c r="A11" s="108" t="s">
        <v>512</v>
      </c>
      <c r="B11" s="113"/>
      <c r="C11" s="114"/>
      <c r="D11" s="115">
        <v>168358</v>
      </c>
      <c r="E11" s="116"/>
      <c r="F11" s="117">
        <v>316331</v>
      </c>
      <c r="G11" s="118"/>
      <c r="H11" s="119"/>
    </row>
    <row r="12" spans="1:8">
      <c r="A12" s="120"/>
      <c r="B12" s="121"/>
      <c r="C12" s="128"/>
      <c r="D12" s="123">
        <v>87742</v>
      </c>
      <c r="E12" s="124"/>
      <c r="F12" s="125">
        <v>106387</v>
      </c>
      <c r="G12" s="126"/>
      <c r="H12" s="127"/>
    </row>
    <row r="13" spans="1:8">
      <c r="A13" s="108"/>
      <c r="B13" s="113"/>
      <c r="C13" s="129"/>
      <c r="D13" s="130">
        <v>127075</v>
      </c>
      <c r="E13" s="131"/>
      <c r="F13" s="132">
        <v>225556</v>
      </c>
      <c r="G13" s="133"/>
      <c r="H13" s="119"/>
    </row>
    <row r="14" spans="1:8">
      <c r="A14" s="120"/>
      <c r="B14" s="121"/>
      <c r="C14" s="122"/>
      <c r="D14" s="123">
        <v>65368</v>
      </c>
      <c r="E14" s="124"/>
      <c r="F14" s="125">
        <v>94716</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4.93</v>
      </c>
      <c r="C19" s="134">
        <f>ROUND(VALUE(SUBSTITUTE(実質収支比率等に係る経年分析!G$48,"▲","-")),2)</f>
        <v>2.97</v>
      </c>
      <c r="D19" s="134">
        <f>ROUND(VALUE(SUBSTITUTE(実質収支比率等に係る経年分析!H$48,"▲","-")),2)</f>
        <v>4.01</v>
      </c>
      <c r="E19" s="134">
        <f>ROUND(VALUE(SUBSTITUTE(実質収支比率等に係る経年分析!I$48,"▲","-")),2)</f>
        <v>3.15</v>
      </c>
      <c r="F19" s="134">
        <f>ROUND(VALUE(SUBSTITUTE(実質収支比率等に係る経年分析!J$48,"▲","-")),2)</f>
        <v>4.3099999999999996</v>
      </c>
    </row>
    <row r="20" spans="1:11">
      <c r="A20" s="134" t="s">
        <v>43</v>
      </c>
      <c r="B20" s="134">
        <f>ROUND(VALUE(SUBSTITUTE(実質収支比率等に係る経年分析!F$47,"▲","-")),2)</f>
        <v>12.71</v>
      </c>
      <c r="C20" s="134">
        <f>ROUND(VALUE(SUBSTITUTE(実質収支比率等に係る経年分析!G$47,"▲","-")),2)</f>
        <v>18.68</v>
      </c>
      <c r="D20" s="134">
        <f>ROUND(VALUE(SUBSTITUTE(実質収支比率等に係る経年分析!H$47,"▲","-")),2)</f>
        <v>24.45</v>
      </c>
      <c r="E20" s="134">
        <f>ROUND(VALUE(SUBSTITUTE(実質収支比率等に係る経年分析!I$47,"▲","-")),2)</f>
        <v>30.95</v>
      </c>
      <c r="F20" s="134">
        <f>ROUND(VALUE(SUBSTITUTE(実質収支比率等に係る経年分析!J$47,"▲","-")),2)</f>
        <v>44.34</v>
      </c>
    </row>
    <row r="21" spans="1:11">
      <c r="A21" s="134" t="s">
        <v>44</v>
      </c>
      <c r="B21" s="134">
        <f>IF(ISNUMBER(VALUE(SUBSTITUTE(実質収支比率等に係る経年分析!F$49,"▲","-"))),ROUND(VALUE(SUBSTITUTE(実質収支比率等に係る経年分析!F$49,"▲","-")),2),NA())</f>
        <v>4.47</v>
      </c>
      <c r="C21" s="134">
        <f>IF(ISNUMBER(VALUE(SUBSTITUTE(実質収支比率等に係る経年分析!G$49,"▲","-"))),ROUND(VALUE(SUBSTITUTE(実質収支比率等に係る経年分析!G$49,"▲","-")),2),NA())</f>
        <v>2.77</v>
      </c>
      <c r="D21" s="134">
        <f>IF(ISNUMBER(VALUE(SUBSTITUTE(実質収支比率等に係る経年分析!H$49,"▲","-"))),ROUND(VALUE(SUBSTITUTE(実質収支比率等に係る経年分析!H$49,"▲","-")),2),NA())</f>
        <v>4.6100000000000003</v>
      </c>
      <c r="E21" s="134">
        <f>IF(ISNUMBER(VALUE(SUBSTITUTE(実質収支比率等に係る経年分析!I$49,"▲","-"))),ROUND(VALUE(SUBSTITUTE(実質収支比率等に係る経年分析!I$49,"▲","-")),2),NA())</f>
        <v>5.42</v>
      </c>
      <c r="F21" s="134">
        <f>IF(ISNUMBER(VALUE(SUBSTITUTE(実質収支比率等に係る経年分析!J$49,"▲","-"))),ROUND(VALUE(SUBSTITUTE(実質収支比率等に係る経年分析!J$49,"▲","-")),2),NA())</f>
        <v>13.44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横浜町下水道事業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百目木地区農業集落排水事業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c r="A33" s="135" t="str">
        <f>IF(連結実質赤字比率に係る赤字・黒字の構成分析!C$37="",NA(),連結実質赤字比率に係る赤字・黒字の構成分析!C$37)</f>
        <v>介護保険</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2.89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1.1599999999999999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1.94</v>
      </c>
    </row>
    <row r="34" spans="1:16">
      <c r="A34" s="135" t="str">
        <f>IF(連結実質赤字比率に係る赤字・黒字の構成分析!C$36="",NA(),連結実質赤字比率に係る赤字・黒字の構成分析!C$36)</f>
        <v>国民健康保険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3.92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2.97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4.3099999999999996</v>
      </c>
    </row>
    <row r="36" spans="1:16">
      <c r="A36" s="135" t="str">
        <f>IF(連結実質赤字比率に係る赤字・黒字の構成分析!C$34="",NA(),連結実質赤字比率に係る赤字・黒字の構成分析!C$34)</f>
        <v>横浜町水道事業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8.39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271</v>
      </c>
      <c r="E42" s="136"/>
      <c r="F42" s="136"/>
      <c r="G42" s="136">
        <f>'実質公債費比率（分子）の構造'!L$52</f>
        <v>282</v>
      </c>
      <c r="H42" s="136"/>
      <c r="I42" s="136"/>
      <c r="J42" s="136">
        <f>'実質公債費比率（分子）の構造'!M$52</f>
        <v>295</v>
      </c>
      <c r="K42" s="136"/>
      <c r="L42" s="136"/>
      <c r="M42" s="136">
        <f>'実質公債費比率（分子）の構造'!N$52</f>
        <v>295</v>
      </c>
      <c r="N42" s="136"/>
      <c r="O42" s="136"/>
      <c r="P42" s="136">
        <f>'実質公債費比率（分子）の構造'!O$52</f>
        <v>294</v>
      </c>
    </row>
    <row r="43" spans="1:16">
      <c r="A43" s="136" t="s">
        <v>52</v>
      </c>
      <c r="B43" s="136">
        <f>'実質公債費比率（分子）の構造'!K$51</f>
        <v>0</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f>'実質公債費比率（分子）の構造'!L$50</f>
        <v>9</v>
      </c>
      <c r="F44" s="136"/>
      <c r="G44" s="136"/>
      <c r="H44" s="136">
        <f>'実質公債費比率（分子）の構造'!M$50</f>
        <v>1</v>
      </c>
      <c r="I44" s="136"/>
      <c r="J44" s="136"/>
      <c r="K44" s="136">
        <f>'実質公債費比率（分子）の構造'!N$50</f>
        <v>41</v>
      </c>
      <c r="L44" s="136"/>
      <c r="M44" s="136"/>
      <c r="N44" s="136">
        <f>'実質公債費比率（分子）の構造'!O$50</f>
        <v>14</v>
      </c>
      <c r="O44" s="136"/>
      <c r="P44" s="136"/>
    </row>
    <row r="45" spans="1:16">
      <c r="A45" s="136" t="s">
        <v>54</v>
      </c>
      <c r="B45" s="136">
        <f>'実質公債費比率（分子）の構造'!K$49</f>
        <v>84</v>
      </c>
      <c r="C45" s="136"/>
      <c r="D45" s="136"/>
      <c r="E45" s="136">
        <f>'実質公債費比率（分子）の構造'!L$49</f>
        <v>87</v>
      </c>
      <c r="F45" s="136"/>
      <c r="G45" s="136"/>
      <c r="H45" s="136">
        <f>'実質公債費比率（分子）の構造'!M$49</f>
        <v>88</v>
      </c>
      <c r="I45" s="136"/>
      <c r="J45" s="136"/>
      <c r="K45" s="136">
        <f>'実質公債費比率（分子）の構造'!N$49</f>
        <v>60</v>
      </c>
      <c r="L45" s="136"/>
      <c r="M45" s="136"/>
      <c r="N45" s="136">
        <f>'実質公債費比率（分子）の構造'!O$49</f>
        <v>31</v>
      </c>
      <c r="O45" s="136"/>
      <c r="P45" s="136"/>
    </row>
    <row r="46" spans="1:16">
      <c r="A46" s="136" t="s">
        <v>55</v>
      </c>
      <c r="B46" s="136">
        <f>'実質公債費比率（分子）の構造'!K$48</f>
        <v>52</v>
      </c>
      <c r="C46" s="136"/>
      <c r="D46" s="136"/>
      <c r="E46" s="136">
        <f>'実質公債費比率（分子）の構造'!L$48</f>
        <v>33</v>
      </c>
      <c r="F46" s="136"/>
      <c r="G46" s="136"/>
      <c r="H46" s="136">
        <f>'実質公債費比率（分子）の構造'!M$48</f>
        <v>36</v>
      </c>
      <c r="I46" s="136"/>
      <c r="J46" s="136"/>
      <c r="K46" s="136">
        <f>'実質公債費比率（分子）の構造'!N$48</f>
        <v>36</v>
      </c>
      <c r="L46" s="136"/>
      <c r="M46" s="136"/>
      <c r="N46" s="136">
        <f>'実質公債費比率（分子）の構造'!O$48</f>
        <v>37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331</v>
      </c>
      <c r="C49" s="136"/>
      <c r="D49" s="136"/>
      <c r="E49" s="136">
        <f>'実質公債費比率（分子）の構造'!L$45</f>
        <v>329</v>
      </c>
      <c r="F49" s="136"/>
      <c r="G49" s="136"/>
      <c r="H49" s="136">
        <f>'実質公債費比率（分子）の構造'!M$45</f>
        <v>327</v>
      </c>
      <c r="I49" s="136"/>
      <c r="J49" s="136"/>
      <c r="K49" s="136">
        <f>'実質公債費比率（分子）の構造'!N$45</f>
        <v>331</v>
      </c>
      <c r="L49" s="136"/>
      <c r="M49" s="136"/>
      <c r="N49" s="136">
        <f>'実質公債費比率（分子）の構造'!O$45</f>
        <v>332</v>
      </c>
      <c r="O49" s="136"/>
      <c r="P49" s="136"/>
    </row>
    <row r="50" spans="1:16">
      <c r="A50" s="136" t="s">
        <v>58</v>
      </c>
      <c r="B50" s="136" t="e">
        <f>NA()</f>
        <v>#N/A</v>
      </c>
      <c r="C50" s="136">
        <f>IF(ISNUMBER('実質公債費比率（分子）の構造'!K$53),'実質公債費比率（分子）の構造'!K$53,NA())</f>
        <v>196</v>
      </c>
      <c r="D50" s="136" t="e">
        <f>NA()</f>
        <v>#N/A</v>
      </c>
      <c r="E50" s="136" t="e">
        <f>NA()</f>
        <v>#N/A</v>
      </c>
      <c r="F50" s="136">
        <f>IF(ISNUMBER('実質公債費比率（分子）の構造'!L$53),'実質公債費比率（分子）の構造'!L$53,NA())</f>
        <v>176</v>
      </c>
      <c r="G50" s="136" t="e">
        <f>NA()</f>
        <v>#N/A</v>
      </c>
      <c r="H50" s="136" t="e">
        <f>NA()</f>
        <v>#N/A</v>
      </c>
      <c r="I50" s="136">
        <f>IF(ISNUMBER('実質公債費比率（分子）の構造'!M$53),'実質公債費比率（分子）の構造'!M$53,NA())</f>
        <v>157</v>
      </c>
      <c r="J50" s="136" t="e">
        <f>NA()</f>
        <v>#N/A</v>
      </c>
      <c r="K50" s="136" t="e">
        <f>NA()</f>
        <v>#N/A</v>
      </c>
      <c r="L50" s="136">
        <f>IF(ISNUMBER('実質公債費比率（分子）の構造'!N$53),'実質公債費比率（分子）の構造'!N$53,NA())</f>
        <v>173</v>
      </c>
      <c r="M50" s="136" t="e">
        <f>NA()</f>
        <v>#N/A</v>
      </c>
      <c r="N50" s="136" t="e">
        <f>NA()</f>
        <v>#N/A</v>
      </c>
      <c r="O50" s="136">
        <f>IF(ISNUMBER('実質公債費比率（分子）の構造'!O$53),'実質公債費比率（分子）の構造'!O$53,NA())</f>
        <v>120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2947</v>
      </c>
      <c r="E56" s="135"/>
      <c r="F56" s="135"/>
      <c r="G56" s="135">
        <f>'将来負担比率（分子）の構造'!J$51</f>
        <v>2986</v>
      </c>
      <c r="H56" s="135"/>
      <c r="I56" s="135"/>
      <c r="J56" s="135">
        <f>'将来負担比率（分子）の構造'!K$51</f>
        <v>2972</v>
      </c>
      <c r="K56" s="135"/>
      <c r="L56" s="135"/>
      <c r="M56" s="135">
        <f>'将来負担比率（分子）の構造'!L$51</f>
        <v>2872</v>
      </c>
      <c r="N56" s="135"/>
      <c r="O56" s="135"/>
      <c r="P56" s="135">
        <f>'将来負担比率（分子）の構造'!M$51</f>
        <v>2909</v>
      </c>
    </row>
    <row r="57" spans="1:16">
      <c r="A57" s="135" t="s">
        <v>35</v>
      </c>
      <c r="B57" s="135"/>
      <c r="C57" s="135"/>
      <c r="D57" s="135">
        <f>'将来負担比率（分子）の構造'!I$50</f>
        <v>22</v>
      </c>
      <c r="E57" s="135"/>
      <c r="F57" s="135"/>
      <c r="G57" s="135">
        <f>'将来負担比率（分子）の構造'!J$50</f>
        <v>14</v>
      </c>
      <c r="H57" s="135"/>
      <c r="I57" s="135"/>
      <c r="J57" s="135">
        <f>'将来負担比率（分子）の構造'!K$50</f>
        <v>38</v>
      </c>
      <c r="K57" s="135"/>
      <c r="L57" s="135"/>
      <c r="M57" s="135">
        <f>'将来負担比率（分子）の構造'!L$50</f>
        <v>56</v>
      </c>
      <c r="N57" s="135"/>
      <c r="O57" s="135"/>
      <c r="P57" s="135">
        <f>'将来負担比率（分子）の構造'!M$50</f>
        <v>72</v>
      </c>
    </row>
    <row r="58" spans="1:16">
      <c r="A58" s="135" t="s">
        <v>34</v>
      </c>
      <c r="B58" s="135"/>
      <c r="C58" s="135"/>
      <c r="D58" s="135">
        <f>'将来負担比率（分子）の構造'!I$49</f>
        <v>604</v>
      </c>
      <c r="E58" s="135"/>
      <c r="F58" s="135"/>
      <c r="G58" s="135">
        <f>'将来負担比率（分子）の構造'!J$49</f>
        <v>972</v>
      </c>
      <c r="H58" s="135"/>
      <c r="I58" s="135"/>
      <c r="J58" s="135">
        <f>'将来負担比率（分子）の構造'!K$49</f>
        <v>1349</v>
      </c>
      <c r="K58" s="135"/>
      <c r="L58" s="135"/>
      <c r="M58" s="135">
        <f>'将来負担比率（分子）の構造'!L$49</f>
        <v>1460</v>
      </c>
      <c r="N58" s="135"/>
      <c r="O58" s="135"/>
      <c r="P58" s="135">
        <f>'将来負担比率（分子）の構造'!M$49</f>
        <v>1831</v>
      </c>
    </row>
    <row r="59" spans="1:16">
      <c r="A59" s="135" t="s">
        <v>32</v>
      </c>
      <c r="B59" s="135">
        <f>'将来負担比率（分子）の構造'!I$48</f>
        <v>65</v>
      </c>
      <c r="C59" s="135"/>
      <c r="D59" s="135"/>
      <c r="E59" s="135">
        <f>'将来負担比率（分子）の構造'!J$48</f>
        <v>95</v>
      </c>
      <c r="F59" s="135"/>
      <c r="G59" s="135"/>
      <c r="H59" s="135">
        <f>'将来負担比率（分子）の構造'!K$48</f>
        <v>98</v>
      </c>
      <c r="I59" s="135"/>
      <c r="J59" s="135"/>
      <c r="K59" s="135">
        <f>'将来負担比率（分子）の構造'!L$48</f>
        <v>48</v>
      </c>
      <c r="L59" s="135"/>
      <c r="M59" s="135"/>
      <c r="N59" s="135">
        <f>'将来負担比率（分子）の構造'!M$48</f>
        <v>13</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1130</v>
      </c>
      <c r="C62" s="135"/>
      <c r="D62" s="135"/>
      <c r="E62" s="135">
        <f>'将来負担比率（分子）の構造'!J$45</f>
        <v>1076</v>
      </c>
      <c r="F62" s="135"/>
      <c r="G62" s="135"/>
      <c r="H62" s="135">
        <f>'将来負担比率（分子）の構造'!K$45</f>
        <v>1188</v>
      </c>
      <c r="I62" s="135"/>
      <c r="J62" s="135"/>
      <c r="K62" s="135">
        <f>'将来負担比率（分子）の構造'!L$45</f>
        <v>941</v>
      </c>
      <c r="L62" s="135"/>
      <c r="M62" s="135"/>
      <c r="N62" s="135">
        <f>'将来負担比率（分子）の構造'!M$45</f>
        <v>922</v>
      </c>
      <c r="O62" s="135"/>
      <c r="P62" s="135"/>
    </row>
    <row r="63" spans="1:16">
      <c r="A63" s="135" t="s">
        <v>28</v>
      </c>
      <c r="B63" s="135">
        <f>'将来負担比率（分子）の構造'!I$44</f>
        <v>445</v>
      </c>
      <c r="C63" s="135"/>
      <c r="D63" s="135"/>
      <c r="E63" s="135">
        <f>'将来負担比率（分子）の構造'!J$44</f>
        <v>366</v>
      </c>
      <c r="F63" s="135"/>
      <c r="G63" s="135"/>
      <c r="H63" s="135">
        <f>'将来負担比率（分子）の構造'!K$44</f>
        <v>284</v>
      </c>
      <c r="I63" s="135"/>
      <c r="J63" s="135"/>
      <c r="K63" s="135">
        <f>'将来負担比率（分子）の構造'!L$44</f>
        <v>236</v>
      </c>
      <c r="L63" s="135"/>
      <c r="M63" s="135"/>
      <c r="N63" s="135">
        <f>'将来負担比率（分子）の構造'!M$44</f>
        <v>226</v>
      </c>
      <c r="O63" s="135"/>
      <c r="P63" s="135"/>
    </row>
    <row r="64" spans="1:16">
      <c r="A64" s="135" t="s">
        <v>27</v>
      </c>
      <c r="B64" s="135">
        <f>'将来負担比率（分子）の構造'!I$43</f>
        <v>318</v>
      </c>
      <c r="C64" s="135"/>
      <c r="D64" s="135"/>
      <c r="E64" s="135">
        <f>'将来負担比率（分子）の構造'!J$43</f>
        <v>319</v>
      </c>
      <c r="F64" s="135"/>
      <c r="G64" s="135"/>
      <c r="H64" s="135">
        <f>'将来負担比率（分子）の構造'!K$43</f>
        <v>301</v>
      </c>
      <c r="I64" s="135"/>
      <c r="J64" s="135"/>
      <c r="K64" s="135">
        <f>'将来負担比率（分子）の構造'!L$43</f>
        <v>279</v>
      </c>
      <c r="L64" s="135"/>
      <c r="M64" s="135"/>
      <c r="N64" s="135">
        <f>'将来負担比率（分子）の構造'!M$43</f>
        <v>257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3366</v>
      </c>
      <c r="C66" s="135"/>
      <c r="D66" s="135"/>
      <c r="E66" s="135">
        <f>'将来負担比率（分子）の構造'!J$41</f>
        <v>3399</v>
      </c>
      <c r="F66" s="135"/>
      <c r="G66" s="135"/>
      <c r="H66" s="135">
        <f>'将来負担比率（分子）の構造'!K$41</f>
        <v>3440</v>
      </c>
      <c r="I66" s="135"/>
      <c r="J66" s="135"/>
      <c r="K66" s="135">
        <f>'将来負担比率（分子）の構造'!L$41</f>
        <v>3337</v>
      </c>
      <c r="L66" s="135"/>
      <c r="M66" s="135"/>
      <c r="N66" s="135">
        <f>'将来負担比率（分子）の構造'!M$41</f>
        <v>3415</v>
      </c>
      <c r="O66" s="135"/>
      <c r="P66" s="135"/>
    </row>
    <row r="67" spans="1:16">
      <c r="A67" s="135" t="s">
        <v>62</v>
      </c>
      <c r="B67" s="135" t="e">
        <f>NA()</f>
        <v>#N/A</v>
      </c>
      <c r="C67" s="135">
        <f>IF(ISNUMBER('将来負担比率（分子）の構造'!I$52), IF('将来負担比率（分子）の構造'!I$52 &lt; 0, 0, '将来負担比率（分子）の構造'!I$52), NA())</f>
        <v>1751</v>
      </c>
      <c r="D67" s="135" t="e">
        <f>NA()</f>
        <v>#N/A</v>
      </c>
      <c r="E67" s="135" t="e">
        <f>NA()</f>
        <v>#N/A</v>
      </c>
      <c r="F67" s="135">
        <f>IF(ISNUMBER('将来負担比率（分子）の構造'!J$52), IF('将来負担比率（分子）の構造'!J$52 &lt; 0, 0, '将来負担比率（分子）の構造'!J$52), NA())</f>
        <v>1282</v>
      </c>
      <c r="G67" s="135" t="e">
        <f>NA()</f>
        <v>#N/A</v>
      </c>
      <c r="H67" s="135" t="e">
        <f>NA()</f>
        <v>#N/A</v>
      </c>
      <c r="I67" s="135">
        <f>IF(ISNUMBER('将来負担比率（分子）の構造'!K$52), IF('将来負担比率（分子）の構造'!K$52 &lt; 0, 0, '将来負担比率（分子）の構造'!K$52), NA())</f>
        <v>952</v>
      </c>
      <c r="J67" s="135" t="e">
        <f>NA()</f>
        <v>#N/A</v>
      </c>
      <c r="K67" s="135" t="e">
        <f>NA()</f>
        <v>#N/A</v>
      </c>
      <c r="L67" s="135">
        <f>IF(ISNUMBER('将来負担比率（分子）の構造'!L$52), IF('将来負担比率（分子）の構造'!L$52 &lt; 0, 0, '将来負担比率（分子）の構造'!L$52), NA())</f>
        <v>452</v>
      </c>
      <c r="M67" s="135" t="e">
        <f>NA()</f>
        <v>#N/A</v>
      </c>
      <c r="N67" s="135" t="e">
        <f>NA()</f>
        <v>#N/A</v>
      </c>
      <c r="O67" s="135">
        <f>IF(ISNUMBER('将来負担比率（分子）の構造'!M$52), IF('将来負担比率（分子）の構造'!M$52 &lt; 0, 0, '将来負担比率（分子）の構造'!M$52), NA())</f>
        <v>21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1" t="s">
        <v>207</v>
      </c>
      <c r="C5" s="672"/>
      <c r="D5" s="672"/>
      <c r="E5" s="672"/>
      <c r="F5" s="672"/>
      <c r="G5" s="672"/>
      <c r="H5" s="672"/>
      <c r="I5" s="672"/>
      <c r="J5" s="672"/>
      <c r="K5" s="672"/>
      <c r="L5" s="672"/>
      <c r="M5" s="672"/>
      <c r="N5" s="672"/>
      <c r="O5" s="672"/>
      <c r="P5" s="672"/>
      <c r="Q5" s="673"/>
      <c r="R5" s="636">
        <v>472308</v>
      </c>
      <c r="S5" s="637"/>
      <c r="T5" s="637"/>
      <c r="U5" s="637"/>
      <c r="V5" s="637"/>
      <c r="W5" s="637"/>
      <c r="X5" s="637"/>
      <c r="Y5" s="684"/>
      <c r="Z5" s="697">
        <v>11.3</v>
      </c>
      <c r="AA5" s="697"/>
      <c r="AB5" s="697"/>
      <c r="AC5" s="697"/>
      <c r="AD5" s="698">
        <v>472308</v>
      </c>
      <c r="AE5" s="698"/>
      <c r="AF5" s="698"/>
      <c r="AG5" s="698"/>
      <c r="AH5" s="698"/>
      <c r="AI5" s="698"/>
      <c r="AJ5" s="698"/>
      <c r="AK5" s="698"/>
      <c r="AL5" s="685">
        <v>21.3</v>
      </c>
      <c r="AM5" s="654"/>
      <c r="AN5" s="654"/>
      <c r="AO5" s="686"/>
      <c r="AP5" s="671" t="s">
        <v>208</v>
      </c>
      <c r="AQ5" s="672"/>
      <c r="AR5" s="672"/>
      <c r="AS5" s="672"/>
      <c r="AT5" s="672"/>
      <c r="AU5" s="672"/>
      <c r="AV5" s="672"/>
      <c r="AW5" s="672"/>
      <c r="AX5" s="672"/>
      <c r="AY5" s="672"/>
      <c r="AZ5" s="672"/>
      <c r="BA5" s="672"/>
      <c r="BB5" s="672"/>
      <c r="BC5" s="672"/>
      <c r="BD5" s="672"/>
      <c r="BE5" s="672"/>
      <c r="BF5" s="673"/>
      <c r="BG5" s="586">
        <v>472308</v>
      </c>
      <c r="BH5" s="587"/>
      <c r="BI5" s="587"/>
      <c r="BJ5" s="587"/>
      <c r="BK5" s="587"/>
      <c r="BL5" s="587"/>
      <c r="BM5" s="587"/>
      <c r="BN5" s="588"/>
      <c r="BO5" s="639">
        <v>100</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25227</v>
      </c>
      <c r="S6" s="587"/>
      <c r="T6" s="587"/>
      <c r="U6" s="587"/>
      <c r="V6" s="587"/>
      <c r="W6" s="587"/>
      <c r="X6" s="587"/>
      <c r="Y6" s="588"/>
      <c r="Z6" s="639">
        <v>0.6</v>
      </c>
      <c r="AA6" s="639"/>
      <c r="AB6" s="639"/>
      <c r="AC6" s="639"/>
      <c r="AD6" s="640">
        <v>25227</v>
      </c>
      <c r="AE6" s="640"/>
      <c r="AF6" s="640"/>
      <c r="AG6" s="640"/>
      <c r="AH6" s="640"/>
      <c r="AI6" s="640"/>
      <c r="AJ6" s="640"/>
      <c r="AK6" s="640"/>
      <c r="AL6" s="609">
        <v>1.1000000000000001</v>
      </c>
      <c r="AM6" s="641"/>
      <c r="AN6" s="641"/>
      <c r="AO6" s="642"/>
      <c r="AP6" s="583" t="s">
        <v>214</v>
      </c>
      <c r="AQ6" s="584"/>
      <c r="AR6" s="584"/>
      <c r="AS6" s="584"/>
      <c r="AT6" s="584"/>
      <c r="AU6" s="584"/>
      <c r="AV6" s="584"/>
      <c r="AW6" s="584"/>
      <c r="AX6" s="584"/>
      <c r="AY6" s="584"/>
      <c r="AZ6" s="584"/>
      <c r="BA6" s="584"/>
      <c r="BB6" s="584"/>
      <c r="BC6" s="584"/>
      <c r="BD6" s="584"/>
      <c r="BE6" s="584"/>
      <c r="BF6" s="585"/>
      <c r="BG6" s="586">
        <v>472308</v>
      </c>
      <c r="BH6" s="587"/>
      <c r="BI6" s="587"/>
      <c r="BJ6" s="587"/>
      <c r="BK6" s="587"/>
      <c r="BL6" s="587"/>
      <c r="BM6" s="587"/>
      <c r="BN6" s="588"/>
      <c r="BO6" s="639">
        <v>100</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60301</v>
      </c>
      <c r="CS6" s="587"/>
      <c r="CT6" s="587"/>
      <c r="CU6" s="587"/>
      <c r="CV6" s="587"/>
      <c r="CW6" s="587"/>
      <c r="CX6" s="587"/>
      <c r="CY6" s="588"/>
      <c r="CZ6" s="639">
        <v>1.5</v>
      </c>
      <c r="DA6" s="639"/>
      <c r="DB6" s="639"/>
      <c r="DC6" s="639"/>
      <c r="DD6" s="592" t="s">
        <v>209</v>
      </c>
      <c r="DE6" s="587"/>
      <c r="DF6" s="587"/>
      <c r="DG6" s="587"/>
      <c r="DH6" s="587"/>
      <c r="DI6" s="587"/>
      <c r="DJ6" s="587"/>
      <c r="DK6" s="587"/>
      <c r="DL6" s="587"/>
      <c r="DM6" s="587"/>
      <c r="DN6" s="587"/>
      <c r="DO6" s="587"/>
      <c r="DP6" s="588"/>
      <c r="DQ6" s="592">
        <v>60301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777</v>
      </c>
      <c r="S7" s="587"/>
      <c r="T7" s="587"/>
      <c r="U7" s="587"/>
      <c r="V7" s="587"/>
      <c r="W7" s="587"/>
      <c r="X7" s="587"/>
      <c r="Y7" s="588"/>
      <c r="Z7" s="639">
        <v>0</v>
      </c>
      <c r="AA7" s="639"/>
      <c r="AB7" s="639"/>
      <c r="AC7" s="639"/>
      <c r="AD7" s="640">
        <v>777</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170479</v>
      </c>
      <c r="BH7" s="587"/>
      <c r="BI7" s="587"/>
      <c r="BJ7" s="587"/>
      <c r="BK7" s="587"/>
      <c r="BL7" s="587"/>
      <c r="BM7" s="587"/>
      <c r="BN7" s="588"/>
      <c r="BO7" s="639">
        <v>36.1</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1264805</v>
      </c>
      <c r="CS7" s="587"/>
      <c r="CT7" s="587"/>
      <c r="CU7" s="587"/>
      <c r="CV7" s="587"/>
      <c r="CW7" s="587"/>
      <c r="CX7" s="587"/>
      <c r="CY7" s="588"/>
      <c r="CZ7" s="639">
        <v>30.9</v>
      </c>
      <c r="DA7" s="639"/>
      <c r="DB7" s="639"/>
      <c r="DC7" s="639"/>
      <c r="DD7" s="592">
        <v>308905</v>
      </c>
      <c r="DE7" s="587"/>
      <c r="DF7" s="587"/>
      <c r="DG7" s="587"/>
      <c r="DH7" s="587"/>
      <c r="DI7" s="587"/>
      <c r="DJ7" s="587"/>
      <c r="DK7" s="587"/>
      <c r="DL7" s="587"/>
      <c r="DM7" s="587"/>
      <c r="DN7" s="587"/>
      <c r="DO7" s="587"/>
      <c r="DP7" s="588"/>
      <c r="DQ7" s="592">
        <v>832859</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811</v>
      </c>
      <c r="S8" s="587"/>
      <c r="T8" s="587"/>
      <c r="U8" s="587"/>
      <c r="V8" s="587"/>
      <c r="W8" s="587"/>
      <c r="X8" s="587"/>
      <c r="Y8" s="588"/>
      <c r="Z8" s="639">
        <v>0</v>
      </c>
      <c r="AA8" s="639"/>
      <c r="AB8" s="639"/>
      <c r="AC8" s="639"/>
      <c r="AD8" s="640">
        <v>811</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6397</v>
      </c>
      <c r="BH8" s="587"/>
      <c r="BI8" s="587"/>
      <c r="BJ8" s="587"/>
      <c r="BK8" s="587"/>
      <c r="BL8" s="587"/>
      <c r="BM8" s="587"/>
      <c r="BN8" s="588"/>
      <c r="BO8" s="639">
        <v>1.4</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826600</v>
      </c>
      <c r="CS8" s="587"/>
      <c r="CT8" s="587"/>
      <c r="CU8" s="587"/>
      <c r="CV8" s="587"/>
      <c r="CW8" s="587"/>
      <c r="CX8" s="587"/>
      <c r="CY8" s="588"/>
      <c r="CZ8" s="639">
        <v>20.2</v>
      </c>
      <c r="DA8" s="639"/>
      <c r="DB8" s="639"/>
      <c r="DC8" s="639"/>
      <c r="DD8" s="592">
        <v>3215</v>
      </c>
      <c r="DE8" s="587"/>
      <c r="DF8" s="587"/>
      <c r="DG8" s="587"/>
      <c r="DH8" s="587"/>
      <c r="DI8" s="587"/>
      <c r="DJ8" s="587"/>
      <c r="DK8" s="587"/>
      <c r="DL8" s="587"/>
      <c r="DM8" s="587"/>
      <c r="DN8" s="587"/>
      <c r="DO8" s="587"/>
      <c r="DP8" s="588"/>
      <c r="DQ8" s="592">
        <v>528149</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881</v>
      </c>
      <c r="S9" s="587"/>
      <c r="T9" s="587"/>
      <c r="U9" s="587"/>
      <c r="V9" s="587"/>
      <c r="W9" s="587"/>
      <c r="X9" s="587"/>
      <c r="Y9" s="588"/>
      <c r="Z9" s="639">
        <v>0</v>
      </c>
      <c r="AA9" s="639"/>
      <c r="AB9" s="639"/>
      <c r="AC9" s="639"/>
      <c r="AD9" s="640">
        <v>881</v>
      </c>
      <c r="AE9" s="640"/>
      <c r="AF9" s="640"/>
      <c r="AG9" s="640"/>
      <c r="AH9" s="640"/>
      <c r="AI9" s="640"/>
      <c r="AJ9" s="640"/>
      <c r="AK9" s="640"/>
      <c r="AL9" s="609">
        <v>0</v>
      </c>
      <c r="AM9" s="641"/>
      <c r="AN9" s="641"/>
      <c r="AO9" s="642"/>
      <c r="AP9" s="583" t="s">
        <v>223</v>
      </c>
      <c r="AQ9" s="584"/>
      <c r="AR9" s="584"/>
      <c r="AS9" s="584"/>
      <c r="AT9" s="584"/>
      <c r="AU9" s="584"/>
      <c r="AV9" s="584"/>
      <c r="AW9" s="584"/>
      <c r="AX9" s="584"/>
      <c r="AY9" s="584"/>
      <c r="AZ9" s="584"/>
      <c r="BA9" s="584"/>
      <c r="BB9" s="584"/>
      <c r="BC9" s="584"/>
      <c r="BD9" s="584"/>
      <c r="BE9" s="584"/>
      <c r="BF9" s="585"/>
      <c r="BG9" s="586">
        <v>136493</v>
      </c>
      <c r="BH9" s="587"/>
      <c r="BI9" s="587"/>
      <c r="BJ9" s="587"/>
      <c r="BK9" s="587"/>
      <c r="BL9" s="587"/>
      <c r="BM9" s="587"/>
      <c r="BN9" s="588"/>
      <c r="BO9" s="639">
        <v>28.9</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265206</v>
      </c>
      <c r="CS9" s="587"/>
      <c r="CT9" s="587"/>
      <c r="CU9" s="587"/>
      <c r="CV9" s="587"/>
      <c r="CW9" s="587"/>
      <c r="CX9" s="587"/>
      <c r="CY9" s="588"/>
      <c r="CZ9" s="639">
        <v>6.5</v>
      </c>
      <c r="DA9" s="639"/>
      <c r="DB9" s="639"/>
      <c r="DC9" s="639"/>
      <c r="DD9" s="592">
        <v>3522</v>
      </c>
      <c r="DE9" s="587"/>
      <c r="DF9" s="587"/>
      <c r="DG9" s="587"/>
      <c r="DH9" s="587"/>
      <c r="DI9" s="587"/>
      <c r="DJ9" s="587"/>
      <c r="DK9" s="587"/>
      <c r="DL9" s="587"/>
      <c r="DM9" s="587"/>
      <c r="DN9" s="587"/>
      <c r="DO9" s="587"/>
      <c r="DP9" s="588"/>
      <c r="DQ9" s="592">
        <v>250325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48527</v>
      </c>
      <c r="S10" s="587"/>
      <c r="T10" s="587"/>
      <c r="U10" s="587"/>
      <c r="V10" s="587"/>
      <c r="W10" s="587"/>
      <c r="X10" s="587"/>
      <c r="Y10" s="588"/>
      <c r="Z10" s="639">
        <v>1.2</v>
      </c>
      <c r="AA10" s="639"/>
      <c r="AB10" s="639"/>
      <c r="AC10" s="639"/>
      <c r="AD10" s="640">
        <v>48527</v>
      </c>
      <c r="AE10" s="640"/>
      <c r="AF10" s="640"/>
      <c r="AG10" s="640"/>
      <c r="AH10" s="640"/>
      <c r="AI10" s="640"/>
      <c r="AJ10" s="640"/>
      <c r="AK10" s="640"/>
      <c r="AL10" s="609">
        <v>2.2000000000000002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10134</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15057</v>
      </c>
      <c r="CS10" s="587"/>
      <c r="CT10" s="587"/>
      <c r="CU10" s="587"/>
      <c r="CV10" s="587"/>
      <c r="CW10" s="587"/>
      <c r="CX10" s="587"/>
      <c r="CY10" s="588"/>
      <c r="CZ10" s="639">
        <v>0.4</v>
      </c>
      <c r="DA10" s="639"/>
      <c r="DB10" s="639"/>
      <c r="DC10" s="639"/>
      <c r="DD10" s="592" t="s">
        <v>112</v>
      </c>
      <c r="DE10" s="587"/>
      <c r="DF10" s="587"/>
      <c r="DG10" s="587"/>
      <c r="DH10" s="587"/>
      <c r="DI10" s="587"/>
      <c r="DJ10" s="587"/>
      <c r="DK10" s="587"/>
      <c r="DL10" s="587"/>
      <c r="DM10" s="587"/>
      <c r="DN10" s="587"/>
      <c r="DO10" s="587"/>
      <c r="DP10" s="588"/>
      <c r="DQ10" s="592">
        <v>15057</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17455</v>
      </c>
      <c r="BH11" s="587"/>
      <c r="BI11" s="587"/>
      <c r="BJ11" s="587"/>
      <c r="BK11" s="587"/>
      <c r="BL11" s="587"/>
      <c r="BM11" s="587"/>
      <c r="BN11" s="588"/>
      <c r="BO11" s="639">
        <v>3.7</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234828</v>
      </c>
      <c r="CS11" s="587"/>
      <c r="CT11" s="587"/>
      <c r="CU11" s="587"/>
      <c r="CV11" s="587"/>
      <c r="CW11" s="587"/>
      <c r="CX11" s="587"/>
      <c r="CY11" s="588"/>
      <c r="CZ11" s="639">
        <v>5.7</v>
      </c>
      <c r="DA11" s="639"/>
      <c r="DB11" s="639"/>
      <c r="DC11" s="639"/>
      <c r="DD11" s="592">
        <v>82243</v>
      </c>
      <c r="DE11" s="587"/>
      <c r="DF11" s="587"/>
      <c r="DG11" s="587"/>
      <c r="DH11" s="587"/>
      <c r="DI11" s="587"/>
      <c r="DJ11" s="587"/>
      <c r="DK11" s="587"/>
      <c r="DL11" s="587"/>
      <c r="DM11" s="587"/>
      <c r="DN11" s="587"/>
      <c r="DO11" s="587"/>
      <c r="DP11" s="588"/>
      <c r="DQ11" s="592">
        <v>135853</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243108</v>
      </c>
      <c r="BH12" s="587"/>
      <c r="BI12" s="587"/>
      <c r="BJ12" s="587"/>
      <c r="BK12" s="587"/>
      <c r="BL12" s="587"/>
      <c r="BM12" s="587"/>
      <c r="BN12" s="588"/>
      <c r="BO12" s="639">
        <v>51.5</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65847</v>
      </c>
      <c r="CS12" s="587"/>
      <c r="CT12" s="587"/>
      <c r="CU12" s="587"/>
      <c r="CV12" s="587"/>
      <c r="CW12" s="587"/>
      <c r="CX12" s="587"/>
      <c r="CY12" s="588"/>
      <c r="CZ12" s="639">
        <v>1.6</v>
      </c>
      <c r="DA12" s="639"/>
      <c r="DB12" s="639"/>
      <c r="DC12" s="639"/>
      <c r="DD12" s="592" t="s">
        <v>112</v>
      </c>
      <c r="DE12" s="587"/>
      <c r="DF12" s="587"/>
      <c r="DG12" s="587"/>
      <c r="DH12" s="587"/>
      <c r="DI12" s="587"/>
      <c r="DJ12" s="587"/>
      <c r="DK12" s="587"/>
      <c r="DL12" s="587"/>
      <c r="DM12" s="587"/>
      <c r="DN12" s="587"/>
      <c r="DO12" s="587"/>
      <c r="DP12" s="588"/>
      <c r="DQ12" s="592">
        <v>37685</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7537</v>
      </c>
      <c r="S13" s="587"/>
      <c r="T13" s="587"/>
      <c r="U13" s="587"/>
      <c r="V13" s="587"/>
      <c r="W13" s="587"/>
      <c r="X13" s="587"/>
      <c r="Y13" s="588"/>
      <c r="Z13" s="639">
        <v>0.2</v>
      </c>
      <c r="AA13" s="639"/>
      <c r="AB13" s="639"/>
      <c r="AC13" s="639"/>
      <c r="AD13" s="640">
        <v>7537</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236086</v>
      </c>
      <c r="BH13" s="587"/>
      <c r="BI13" s="587"/>
      <c r="BJ13" s="587"/>
      <c r="BK13" s="587"/>
      <c r="BL13" s="587"/>
      <c r="BM13" s="587"/>
      <c r="BN13" s="588"/>
      <c r="BO13" s="639">
        <v>50</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293813</v>
      </c>
      <c r="CS13" s="587"/>
      <c r="CT13" s="587"/>
      <c r="CU13" s="587"/>
      <c r="CV13" s="587"/>
      <c r="CW13" s="587"/>
      <c r="CX13" s="587"/>
      <c r="CY13" s="588"/>
      <c r="CZ13" s="639">
        <v>7.2</v>
      </c>
      <c r="DA13" s="639"/>
      <c r="DB13" s="639"/>
      <c r="DC13" s="639"/>
      <c r="DD13" s="592">
        <v>190844</v>
      </c>
      <c r="DE13" s="587"/>
      <c r="DF13" s="587"/>
      <c r="DG13" s="587"/>
      <c r="DH13" s="587"/>
      <c r="DI13" s="587"/>
      <c r="DJ13" s="587"/>
      <c r="DK13" s="587"/>
      <c r="DL13" s="587"/>
      <c r="DM13" s="587"/>
      <c r="DN13" s="587"/>
      <c r="DO13" s="587"/>
      <c r="DP13" s="588"/>
      <c r="DQ13" s="592">
        <v>241300</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9926</v>
      </c>
      <c r="BH14" s="587"/>
      <c r="BI14" s="587"/>
      <c r="BJ14" s="587"/>
      <c r="BK14" s="587"/>
      <c r="BL14" s="587"/>
      <c r="BM14" s="587"/>
      <c r="BN14" s="588"/>
      <c r="BO14" s="639">
        <v>2.1</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224468</v>
      </c>
      <c r="CS14" s="587"/>
      <c r="CT14" s="587"/>
      <c r="CU14" s="587"/>
      <c r="CV14" s="587"/>
      <c r="CW14" s="587"/>
      <c r="CX14" s="587"/>
      <c r="CY14" s="588"/>
      <c r="CZ14" s="639">
        <v>5.5</v>
      </c>
      <c r="DA14" s="639"/>
      <c r="DB14" s="639"/>
      <c r="DC14" s="639"/>
      <c r="DD14" s="592">
        <v>10185</v>
      </c>
      <c r="DE14" s="587"/>
      <c r="DF14" s="587"/>
      <c r="DG14" s="587"/>
      <c r="DH14" s="587"/>
      <c r="DI14" s="587"/>
      <c r="DJ14" s="587"/>
      <c r="DK14" s="587"/>
      <c r="DL14" s="587"/>
      <c r="DM14" s="587"/>
      <c r="DN14" s="587"/>
      <c r="DO14" s="587"/>
      <c r="DP14" s="588"/>
      <c r="DQ14" s="592">
        <v>222977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872</v>
      </c>
      <c r="S15" s="587"/>
      <c r="T15" s="587"/>
      <c r="U15" s="587"/>
      <c r="V15" s="587"/>
      <c r="W15" s="587"/>
      <c r="X15" s="587"/>
      <c r="Y15" s="588"/>
      <c r="Z15" s="639">
        <v>0</v>
      </c>
      <c r="AA15" s="639"/>
      <c r="AB15" s="639"/>
      <c r="AC15" s="639"/>
      <c r="AD15" s="640">
        <v>872</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48795</v>
      </c>
      <c r="BH15" s="587"/>
      <c r="BI15" s="587"/>
      <c r="BJ15" s="587"/>
      <c r="BK15" s="587"/>
      <c r="BL15" s="587"/>
      <c r="BM15" s="587"/>
      <c r="BN15" s="588"/>
      <c r="BO15" s="639">
        <v>10.3</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503904</v>
      </c>
      <c r="CS15" s="587"/>
      <c r="CT15" s="587"/>
      <c r="CU15" s="587"/>
      <c r="CV15" s="587"/>
      <c r="CW15" s="587"/>
      <c r="CX15" s="587"/>
      <c r="CY15" s="588"/>
      <c r="CZ15" s="639">
        <v>12.3</v>
      </c>
      <c r="DA15" s="639"/>
      <c r="DB15" s="639"/>
      <c r="DC15" s="639"/>
      <c r="DD15" s="592">
        <v>236981</v>
      </c>
      <c r="DE15" s="587"/>
      <c r="DF15" s="587"/>
      <c r="DG15" s="587"/>
      <c r="DH15" s="587"/>
      <c r="DI15" s="587"/>
      <c r="DJ15" s="587"/>
      <c r="DK15" s="587"/>
      <c r="DL15" s="587"/>
      <c r="DM15" s="587"/>
      <c r="DN15" s="587"/>
      <c r="DO15" s="587"/>
      <c r="DP15" s="588"/>
      <c r="DQ15" s="592">
        <v>415419</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1848274</v>
      </c>
      <c r="S16" s="587"/>
      <c r="T16" s="587"/>
      <c r="U16" s="587"/>
      <c r="V16" s="587"/>
      <c r="W16" s="587"/>
      <c r="X16" s="587"/>
      <c r="Y16" s="588"/>
      <c r="Z16" s="639">
        <v>44.1</v>
      </c>
      <c r="AA16" s="639"/>
      <c r="AB16" s="639"/>
      <c r="AC16" s="639"/>
      <c r="AD16" s="640">
        <v>1662251</v>
      </c>
      <c r="AE16" s="640"/>
      <c r="AF16" s="640"/>
      <c r="AG16" s="640"/>
      <c r="AH16" s="640"/>
      <c r="AI16" s="640"/>
      <c r="AJ16" s="640"/>
      <c r="AK16" s="640"/>
      <c r="AL16" s="609">
        <v>74.8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1662251</v>
      </c>
      <c r="S17" s="587"/>
      <c r="T17" s="587"/>
      <c r="U17" s="587"/>
      <c r="V17" s="587"/>
      <c r="W17" s="587"/>
      <c r="X17" s="587"/>
      <c r="Y17" s="588"/>
      <c r="Z17" s="639">
        <v>39.700000000000003</v>
      </c>
      <c r="AA17" s="639"/>
      <c r="AB17" s="639"/>
      <c r="AC17" s="639"/>
      <c r="AD17" s="640">
        <v>1662251</v>
      </c>
      <c r="AE17" s="640"/>
      <c r="AF17" s="640"/>
      <c r="AG17" s="640"/>
      <c r="AH17" s="640"/>
      <c r="AI17" s="640"/>
      <c r="AJ17" s="640"/>
      <c r="AK17" s="640"/>
      <c r="AL17" s="609">
        <v>74.8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332186</v>
      </c>
      <c r="CS17" s="587"/>
      <c r="CT17" s="587"/>
      <c r="CU17" s="587"/>
      <c r="CV17" s="587"/>
      <c r="CW17" s="587"/>
      <c r="CX17" s="587"/>
      <c r="CY17" s="588"/>
      <c r="CZ17" s="639">
        <v>8.1</v>
      </c>
      <c r="DA17" s="639"/>
      <c r="DB17" s="639"/>
      <c r="DC17" s="639"/>
      <c r="DD17" s="592" t="s">
        <v>112</v>
      </c>
      <c r="DE17" s="587"/>
      <c r="DF17" s="587"/>
      <c r="DG17" s="587"/>
      <c r="DH17" s="587"/>
      <c r="DI17" s="587"/>
      <c r="DJ17" s="587"/>
      <c r="DK17" s="587"/>
      <c r="DL17" s="587"/>
      <c r="DM17" s="587"/>
      <c r="DN17" s="587"/>
      <c r="DO17" s="587"/>
      <c r="DP17" s="588"/>
      <c r="DQ17" s="592">
        <v>328816</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185891</v>
      </c>
      <c r="S18" s="587"/>
      <c r="T18" s="587"/>
      <c r="U18" s="587"/>
      <c r="V18" s="587"/>
      <c r="W18" s="587"/>
      <c r="X18" s="587"/>
      <c r="Y18" s="588"/>
      <c r="Z18" s="639">
        <v>4.4000000000000004</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132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2405214</v>
      </c>
      <c r="S20" s="587"/>
      <c r="T20" s="587"/>
      <c r="U20" s="587"/>
      <c r="V20" s="587"/>
      <c r="W20" s="587"/>
      <c r="X20" s="587"/>
      <c r="Y20" s="588"/>
      <c r="Z20" s="639">
        <v>57.4</v>
      </c>
      <c r="AA20" s="639"/>
      <c r="AB20" s="639"/>
      <c r="AC20" s="639"/>
      <c r="AD20" s="640">
        <v>2219191</v>
      </c>
      <c r="AE20" s="640"/>
      <c r="AF20" s="640"/>
      <c r="AG20" s="640"/>
      <c r="AH20" s="640"/>
      <c r="AI20" s="640"/>
      <c r="AJ20" s="640"/>
      <c r="AK20" s="640"/>
      <c r="AL20" s="609">
        <v>99.9</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4087015</v>
      </c>
      <c r="CS20" s="587"/>
      <c r="CT20" s="587"/>
      <c r="CU20" s="587"/>
      <c r="CV20" s="587"/>
      <c r="CW20" s="587"/>
      <c r="CX20" s="587"/>
      <c r="CY20" s="588"/>
      <c r="CZ20" s="639">
        <v>100</v>
      </c>
      <c r="DA20" s="639"/>
      <c r="DB20" s="639"/>
      <c r="DC20" s="639"/>
      <c r="DD20" s="592">
        <v>835895</v>
      </c>
      <c r="DE20" s="587"/>
      <c r="DF20" s="587"/>
      <c r="DG20" s="587"/>
      <c r="DH20" s="587"/>
      <c r="DI20" s="587"/>
      <c r="DJ20" s="587"/>
      <c r="DK20" s="587"/>
      <c r="DL20" s="587"/>
      <c r="DM20" s="587"/>
      <c r="DN20" s="587"/>
      <c r="DO20" s="587"/>
      <c r="DP20" s="588"/>
      <c r="DQ20" s="592">
        <v>3068741</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612</v>
      </c>
      <c r="S21" s="587"/>
      <c r="T21" s="587"/>
      <c r="U21" s="587"/>
      <c r="V21" s="587"/>
      <c r="W21" s="587"/>
      <c r="X21" s="587"/>
      <c r="Y21" s="588"/>
      <c r="Z21" s="639">
        <v>0</v>
      </c>
      <c r="AA21" s="639"/>
      <c r="AB21" s="639"/>
      <c r="AC21" s="639"/>
      <c r="AD21" s="640">
        <v>612</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34934</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34968</v>
      </c>
      <c r="S23" s="587"/>
      <c r="T23" s="587"/>
      <c r="U23" s="587"/>
      <c r="V23" s="587"/>
      <c r="W23" s="587"/>
      <c r="X23" s="587"/>
      <c r="Y23" s="588"/>
      <c r="Z23" s="639">
        <v>0.8</v>
      </c>
      <c r="AA23" s="639"/>
      <c r="AB23" s="639"/>
      <c r="AC23" s="639"/>
      <c r="AD23" s="640">
        <v>1341</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8806</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1282456</v>
      </c>
      <c r="CS24" s="637"/>
      <c r="CT24" s="637"/>
      <c r="CU24" s="637"/>
      <c r="CV24" s="637"/>
      <c r="CW24" s="637"/>
      <c r="CX24" s="637"/>
      <c r="CY24" s="684"/>
      <c r="CZ24" s="688">
        <v>31.4</v>
      </c>
      <c r="DA24" s="689"/>
      <c r="DB24" s="689"/>
      <c r="DC24" s="690"/>
      <c r="DD24" s="683">
        <v>1025019</v>
      </c>
      <c r="DE24" s="637"/>
      <c r="DF24" s="637"/>
      <c r="DG24" s="637"/>
      <c r="DH24" s="637"/>
      <c r="DI24" s="637"/>
      <c r="DJ24" s="637"/>
      <c r="DK24" s="684"/>
      <c r="DL24" s="683">
        <v>1016226</v>
      </c>
      <c r="DM24" s="637"/>
      <c r="DN24" s="637"/>
      <c r="DO24" s="637"/>
      <c r="DP24" s="637"/>
      <c r="DQ24" s="637"/>
      <c r="DR24" s="637"/>
      <c r="DS24" s="637"/>
      <c r="DT24" s="637"/>
      <c r="DU24" s="637"/>
      <c r="DV24" s="684"/>
      <c r="DW24" s="685">
        <v>43.2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295559</v>
      </c>
      <c r="S25" s="587"/>
      <c r="T25" s="587"/>
      <c r="U25" s="587"/>
      <c r="V25" s="587"/>
      <c r="W25" s="587"/>
      <c r="X25" s="587"/>
      <c r="Y25" s="588"/>
      <c r="Z25" s="639">
        <v>7.1</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626909</v>
      </c>
      <c r="CS25" s="605"/>
      <c r="CT25" s="605"/>
      <c r="CU25" s="605"/>
      <c r="CV25" s="605"/>
      <c r="CW25" s="605"/>
      <c r="CX25" s="605"/>
      <c r="CY25" s="606"/>
      <c r="CZ25" s="589">
        <v>15.3</v>
      </c>
      <c r="DA25" s="607"/>
      <c r="DB25" s="607"/>
      <c r="DC25" s="608"/>
      <c r="DD25" s="592">
        <v>587111</v>
      </c>
      <c r="DE25" s="605"/>
      <c r="DF25" s="605"/>
      <c r="DG25" s="605"/>
      <c r="DH25" s="605"/>
      <c r="DI25" s="605"/>
      <c r="DJ25" s="605"/>
      <c r="DK25" s="606"/>
      <c r="DL25" s="592">
        <v>578979</v>
      </c>
      <c r="DM25" s="605"/>
      <c r="DN25" s="605"/>
      <c r="DO25" s="605"/>
      <c r="DP25" s="605"/>
      <c r="DQ25" s="605"/>
      <c r="DR25" s="605"/>
      <c r="DS25" s="605"/>
      <c r="DT25" s="605"/>
      <c r="DU25" s="605"/>
      <c r="DV25" s="606"/>
      <c r="DW25" s="609">
        <v>24.6</v>
      </c>
      <c r="DX25" s="610"/>
      <c r="DY25" s="610"/>
      <c r="DZ25" s="610"/>
      <c r="EA25" s="610"/>
      <c r="EB25" s="610"/>
      <c r="EC25" s="611"/>
    </row>
    <row r="26" spans="2:133" ht="11.25" customHeight="1">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357275</v>
      </c>
      <c r="CS26" s="587"/>
      <c r="CT26" s="587"/>
      <c r="CU26" s="587"/>
      <c r="CV26" s="587"/>
      <c r="CW26" s="587"/>
      <c r="CX26" s="587"/>
      <c r="CY26" s="588"/>
      <c r="CZ26" s="589">
        <v>8.6999999999999993</v>
      </c>
      <c r="DA26" s="607"/>
      <c r="DB26" s="607"/>
      <c r="DC26" s="608"/>
      <c r="DD26" s="592">
        <v>320419</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789233</v>
      </c>
      <c r="S27" s="587"/>
      <c r="T27" s="587"/>
      <c r="U27" s="587"/>
      <c r="V27" s="587"/>
      <c r="W27" s="587"/>
      <c r="X27" s="587"/>
      <c r="Y27" s="588"/>
      <c r="Z27" s="639">
        <v>18.8</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472308</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323361</v>
      </c>
      <c r="CS27" s="605"/>
      <c r="CT27" s="605"/>
      <c r="CU27" s="605"/>
      <c r="CV27" s="605"/>
      <c r="CW27" s="605"/>
      <c r="CX27" s="605"/>
      <c r="CY27" s="606"/>
      <c r="CZ27" s="589">
        <v>7.9</v>
      </c>
      <c r="DA27" s="607"/>
      <c r="DB27" s="607"/>
      <c r="DC27" s="608"/>
      <c r="DD27" s="592">
        <v>109092</v>
      </c>
      <c r="DE27" s="605"/>
      <c r="DF27" s="605"/>
      <c r="DG27" s="605"/>
      <c r="DH27" s="605"/>
      <c r="DI27" s="605"/>
      <c r="DJ27" s="605"/>
      <c r="DK27" s="606"/>
      <c r="DL27" s="592">
        <v>108431</v>
      </c>
      <c r="DM27" s="605"/>
      <c r="DN27" s="605"/>
      <c r="DO27" s="605"/>
      <c r="DP27" s="605"/>
      <c r="DQ27" s="605"/>
      <c r="DR27" s="605"/>
      <c r="DS27" s="605"/>
      <c r="DT27" s="605"/>
      <c r="DU27" s="605"/>
      <c r="DV27" s="606"/>
      <c r="DW27" s="609">
        <v>4.5999999999999996</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68681</v>
      </c>
      <c r="S28" s="587"/>
      <c r="T28" s="587"/>
      <c r="U28" s="587"/>
      <c r="V28" s="587"/>
      <c r="W28" s="587"/>
      <c r="X28" s="587"/>
      <c r="Y28" s="588"/>
      <c r="Z28" s="639">
        <v>1.6</v>
      </c>
      <c r="AA28" s="639"/>
      <c r="AB28" s="639"/>
      <c r="AC28" s="639"/>
      <c r="AD28" s="640" t="s">
        <v>112</v>
      </c>
      <c r="AE28" s="640"/>
      <c r="AF28" s="640"/>
      <c r="AG28" s="640"/>
      <c r="AH28" s="640"/>
      <c r="AI28" s="640"/>
      <c r="AJ28" s="640"/>
      <c r="AK28" s="640"/>
      <c r="AL28" s="609" t="s">
        <v>112</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332186</v>
      </c>
      <c r="CS28" s="587"/>
      <c r="CT28" s="587"/>
      <c r="CU28" s="587"/>
      <c r="CV28" s="587"/>
      <c r="CW28" s="587"/>
      <c r="CX28" s="587"/>
      <c r="CY28" s="588"/>
      <c r="CZ28" s="589">
        <v>8.1</v>
      </c>
      <c r="DA28" s="607"/>
      <c r="DB28" s="607"/>
      <c r="DC28" s="608"/>
      <c r="DD28" s="592">
        <v>328816</v>
      </c>
      <c r="DE28" s="587"/>
      <c r="DF28" s="587"/>
      <c r="DG28" s="587"/>
      <c r="DH28" s="587"/>
      <c r="DI28" s="587"/>
      <c r="DJ28" s="587"/>
      <c r="DK28" s="588"/>
      <c r="DL28" s="592">
        <v>328816</v>
      </c>
      <c r="DM28" s="587"/>
      <c r="DN28" s="587"/>
      <c r="DO28" s="587"/>
      <c r="DP28" s="587"/>
      <c r="DQ28" s="587"/>
      <c r="DR28" s="587"/>
      <c r="DS28" s="587"/>
      <c r="DT28" s="587"/>
      <c r="DU28" s="587"/>
      <c r="DV28" s="588"/>
      <c r="DW28" s="609">
        <v>14</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2340</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57</v>
      </c>
      <c r="CG29" s="620"/>
      <c r="CH29" s="620"/>
      <c r="CI29" s="620"/>
      <c r="CJ29" s="620"/>
      <c r="CK29" s="620"/>
      <c r="CL29" s="620"/>
      <c r="CM29" s="620"/>
      <c r="CN29" s="620"/>
      <c r="CO29" s="620"/>
      <c r="CP29" s="620"/>
      <c r="CQ29" s="621"/>
      <c r="CR29" s="586">
        <v>332186</v>
      </c>
      <c r="CS29" s="605"/>
      <c r="CT29" s="605"/>
      <c r="CU29" s="605"/>
      <c r="CV29" s="605"/>
      <c r="CW29" s="605"/>
      <c r="CX29" s="605"/>
      <c r="CY29" s="606"/>
      <c r="CZ29" s="589">
        <v>8.1</v>
      </c>
      <c r="DA29" s="607"/>
      <c r="DB29" s="607"/>
      <c r="DC29" s="608"/>
      <c r="DD29" s="592">
        <v>328816</v>
      </c>
      <c r="DE29" s="605"/>
      <c r="DF29" s="605"/>
      <c r="DG29" s="605"/>
      <c r="DH29" s="605"/>
      <c r="DI29" s="605"/>
      <c r="DJ29" s="605"/>
      <c r="DK29" s="606"/>
      <c r="DL29" s="592">
        <v>328816</v>
      </c>
      <c r="DM29" s="605"/>
      <c r="DN29" s="605"/>
      <c r="DO29" s="605"/>
      <c r="DP29" s="605"/>
      <c r="DQ29" s="605"/>
      <c r="DR29" s="605"/>
      <c r="DS29" s="605"/>
      <c r="DT29" s="605"/>
      <c r="DU29" s="605"/>
      <c r="DV29" s="606"/>
      <c r="DW29" s="609">
        <v>14</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84247</v>
      </c>
      <c r="S30" s="587"/>
      <c r="T30" s="587"/>
      <c r="U30" s="587"/>
      <c r="V30" s="587"/>
      <c r="W30" s="587"/>
      <c r="X30" s="587"/>
      <c r="Y30" s="588"/>
      <c r="Z30" s="639">
        <v>2</v>
      </c>
      <c r="AA30" s="639"/>
      <c r="AB30" s="639"/>
      <c r="AC30" s="639"/>
      <c r="AD30" s="640" t="s">
        <v>112</v>
      </c>
      <c r="AE30" s="640"/>
      <c r="AF30" s="640"/>
      <c r="AG30" s="640"/>
      <c r="AH30" s="640"/>
      <c r="AI30" s="640"/>
      <c r="AJ30" s="640"/>
      <c r="AK30" s="640"/>
      <c r="AL30" s="609" t="s">
        <v>112</v>
      </c>
      <c r="AM30" s="641"/>
      <c r="AN30" s="641"/>
      <c r="AO30" s="642"/>
      <c r="AP30" s="662" t="s">
        <v>289</v>
      </c>
      <c r="AQ30" s="663"/>
      <c r="AR30" s="663"/>
      <c r="AS30" s="663"/>
      <c r="AT30" s="668" t="s">
        <v>290</v>
      </c>
      <c r="AU30" s="182"/>
      <c r="AV30" s="182"/>
      <c r="AW30" s="182"/>
      <c r="AX30" s="671" t="s">
        <v>170</v>
      </c>
      <c r="AY30" s="672"/>
      <c r="AZ30" s="672"/>
      <c r="BA30" s="672"/>
      <c r="BB30" s="672"/>
      <c r="BC30" s="672"/>
      <c r="BD30" s="672"/>
      <c r="BE30" s="672"/>
      <c r="BF30" s="673"/>
      <c r="BG30" s="652">
        <v>97.8</v>
      </c>
      <c r="BH30" s="653"/>
      <c r="BI30" s="653"/>
      <c r="BJ30" s="653"/>
      <c r="BK30" s="653"/>
      <c r="BL30" s="653"/>
      <c r="BM30" s="654">
        <v>91.1</v>
      </c>
      <c r="BN30" s="653"/>
      <c r="BO30" s="653"/>
      <c r="BP30" s="653"/>
      <c r="BQ30" s="655"/>
      <c r="BR30" s="652">
        <v>97.8</v>
      </c>
      <c r="BS30" s="653"/>
      <c r="BT30" s="653"/>
      <c r="BU30" s="653"/>
      <c r="BV30" s="653"/>
      <c r="BW30" s="653"/>
      <c r="BX30" s="654">
        <v>89.9</v>
      </c>
      <c r="BY30" s="653"/>
      <c r="BZ30" s="653"/>
      <c r="CA30" s="653"/>
      <c r="CB30" s="655"/>
      <c r="CD30" s="658"/>
      <c r="CE30" s="659"/>
      <c r="CF30" s="623" t="s">
        <v>291</v>
      </c>
      <c r="CG30" s="620"/>
      <c r="CH30" s="620"/>
      <c r="CI30" s="620"/>
      <c r="CJ30" s="620"/>
      <c r="CK30" s="620"/>
      <c r="CL30" s="620"/>
      <c r="CM30" s="620"/>
      <c r="CN30" s="620"/>
      <c r="CO30" s="620"/>
      <c r="CP30" s="620"/>
      <c r="CQ30" s="621"/>
      <c r="CR30" s="586">
        <v>287695</v>
      </c>
      <c r="CS30" s="587"/>
      <c r="CT30" s="587"/>
      <c r="CU30" s="587"/>
      <c r="CV30" s="587"/>
      <c r="CW30" s="587"/>
      <c r="CX30" s="587"/>
      <c r="CY30" s="588"/>
      <c r="CZ30" s="589">
        <v>7</v>
      </c>
      <c r="DA30" s="607"/>
      <c r="DB30" s="607"/>
      <c r="DC30" s="608"/>
      <c r="DD30" s="592">
        <v>284325</v>
      </c>
      <c r="DE30" s="587"/>
      <c r="DF30" s="587"/>
      <c r="DG30" s="587"/>
      <c r="DH30" s="587"/>
      <c r="DI30" s="587"/>
      <c r="DJ30" s="587"/>
      <c r="DK30" s="588"/>
      <c r="DL30" s="592">
        <v>284325</v>
      </c>
      <c r="DM30" s="587"/>
      <c r="DN30" s="587"/>
      <c r="DO30" s="587"/>
      <c r="DP30" s="587"/>
      <c r="DQ30" s="587"/>
      <c r="DR30" s="587"/>
      <c r="DS30" s="587"/>
      <c r="DT30" s="587"/>
      <c r="DU30" s="587"/>
      <c r="DV30" s="588"/>
      <c r="DW30" s="609">
        <v>12.1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36610</v>
      </c>
      <c r="S31" s="587"/>
      <c r="T31" s="587"/>
      <c r="U31" s="587"/>
      <c r="V31" s="587"/>
      <c r="W31" s="587"/>
      <c r="X31" s="587"/>
      <c r="Y31" s="588"/>
      <c r="Z31" s="639">
        <v>0.9</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97.8</v>
      </c>
      <c r="BH31" s="605"/>
      <c r="BI31" s="605"/>
      <c r="BJ31" s="605"/>
      <c r="BK31" s="605"/>
      <c r="BL31" s="605"/>
      <c r="BM31" s="641">
        <v>92.6</v>
      </c>
      <c r="BN31" s="651"/>
      <c r="BO31" s="651"/>
      <c r="BP31" s="651"/>
      <c r="BQ31" s="615"/>
      <c r="BR31" s="650">
        <v>98</v>
      </c>
      <c r="BS31" s="605"/>
      <c r="BT31" s="605"/>
      <c r="BU31" s="605"/>
      <c r="BV31" s="605"/>
      <c r="BW31" s="605"/>
      <c r="BX31" s="641">
        <v>90.9</v>
      </c>
      <c r="BY31" s="651"/>
      <c r="BZ31" s="651"/>
      <c r="CA31" s="651"/>
      <c r="CB31" s="615"/>
      <c r="CD31" s="658"/>
      <c r="CE31" s="659"/>
      <c r="CF31" s="623" t="s">
        <v>295</v>
      </c>
      <c r="CG31" s="620"/>
      <c r="CH31" s="620"/>
      <c r="CI31" s="620"/>
      <c r="CJ31" s="620"/>
      <c r="CK31" s="620"/>
      <c r="CL31" s="620"/>
      <c r="CM31" s="620"/>
      <c r="CN31" s="620"/>
      <c r="CO31" s="620"/>
      <c r="CP31" s="620"/>
      <c r="CQ31" s="621"/>
      <c r="CR31" s="586">
        <v>44491</v>
      </c>
      <c r="CS31" s="605"/>
      <c r="CT31" s="605"/>
      <c r="CU31" s="605"/>
      <c r="CV31" s="605"/>
      <c r="CW31" s="605"/>
      <c r="CX31" s="605"/>
      <c r="CY31" s="606"/>
      <c r="CZ31" s="589">
        <v>1.1000000000000001</v>
      </c>
      <c r="DA31" s="607"/>
      <c r="DB31" s="607"/>
      <c r="DC31" s="608"/>
      <c r="DD31" s="592">
        <v>44491</v>
      </c>
      <c r="DE31" s="605"/>
      <c r="DF31" s="605"/>
      <c r="DG31" s="605"/>
      <c r="DH31" s="605"/>
      <c r="DI31" s="605"/>
      <c r="DJ31" s="605"/>
      <c r="DK31" s="606"/>
      <c r="DL31" s="592">
        <v>44491</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61333</v>
      </c>
      <c r="S32" s="587"/>
      <c r="T32" s="587"/>
      <c r="U32" s="587"/>
      <c r="V32" s="587"/>
      <c r="W32" s="587"/>
      <c r="X32" s="587"/>
      <c r="Y32" s="588"/>
      <c r="Z32" s="639">
        <v>1.5</v>
      </c>
      <c r="AA32" s="639"/>
      <c r="AB32" s="639"/>
      <c r="AC32" s="639"/>
      <c r="AD32" s="640">
        <v>336</v>
      </c>
      <c r="AE32" s="640"/>
      <c r="AF32" s="640"/>
      <c r="AG32" s="640"/>
      <c r="AH32" s="640"/>
      <c r="AI32" s="640"/>
      <c r="AJ32" s="640"/>
      <c r="AK32" s="640"/>
      <c r="AL32" s="609">
        <v>0</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97.4</v>
      </c>
      <c r="BH32" s="571"/>
      <c r="BI32" s="571"/>
      <c r="BJ32" s="571"/>
      <c r="BK32" s="571"/>
      <c r="BL32" s="571"/>
      <c r="BM32" s="634">
        <v>88.3</v>
      </c>
      <c r="BN32" s="571"/>
      <c r="BO32" s="571"/>
      <c r="BP32" s="571"/>
      <c r="BQ32" s="628"/>
      <c r="BR32" s="649">
        <v>97.2</v>
      </c>
      <c r="BS32" s="571"/>
      <c r="BT32" s="571"/>
      <c r="BU32" s="571"/>
      <c r="BV32" s="571"/>
      <c r="BW32" s="571"/>
      <c r="BX32" s="634">
        <v>87.3</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366100</v>
      </c>
      <c r="S33" s="587"/>
      <c r="T33" s="587"/>
      <c r="U33" s="587"/>
      <c r="V33" s="587"/>
      <c r="W33" s="587"/>
      <c r="X33" s="587"/>
      <c r="Y33" s="588"/>
      <c r="Z33" s="639">
        <v>8.6999999999999993</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1968664</v>
      </c>
      <c r="CS33" s="605"/>
      <c r="CT33" s="605"/>
      <c r="CU33" s="605"/>
      <c r="CV33" s="605"/>
      <c r="CW33" s="605"/>
      <c r="CX33" s="605"/>
      <c r="CY33" s="606"/>
      <c r="CZ33" s="589">
        <v>48.2</v>
      </c>
      <c r="DA33" s="607"/>
      <c r="DB33" s="607"/>
      <c r="DC33" s="608"/>
      <c r="DD33" s="592">
        <v>1609861</v>
      </c>
      <c r="DE33" s="605"/>
      <c r="DF33" s="605"/>
      <c r="DG33" s="605"/>
      <c r="DH33" s="605"/>
      <c r="DI33" s="605"/>
      <c r="DJ33" s="605"/>
      <c r="DK33" s="606"/>
      <c r="DL33" s="592">
        <v>950783</v>
      </c>
      <c r="DM33" s="605"/>
      <c r="DN33" s="605"/>
      <c r="DO33" s="605"/>
      <c r="DP33" s="605"/>
      <c r="DQ33" s="605"/>
      <c r="DR33" s="605"/>
      <c r="DS33" s="605"/>
      <c r="DT33" s="605"/>
      <c r="DU33" s="605"/>
      <c r="DV33" s="606"/>
      <c r="DW33" s="609">
        <v>40.4</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535981</v>
      </c>
      <c r="CS34" s="587"/>
      <c r="CT34" s="587"/>
      <c r="CU34" s="587"/>
      <c r="CV34" s="587"/>
      <c r="CW34" s="587"/>
      <c r="CX34" s="587"/>
      <c r="CY34" s="588"/>
      <c r="CZ34" s="589">
        <v>13.1</v>
      </c>
      <c r="DA34" s="607"/>
      <c r="DB34" s="607"/>
      <c r="DC34" s="608"/>
      <c r="DD34" s="592">
        <v>405463</v>
      </c>
      <c r="DE34" s="587"/>
      <c r="DF34" s="587"/>
      <c r="DG34" s="587"/>
      <c r="DH34" s="587"/>
      <c r="DI34" s="587"/>
      <c r="DJ34" s="587"/>
      <c r="DK34" s="588"/>
      <c r="DL34" s="592">
        <v>220085</v>
      </c>
      <c r="DM34" s="587"/>
      <c r="DN34" s="587"/>
      <c r="DO34" s="587"/>
      <c r="DP34" s="587"/>
      <c r="DQ34" s="587"/>
      <c r="DR34" s="587"/>
      <c r="DS34" s="587"/>
      <c r="DT34" s="587"/>
      <c r="DU34" s="587"/>
      <c r="DV34" s="588"/>
      <c r="DW34" s="609">
        <v>9.4</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131100</v>
      </c>
      <c r="S35" s="587"/>
      <c r="T35" s="587"/>
      <c r="U35" s="587"/>
      <c r="V35" s="587"/>
      <c r="W35" s="587"/>
      <c r="X35" s="587"/>
      <c r="Y35" s="588"/>
      <c r="Z35" s="639">
        <v>3.1</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381591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86146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72894</v>
      </c>
      <c r="CS35" s="605"/>
      <c r="CT35" s="605"/>
      <c r="CU35" s="605"/>
      <c r="CV35" s="605"/>
      <c r="CW35" s="605"/>
      <c r="CX35" s="605"/>
      <c r="CY35" s="606"/>
      <c r="CZ35" s="589">
        <v>1.8</v>
      </c>
      <c r="DA35" s="607"/>
      <c r="DB35" s="607"/>
      <c r="DC35" s="608"/>
      <c r="DD35" s="592">
        <v>65911</v>
      </c>
      <c r="DE35" s="605"/>
      <c r="DF35" s="605"/>
      <c r="DG35" s="605"/>
      <c r="DH35" s="605"/>
      <c r="DI35" s="605"/>
      <c r="DJ35" s="605"/>
      <c r="DK35" s="606"/>
      <c r="DL35" s="592">
        <v>65911</v>
      </c>
      <c r="DM35" s="605"/>
      <c r="DN35" s="605"/>
      <c r="DO35" s="605"/>
      <c r="DP35" s="605"/>
      <c r="DQ35" s="605"/>
      <c r="DR35" s="605"/>
      <c r="DS35" s="605"/>
      <c r="DT35" s="605"/>
      <c r="DU35" s="605"/>
      <c r="DV35" s="606"/>
      <c r="DW35" s="609">
        <v>2.8</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4188637</v>
      </c>
      <c r="S36" s="627"/>
      <c r="T36" s="627"/>
      <c r="U36" s="627"/>
      <c r="V36" s="627"/>
      <c r="W36" s="627"/>
      <c r="X36" s="627"/>
      <c r="Y36" s="630"/>
      <c r="Z36" s="631">
        <v>100</v>
      </c>
      <c r="AA36" s="631"/>
      <c r="AB36" s="631"/>
      <c r="AC36" s="631"/>
      <c r="AD36" s="632">
        <v>2221480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82238</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74003</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575613</v>
      </c>
      <c r="CS36" s="587"/>
      <c r="CT36" s="587"/>
      <c r="CU36" s="587"/>
      <c r="CV36" s="587"/>
      <c r="CW36" s="587"/>
      <c r="CX36" s="587"/>
      <c r="CY36" s="588"/>
      <c r="CZ36" s="589">
        <v>14.1</v>
      </c>
      <c r="DA36" s="607"/>
      <c r="DB36" s="607"/>
      <c r="DC36" s="608"/>
      <c r="DD36" s="592">
        <v>508530</v>
      </c>
      <c r="DE36" s="587"/>
      <c r="DF36" s="587"/>
      <c r="DG36" s="587"/>
      <c r="DH36" s="587"/>
      <c r="DI36" s="587"/>
      <c r="DJ36" s="587"/>
      <c r="DK36" s="588"/>
      <c r="DL36" s="592">
        <v>403117</v>
      </c>
      <c r="DM36" s="587"/>
      <c r="DN36" s="587"/>
      <c r="DO36" s="587"/>
      <c r="DP36" s="587"/>
      <c r="DQ36" s="587"/>
      <c r="DR36" s="587"/>
      <c r="DS36" s="587"/>
      <c r="DT36" s="587"/>
      <c r="DU36" s="587"/>
      <c r="DV36" s="588"/>
      <c r="DW36" s="609">
        <v>17.100000000000001</v>
      </c>
      <c r="DX36" s="610"/>
      <c r="DY36" s="610"/>
      <c r="DZ36" s="610"/>
      <c r="EA36" s="610"/>
      <c r="EB36" s="610"/>
      <c r="EC36" s="611"/>
    </row>
    <row r="37" spans="2:133" ht="11.25" customHeight="1">
      <c r="AQ37" s="612" t="s">
        <v>313</v>
      </c>
      <c r="AR37" s="613"/>
      <c r="AS37" s="613"/>
      <c r="AT37" s="613"/>
      <c r="AU37" s="613"/>
      <c r="AV37" s="613"/>
      <c r="AW37" s="613"/>
      <c r="AX37" s="613"/>
      <c r="AY37" s="614"/>
      <c r="AZ37" s="586">
        <v>32903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952</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309305</v>
      </c>
      <c r="CS37" s="605"/>
      <c r="CT37" s="605"/>
      <c r="CU37" s="605"/>
      <c r="CV37" s="605"/>
      <c r="CW37" s="605"/>
      <c r="CX37" s="605"/>
      <c r="CY37" s="606"/>
      <c r="CZ37" s="589">
        <v>7.6</v>
      </c>
      <c r="DA37" s="607"/>
      <c r="DB37" s="607"/>
      <c r="DC37" s="608"/>
      <c r="DD37" s="592">
        <v>309305</v>
      </c>
      <c r="DE37" s="605"/>
      <c r="DF37" s="605"/>
      <c r="DG37" s="605"/>
      <c r="DH37" s="605"/>
      <c r="DI37" s="605"/>
      <c r="DJ37" s="605"/>
      <c r="DK37" s="606"/>
      <c r="DL37" s="592">
        <v>280545</v>
      </c>
      <c r="DM37" s="605"/>
      <c r="DN37" s="605"/>
      <c r="DO37" s="605"/>
      <c r="DP37" s="605"/>
      <c r="DQ37" s="605"/>
      <c r="DR37" s="605"/>
      <c r="DS37" s="605"/>
      <c r="DT37" s="605"/>
      <c r="DU37" s="605"/>
      <c r="DV37" s="606"/>
      <c r="DW37" s="609">
        <v>11.9</v>
      </c>
      <c r="DX37" s="610"/>
      <c r="DY37" s="610"/>
      <c r="DZ37" s="610"/>
      <c r="EA37" s="610"/>
      <c r="EB37" s="610"/>
      <c r="EC37" s="611"/>
    </row>
    <row r="38" spans="2:133" ht="11.25" customHeight="1">
      <c r="AQ38" s="612" t="s">
        <v>316</v>
      </c>
      <c r="AR38" s="613"/>
      <c r="AS38" s="613"/>
      <c r="AT38" s="613"/>
      <c r="AU38" s="613"/>
      <c r="AV38" s="613"/>
      <c r="AW38" s="613"/>
      <c r="AX38" s="613"/>
      <c r="AY38" s="614"/>
      <c r="AZ38" s="586">
        <v>9144</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1784</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290209</v>
      </c>
      <c r="CS38" s="587"/>
      <c r="CT38" s="587"/>
      <c r="CU38" s="587"/>
      <c r="CV38" s="587"/>
      <c r="CW38" s="587"/>
      <c r="CX38" s="587"/>
      <c r="CY38" s="588"/>
      <c r="CZ38" s="589">
        <v>7.1</v>
      </c>
      <c r="DA38" s="607"/>
      <c r="DB38" s="607"/>
      <c r="DC38" s="608"/>
      <c r="DD38" s="592">
        <v>252111</v>
      </c>
      <c r="DE38" s="587"/>
      <c r="DF38" s="587"/>
      <c r="DG38" s="587"/>
      <c r="DH38" s="587"/>
      <c r="DI38" s="587"/>
      <c r="DJ38" s="587"/>
      <c r="DK38" s="588"/>
      <c r="DL38" s="592">
        <v>241500</v>
      </c>
      <c r="DM38" s="587"/>
      <c r="DN38" s="587"/>
      <c r="DO38" s="587"/>
      <c r="DP38" s="587"/>
      <c r="DQ38" s="587"/>
      <c r="DR38" s="587"/>
      <c r="DS38" s="587"/>
      <c r="DT38" s="587"/>
      <c r="DU38" s="587"/>
      <c r="DV38" s="588"/>
      <c r="DW38" s="609">
        <v>10.3</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110</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452355</v>
      </c>
      <c r="CS39" s="605"/>
      <c r="CT39" s="605"/>
      <c r="CU39" s="605"/>
      <c r="CV39" s="605"/>
      <c r="CW39" s="605"/>
      <c r="CX39" s="605"/>
      <c r="CY39" s="606"/>
      <c r="CZ39" s="589">
        <v>11.1</v>
      </c>
      <c r="DA39" s="607"/>
      <c r="DB39" s="607"/>
      <c r="DC39" s="608"/>
      <c r="DD39" s="592">
        <v>350234</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63216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106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41612</v>
      </c>
      <c r="CS40" s="587"/>
      <c r="CT40" s="587"/>
      <c r="CU40" s="587"/>
      <c r="CV40" s="587"/>
      <c r="CW40" s="587"/>
      <c r="CX40" s="587"/>
      <c r="CY40" s="588"/>
      <c r="CZ40" s="589">
        <v>1</v>
      </c>
      <c r="DA40" s="607"/>
      <c r="DB40" s="607"/>
      <c r="DC40" s="608"/>
      <c r="DD40" s="592">
        <v>27612</v>
      </c>
      <c r="DE40" s="587"/>
      <c r="DF40" s="587"/>
      <c r="DG40" s="587"/>
      <c r="DH40" s="587"/>
      <c r="DI40" s="587"/>
      <c r="DJ40" s="587"/>
      <c r="DK40" s="588"/>
      <c r="DL40" s="592">
        <v>20170</v>
      </c>
      <c r="DM40" s="587"/>
      <c r="DN40" s="587"/>
      <c r="DO40" s="587"/>
      <c r="DP40" s="587"/>
      <c r="DQ40" s="587"/>
      <c r="DR40" s="587"/>
      <c r="DS40" s="587"/>
      <c r="DT40" s="587"/>
      <c r="DU40" s="587"/>
      <c r="DV40" s="588"/>
      <c r="DW40" s="609">
        <v>0.9</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194090</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255</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835895</v>
      </c>
      <c r="CS42" s="587"/>
      <c r="CT42" s="587"/>
      <c r="CU42" s="587"/>
      <c r="CV42" s="587"/>
      <c r="CW42" s="587"/>
      <c r="CX42" s="587"/>
      <c r="CY42" s="588"/>
      <c r="CZ42" s="589">
        <v>20.5</v>
      </c>
      <c r="DA42" s="590"/>
      <c r="DB42" s="590"/>
      <c r="DC42" s="591"/>
      <c r="DD42" s="592">
        <v>433861</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15618</v>
      </c>
      <c r="CS43" s="605"/>
      <c r="CT43" s="605"/>
      <c r="CU43" s="605"/>
      <c r="CV43" s="605"/>
      <c r="CW43" s="605"/>
      <c r="CX43" s="605"/>
      <c r="CY43" s="606"/>
      <c r="CZ43" s="589">
        <v>0.4</v>
      </c>
      <c r="DA43" s="607"/>
      <c r="DB43" s="607"/>
      <c r="DC43" s="608"/>
      <c r="DD43" s="592">
        <v>15618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835895</v>
      </c>
      <c r="CS44" s="587"/>
      <c r="CT44" s="587"/>
      <c r="CU44" s="587"/>
      <c r="CV44" s="587"/>
      <c r="CW44" s="587"/>
      <c r="CX44" s="587"/>
      <c r="CY44" s="588"/>
      <c r="CZ44" s="589">
        <v>20.5</v>
      </c>
      <c r="DA44" s="590"/>
      <c r="DB44" s="590"/>
      <c r="DC44" s="591"/>
      <c r="DD44" s="592">
        <v>433861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392434</v>
      </c>
      <c r="CS45" s="605"/>
      <c r="CT45" s="605"/>
      <c r="CU45" s="605"/>
      <c r="CV45" s="605"/>
      <c r="CW45" s="605"/>
      <c r="CX45" s="605"/>
      <c r="CY45" s="606"/>
      <c r="CZ45" s="589">
        <v>9.6</v>
      </c>
      <c r="DA45" s="607"/>
      <c r="DB45" s="607"/>
      <c r="DC45" s="608"/>
      <c r="DD45" s="592">
        <v>7971</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435641</v>
      </c>
      <c r="CS46" s="587"/>
      <c r="CT46" s="587"/>
      <c r="CU46" s="587"/>
      <c r="CV46" s="587"/>
      <c r="CW46" s="587"/>
      <c r="CX46" s="587"/>
      <c r="CY46" s="588"/>
      <c r="CZ46" s="589">
        <v>10.7</v>
      </c>
      <c r="DA46" s="590"/>
      <c r="DB46" s="590"/>
      <c r="DC46" s="591"/>
      <c r="DD46" s="592">
        <v>421870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320</v>
      </c>
      <c r="CS47" s="605"/>
      <c r="CT47" s="605"/>
      <c r="CU47" s="605"/>
      <c r="CV47" s="605"/>
      <c r="CW47" s="605"/>
      <c r="CX47" s="605"/>
      <c r="CY47" s="606"/>
      <c r="CZ47" s="589" t="s">
        <v>320</v>
      </c>
      <c r="DA47" s="607"/>
      <c r="DB47" s="607"/>
      <c r="DC47" s="608"/>
      <c r="DD47" s="592" t="s">
        <v>320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320</v>
      </c>
      <c r="CS48" s="587"/>
      <c r="CT48" s="587"/>
      <c r="CU48" s="587"/>
      <c r="CV48" s="587"/>
      <c r="CW48" s="587"/>
      <c r="CX48" s="587"/>
      <c r="CY48" s="588"/>
      <c r="CZ48" s="589" t="s">
        <v>320</v>
      </c>
      <c r="DA48" s="590"/>
      <c r="DB48" s="590"/>
      <c r="DC48" s="591"/>
      <c r="DD48" s="592" t="s">
        <v>320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4087015</v>
      </c>
      <c r="CS49" s="571"/>
      <c r="CT49" s="571"/>
      <c r="CU49" s="571"/>
      <c r="CV49" s="571"/>
      <c r="CW49" s="571"/>
      <c r="CX49" s="571"/>
      <c r="CY49" s="572"/>
      <c r="CZ49" s="573">
        <v>100</v>
      </c>
      <c r="DA49" s="574"/>
      <c r="DB49" s="574"/>
      <c r="DC49" s="575"/>
      <c r="DD49" s="576">
        <v>3068741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4189</v>
      </c>
      <c r="R7" s="1099"/>
      <c r="S7" s="1099"/>
      <c r="T7" s="1099"/>
      <c r="U7" s="1099"/>
      <c r="V7" s="1099">
        <v>4087</v>
      </c>
      <c r="W7" s="1099"/>
      <c r="X7" s="1099"/>
      <c r="Y7" s="1099"/>
      <c r="Z7" s="1099"/>
      <c r="AA7" s="1099">
        <v>102</v>
      </c>
      <c r="AB7" s="1099"/>
      <c r="AC7" s="1099"/>
      <c r="AD7" s="1099"/>
      <c r="AE7" s="1100"/>
      <c r="AF7" s="1101">
        <v>102</v>
      </c>
      <c r="AG7" s="1102"/>
      <c r="AH7" s="1102"/>
      <c r="AI7" s="1102"/>
      <c r="AJ7" s="1103"/>
      <c r="AK7" s="1085">
        <v>83</v>
      </c>
      <c r="AL7" s="1086"/>
      <c r="AM7" s="1086"/>
      <c r="AN7" s="1086"/>
      <c r="AO7" s="1086"/>
      <c r="AP7" s="1086">
        <v>3415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-2</v>
      </c>
      <c r="CI7" s="1083"/>
      <c r="CJ7" s="1083"/>
      <c r="CK7" s="1083"/>
      <c r="CL7" s="1084"/>
      <c r="CM7" s="1082">
        <v>53</v>
      </c>
      <c r="CN7" s="1083"/>
      <c r="CO7" s="1083"/>
      <c r="CP7" s="1083"/>
      <c r="CQ7" s="1084"/>
      <c r="CR7" s="1082">
        <v>49</v>
      </c>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4189</v>
      </c>
      <c r="R23" s="1063"/>
      <c r="S23" s="1063"/>
      <c r="T23" s="1063"/>
      <c r="U23" s="1063"/>
      <c r="V23" s="1063">
        <v>4087</v>
      </c>
      <c r="W23" s="1063"/>
      <c r="X23" s="1063"/>
      <c r="Y23" s="1063"/>
      <c r="Z23" s="1063"/>
      <c r="AA23" s="1063">
        <v>102</v>
      </c>
      <c r="AB23" s="1063"/>
      <c r="AC23" s="1063"/>
      <c r="AD23" s="1063"/>
      <c r="AE23" s="1064"/>
      <c r="AF23" s="1065">
        <v>102</v>
      </c>
      <c r="AG23" s="1063"/>
      <c r="AH23" s="1063"/>
      <c r="AI23" s="1063"/>
      <c r="AJ23" s="1066"/>
      <c r="AK23" s="1067"/>
      <c r="AL23" s="1068"/>
      <c r="AM23" s="1068"/>
      <c r="AN23" s="1068"/>
      <c r="AO23" s="1068"/>
      <c r="AP23" s="1063">
        <v>3415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802</v>
      </c>
      <c r="R28" s="1048"/>
      <c r="S28" s="1048"/>
      <c r="T28" s="1048"/>
      <c r="U28" s="1048"/>
      <c r="V28" s="1048">
        <v>716</v>
      </c>
      <c r="W28" s="1048"/>
      <c r="X28" s="1048"/>
      <c r="Y28" s="1048"/>
      <c r="Z28" s="1048"/>
      <c r="AA28" s="1048">
        <v>86</v>
      </c>
      <c r="AB28" s="1048"/>
      <c r="AC28" s="1048"/>
      <c r="AD28" s="1048"/>
      <c r="AE28" s="1049"/>
      <c r="AF28" s="1050">
        <v>86</v>
      </c>
      <c r="AG28" s="1048"/>
      <c r="AH28" s="1048"/>
      <c r="AI28" s="1048"/>
      <c r="AJ28" s="1051"/>
      <c r="AK28" s="1052">
        <v>103</v>
      </c>
      <c r="AL28" s="1040"/>
      <c r="AM28" s="1040"/>
      <c r="AN28" s="1040"/>
      <c r="AO28" s="1040"/>
      <c r="AP28" s="1040">
        <v>0</v>
      </c>
      <c r="AQ28" s="1040"/>
      <c r="AR28" s="1040"/>
      <c r="AS28" s="1040"/>
      <c r="AT28" s="1040"/>
      <c r="AU28" s="1040">
        <v>0</v>
      </c>
      <c r="AV28" s="1040"/>
      <c r="AW28" s="1040"/>
      <c r="AX28" s="1040"/>
      <c r="AY28" s="1040"/>
      <c r="AZ28" s="1041" t="s">
        <v>529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680</v>
      </c>
      <c r="R29" s="1038"/>
      <c r="S29" s="1038"/>
      <c r="T29" s="1038"/>
      <c r="U29" s="1038"/>
      <c r="V29" s="1038">
        <v>634</v>
      </c>
      <c r="W29" s="1038"/>
      <c r="X29" s="1038"/>
      <c r="Y29" s="1038"/>
      <c r="Z29" s="1038"/>
      <c r="AA29" s="1038">
        <v>46</v>
      </c>
      <c r="AB29" s="1038"/>
      <c r="AC29" s="1038"/>
      <c r="AD29" s="1038"/>
      <c r="AE29" s="1039"/>
      <c r="AF29" s="1031">
        <v>46</v>
      </c>
      <c r="AG29" s="1032"/>
      <c r="AH29" s="1032"/>
      <c r="AI29" s="1032"/>
      <c r="AJ29" s="1033"/>
      <c r="AK29" s="974">
        <v>160</v>
      </c>
      <c r="AL29" s="965"/>
      <c r="AM29" s="965"/>
      <c r="AN29" s="965"/>
      <c r="AO29" s="965"/>
      <c r="AP29" s="965">
        <v>0</v>
      </c>
      <c r="AQ29" s="965"/>
      <c r="AR29" s="965"/>
      <c r="AS29" s="965"/>
      <c r="AT29" s="965"/>
      <c r="AU29" s="965">
        <v>0</v>
      </c>
      <c r="AV29" s="965"/>
      <c r="AW29" s="965"/>
      <c r="AX29" s="965"/>
      <c r="AY29" s="965"/>
      <c r="AZ29" s="1036" t="s">
        <v>529</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44</v>
      </c>
      <c r="R30" s="1038"/>
      <c r="S30" s="1038"/>
      <c r="T30" s="1038"/>
      <c r="U30" s="1038"/>
      <c r="V30" s="1038">
        <v>44</v>
      </c>
      <c r="W30" s="1038"/>
      <c r="X30" s="1038"/>
      <c r="Y30" s="1038"/>
      <c r="Z30" s="1038"/>
      <c r="AA30" s="1038">
        <v>0</v>
      </c>
      <c r="AB30" s="1038"/>
      <c r="AC30" s="1038"/>
      <c r="AD30" s="1038"/>
      <c r="AE30" s="1039"/>
      <c r="AF30" s="1031">
        <v>0</v>
      </c>
      <c r="AG30" s="1032"/>
      <c r="AH30" s="1032"/>
      <c r="AI30" s="1032"/>
      <c r="AJ30" s="1033"/>
      <c r="AK30" s="974">
        <v>21</v>
      </c>
      <c r="AL30" s="965"/>
      <c r="AM30" s="965"/>
      <c r="AN30" s="965"/>
      <c r="AO30" s="965"/>
      <c r="AP30" s="965">
        <v>0</v>
      </c>
      <c r="AQ30" s="965"/>
      <c r="AR30" s="965"/>
      <c r="AS30" s="965"/>
      <c r="AT30" s="965"/>
      <c r="AU30" s="965">
        <v>0</v>
      </c>
      <c r="AV30" s="965"/>
      <c r="AW30" s="965"/>
      <c r="AX30" s="965"/>
      <c r="AY30" s="965"/>
      <c r="AZ30" s="1036" t="s">
        <v>529</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153</v>
      </c>
      <c r="R31" s="1038"/>
      <c r="S31" s="1038"/>
      <c r="T31" s="1038"/>
      <c r="U31" s="1038"/>
      <c r="V31" s="1038">
        <v>19</v>
      </c>
      <c r="W31" s="1038"/>
      <c r="X31" s="1038"/>
      <c r="Y31" s="1038"/>
      <c r="Z31" s="1038"/>
      <c r="AA31" s="1038">
        <v>134</v>
      </c>
      <c r="AB31" s="1038"/>
      <c r="AC31" s="1038"/>
      <c r="AD31" s="1038"/>
      <c r="AE31" s="1039"/>
      <c r="AF31" s="1031">
        <v>134</v>
      </c>
      <c r="AG31" s="1032"/>
      <c r="AH31" s="1032"/>
      <c r="AI31" s="1032"/>
      <c r="AJ31" s="1033"/>
      <c r="AK31" s="974">
        <v>0</v>
      </c>
      <c r="AL31" s="965"/>
      <c r="AM31" s="965"/>
      <c r="AN31" s="965"/>
      <c r="AO31" s="965"/>
      <c r="AP31" s="965">
        <v>131</v>
      </c>
      <c r="AQ31" s="965"/>
      <c r="AR31" s="965"/>
      <c r="AS31" s="965"/>
      <c r="AT31" s="965"/>
      <c r="AU31" s="965">
        <v>66</v>
      </c>
      <c r="AV31" s="965"/>
      <c r="AW31" s="965"/>
      <c r="AX31" s="965"/>
      <c r="AY31" s="965"/>
      <c r="AZ31" s="1036" t="s">
        <v>529</v>
      </c>
      <c r="BA31" s="1036"/>
      <c r="BB31" s="1036"/>
      <c r="BC31" s="1036"/>
      <c r="BD31" s="1036"/>
      <c r="BE31" s="1020" t="s">
        <v>382</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383</v>
      </c>
      <c r="C32" s="1026"/>
      <c r="D32" s="1026"/>
      <c r="E32" s="1026"/>
      <c r="F32" s="1026"/>
      <c r="G32" s="1026"/>
      <c r="H32" s="1026"/>
      <c r="I32" s="1026"/>
      <c r="J32" s="1026"/>
      <c r="K32" s="1026"/>
      <c r="L32" s="1026"/>
      <c r="M32" s="1026"/>
      <c r="N32" s="1026"/>
      <c r="O32" s="1026"/>
      <c r="P32" s="1027"/>
      <c r="Q32" s="1037">
        <v>26</v>
      </c>
      <c r="R32" s="1038"/>
      <c r="S32" s="1038"/>
      <c r="T32" s="1038"/>
      <c r="U32" s="1038"/>
      <c r="V32" s="1038">
        <v>25</v>
      </c>
      <c r="W32" s="1038"/>
      <c r="X32" s="1038"/>
      <c r="Y32" s="1038"/>
      <c r="Z32" s="1038"/>
      <c r="AA32" s="1038">
        <v>1</v>
      </c>
      <c r="AB32" s="1038"/>
      <c r="AC32" s="1038"/>
      <c r="AD32" s="1038"/>
      <c r="AE32" s="1039"/>
      <c r="AF32" s="1031">
        <v>1</v>
      </c>
      <c r="AG32" s="1032"/>
      <c r="AH32" s="1032"/>
      <c r="AI32" s="1032"/>
      <c r="AJ32" s="1033"/>
      <c r="AK32" s="974">
        <v>19</v>
      </c>
      <c r="AL32" s="965"/>
      <c r="AM32" s="965"/>
      <c r="AN32" s="965"/>
      <c r="AO32" s="965"/>
      <c r="AP32" s="965">
        <v>169</v>
      </c>
      <c r="AQ32" s="965"/>
      <c r="AR32" s="965"/>
      <c r="AS32" s="965"/>
      <c r="AT32" s="965"/>
      <c r="AU32" s="965">
        <v>136</v>
      </c>
      <c r="AV32" s="965"/>
      <c r="AW32" s="965"/>
      <c r="AX32" s="965"/>
      <c r="AY32" s="965"/>
      <c r="AZ32" s="1036" t="s">
        <v>529</v>
      </c>
      <c r="BA32" s="1036"/>
      <c r="BB32" s="1036"/>
      <c r="BC32" s="1036"/>
      <c r="BD32" s="1036"/>
      <c r="BE32" s="1020" t="s">
        <v>384</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385</v>
      </c>
      <c r="C33" s="1026"/>
      <c r="D33" s="1026"/>
      <c r="E33" s="1026"/>
      <c r="F33" s="1026"/>
      <c r="G33" s="1026"/>
      <c r="H33" s="1026"/>
      <c r="I33" s="1026"/>
      <c r="J33" s="1026"/>
      <c r="K33" s="1026"/>
      <c r="L33" s="1026"/>
      <c r="M33" s="1026"/>
      <c r="N33" s="1026"/>
      <c r="O33" s="1026"/>
      <c r="P33" s="1027"/>
      <c r="Q33" s="1037">
        <v>14</v>
      </c>
      <c r="R33" s="1038"/>
      <c r="S33" s="1038"/>
      <c r="T33" s="1038"/>
      <c r="U33" s="1038"/>
      <c r="V33" s="1038">
        <v>14</v>
      </c>
      <c r="W33" s="1038"/>
      <c r="X33" s="1038"/>
      <c r="Y33" s="1038"/>
      <c r="Z33" s="1038"/>
      <c r="AA33" s="1038">
        <v>0</v>
      </c>
      <c r="AB33" s="1038"/>
      <c r="AC33" s="1038"/>
      <c r="AD33" s="1038"/>
      <c r="AE33" s="1039"/>
      <c r="AF33" s="1031">
        <v>0</v>
      </c>
      <c r="AG33" s="1032"/>
      <c r="AH33" s="1032"/>
      <c r="AI33" s="1032"/>
      <c r="AJ33" s="1033"/>
      <c r="AK33" s="974">
        <v>14</v>
      </c>
      <c r="AL33" s="965"/>
      <c r="AM33" s="965"/>
      <c r="AN33" s="965"/>
      <c r="AO33" s="965"/>
      <c r="AP33" s="965">
        <v>88</v>
      </c>
      <c r="AQ33" s="965"/>
      <c r="AR33" s="965"/>
      <c r="AS33" s="965"/>
      <c r="AT33" s="965"/>
      <c r="AU33" s="965">
        <v>88</v>
      </c>
      <c r="AV33" s="965"/>
      <c r="AW33" s="965"/>
      <c r="AX33" s="965"/>
      <c r="AY33" s="965"/>
      <c r="AZ33" s="1036" t="s">
        <v>529</v>
      </c>
      <c r="BA33" s="1036"/>
      <c r="BB33" s="1036"/>
      <c r="BC33" s="1036"/>
      <c r="BD33" s="1036"/>
      <c r="BE33" s="1020" t="s">
        <v>384</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266</v>
      </c>
      <c r="AG63" s="953"/>
      <c r="AH63" s="953"/>
      <c r="AI63" s="953"/>
      <c r="AJ63" s="1018"/>
      <c r="AK63" s="1019"/>
      <c r="AL63" s="957"/>
      <c r="AM63" s="957"/>
      <c r="AN63" s="957"/>
      <c r="AO63" s="957"/>
      <c r="AP63" s="953">
        <v>388</v>
      </c>
      <c r="AQ63" s="953"/>
      <c r="AR63" s="953"/>
      <c r="AS63" s="953"/>
      <c r="AT63" s="953"/>
      <c r="AU63" s="953">
        <v>290</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389</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530</v>
      </c>
      <c r="C68" s="980"/>
      <c r="D68" s="980"/>
      <c r="E68" s="980"/>
      <c r="F68" s="980"/>
      <c r="G68" s="980"/>
      <c r="H68" s="980"/>
      <c r="I68" s="980"/>
      <c r="J68" s="980"/>
      <c r="K68" s="980"/>
      <c r="L68" s="980"/>
      <c r="M68" s="980"/>
      <c r="N68" s="980"/>
      <c r="O68" s="980"/>
      <c r="P68" s="981"/>
      <c r="Q68" s="982">
        <v>2859</v>
      </c>
      <c r="R68" s="976"/>
      <c r="S68" s="976"/>
      <c r="T68" s="976"/>
      <c r="U68" s="976"/>
      <c r="V68" s="976">
        <v>2817</v>
      </c>
      <c r="W68" s="976"/>
      <c r="X68" s="976"/>
      <c r="Y68" s="976"/>
      <c r="Z68" s="976"/>
      <c r="AA68" s="976">
        <v>42</v>
      </c>
      <c r="AB68" s="976"/>
      <c r="AC68" s="976"/>
      <c r="AD68" s="976"/>
      <c r="AE68" s="976"/>
      <c r="AF68" s="976">
        <v>42</v>
      </c>
      <c r="AG68" s="976"/>
      <c r="AH68" s="976"/>
      <c r="AI68" s="976"/>
      <c r="AJ68" s="976"/>
      <c r="AK68" s="976">
        <v>0</v>
      </c>
      <c r="AL68" s="976"/>
      <c r="AM68" s="976"/>
      <c r="AN68" s="976"/>
      <c r="AO68" s="976"/>
      <c r="AP68" s="976">
        <v>164</v>
      </c>
      <c r="AQ68" s="976"/>
      <c r="AR68" s="976"/>
      <c r="AS68" s="976"/>
      <c r="AT68" s="976"/>
      <c r="AU68" s="976">
        <v>20</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531</v>
      </c>
      <c r="C69" s="969"/>
      <c r="D69" s="969"/>
      <c r="E69" s="969"/>
      <c r="F69" s="969"/>
      <c r="G69" s="969"/>
      <c r="H69" s="969"/>
      <c r="I69" s="969"/>
      <c r="J69" s="969"/>
      <c r="K69" s="969"/>
      <c r="L69" s="969"/>
      <c r="M69" s="969"/>
      <c r="N69" s="969"/>
      <c r="O69" s="969"/>
      <c r="P69" s="970"/>
      <c r="Q69" s="971">
        <v>2878</v>
      </c>
      <c r="R69" s="965"/>
      <c r="S69" s="965"/>
      <c r="T69" s="965"/>
      <c r="U69" s="965"/>
      <c r="V69" s="965">
        <v>2675</v>
      </c>
      <c r="W69" s="965"/>
      <c r="X69" s="965"/>
      <c r="Y69" s="965"/>
      <c r="Z69" s="965"/>
      <c r="AA69" s="965">
        <v>203</v>
      </c>
      <c r="AB69" s="965"/>
      <c r="AC69" s="965"/>
      <c r="AD69" s="965"/>
      <c r="AE69" s="965"/>
      <c r="AF69" s="965">
        <v>-162</v>
      </c>
      <c r="AG69" s="965"/>
      <c r="AH69" s="965"/>
      <c r="AI69" s="965"/>
      <c r="AJ69" s="965"/>
      <c r="AK69" s="965">
        <v>677</v>
      </c>
      <c r="AL69" s="965"/>
      <c r="AM69" s="965"/>
      <c r="AN69" s="965"/>
      <c r="AO69" s="965"/>
      <c r="AP69" s="965">
        <v>1239</v>
      </c>
      <c r="AQ69" s="965"/>
      <c r="AR69" s="965"/>
      <c r="AS69" s="965"/>
      <c r="AT69" s="965"/>
      <c r="AU69" s="965">
        <v>105</v>
      </c>
      <c r="AV69" s="965"/>
      <c r="AW69" s="965"/>
      <c r="AX69" s="965"/>
      <c r="AY69" s="965"/>
      <c r="AZ69" s="966" t="s">
        <v>539</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532</v>
      </c>
      <c r="C70" s="969"/>
      <c r="D70" s="969"/>
      <c r="E70" s="969"/>
      <c r="F70" s="969"/>
      <c r="G70" s="969"/>
      <c r="H70" s="969"/>
      <c r="I70" s="969"/>
      <c r="J70" s="969"/>
      <c r="K70" s="969"/>
      <c r="L70" s="969"/>
      <c r="M70" s="969"/>
      <c r="N70" s="969"/>
      <c r="O70" s="969"/>
      <c r="P70" s="970"/>
      <c r="Q70" s="971">
        <v>6199</v>
      </c>
      <c r="R70" s="965"/>
      <c r="S70" s="965"/>
      <c r="T70" s="965"/>
      <c r="U70" s="965"/>
      <c r="V70" s="965">
        <v>6178</v>
      </c>
      <c r="W70" s="965"/>
      <c r="X70" s="965"/>
      <c r="Y70" s="965"/>
      <c r="Z70" s="965"/>
      <c r="AA70" s="965">
        <v>21</v>
      </c>
      <c r="AB70" s="965"/>
      <c r="AC70" s="965"/>
      <c r="AD70" s="965"/>
      <c r="AE70" s="965"/>
      <c r="AF70" s="965">
        <v>21</v>
      </c>
      <c r="AG70" s="965"/>
      <c r="AH70" s="965"/>
      <c r="AI70" s="965"/>
      <c r="AJ70" s="965"/>
      <c r="AK70" s="965">
        <v>45</v>
      </c>
      <c r="AL70" s="965"/>
      <c r="AM70" s="965"/>
      <c r="AN70" s="965"/>
      <c r="AO70" s="965"/>
      <c r="AP70" s="965">
        <v>4706</v>
      </c>
      <c r="AQ70" s="965"/>
      <c r="AR70" s="965"/>
      <c r="AS70" s="965"/>
      <c r="AT70" s="965"/>
      <c r="AU70" s="965">
        <v>16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533</v>
      </c>
      <c r="C71" s="969"/>
      <c r="D71" s="969"/>
      <c r="E71" s="969"/>
      <c r="F71" s="969"/>
      <c r="G71" s="969"/>
      <c r="H71" s="969"/>
      <c r="I71" s="969"/>
      <c r="J71" s="969"/>
      <c r="K71" s="969"/>
      <c r="L71" s="969"/>
      <c r="M71" s="969"/>
      <c r="N71" s="969"/>
      <c r="O71" s="969"/>
      <c r="P71" s="970"/>
      <c r="Q71" s="971">
        <v>1026</v>
      </c>
      <c r="R71" s="965"/>
      <c r="S71" s="965"/>
      <c r="T71" s="965"/>
      <c r="U71" s="965"/>
      <c r="V71" s="965">
        <v>1002</v>
      </c>
      <c r="W71" s="965"/>
      <c r="X71" s="965"/>
      <c r="Y71" s="965"/>
      <c r="Z71" s="965"/>
      <c r="AA71" s="965">
        <v>24</v>
      </c>
      <c r="AB71" s="965"/>
      <c r="AC71" s="965"/>
      <c r="AD71" s="965"/>
      <c r="AE71" s="965"/>
      <c r="AF71" s="965">
        <v>24</v>
      </c>
      <c r="AG71" s="965"/>
      <c r="AH71" s="965"/>
      <c r="AI71" s="965"/>
      <c r="AJ71" s="965"/>
      <c r="AK71" s="965">
        <v>114</v>
      </c>
      <c r="AL71" s="965"/>
      <c r="AM71" s="965"/>
      <c r="AN71" s="965"/>
      <c r="AO71" s="965"/>
      <c r="AP71" s="965">
        <v>5</v>
      </c>
      <c r="AQ71" s="965"/>
      <c r="AR71" s="965"/>
      <c r="AS71" s="965"/>
      <c r="AT71" s="965"/>
      <c r="AU71" s="965">
        <v>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534</v>
      </c>
      <c r="C72" s="969"/>
      <c r="D72" s="969"/>
      <c r="E72" s="969"/>
      <c r="F72" s="969"/>
      <c r="G72" s="969"/>
      <c r="H72" s="969"/>
      <c r="I72" s="969"/>
      <c r="J72" s="969"/>
      <c r="K72" s="969"/>
      <c r="L72" s="969"/>
      <c r="M72" s="969"/>
      <c r="N72" s="969"/>
      <c r="O72" s="969"/>
      <c r="P72" s="970"/>
      <c r="Q72" s="971">
        <v>13392</v>
      </c>
      <c r="R72" s="965"/>
      <c r="S72" s="965"/>
      <c r="T72" s="965"/>
      <c r="U72" s="965"/>
      <c r="V72" s="965">
        <v>13374</v>
      </c>
      <c r="W72" s="965"/>
      <c r="X72" s="965"/>
      <c r="Y72" s="965"/>
      <c r="Z72" s="965"/>
      <c r="AA72" s="965">
        <v>18</v>
      </c>
      <c r="AB72" s="965"/>
      <c r="AC72" s="965"/>
      <c r="AD72" s="965"/>
      <c r="AE72" s="965"/>
      <c r="AF72" s="965">
        <v>18</v>
      </c>
      <c r="AG72" s="965"/>
      <c r="AH72" s="965"/>
      <c r="AI72" s="965"/>
      <c r="AJ72" s="965"/>
      <c r="AK72" s="965">
        <v>520</v>
      </c>
      <c r="AL72" s="965"/>
      <c r="AM72" s="965"/>
      <c r="AN72" s="965"/>
      <c r="AO72" s="965"/>
      <c r="AP72" s="965">
        <v>0</v>
      </c>
      <c r="AQ72" s="965"/>
      <c r="AR72" s="965"/>
      <c r="AS72" s="965"/>
      <c r="AT72" s="965"/>
      <c r="AU72" s="965">
        <v>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535</v>
      </c>
      <c r="C73" s="969"/>
      <c r="D73" s="969"/>
      <c r="E73" s="969"/>
      <c r="F73" s="969"/>
      <c r="G73" s="969"/>
      <c r="H73" s="969"/>
      <c r="I73" s="969"/>
      <c r="J73" s="969"/>
      <c r="K73" s="969"/>
      <c r="L73" s="969"/>
      <c r="M73" s="969"/>
      <c r="N73" s="969"/>
      <c r="O73" s="969"/>
      <c r="P73" s="970"/>
      <c r="Q73" s="971">
        <v>784</v>
      </c>
      <c r="R73" s="965"/>
      <c r="S73" s="965"/>
      <c r="T73" s="965"/>
      <c r="U73" s="965"/>
      <c r="V73" s="965">
        <v>766</v>
      </c>
      <c r="W73" s="965"/>
      <c r="X73" s="965"/>
      <c r="Y73" s="965"/>
      <c r="Z73" s="965"/>
      <c r="AA73" s="965">
        <v>18</v>
      </c>
      <c r="AB73" s="965"/>
      <c r="AC73" s="965"/>
      <c r="AD73" s="965"/>
      <c r="AE73" s="965"/>
      <c r="AF73" s="965">
        <v>18</v>
      </c>
      <c r="AG73" s="965"/>
      <c r="AH73" s="965"/>
      <c r="AI73" s="965"/>
      <c r="AJ73" s="965"/>
      <c r="AK73" s="965">
        <v>8</v>
      </c>
      <c r="AL73" s="965"/>
      <c r="AM73" s="965"/>
      <c r="AN73" s="965"/>
      <c r="AO73" s="965"/>
      <c r="AP73" s="965">
        <v>0</v>
      </c>
      <c r="AQ73" s="965"/>
      <c r="AR73" s="965"/>
      <c r="AS73" s="965"/>
      <c r="AT73" s="965"/>
      <c r="AU73" s="965">
        <v>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536</v>
      </c>
      <c r="C74" s="969"/>
      <c r="D74" s="969"/>
      <c r="E74" s="969"/>
      <c r="F74" s="969"/>
      <c r="G74" s="969"/>
      <c r="H74" s="969"/>
      <c r="I74" s="969"/>
      <c r="J74" s="969"/>
      <c r="K74" s="969"/>
      <c r="L74" s="969"/>
      <c r="M74" s="969"/>
      <c r="N74" s="969"/>
      <c r="O74" s="969"/>
      <c r="P74" s="970"/>
      <c r="Q74" s="971">
        <v>483</v>
      </c>
      <c r="R74" s="965"/>
      <c r="S74" s="965"/>
      <c r="T74" s="965"/>
      <c r="U74" s="965"/>
      <c r="V74" s="965">
        <v>453</v>
      </c>
      <c r="W74" s="965"/>
      <c r="X74" s="965"/>
      <c r="Y74" s="965"/>
      <c r="Z74" s="965"/>
      <c r="AA74" s="965">
        <v>30</v>
      </c>
      <c r="AB74" s="965"/>
      <c r="AC74" s="965"/>
      <c r="AD74" s="965"/>
      <c r="AE74" s="965"/>
      <c r="AF74" s="965">
        <v>30</v>
      </c>
      <c r="AG74" s="965"/>
      <c r="AH74" s="965"/>
      <c r="AI74" s="965"/>
      <c r="AJ74" s="965"/>
      <c r="AK74" s="965">
        <v>11</v>
      </c>
      <c r="AL74" s="965"/>
      <c r="AM74" s="965"/>
      <c r="AN74" s="965"/>
      <c r="AO74" s="965"/>
      <c r="AP74" s="965">
        <v>0</v>
      </c>
      <c r="AQ74" s="965"/>
      <c r="AR74" s="965"/>
      <c r="AS74" s="965"/>
      <c r="AT74" s="965"/>
      <c r="AU74" s="965">
        <v>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537</v>
      </c>
      <c r="C75" s="969"/>
      <c r="D75" s="969"/>
      <c r="E75" s="969"/>
      <c r="F75" s="969"/>
      <c r="G75" s="969"/>
      <c r="H75" s="969"/>
      <c r="I75" s="969"/>
      <c r="J75" s="969"/>
      <c r="K75" s="969"/>
      <c r="L75" s="969"/>
      <c r="M75" s="969"/>
      <c r="N75" s="969"/>
      <c r="O75" s="969"/>
      <c r="P75" s="970"/>
      <c r="Q75" s="972">
        <v>154969</v>
      </c>
      <c r="R75" s="973"/>
      <c r="S75" s="973"/>
      <c r="T75" s="973"/>
      <c r="U75" s="974"/>
      <c r="V75" s="975">
        <v>149805</v>
      </c>
      <c r="W75" s="973"/>
      <c r="X75" s="973"/>
      <c r="Y75" s="973"/>
      <c r="Z75" s="974"/>
      <c r="AA75" s="975">
        <v>5164</v>
      </c>
      <c r="AB75" s="973"/>
      <c r="AC75" s="973"/>
      <c r="AD75" s="973"/>
      <c r="AE75" s="974"/>
      <c r="AF75" s="975">
        <v>5163</v>
      </c>
      <c r="AG75" s="973"/>
      <c r="AH75" s="973"/>
      <c r="AI75" s="973"/>
      <c r="AJ75" s="974"/>
      <c r="AK75" s="975">
        <v>2726</v>
      </c>
      <c r="AL75" s="973"/>
      <c r="AM75" s="973"/>
      <c r="AN75" s="973"/>
      <c r="AO75" s="974"/>
      <c r="AP75" s="975">
        <v>0</v>
      </c>
      <c r="AQ75" s="973"/>
      <c r="AR75" s="973"/>
      <c r="AS75" s="973"/>
      <c r="AT75" s="974"/>
      <c r="AU75" s="975">
        <v>0</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538</v>
      </c>
      <c r="C76" s="969"/>
      <c r="D76" s="969"/>
      <c r="E76" s="969"/>
      <c r="F76" s="969"/>
      <c r="G76" s="969"/>
      <c r="H76" s="969"/>
      <c r="I76" s="969"/>
      <c r="J76" s="969"/>
      <c r="K76" s="969"/>
      <c r="L76" s="969"/>
      <c r="M76" s="969"/>
      <c r="N76" s="969"/>
      <c r="O76" s="969"/>
      <c r="P76" s="970"/>
      <c r="Q76" s="972">
        <v>202</v>
      </c>
      <c r="R76" s="973"/>
      <c r="S76" s="973"/>
      <c r="T76" s="973"/>
      <c r="U76" s="974"/>
      <c r="V76" s="975">
        <v>193</v>
      </c>
      <c r="W76" s="973"/>
      <c r="X76" s="973"/>
      <c r="Y76" s="973"/>
      <c r="Z76" s="974"/>
      <c r="AA76" s="975">
        <v>9</v>
      </c>
      <c r="AB76" s="973"/>
      <c r="AC76" s="973"/>
      <c r="AD76" s="973"/>
      <c r="AE76" s="974"/>
      <c r="AF76" s="975">
        <v>9</v>
      </c>
      <c r="AG76" s="973"/>
      <c r="AH76" s="973"/>
      <c r="AI76" s="973"/>
      <c r="AJ76" s="974"/>
      <c r="AK76" s="975">
        <v>0</v>
      </c>
      <c r="AL76" s="973"/>
      <c r="AM76" s="973"/>
      <c r="AN76" s="973"/>
      <c r="AO76" s="974"/>
      <c r="AP76" s="975">
        <v>0</v>
      </c>
      <c r="AQ76" s="973"/>
      <c r="AR76" s="973"/>
      <c r="AS76" s="973"/>
      <c r="AT76" s="974"/>
      <c r="AU76" s="975">
        <v>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5163</v>
      </c>
      <c r="AG88" s="953"/>
      <c r="AH88" s="953"/>
      <c r="AI88" s="953"/>
      <c r="AJ88" s="953"/>
      <c r="AK88" s="957"/>
      <c r="AL88" s="957"/>
      <c r="AM88" s="957"/>
      <c r="AN88" s="957"/>
      <c r="AO88" s="957"/>
      <c r="AP88" s="953">
        <v>6109</v>
      </c>
      <c r="AQ88" s="953"/>
      <c r="AR88" s="953"/>
      <c r="AS88" s="953"/>
      <c r="AT88" s="953"/>
      <c r="AU88" s="953">
        <v>141</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49</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327246</v>
      </c>
      <c r="AB110" s="871"/>
      <c r="AC110" s="871"/>
      <c r="AD110" s="871"/>
      <c r="AE110" s="872"/>
      <c r="AF110" s="873">
        <v>330641</v>
      </c>
      <c r="AG110" s="871"/>
      <c r="AH110" s="871"/>
      <c r="AI110" s="871"/>
      <c r="AJ110" s="872"/>
      <c r="AK110" s="873">
        <v>332186</v>
      </c>
      <c r="AL110" s="871"/>
      <c r="AM110" s="871"/>
      <c r="AN110" s="871"/>
      <c r="AO110" s="872"/>
      <c r="AP110" s="874">
        <v>16.100000000000001</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3439505</v>
      </c>
      <c r="BR110" s="798"/>
      <c r="BS110" s="798"/>
      <c r="BT110" s="798"/>
      <c r="BU110" s="798"/>
      <c r="BV110" s="798">
        <v>3336816</v>
      </c>
      <c r="BW110" s="798"/>
      <c r="BX110" s="798"/>
      <c r="BY110" s="798"/>
      <c r="BZ110" s="798"/>
      <c r="CA110" s="798">
        <v>3415221</v>
      </c>
      <c r="CB110" s="798"/>
      <c r="CC110" s="798"/>
      <c r="CD110" s="798"/>
      <c r="CE110" s="798"/>
      <c r="CF110" s="859">
        <v>165.3</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301120</v>
      </c>
      <c r="BR112" s="769"/>
      <c r="BS112" s="769"/>
      <c r="BT112" s="769"/>
      <c r="BU112" s="769"/>
      <c r="BV112" s="769">
        <v>279435</v>
      </c>
      <c r="BW112" s="769"/>
      <c r="BX112" s="769"/>
      <c r="BY112" s="769"/>
      <c r="BZ112" s="769"/>
      <c r="CA112" s="769">
        <v>256848</v>
      </c>
      <c r="CB112" s="769"/>
      <c r="CC112" s="769"/>
      <c r="CD112" s="769"/>
      <c r="CE112" s="769"/>
      <c r="CF112" s="846">
        <v>12.4</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36009</v>
      </c>
      <c r="AB113" s="907"/>
      <c r="AC113" s="907"/>
      <c r="AD113" s="907"/>
      <c r="AE113" s="908"/>
      <c r="AF113" s="909">
        <v>36041</v>
      </c>
      <c r="AG113" s="907"/>
      <c r="AH113" s="907"/>
      <c r="AI113" s="907"/>
      <c r="AJ113" s="908"/>
      <c r="AK113" s="909">
        <v>36757</v>
      </c>
      <c r="AL113" s="907"/>
      <c r="AM113" s="907"/>
      <c r="AN113" s="907"/>
      <c r="AO113" s="908"/>
      <c r="AP113" s="910">
        <v>1.8</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284432</v>
      </c>
      <c r="BR113" s="769"/>
      <c r="BS113" s="769"/>
      <c r="BT113" s="769"/>
      <c r="BU113" s="769"/>
      <c r="BV113" s="769">
        <v>235646</v>
      </c>
      <c r="BW113" s="769"/>
      <c r="BX113" s="769"/>
      <c r="BY113" s="769"/>
      <c r="BZ113" s="769"/>
      <c r="CA113" s="769">
        <v>225738</v>
      </c>
      <c r="CB113" s="769"/>
      <c r="CC113" s="769"/>
      <c r="CD113" s="769"/>
      <c r="CE113" s="769"/>
      <c r="CF113" s="846">
        <v>10.9</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87856</v>
      </c>
      <c r="AB114" s="782"/>
      <c r="AC114" s="782"/>
      <c r="AD114" s="782"/>
      <c r="AE114" s="783"/>
      <c r="AF114" s="784">
        <v>60180</v>
      </c>
      <c r="AG114" s="782"/>
      <c r="AH114" s="782"/>
      <c r="AI114" s="782"/>
      <c r="AJ114" s="783"/>
      <c r="AK114" s="784">
        <v>31460</v>
      </c>
      <c r="AL114" s="782"/>
      <c r="AM114" s="782"/>
      <c r="AN114" s="782"/>
      <c r="AO114" s="783"/>
      <c r="AP114" s="752">
        <v>1.5</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1187607</v>
      </c>
      <c r="BR114" s="769"/>
      <c r="BS114" s="769"/>
      <c r="BT114" s="769"/>
      <c r="BU114" s="769"/>
      <c r="BV114" s="769">
        <v>940512</v>
      </c>
      <c r="BW114" s="769"/>
      <c r="BX114" s="769"/>
      <c r="BY114" s="769"/>
      <c r="BZ114" s="769"/>
      <c r="CA114" s="769">
        <v>922017</v>
      </c>
      <c r="CB114" s="769"/>
      <c r="CC114" s="769"/>
      <c r="CD114" s="769"/>
      <c r="CE114" s="769"/>
      <c r="CF114" s="846">
        <v>44.6</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1032</v>
      </c>
      <c r="AB115" s="907"/>
      <c r="AC115" s="907"/>
      <c r="AD115" s="907"/>
      <c r="AE115" s="908"/>
      <c r="AF115" s="909">
        <v>40679</v>
      </c>
      <c r="AG115" s="907"/>
      <c r="AH115" s="907"/>
      <c r="AI115" s="907"/>
      <c r="AJ115" s="908"/>
      <c r="AK115" s="909">
        <v>14447</v>
      </c>
      <c r="AL115" s="907"/>
      <c r="AM115" s="907"/>
      <c r="AN115" s="907"/>
      <c r="AO115" s="908"/>
      <c r="AP115" s="910">
        <v>0.7</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21</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452164</v>
      </c>
      <c r="AB117" s="893"/>
      <c r="AC117" s="893"/>
      <c r="AD117" s="893"/>
      <c r="AE117" s="894"/>
      <c r="AF117" s="896">
        <v>467541</v>
      </c>
      <c r="AG117" s="893"/>
      <c r="AH117" s="893"/>
      <c r="AI117" s="893"/>
      <c r="AJ117" s="894"/>
      <c r="AK117" s="896">
        <v>414850</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v>97737</v>
      </c>
      <c r="BR117" s="856"/>
      <c r="BS117" s="856"/>
      <c r="BT117" s="856"/>
      <c r="BU117" s="856"/>
      <c r="BV117" s="856">
        <v>47781</v>
      </c>
      <c r="BW117" s="856"/>
      <c r="BX117" s="856"/>
      <c r="BY117" s="856"/>
      <c r="BZ117" s="856"/>
      <c r="CA117" s="856">
        <v>13297</v>
      </c>
      <c r="CB117" s="856"/>
      <c r="CC117" s="856"/>
      <c r="CD117" s="856"/>
      <c r="CE117" s="856"/>
      <c r="CF117" s="846">
        <v>0.6</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5310401</v>
      </c>
      <c r="BR118" s="856"/>
      <c r="BS118" s="856"/>
      <c r="BT118" s="856"/>
      <c r="BU118" s="856"/>
      <c r="BV118" s="856">
        <v>4840190</v>
      </c>
      <c r="BW118" s="856"/>
      <c r="BX118" s="856"/>
      <c r="BY118" s="856"/>
      <c r="BZ118" s="856"/>
      <c r="CA118" s="856">
        <v>4833121</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1348787</v>
      </c>
      <c r="BR119" s="798"/>
      <c r="BS119" s="798"/>
      <c r="BT119" s="798"/>
      <c r="BU119" s="798"/>
      <c r="BV119" s="798">
        <v>1459686</v>
      </c>
      <c r="BW119" s="798"/>
      <c r="BX119" s="798"/>
      <c r="BY119" s="798"/>
      <c r="BZ119" s="798"/>
      <c r="CA119" s="798">
        <v>1830714</v>
      </c>
      <c r="CB119" s="798"/>
      <c r="CC119" s="798"/>
      <c r="CD119" s="798"/>
      <c r="CE119" s="798"/>
      <c r="CF119" s="859">
        <v>88.6</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37785</v>
      </c>
      <c r="BR120" s="769"/>
      <c r="BS120" s="769"/>
      <c r="BT120" s="769"/>
      <c r="BU120" s="769"/>
      <c r="BV120" s="769">
        <v>56149</v>
      </c>
      <c r="BW120" s="769"/>
      <c r="BX120" s="769"/>
      <c r="BY120" s="769"/>
      <c r="BZ120" s="769"/>
      <c r="CA120" s="769">
        <v>72227</v>
      </c>
      <c r="CB120" s="769"/>
      <c r="CC120" s="769"/>
      <c r="CD120" s="769"/>
      <c r="CE120" s="769"/>
      <c r="CF120" s="846">
        <v>3.5</v>
      </c>
      <c r="CG120" s="847"/>
      <c r="CH120" s="847"/>
      <c r="CI120" s="847"/>
      <c r="CJ120" s="847"/>
      <c r="CK120" s="848" t="s">
        <v>435</v>
      </c>
      <c r="CL120" s="808"/>
      <c r="CM120" s="808"/>
      <c r="CN120" s="808"/>
      <c r="CO120" s="809"/>
      <c r="CP120" s="852" t="s">
        <v>383</v>
      </c>
      <c r="CQ120" s="853"/>
      <c r="CR120" s="853"/>
      <c r="CS120" s="853"/>
      <c r="CT120" s="853"/>
      <c r="CU120" s="853"/>
      <c r="CV120" s="853"/>
      <c r="CW120" s="853"/>
      <c r="CX120" s="853"/>
      <c r="CY120" s="853"/>
      <c r="CZ120" s="853"/>
      <c r="DA120" s="853"/>
      <c r="DB120" s="853"/>
      <c r="DC120" s="853"/>
      <c r="DD120" s="853"/>
      <c r="DE120" s="853"/>
      <c r="DF120" s="854"/>
      <c r="DG120" s="797">
        <v>189649</v>
      </c>
      <c r="DH120" s="798"/>
      <c r="DI120" s="798"/>
      <c r="DJ120" s="798"/>
      <c r="DK120" s="798"/>
      <c r="DL120" s="798">
        <v>179848</v>
      </c>
      <c r="DM120" s="798"/>
      <c r="DN120" s="798"/>
      <c r="DO120" s="798"/>
      <c r="DP120" s="798"/>
      <c r="DQ120" s="798">
        <v>169288</v>
      </c>
      <c r="DR120" s="798"/>
      <c r="DS120" s="798"/>
      <c r="DT120" s="798"/>
      <c r="DU120" s="798"/>
      <c r="DV120" s="799">
        <v>8.1999999999999993</v>
      </c>
      <c r="DW120" s="799"/>
      <c r="DX120" s="799"/>
      <c r="DY120" s="799"/>
      <c r="DZ120" s="800"/>
    </row>
    <row r="121" spans="1:130" s="197" customFormat="1" ht="26.25" customHeight="1">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2972116</v>
      </c>
      <c r="BR121" s="856"/>
      <c r="BS121" s="856"/>
      <c r="BT121" s="856"/>
      <c r="BU121" s="856"/>
      <c r="BV121" s="856">
        <v>2871994</v>
      </c>
      <c r="BW121" s="856"/>
      <c r="BX121" s="856"/>
      <c r="BY121" s="856"/>
      <c r="BZ121" s="856"/>
      <c r="CA121" s="856">
        <v>2908756</v>
      </c>
      <c r="CB121" s="856"/>
      <c r="CC121" s="856"/>
      <c r="CD121" s="856"/>
      <c r="CE121" s="856"/>
      <c r="CF121" s="857">
        <v>140.80000000000001</v>
      </c>
      <c r="CG121" s="858"/>
      <c r="CH121" s="858"/>
      <c r="CI121" s="858"/>
      <c r="CJ121" s="858"/>
      <c r="CK121" s="849"/>
      <c r="CL121" s="810"/>
      <c r="CM121" s="810"/>
      <c r="CN121" s="810"/>
      <c r="CO121" s="811"/>
      <c r="CP121" s="826" t="s">
        <v>385</v>
      </c>
      <c r="CQ121" s="827"/>
      <c r="CR121" s="827"/>
      <c r="CS121" s="827"/>
      <c r="CT121" s="827"/>
      <c r="CU121" s="827"/>
      <c r="CV121" s="827"/>
      <c r="CW121" s="827"/>
      <c r="CX121" s="827"/>
      <c r="CY121" s="827"/>
      <c r="CZ121" s="827"/>
      <c r="DA121" s="827"/>
      <c r="DB121" s="827"/>
      <c r="DC121" s="827"/>
      <c r="DD121" s="827"/>
      <c r="DE121" s="827"/>
      <c r="DF121" s="828"/>
      <c r="DG121" s="768">
        <v>111471</v>
      </c>
      <c r="DH121" s="769"/>
      <c r="DI121" s="769"/>
      <c r="DJ121" s="769"/>
      <c r="DK121" s="769"/>
      <c r="DL121" s="769">
        <v>99587</v>
      </c>
      <c r="DM121" s="769"/>
      <c r="DN121" s="769"/>
      <c r="DO121" s="769"/>
      <c r="DP121" s="769"/>
      <c r="DQ121" s="769">
        <v>87560</v>
      </c>
      <c r="DR121" s="769"/>
      <c r="DS121" s="769"/>
      <c r="DT121" s="769"/>
      <c r="DU121" s="769"/>
      <c r="DV121" s="821">
        <v>4.2</v>
      </c>
      <c r="DW121" s="821"/>
      <c r="DX121" s="821"/>
      <c r="DY121" s="821"/>
      <c r="DZ121" s="822"/>
    </row>
    <row r="122" spans="1:130" s="197" customFormat="1" ht="26.25" customHeight="1">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4358688</v>
      </c>
      <c r="BR122" s="838"/>
      <c r="BS122" s="838"/>
      <c r="BT122" s="838"/>
      <c r="BU122" s="838"/>
      <c r="BV122" s="838">
        <v>4387829</v>
      </c>
      <c r="BW122" s="838"/>
      <c r="BX122" s="838"/>
      <c r="BY122" s="838"/>
      <c r="BZ122" s="838"/>
      <c r="CA122" s="838">
        <v>4811697</v>
      </c>
      <c r="CB122" s="838"/>
      <c r="CC122" s="838"/>
      <c r="CD122" s="838"/>
      <c r="CE122" s="838"/>
      <c r="CF122" s="741"/>
      <c r="CG122" s="742"/>
      <c r="CH122" s="742"/>
      <c r="CI122" s="742"/>
      <c r="CJ122" s="839"/>
      <c r="CK122" s="849"/>
      <c r="CL122" s="810"/>
      <c r="CM122" s="810"/>
      <c r="CN122" s="810"/>
      <c r="CO122" s="811"/>
      <c r="CP122" s="826" t="s">
        <v>381</v>
      </c>
      <c r="CQ122" s="827"/>
      <c r="CR122" s="827"/>
      <c r="CS122" s="827"/>
      <c r="CT122" s="827"/>
      <c r="CU122" s="827"/>
      <c r="CV122" s="827"/>
      <c r="CW122" s="827"/>
      <c r="CX122" s="827"/>
      <c r="CY122" s="827"/>
      <c r="CZ122" s="827"/>
      <c r="DA122" s="827"/>
      <c r="DB122" s="827"/>
      <c r="DC122" s="827"/>
      <c r="DD122" s="827"/>
      <c r="DE122" s="827"/>
      <c r="DF122" s="828"/>
      <c r="DG122" s="768" t="s">
        <v>112</v>
      </c>
      <c r="DH122" s="769"/>
      <c r="DI122" s="769"/>
      <c r="DJ122" s="769"/>
      <c r="DK122" s="769"/>
      <c r="DL122" s="769" t="s">
        <v>112</v>
      </c>
      <c r="DM122" s="769"/>
      <c r="DN122" s="769"/>
      <c r="DO122" s="769"/>
      <c r="DP122" s="769"/>
      <c r="DQ122" s="769" t="s">
        <v>112</v>
      </c>
      <c r="DR122" s="769"/>
      <c r="DS122" s="769"/>
      <c r="DT122" s="769"/>
      <c r="DU122" s="769"/>
      <c r="DV122" s="821" t="s">
        <v>112</v>
      </c>
      <c r="DW122" s="821"/>
      <c r="DX122" s="821"/>
      <c r="DY122" s="821"/>
      <c r="DZ122" s="822"/>
    </row>
    <row r="123" spans="1:130" s="197" customFormat="1" ht="26.25" customHeight="1" thickBot="1">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50.1</v>
      </c>
      <c r="BR123" s="830"/>
      <c r="BS123" s="830"/>
      <c r="BT123" s="830"/>
      <c r="BU123" s="830"/>
      <c r="BV123" s="830">
        <v>22.2</v>
      </c>
      <c r="BW123" s="830"/>
      <c r="BX123" s="830"/>
      <c r="BY123" s="830"/>
      <c r="BZ123" s="830"/>
      <c r="CA123" s="830">
        <v>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100</v>
      </c>
      <c r="AB126" s="782"/>
      <c r="AC126" s="782"/>
      <c r="AD126" s="782"/>
      <c r="AE126" s="783"/>
      <c r="AF126" s="784">
        <v>39780</v>
      </c>
      <c r="AG126" s="782"/>
      <c r="AH126" s="782"/>
      <c r="AI126" s="782"/>
      <c r="AJ126" s="783"/>
      <c r="AK126" s="784">
        <v>13803</v>
      </c>
      <c r="AL126" s="782"/>
      <c r="AM126" s="782"/>
      <c r="AN126" s="782"/>
      <c r="AO126" s="783"/>
      <c r="AP126" s="752">
        <v>0.7</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932</v>
      </c>
      <c r="AB127" s="782"/>
      <c r="AC127" s="782"/>
      <c r="AD127" s="782"/>
      <c r="AE127" s="783"/>
      <c r="AF127" s="784">
        <v>899</v>
      </c>
      <c r="AG127" s="782"/>
      <c r="AH127" s="782"/>
      <c r="AI127" s="782"/>
      <c r="AJ127" s="783"/>
      <c r="AK127" s="784">
        <v>644</v>
      </c>
      <c r="AL127" s="782"/>
      <c r="AM127" s="782"/>
      <c r="AN127" s="782"/>
      <c r="AO127" s="783"/>
      <c r="AP127" s="752">
        <v>0</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451</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4323</v>
      </c>
      <c r="AB128" s="722"/>
      <c r="AC128" s="722"/>
      <c r="AD128" s="722"/>
      <c r="AE128" s="723"/>
      <c r="AF128" s="724">
        <v>3441</v>
      </c>
      <c r="AG128" s="722"/>
      <c r="AH128" s="722"/>
      <c r="AI128" s="722"/>
      <c r="AJ128" s="723"/>
      <c r="AK128" s="724">
        <v>3370</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2188300</v>
      </c>
      <c r="AB129" s="782"/>
      <c r="AC129" s="782"/>
      <c r="AD129" s="782"/>
      <c r="AE129" s="783"/>
      <c r="AF129" s="784">
        <v>2325364</v>
      </c>
      <c r="AG129" s="782"/>
      <c r="AH129" s="782"/>
      <c r="AI129" s="782"/>
      <c r="AJ129" s="783"/>
      <c r="AK129" s="784">
        <v>2356738</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7.5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291377</v>
      </c>
      <c r="AB130" s="782"/>
      <c r="AC130" s="782"/>
      <c r="AD130" s="782"/>
      <c r="AE130" s="783"/>
      <c r="AF130" s="784">
        <v>292638</v>
      </c>
      <c r="AG130" s="782"/>
      <c r="AH130" s="782"/>
      <c r="AI130" s="782"/>
      <c r="AJ130" s="783"/>
      <c r="AK130" s="784">
        <v>290569</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1896923</v>
      </c>
      <c r="AB131" s="715"/>
      <c r="AC131" s="715"/>
      <c r="AD131" s="715"/>
      <c r="AE131" s="716"/>
      <c r="AF131" s="717">
        <v>2032726</v>
      </c>
      <c r="AG131" s="715"/>
      <c r="AH131" s="715"/>
      <c r="AI131" s="715"/>
      <c r="AJ131" s="716"/>
      <c r="AK131" s="717">
        <v>2066169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8.2483052820000005</v>
      </c>
      <c r="AB132" s="738"/>
      <c r="AC132" s="738"/>
      <c r="AD132" s="738"/>
      <c r="AE132" s="739"/>
      <c r="AF132" s="740">
        <v>8.4350768380000005</v>
      </c>
      <c r="AG132" s="738"/>
      <c r="AH132" s="738"/>
      <c r="AI132" s="738"/>
      <c r="AJ132" s="739"/>
      <c r="AK132" s="740">
        <v>5.8519414430000003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9.1999999999999993</v>
      </c>
      <c r="AB133" s="747"/>
      <c r="AC133" s="747"/>
      <c r="AD133" s="747"/>
      <c r="AE133" s="748"/>
      <c r="AF133" s="746">
        <v>8.5</v>
      </c>
      <c r="AG133" s="747"/>
      <c r="AH133" s="747"/>
      <c r="AI133" s="747"/>
      <c r="AJ133" s="748"/>
      <c r="AK133" s="746">
        <v>7.5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96" zoomScaleSheetLayoutView="9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626909</v>
      </c>
      <c r="L9" s="264">
        <v>126266</v>
      </c>
      <c r="M9" s="265">
        <v>183831</v>
      </c>
      <c r="N9" s="266">
        <v>-31.3</v>
      </c>
    </row>
    <row r="10" spans="1:16">
      <c r="A10" s="248"/>
      <c r="B10" s="244"/>
      <c r="C10" s="244"/>
      <c r="D10" s="244"/>
      <c r="E10" s="244"/>
      <c r="F10" s="244"/>
      <c r="G10" s="1131" t="s">
        <v>472</v>
      </c>
      <c r="H10" s="1132"/>
      <c r="I10" s="1132"/>
      <c r="J10" s="1133"/>
      <c r="K10" s="267">
        <v>56995</v>
      </c>
      <c r="L10" s="268">
        <v>11479</v>
      </c>
      <c r="M10" s="269">
        <v>17818</v>
      </c>
      <c r="N10" s="270">
        <v>-35.6</v>
      </c>
    </row>
    <row r="11" spans="1:16" ht="13.5" customHeight="1">
      <c r="A11" s="248"/>
      <c r="B11" s="244"/>
      <c r="C11" s="244"/>
      <c r="D11" s="244"/>
      <c r="E11" s="244"/>
      <c r="F11" s="244"/>
      <c r="G11" s="1131" t="s">
        <v>473</v>
      </c>
      <c r="H11" s="1132"/>
      <c r="I11" s="1132"/>
      <c r="J11" s="1133"/>
      <c r="K11" s="267">
        <v>176824</v>
      </c>
      <c r="L11" s="268">
        <v>35614</v>
      </c>
      <c r="M11" s="269">
        <v>26667</v>
      </c>
      <c r="N11" s="270">
        <v>33.6</v>
      </c>
    </row>
    <row r="12" spans="1:16" ht="13.5" customHeight="1">
      <c r="A12" s="248"/>
      <c r="B12" s="244"/>
      <c r="C12" s="244"/>
      <c r="D12" s="244"/>
      <c r="E12" s="244"/>
      <c r="F12" s="244"/>
      <c r="G12" s="1131" t="s">
        <v>474</v>
      </c>
      <c r="H12" s="1132"/>
      <c r="I12" s="1132"/>
      <c r="J12" s="1133"/>
      <c r="K12" s="267">
        <v>14977</v>
      </c>
      <c r="L12" s="268">
        <v>3017</v>
      </c>
      <c r="M12" s="269">
        <v>2490</v>
      </c>
      <c r="N12" s="270">
        <v>21.2</v>
      </c>
    </row>
    <row r="13" spans="1:16" ht="13.5" customHeight="1">
      <c r="A13" s="248"/>
      <c r="B13" s="244"/>
      <c r="C13" s="244"/>
      <c r="D13" s="244"/>
      <c r="E13" s="244"/>
      <c r="F13" s="244"/>
      <c r="G13" s="1131" t="s">
        <v>475</v>
      </c>
      <c r="H13" s="1132"/>
      <c r="I13" s="1132"/>
      <c r="J13" s="1133"/>
      <c r="K13" s="267" t="s">
        <v>476</v>
      </c>
      <c r="L13" s="268" t="s">
        <v>476</v>
      </c>
      <c r="M13" s="269" t="s">
        <v>476</v>
      </c>
      <c r="N13" s="270" t="s">
        <v>476</v>
      </c>
    </row>
    <row r="14" spans="1:16" ht="13.5" customHeight="1">
      <c r="A14" s="248"/>
      <c r="B14" s="244"/>
      <c r="C14" s="244"/>
      <c r="D14" s="244"/>
      <c r="E14" s="244"/>
      <c r="F14" s="244"/>
      <c r="G14" s="1131" t="s">
        <v>477</v>
      </c>
      <c r="H14" s="1132"/>
      <c r="I14" s="1132"/>
      <c r="J14" s="1133"/>
      <c r="K14" s="267">
        <v>40769</v>
      </c>
      <c r="L14" s="268">
        <v>8211</v>
      </c>
      <c r="M14" s="269">
        <v>9105</v>
      </c>
      <c r="N14" s="270">
        <v>-9.8000000000000007</v>
      </c>
    </row>
    <row r="15" spans="1:16" ht="13.5" customHeight="1">
      <c r="A15" s="248"/>
      <c r="B15" s="244"/>
      <c r="C15" s="244"/>
      <c r="D15" s="244"/>
      <c r="E15" s="244"/>
      <c r="F15" s="244"/>
      <c r="G15" s="1131" t="s">
        <v>478</v>
      </c>
      <c r="H15" s="1132"/>
      <c r="I15" s="1132"/>
      <c r="J15" s="1133"/>
      <c r="K15" s="267">
        <v>15618</v>
      </c>
      <c r="L15" s="268">
        <v>3146</v>
      </c>
      <c r="M15" s="269">
        <v>5055</v>
      </c>
      <c r="N15" s="270">
        <v>-37.799999999999997</v>
      </c>
    </row>
    <row r="16" spans="1:16">
      <c r="A16" s="248"/>
      <c r="B16" s="244"/>
      <c r="C16" s="244"/>
      <c r="D16" s="244"/>
      <c r="E16" s="244"/>
      <c r="F16" s="244"/>
      <c r="G16" s="1134" t="s">
        <v>479</v>
      </c>
      <c r="H16" s="1135"/>
      <c r="I16" s="1135"/>
      <c r="J16" s="1136"/>
      <c r="K16" s="268">
        <v>-106261</v>
      </c>
      <c r="L16" s="268">
        <v>-21402</v>
      </c>
      <c r="M16" s="269">
        <v>-22864</v>
      </c>
      <c r="N16" s="270">
        <v>-6.4</v>
      </c>
    </row>
    <row r="17" spans="1:16">
      <c r="A17" s="248"/>
      <c r="B17" s="244"/>
      <c r="C17" s="244"/>
      <c r="D17" s="244"/>
      <c r="E17" s="244"/>
      <c r="F17" s="244"/>
      <c r="G17" s="1134" t="s">
        <v>170</v>
      </c>
      <c r="H17" s="1135"/>
      <c r="I17" s="1135"/>
      <c r="J17" s="1136"/>
      <c r="K17" s="268">
        <v>825831</v>
      </c>
      <c r="L17" s="268">
        <v>166331</v>
      </c>
      <c r="M17" s="269">
        <v>222101</v>
      </c>
      <c r="N17" s="270">
        <v>-25.1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13.9</v>
      </c>
      <c r="L21" s="281">
        <v>20.61</v>
      </c>
      <c r="M21" s="282">
        <v>-6.71</v>
      </c>
      <c r="N21" s="249"/>
      <c r="O21" s="283"/>
      <c r="P21" s="279"/>
    </row>
    <row r="22" spans="1:16" s="284" customFormat="1">
      <c r="A22" s="279"/>
      <c r="B22" s="249"/>
      <c r="C22" s="249"/>
      <c r="D22" s="249"/>
      <c r="E22" s="249"/>
      <c r="F22" s="249"/>
      <c r="G22" s="1128" t="s">
        <v>485</v>
      </c>
      <c r="H22" s="1129"/>
      <c r="I22" s="1129"/>
      <c r="J22" s="1130"/>
      <c r="K22" s="285">
        <v>96.9</v>
      </c>
      <c r="L22" s="286">
        <v>94.6</v>
      </c>
      <c r="M22" s="287">
        <v>2.2999999999999998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332186</v>
      </c>
      <c r="L32" s="294">
        <v>66906</v>
      </c>
      <c r="M32" s="295">
        <v>144540</v>
      </c>
      <c r="N32" s="296">
        <v>-53.7</v>
      </c>
    </row>
    <row r="33" spans="1:16" ht="13.5" customHeight="1">
      <c r="A33" s="248"/>
      <c r="B33" s="244"/>
      <c r="C33" s="244"/>
      <c r="D33" s="244"/>
      <c r="E33" s="244"/>
      <c r="F33" s="244"/>
      <c r="G33" s="1119" t="s">
        <v>490</v>
      </c>
      <c r="H33" s="1120"/>
      <c r="I33" s="1120"/>
      <c r="J33" s="1121"/>
      <c r="K33" s="294" t="s">
        <v>476</v>
      </c>
      <c r="L33" s="294" t="s">
        <v>476</v>
      </c>
      <c r="M33" s="295" t="s">
        <v>476</v>
      </c>
      <c r="N33" s="296" t="s">
        <v>476</v>
      </c>
    </row>
    <row r="34" spans="1:16" ht="27" customHeight="1">
      <c r="A34" s="248"/>
      <c r="B34" s="244"/>
      <c r="C34" s="244"/>
      <c r="D34" s="244"/>
      <c r="E34" s="244"/>
      <c r="F34" s="244"/>
      <c r="G34" s="1119" t="s">
        <v>491</v>
      </c>
      <c r="H34" s="1120"/>
      <c r="I34" s="1120"/>
      <c r="J34" s="1121"/>
      <c r="K34" s="294" t="s">
        <v>476</v>
      </c>
      <c r="L34" s="294" t="s">
        <v>476</v>
      </c>
      <c r="M34" s="295" t="s">
        <v>476</v>
      </c>
      <c r="N34" s="296" t="s">
        <v>476</v>
      </c>
    </row>
    <row r="35" spans="1:16" ht="27" customHeight="1">
      <c r="A35" s="248"/>
      <c r="B35" s="244"/>
      <c r="C35" s="244"/>
      <c r="D35" s="244"/>
      <c r="E35" s="244"/>
      <c r="F35" s="244"/>
      <c r="G35" s="1119" t="s">
        <v>492</v>
      </c>
      <c r="H35" s="1120"/>
      <c r="I35" s="1120"/>
      <c r="J35" s="1121"/>
      <c r="K35" s="294">
        <v>36757</v>
      </c>
      <c r="L35" s="294">
        <v>7403</v>
      </c>
      <c r="M35" s="295">
        <v>29964</v>
      </c>
      <c r="N35" s="296">
        <v>-75.3</v>
      </c>
    </row>
    <row r="36" spans="1:16" ht="27" customHeight="1">
      <c r="A36" s="248"/>
      <c r="B36" s="244"/>
      <c r="C36" s="244"/>
      <c r="D36" s="244"/>
      <c r="E36" s="244"/>
      <c r="F36" s="244"/>
      <c r="G36" s="1119" t="s">
        <v>493</v>
      </c>
      <c r="H36" s="1120"/>
      <c r="I36" s="1120"/>
      <c r="J36" s="1121"/>
      <c r="K36" s="294">
        <v>31460</v>
      </c>
      <c r="L36" s="294">
        <v>6336</v>
      </c>
      <c r="M36" s="295">
        <v>6972</v>
      </c>
      <c r="N36" s="296">
        <v>-9.1</v>
      </c>
    </row>
    <row r="37" spans="1:16" ht="13.5" customHeight="1">
      <c r="A37" s="248"/>
      <c r="B37" s="244"/>
      <c r="C37" s="244"/>
      <c r="D37" s="244"/>
      <c r="E37" s="244"/>
      <c r="F37" s="244"/>
      <c r="G37" s="1119" t="s">
        <v>494</v>
      </c>
      <c r="H37" s="1120"/>
      <c r="I37" s="1120"/>
      <c r="J37" s="1121"/>
      <c r="K37" s="294">
        <v>14447</v>
      </c>
      <c r="L37" s="294">
        <v>2910</v>
      </c>
      <c r="M37" s="295">
        <v>2692</v>
      </c>
      <c r="N37" s="296">
        <v>8.1</v>
      </c>
    </row>
    <row r="38" spans="1:16" ht="27" customHeight="1">
      <c r="A38" s="248"/>
      <c r="B38" s="244"/>
      <c r="C38" s="244"/>
      <c r="D38" s="244"/>
      <c r="E38" s="244"/>
      <c r="F38" s="244"/>
      <c r="G38" s="1122" t="s">
        <v>495</v>
      </c>
      <c r="H38" s="1123"/>
      <c r="I38" s="1123"/>
      <c r="J38" s="1124"/>
      <c r="K38" s="297" t="s">
        <v>476</v>
      </c>
      <c r="L38" s="297" t="s">
        <v>476</v>
      </c>
      <c r="M38" s="298">
        <v>44</v>
      </c>
      <c r="N38" s="299" t="s">
        <v>476</v>
      </c>
      <c r="O38" s="293"/>
    </row>
    <row r="39" spans="1:16">
      <c r="A39" s="248"/>
      <c r="B39" s="244"/>
      <c r="C39" s="244"/>
      <c r="D39" s="244"/>
      <c r="E39" s="244"/>
      <c r="F39" s="244"/>
      <c r="G39" s="1122" t="s">
        <v>496</v>
      </c>
      <c r="H39" s="1123"/>
      <c r="I39" s="1123"/>
      <c r="J39" s="1124"/>
      <c r="K39" s="300">
        <v>-3370</v>
      </c>
      <c r="L39" s="300">
        <v>-679</v>
      </c>
      <c r="M39" s="301">
        <v>-7752</v>
      </c>
      <c r="N39" s="302">
        <v>-91.2</v>
      </c>
      <c r="O39" s="293"/>
    </row>
    <row r="40" spans="1:16" ht="27" customHeight="1">
      <c r="A40" s="248"/>
      <c r="B40" s="244"/>
      <c r="C40" s="244"/>
      <c r="D40" s="244"/>
      <c r="E40" s="244"/>
      <c r="F40" s="244"/>
      <c r="G40" s="1119" t="s">
        <v>497</v>
      </c>
      <c r="H40" s="1120"/>
      <c r="I40" s="1120"/>
      <c r="J40" s="1121"/>
      <c r="K40" s="300">
        <v>-290569</v>
      </c>
      <c r="L40" s="300">
        <v>-58523</v>
      </c>
      <c r="M40" s="301">
        <v>-125847</v>
      </c>
      <c r="N40" s="302">
        <v>-53.5</v>
      </c>
      <c r="O40" s="293"/>
    </row>
    <row r="41" spans="1:16">
      <c r="A41" s="248"/>
      <c r="B41" s="244"/>
      <c r="C41" s="244"/>
      <c r="D41" s="244"/>
      <c r="E41" s="244"/>
      <c r="F41" s="244"/>
      <c r="G41" s="1125" t="s">
        <v>280</v>
      </c>
      <c r="H41" s="1126"/>
      <c r="I41" s="1126"/>
      <c r="J41" s="1127"/>
      <c r="K41" s="294">
        <v>120911</v>
      </c>
      <c r="L41" s="300">
        <v>24353</v>
      </c>
      <c r="M41" s="301">
        <v>50612</v>
      </c>
      <c r="N41" s="302">
        <v>-51.9</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667395</v>
      </c>
      <c r="J51" s="320">
        <v>128568</v>
      </c>
      <c r="K51" s="321">
        <v>45.1</v>
      </c>
      <c r="L51" s="322">
        <v>174443</v>
      </c>
      <c r="M51" s="323">
        <v>52.1</v>
      </c>
      <c r="N51" s="324">
        <v>-7</v>
      </c>
    </row>
    <row r="52" spans="1:14">
      <c r="A52" s="248"/>
      <c r="B52" s="244"/>
      <c r="C52" s="244"/>
      <c r="D52" s="244"/>
      <c r="E52" s="244"/>
      <c r="F52" s="244"/>
      <c r="G52" s="325"/>
      <c r="H52" s="326" t="s">
        <v>508</v>
      </c>
      <c r="I52" s="327">
        <v>393597</v>
      </c>
      <c r="J52" s="328">
        <v>75823</v>
      </c>
      <c r="K52" s="329">
        <v>307.3</v>
      </c>
      <c r="L52" s="330">
        <v>89518</v>
      </c>
      <c r="M52" s="331">
        <v>60.1</v>
      </c>
      <c r="N52" s="332">
        <v>247.2</v>
      </c>
    </row>
    <row r="53" spans="1:14">
      <c r="A53" s="248"/>
      <c r="B53" s="244"/>
      <c r="C53" s="244"/>
      <c r="D53" s="244"/>
      <c r="E53" s="244"/>
      <c r="F53" s="244"/>
      <c r="G53" s="310" t="s">
        <v>509</v>
      </c>
      <c r="H53" s="311"/>
      <c r="I53" s="319">
        <v>726564</v>
      </c>
      <c r="J53" s="320">
        <v>141493</v>
      </c>
      <c r="K53" s="321">
        <v>10.1</v>
      </c>
      <c r="L53" s="322">
        <v>192544</v>
      </c>
      <c r="M53" s="323">
        <v>10.4</v>
      </c>
      <c r="N53" s="324">
        <v>-0.3</v>
      </c>
    </row>
    <row r="54" spans="1:14">
      <c r="A54" s="248"/>
      <c r="B54" s="244"/>
      <c r="C54" s="244"/>
      <c r="D54" s="244"/>
      <c r="E54" s="244"/>
      <c r="F54" s="244"/>
      <c r="G54" s="325"/>
      <c r="H54" s="326" t="s">
        <v>508</v>
      </c>
      <c r="I54" s="327">
        <v>427216</v>
      </c>
      <c r="J54" s="328">
        <v>83197</v>
      </c>
      <c r="K54" s="329">
        <v>9.6999999999999993</v>
      </c>
      <c r="L54" s="330">
        <v>82235</v>
      </c>
      <c r="M54" s="331">
        <v>-8.1</v>
      </c>
      <c r="N54" s="332">
        <v>17.8</v>
      </c>
    </row>
    <row r="55" spans="1:14">
      <c r="A55" s="248"/>
      <c r="B55" s="244"/>
      <c r="C55" s="244"/>
      <c r="D55" s="244"/>
      <c r="E55" s="244"/>
      <c r="F55" s="244"/>
      <c r="G55" s="310" t="s">
        <v>510</v>
      </c>
      <c r="H55" s="311"/>
      <c r="I55" s="319">
        <v>783450</v>
      </c>
      <c r="J55" s="320">
        <v>154618</v>
      </c>
      <c r="K55" s="321">
        <v>9.3000000000000007</v>
      </c>
      <c r="L55" s="322">
        <v>216155</v>
      </c>
      <c r="M55" s="323">
        <v>12.3</v>
      </c>
      <c r="N55" s="324">
        <v>-3</v>
      </c>
    </row>
    <row r="56" spans="1:14">
      <c r="A56" s="248"/>
      <c r="B56" s="244"/>
      <c r="C56" s="244"/>
      <c r="D56" s="244"/>
      <c r="E56" s="244"/>
      <c r="F56" s="244"/>
      <c r="G56" s="325"/>
      <c r="H56" s="326" t="s">
        <v>508</v>
      </c>
      <c r="I56" s="327">
        <v>270041</v>
      </c>
      <c r="J56" s="328">
        <v>53294</v>
      </c>
      <c r="K56" s="329">
        <v>-35.9</v>
      </c>
      <c r="L56" s="330">
        <v>108827</v>
      </c>
      <c r="M56" s="331">
        <v>32.299999999999997</v>
      </c>
      <c r="N56" s="332">
        <v>-68.2</v>
      </c>
    </row>
    <row r="57" spans="1:14">
      <c r="A57" s="248"/>
      <c r="B57" s="244"/>
      <c r="C57" s="244"/>
      <c r="D57" s="244"/>
      <c r="E57" s="244"/>
      <c r="F57" s="244"/>
      <c r="G57" s="310" t="s">
        <v>511</v>
      </c>
      <c r="H57" s="311"/>
      <c r="I57" s="319">
        <v>212146</v>
      </c>
      <c r="J57" s="320">
        <v>42336</v>
      </c>
      <c r="K57" s="321">
        <v>-72.599999999999994</v>
      </c>
      <c r="L57" s="322">
        <v>228305</v>
      </c>
      <c r="M57" s="323">
        <v>5.6</v>
      </c>
      <c r="N57" s="324">
        <v>-78.2</v>
      </c>
    </row>
    <row r="58" spans="1:14">
      <c r="A58" s="248"/>
      <c r="B58" s="244"/>
      <c r="C58" s="244"/>
      <c r="D58" s="244"/>
      <c r="E58" s="244"/>
      <c r="F58" s="244"/>
      <c r="G58" s="325"/>
      <c r="H58" s="326" t="s">
        <v>508</v>
      </c>
      <c r="I58" s="327">
        <v>134206</v>
      </c>
      <c r="J58" s="328">
        <v>26782</v>
      </c>
      <c r="K58" s="329">
        <v>-49.7</v>
      </c>
      <c r="L58" s="330">
        <v>86611</v>
      </c>
      <c r="M58" s="331">
        <v>-20.399999999999999</v>
      </c>
      <c r="N58" s="332">
        <v>-29.3</v>
      </c>
    </row>
    <row r="59" spans="1:14">
      <c r="A59" s="248"/>
      <c r="B59" s="244"/>
      <c r="C59" s="244"/>
      <c r="D59" s="244"/>
      <c r="E59" s="244"/>
      <c r="F59" s="244"/>
      <c r="G59" s="310" t="s">
        <v>512</v>
      </c>
      <c r="H59" s="311"/>
      <c r="I59" s="319">
        <v>835895</v>
      </c>
      <c r="J59" s="320">
        <v>168358</v>
      </c>
      <c r="K59" s="321">
        <v>297.7</v>
      </c>
      <c r="L59" s="322">
        <v>316331</v>
      </c>
      <c r="M59" s="323">
        <v>38.6</v>
      </c>
      <c r="N59" s="324">
        <v>259.10000000000002</v>
      </c>
    </row>
    <row r="60" spans="1:14">
      <c r="A60" s="248"/>
      <c r="B60" s="244"/>
      <c r="C60" s="244"/>
      <c r="D60" s="244"/>
      <c r="E60" s="244"/>
      <c r="F60" s="244"/>
      <c r="G60" s="325"/>
      <c r="H60" s="326" t="s">
        <v>508</v>
      </c>
      <c r="I60" s="333">
        <v>435641</v>
      </c>
      <c r="J60" s="328">
        <v>87742</v>
      </c>
      <c r="K60" s="329">
        <v>227.6</v>
      </c>
      <c r="L60" s="330">
        <v>106387</v>
      </c>
      <c r="M60" s="331">
        <v>22.8</v>
      </c>
      <c r="N60" s="332">
        <v>204.8</v>
      </c>
    </row>
    <row r="61" spans="1:14">
      <c r="A61" s="248"/>
      <c r="B61" s="244"/>
      <c r="C61" s="244"/>
      <c r="D61" s="244"/>
      <c r="E61" s="244"/>
      <c r="F61" s="244"/>
      <c r="G61" s="310" t="s">
        <v>513</v>
      </c>
      <c r="H61" s="334"/>
      <c r="I61" s="335">
        <v>645090</v>
      </c>
      <c r="J61" s="336">
        <v>127075</v>
      </c>
      <c r="K61" s="337">
        <v>57.9</v>
      </c>
      <c r="L61" s="338">
        <v>225556</v>
      </c>
      <c r="M61" s="339">
        <v>23.8</v>
      </c>
      <c r="N61" s="324">
        <v>34.1</v>
      </c>
    </row>
    <row r="62" spans="1:14">
      <c r="A62" s="248"/>
      <c r="B62" s="244"/>
      <c r="C62" s="244"/>
      <c r="D62" s="244"/>
      <c r="E62" s="244"/>
      <c r="F62" s="244"/>
      <c r="G62" s="325"/>
      <c r="H62" s="326" t="s">
        <v>508</v>
      </c>
      <c r="I62" s="327">
        <v>332140</v>
      </c>
      <c r="J62" s="328">
        <v>65368</v>
      </c>
      <c r="K62" s="329">
        <v>91.8</v>
      </c>
      <c r="L62" s="330">
        <v>94716</v>
      </c>
      <c r="M62" s="331">
        <v>17.3</v>
      </c>
      <c r="N62" s="332">
        <v>74.5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8" zoomScaleNormal="98"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12.71</v>
      </c>
      <c r="G47" s="12">
        <v>18.68</v>
      </c>
      <c r="H47" s="12">
        <v>24.45</v>
      </c>
      <c r="I47" s="12">
        <v>30.95</v>
      </c>
      <c r="J47" s="13">
        <v>44.34</v>
      </c>
    </row>
    <row r="48" spans="2:10" ht="57.75" customHeight="1">
      <c r="B48" s="14"/>
      <c r="C48" s="1139" t="s">
        <v>4</v>
      </c>
      <c r="D48" s="1139"/>
      <c r="E48" s="1140"/>
      <c r="F48" s="15">
        <v>4.93</v>
      </c>
      <c r="G48" s="16">
        <v>2.97</v>
      </c>
      <c r="H48" s="16">
        <v>4.01</v>
      </c>
      <c r="I48" s="16">
        <v>3.15</v>
      </c>
      <c r="J48" s="17">
        <v>4.3099999999999996</v>
      </c>
    </row>
    <row r="49" spans="2:10" ht="57.75" customHeight="1" thickBot="1">
      <c r="B49" s="18"/>
      <c r="C49" s="1141" t="s">
        <v>5</v>
      </c>
      <c r="D49" s="1141"/>
      <c r="E49" s="1142"/>
      <c r="F49" s="19">
        <v>4.47</v>
      </c>
      <c r="G49" s="20">
        <v>2.77</v>
      </c>
      <c r="H49" s="20">
        <v>4.6100000000000003</v>
      </c>
      <c r="I49" s="20">
        <v>5.42</v>
      </c>
      <c r="J49" s="21">
        <v>13.44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8.39</v>
      </c>
      <c r="G34" s="33">
        <v>8.52</v>
      </c>
      <c r="H34" s="33">
        <v>8.4</v>
      </c>
      <c r="I34" s="33">
        <v>7.69</v>
      </c>
      <c r="J34" s="34">
        <v>5.67</v>
      </c>
      <c r="K34" s="22"/>
      <c r="L34" s="22"/>
      <c r="M34" s="22"/>
      <c r="N34" s="22"/>
      <c r="O34" s="22"/>
      <c r="P34" s="22"/>
    </row>
    <row r="35" spans="1:16" ht="39" customHeight="1">
      <c r="A35" s="22"/>
      <c r="B35" s="35"/>
      <c r="C35" s="1143" t="s">
        <v>521</v>
      </c>
      <c r="D35" s="1144"/>
      <c r="E35" s="1145"/>
      <c r="F35" s="36">
        <v>4.93</v>
      </c>
      <c r="G35" s="37">
        <v>2.97</v>
      </c>
      <c r="H35" s="37">
        <v>4.01</v>
      </c>
      <c r="I35" s="37">
        <v>3.15</v>
      </c>
      <c r="J35" s="38">
        <v>4.3099999999999996</v>
      </c>
      <c r="K35" s="22"/>
      <c r="L35" s="22"/>
      <c r="M35" s="22"/>
      <c r="N35" s="22"/>
      <c r="O35" s="22"/>
      <c r="P35" s="22"/>
    </row>
    <row r="36" spans="1:16" ht="39" customHeight="1">
      <c r="A36" s="22"/>
      <c r="B36" s="35"/>
      <c r="C36" s="1143" t="s">
        <v>522</v>
      </c>
      <c r="D36" s="1144"/>
      <c r="E36" s="1145"/>
      <c r="F36" s="36">
        <v>3.92</v>
      </c>
      <c r="G36" s="37">
        <v>4.75</v>
      </c>
      <c r="H36" s="37">
        <v>3.73</v>
      </c>
      <c r="I36" s="37">
        <v>3.42</v>
      </c>
      <c r="J36" s="38">
        <v>3.66</v>
      </c>
      <c r="K36" s="22"/>
      <c r="L36" s="22"/>
      <c r="M36" s="22"/>
      <c r="N36" s="22"/>
      <c r="O36" s="22"/>
      <c r="P36" s="22"/>
    </row>
    <row r="37" spans="1:16" ht="39" customHeight="1">
      <c r="A37" s="22"/>
      <c r="B37" s="35"/>
      <c r="C37" s="1143" t="s">
        <v>523</v>
      </c>
      <c r="D37" s="1144"/>
      <c r="E37" s="1145"/>
      <c r="F37" s="36">
        <v>2.89</v>
      </c>
      <c r="G37" s="37">
        <v>1.28</v>
      </c>
      <c r="H37" s="37">
        <v>1.1299999999999999</v>
      </c>
      <c r="I37" s="37">
        <v>1.1599999999999999</v>
      </c>
      <c r="J37" s="38">
        <v>1.94</v>
      </c>
      <c r="K37" s="22"/>
      <c r="L37" s="22"/>
      <c r="M37" s="22"/>
      <c r="N37" s="22"/>
      <c r="O37" s="22"/>
      <c r="P37" s="22"/>
    </row>
    <row r="38" spans="1:16" ht="39" customHeight="1">
      <c r="A38" s="22"/>
      <c r="B38" s="35"/>
      <c r="C38" s="1143" t="s">
        <v>524</v>
      </c>
      <c r="D38" s="1144"/>
      <c r="E38" s="1145"/>
      <c r="F38" s="36">
        <v>0.02</v>
      </c>
      <c r="G38" s="37">
        <v>0.01</v>
      </c>
      <c r="H38" s="37">
        <v>0.03</v>
      </c>
      <c r="I38" s="37">
        <v>0.02</v>
      </c>
      <c r="J38" s="38">
        <v>0.03</v>
      </c>
      <c r="K38" s="22"/>
      <c r="L38" s="22"/>
      <c r="M38" s="22"/>
      <c r="N38" s="22"/>
      <c r="O38" s="22"/>
      <c r="P38" s="22"/>
    </row>
    <row r="39" spans="1:16" ht="39" customHeight="1">
      <c r="A39" s="22"/>
      <c r="B39" s="35"/>
      <c r="C39" s="1143" t="s">
        <v>525</v>
      </c>
      <c r="D39" s="1144"/>
      <c r="E39" s="1145"/>
      <c r="F39" s="36">
        <v>0.04</v>
      </c>
      <c r="G39" s="37">
        <v>0.02</v>
      </c>
      <c r="H39" s="37">
        <v>0.01</v>
      </c>
      <c r="I39" s="37">
        <v>0.02</v>
      </c>
      <c r="J39" s="38">
        <v>0</v>
      </c>
      <c r="K39" s="22"/>
      <c r="L39" s="22"/>
      <c r="M39" s="22"/>
      <c r="N39" s="22"/>
      <c r="O39" s="22"/>
      <c r="P39" s="22"/>
    </row>
    <row r="40" spans="1:16" ht="39" customHeight="1">
      <c r="A40" s="22"/>
      <c r="B40" s="35"/>
      <c r="C40" s="1143" t="s">
        <v>526</v>
      </c>
      <c r="D40" s="1144"/>
      <c r="E40" s="1145"/>
      <c r="F40" s="36">
        <v>0</v>
      </c>
      <c r="G40" s="37">
        <v>0</v>
      </c>
      <c r="H40" s="37">
        <v>0.03</v>
      </c>
      <c r="I40" s="37">
        <v>0</v>
      </c>
      <c r="J40" s="38">
        <v>0</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527</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528</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331</v>
      </c>
      <c r="L45" s="60">
        <v>329</v>
      </c>
      <c r="M45" s="60">
        <v>327</v>
      </c>
      <c r="N45" s="60">
        <v>331</v>
      </c>
      <c r="O45" s="61">
        <v>332</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52</v>
      </c>
      <c r="L48" s="64">
        <v>33</v>
      </c>
      <c r="M48" s="64">
        <v>36</v>
      </c>
      <c r="N48" s="64">
        <v>36</v>
      </c>
      <c r="O48" s="65">
        <v>37</v>
      </c>
      <c r="P48" s="48"/>
      <c r="Q48" s="48"/>
      <c r="R48" s="48"/>
      <c r="S48" s="48"/>
      <c r="T48" s="48"/>
      <c r="U48" s="48"/>
    </row>
    <row r="49" spans="1:21" ht="30.75" customHeight="1">
      <c r="A49" s="48"/>
      <c r="B49" s="1161"/>
      <c r="C49" s="1162"/>
      <c r="D49" s="62"/>
      <c r="E49" s="1153" t="s">
        <v>16</v>
      </c>
      <c r="F49" s="1153"/>
      <c r="G49" s="1153"/>
      <c r="H49" s="1153"/>
      <c r="I49" s="1153"/>
      <c r="J49" s="1154"/>
      <c r="K49" s="63">
        <v>84</v>
      </c>
      <c r="L49" s="64">
        <v>87</v>
      </c>
      <c r="M49" s="64">
        <v>88</v>
      </c>
      <c r="N49" s="64">
        <v>60</v>
      </c>
      <c r="O49" s="65">
        <v>31</v>
      </c>
      <c r="P49" s="48"/>
      <c r="Q49" s="48"/>
      <c r="R49" s="48"/>
      <c r="S49" s="48"/>
      <c r="T49" s="48"/>
      <c r="U49" s="48"/>
    </row>
    <row r="50" spans="1:21" ht="30.75" customHeight="1">
      <c r="A50" s="48"/>
      <c r="B50" s="1161"/>
      <c r="C50" s="1162"/>
      <c r="D50" s="62"/>
      <c r="E50" s="1153" t="s">
        <v>17</v>
      </c>
      <c r="F50" s="1153"/>
      <c r="G50" s="1153"/>
      <c r="H50" s="1153"/>
      <c r="I50" s="1153"/>
      <c r="J50" s="1154"/>
      <c r="K50" s="63">
        <v>0</v>
      </c>
      <c r="L50" s="64">
        <v>9</v>
      </c>
      <c r="M50" s="64">
        <v>1</v>
      </c>
      <c r="N50" s="64">
        <v>41</v>
      </c>
      <c r="O50" s="65">
        <v>14</v>
      </c>
      <c r="P50" s="48"/>
      <c r="Q50" s="48"/>
      <c r="R50" s="48"/>
      <c r="S50" s="48"/>
      <c r="T50" s="48"/>
      <c r="U50" s="48"/>
    </row>
    <row r="51" spans="1:21" ht="30.75" customHeight="1">
      <c r="A51" s="48"/>
      <c r="B51" s="1163"/>
      <c r="C51" s="1164"/>
      <c r="D51" s="66"/>
      <c r="E51" s="1153" t="s">
        <v>18</v>
      </c>
      <c r="F51" s="1153"/>
      <c r="G51" s="1153"/>
      <c r="H51" s="1153"/>
      <c r="I51" s="1153"/>
      <c r="J51" s="1154"/>
      <c r="K51" s="63">
        <v>0</v>
      </c>
      <c r="L51" s="64" t="s">
        <v>476</v>
      </c>
      <c r="M51" s="64">
        <v>0</v>
      </c>
      <c r="N51" s="64" t="s">
        <v>476</v>
      </c>
      <c r="O51" s="65" t="s">
        <v>476</v>
      </c>
      <c r="P51" s="48"/>
      <c r="Q51" s="48"/>
      <c r="R51" s="48"/>
      <c r="S51" s="48"/>
      <c r="T51" s="48"/>
      <c r="U51" s="48"/>
    </row>
    <row r="52" spans="1:21" ht="30.75" customHeight="1">
      <c r="A52" s="48"/>
      <c r="B52" s="1151" t="s">
        <v>19</v>
      </c>
      <c r="C52" s="1152"/>
      <c r="D52" s="66"/>
      <c r="E52" s="1153" t="s">
        <v>20</v>
      </c>
      <c r="F52" s="1153"/>
      <c r="G52" s="1153"/>
      <c r="H52" s="1153"/>
      <c r="I52" s="1153"/>
      <c r="J52" s="1154"/>
      <c r="K52" s="63">
        <v>271</v>
      </c>
      <c r="L52" s="64">
        <v>282</v>
      </c>
      <c r="M52" s="64">
        <v>295</v>
      </c>
      <c r="N52" s="64">
        <v>295</v>
      </c>
      <c r="O52" s="65">
        <v>294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196</v>
      </c>
      <c r="L53" s="69">
        <v>176</v>
      </c>
      <c r="M53" s="69">
        <v>157</v>
      </c>
      <c r="N53" s="69">
        <v>173</v>
      </c>
      <c r="O53" s="70">
        <v>120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2015-04-17T04:03:35Z</cp:lastPrinted>
  <dcterms:created xsi:type="dcterms:W3CDTF">2015-02-17T05:57:46Z</dcterms:created>
  <dcterms:modified xsi:type="dcterms:W3CDTF">2015-05-08T00:38:41Z</dcterms:modified>
  <cp:category/>
</cp:coreProperties>
</file>