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AB4DC2C3-3BA8-4653-86F4-2A7DD3961EDE}" xr6:coauthVersionLast="36" xr6:coauthVersionMax="36" xr10:uidLastSave="{00000000-0000-0000-0000-000000000000}"/>
  <bookViews>
    <workbookView xWindow="0" yWindow="0" windowWidth="28800" windowHeight="122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U34" i="10" s="1"/>
  <c r="U35" i="10" s="1"/>
  <c r="U36" i="10" s="1"/>
  <c r="U37" i="10" s="1"/>
  <c r="CO37" i="10"/>
  <c r="BE37" i="10"/>
  <c r="AM37" i="10"/>
  <c r="C37" i="10"/>
  <c r="CO36" i="10"/>
  <c r="BE36" i="10"/>
  <c r="AM36" i="10"/>
  <c r="C36" i="10"/>
  <c r="CO35" i="10"/>
  <c r="AM35" i="10"/>
  <c r="C35" i="10"/>
  <c r="CO34" i="10"/>
  <c r="AM34" i="10"/>
  <c r="C34" i="10"/>
  <c r="BE34" i="10" l="1"/>
  <c r="BE35"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<sst xmlns="http://schemas.openxmlformats.org/spreadsheetml/2006/main" count="1100" uniqueCount="602">
  <si>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</si>
  <si>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</si>
  <si>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</si>
  <si>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</si>
  <si>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</si>
  <si>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</si>
  <si>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</si>
  <si>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</si>
  <si>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</si>
  <si>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</si>
  <si>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</si>
  <si>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</si>
  <si>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</si>
  <si>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</si>
  <si>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</si>
  <si>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</si>
  <si>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</si>
  <si>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</si>
  <si>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</si>
  <si>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</si>
  <si>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</si>
  <si>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</si>
  <si>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</si>
  <si>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</si>
  <si>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</si>
  <si>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</si>
  <si>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</si>
  <si>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</si>
  <si>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</si>
  <si>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</si>
  <si>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</si>
  <si>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</si>
  <si>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</si>
  <si>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</si>
  <si>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</si>
  <si>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</si>
  <si>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</si>
  <si>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</si>
  <si>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</si>
  <si>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</si>
  <si>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</si>
  <si>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</si>
  <si>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</si>
  <si>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</si>
  <si>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</si>
  <si>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</si>
  <si>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</si>
  <si>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</si>
  <si>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</si>
  <si>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</si>
  <si>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</si>
  <si>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</si>
  <si>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</si>
  <si>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</si>
  <si>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</si>
  <si>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</si>
  <si>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</si>
  <si>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</si>
  <si>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</si>
  <si>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</si>
  <si>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</si>
  <si>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</si>
  <si>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</si>
  <si>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</si>
  <si>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</si>
  <si>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</si>
  <si>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</si>
  <si>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</si>
  <si>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</si>
  <si>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</si>
  <si>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</si>
  <si>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</si>
  <si>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</si>
  <si>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</si>
  <si>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</si>
  <si>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</si>
  <si>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</si>
  <si>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</si>
  <si>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</si>
  <si>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</si>
  <si>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</si>
  <si>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</si>
  <si>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</si>
  <si>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</si>
  <si>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</si>
  <si>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</si>
  <si>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</si>
  <si>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</si>
  <si>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</si>
  <si>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</si>
  <si>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</si>
  <si>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</si>
  <si>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</si>
  <si>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</si>
  <si>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</si>
  <si>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</si>
  <si>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</si>
  <si>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</si>
  <si>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</si>
  <si>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</si>
  <si>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</si>
  <si>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</si>
  <si>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</si>
  <si>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</si>
  <si>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</si>
  <si>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</si>
  <si>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</si>
  <si>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</si>
  <si>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</si>
  <si>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</si>
  <si>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</si>
  <si>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</si>
  <si>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</si>
  <si>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</si>
  <si>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</si>
  <si>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</si>
  <si>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</si>
  <si>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</si>
  <si>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</si>
  <si>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</si>
  <si>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</si>
  <si>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</si>
  <si>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</si>
  <si>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</si>
  <si>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</si>
  <si>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</si>
  <si>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</si>
  <si>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</si>
  <si>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</si>
  <si>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</si>
  <si>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</si>
  <si>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</si>
  <si>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</si>
  <si>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</si>
  <si>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</si>
  <si>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</si>
  <si>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</si>
  <si>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</si>
  <si>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</si>
  <si>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</si>
  <si>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</si>
  <si>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</si>
  <si>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</si>
  <si>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</si>
  <si>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</si>
  <si>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</si>
  <si>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</si>
  <si>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</si>
  <si>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</si>
  <si>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</si>
  <si>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</si>
  <si>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</si>
  <si>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</si>
  <si>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</si>
  <si>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</si>
  <si>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</si>
  <si>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</si>
  <si>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</si>
  <si>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</si>
  <si>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</si>
  <si>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</si>
  <si>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</si>
  <si>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</si>
  <si>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</si>
  <si>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</si>
  <si>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</si>
  <si>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</si>
  <si>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</si>
  <si>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</si>
  <si>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</si>
  <si>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</si>
  <si>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</si>
  <si>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</si>
  <si>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</si>
  <si>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</si>
  <si>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</si>
  <si>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</si>
  <si>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</si>
  <si>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</si>
  <si>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</si>
  <si>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</si>
  <si>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</si>
  <si>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</si>
  <si>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</si>
  <si>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</si>
  <si>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</si>
  <si>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</si>
  <si>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</si>
  <si>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</si>
  <si>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</si>
  <si>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</si>
  <si>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</si>
  <si>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</si>
  <si>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</si>
  <si>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</si>
  <si>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</si>
  <si>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</si>
  <si>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</si>
  <si>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</si>
  <si>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</si>
  <si>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</si>
  <si>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</si>
  <si>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</si>
  <si>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</si>
  <si>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</si>
  <si>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</si>
  <si>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</si>
  <si>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</si>
  <si>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</si>
  <si>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</si>
  <si>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</si>
  <si>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</si>
  <si>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</si>
  <si>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</si>
  <si>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</si>
  <si>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青森県六戸町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</si>
  <si>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</si>
  <si>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</si>
  <si>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</si>
  <si>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</si>
  <si>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</si>
  <si>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</si>
  <si>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</si>
  <si>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</si>
  <si>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</si>
  <si>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</si>
  <si>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</si>
  <si>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</si>
  <si>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</si>
  <si>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</si>
  <si>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</si>
  <si>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</si>
  <si>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</si>
  <si>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</si>
  <si>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</si>
  <si>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</si>
  <si>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</si>
  <si>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</si>
  <si>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</si>
  <si>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</si>
  <si>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</si>
  <si>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</si>
  <si>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</si>
  <si>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</si>
  <si>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</si>
  <si>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</si>
  <si>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</si>
  <si>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</si>
  <si>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</si>
  <si>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</si>
  <si>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</si>
  <si>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</si>
  <si>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</si>
  <si>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</si>
  <si>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</si>
  <si>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</si>
  <si>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</si>
  <si>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</si>
  <si>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</si>
  <si>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</si>
  <si>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</si>
  <si>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</si>
  <si>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</si>
  <si>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</si>
  <si>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</si>
  <si>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</si>
  <si>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</si>
  <si>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</si>
  <si>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</si>
  <si>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</si>
  <si>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</si>
  <si>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</si>
  <si>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</si>
  <si>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</si>
  <si>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</si>
  <si>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</si>
  <si>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</si>
  <si>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</si>
  <si>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</si>
  <si>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</si>
  <si>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</si>
  <si>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</si>
  <si>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</si>
  <si>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</si>
  <si>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</si>
  <si>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</si>
  <si>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</si>
  <si>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</si>
  <si>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</si>
  <si>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</si>
  <si>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</si>
  <si>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</si>
  <si>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</si>
  <si>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</si>
  <si>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</si>
  <si>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</si>
  <si>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</si>
  <si>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</si>
  <si>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</si>
  <si>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</si>
  <si>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</si>
  <si>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</si>
  <si>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</si>
  <si>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</si>
  <si>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</si>
  <si>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</si>
  <si>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</si>
  <si>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</si>
  <si>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</si>
  <si>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</si>
  <si>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</si>
  <si>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</si>
  <si>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</si>
  <si>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</si>
  <si>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</si>
  <si>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</si>
  <si>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</si>
  <si>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</si>
  <si>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</si>
  <si>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</si>
  <si>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</si>
  <si>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</si>
  <si>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</si>
  <si>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</si>
  <si>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</si>
  <si>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</si>
  <si>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</si>
  <si>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</si>
  <si>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</si>
  <si>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</si>
  <si>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</si>
  <si>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</si>
  <si>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</si>
  <si>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</si>
  <si>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</si>
  <si>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</si>
  <si>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</si>
  <si>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</si>
  <si>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</si>
  <si>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</si>
  <si>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</si>
  <si>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</si>
  <si>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</si>
  <si>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</si>
  <si>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</si>
  <si>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</si>
  <si>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</si>
  <si>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</si>
  <si>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</si>
  <si>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</si>
  <si>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</si>
  <si>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</si>
  <si>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</si>
  <si>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</si>
  <si>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</si>
  <si>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</si>
  <si>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</si>
  <si>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</si>
  <si>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</si>
  <si>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</si>
  <si>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</si>
  <si>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</si>
  <si>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</si>
  <si>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</si>
  <si>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</si>
  <si>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</si>
  <si>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</si>
  <si>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</si>
  <si>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</si>
  <si>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青森県六戸町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</si>
  <si>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</si>
  <si>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</si>
  <si>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</si>
  <si>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</si>
  <si>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</si>
  <si>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</si>
  <si>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</si>
  <si>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</si>
  <si>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</si>
  <si>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</si>
  <si>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</si>
  <si>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</si>
  <si>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</si>
  <si>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</si>
  <si>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</si>
  <si>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</si>
  <si>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</si>
  <si>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</si>
  <si>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</si>
  <si>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</si>
  <si>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</si>
  <si>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</si>
  <si>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</si>
  <si>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</si>
  <si>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</si>
  <si>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</si>
  <si>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</si>
  <si>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</si>
  <si>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</si>
  <si>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</si>
  <si>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</si>
  <si>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</si>
  <si>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</si>
  <si>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</si>
  <si>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</si>
  <si>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</si>
  <si>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国民健康保険診療所事業特別会計</t>
    <phoneticPr fontId="5"/>
  </si>
  <si>
    <t>-</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</si>
  <si>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</si>
  <si>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</si>
  <si>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</si>
  <si>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</si>
  <si>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</si>
  <si>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</si>
  <si>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</si>
  <si>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</si>
  <si>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</si>
  <si>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</si>
  <si>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</si>
  <si>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</si>
  <si>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</si>
  <si>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</si>
  <si>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</si>
  <si>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</si>
  <si>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</si>
  <si>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</si>
  <si>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</si>
  <si>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</si>
  <si>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</si>
  <si>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</si>
  <si>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</si>
  <si>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</si>
  <si>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</si>
  <si>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</si>
  <si>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</si>
  <si>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</si>
  <si>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</si>
  <si>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</si>
  <si>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</si>
  <si>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</si>
  <si>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</si>
  <si>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</si>
  <si>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</si>
  <si>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</si>
  <si>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</si>
  <si>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</si>
  <si>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</si>
  <si>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</si>
  <si>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</si>
  <si>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</si>
  <si>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</si>
  <si>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</si>
  <si>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</si>
  <si>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</si>
  <si>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</si>
  <si>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</si>
  <si>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</si>
  <si>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</si>
  <si>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</si>
  <si>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</si>
  <si>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</si>
  <si>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</si>
  <si>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</si>
  <si>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</si>
  <si>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</si>
  <si>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</si>
  <si>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</si>
  <si>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</si>
  <si>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</si>
  <si>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</si>
  <si>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</si>
  <si>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</si>
  <si>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</si>
  <si>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</si>
  <si>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</si>
  <si>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</si>
  <si>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</si>
  <si>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</si>
  <si>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</si>
  <si>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</si>
  <si>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</si>
  <si>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</si>
  <si>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</si>
  <si>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</si>
  <si>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</si>
  <si>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</si>
  <si>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</si>
  <si>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</si>
  <si>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</si>
  <si>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</si>
  <si>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</si>
  <si>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</si>
  <si>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</si>
  <si>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</si>
  <si>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</si>
  <si>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</si>
  <si>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</si>
  <si>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</si>
  <si>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</si>
  <si>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</si>
  <si>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</si>
  <si>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</si>
  <si>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</si>
  <si>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</si>
  <si>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</si>
  <si>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</si>
  <si>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</si>
  <si>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</si>
  <si>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</si>
  <si>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</si>
  <si>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</si>
  <si>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</si>
  <si>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</si>
  <si>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</si>
  <si>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</si>
  <si>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</si>
  <si>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</si>
  <si>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</si>
  <si>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</si>
  <si>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</si>
  <si>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</si>
  <si>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</si>
  <si>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</si>
  <si>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</si>
  <si>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</si>
  <si>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</si>
  <si>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</si>
  <si>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</si>
  <si>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</si>
  <si>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</si>
  <si>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</si>
  <si>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</si>
  <si>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</si>
  <si>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</si>
  <si>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</si>
  <si>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</si>
  <si>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</si>
  <si>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</si>
  <si>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</si>
  <si>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</si>
  <si>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</si>
  <si>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</si>
  <si>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</si>
  <si>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</si>
  <si>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</si>
  <si>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</si>
  <si>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</si>
  <si>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</si>
  <si>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</si>
  <si>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</si>
  <si>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</si>
  <si>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</si>
  <si>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</si>
  <si>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</si>
  <si>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</si>
  <si>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</si>
  <si>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5.91</t>
  </si>
  <si>
    <t>▲ 2.83</t>
  </si>
  <si>
    <t>▲ 2.50</t>
  </si>
  <si>
    <t>▲ 3.06</t>
  </si>
  <si>
    <t>一般会計</t>
  </si>
  <si>
    <t>介護保険事業特別会計</t>
  </si>
  <si>
    <t>国民健康保険事業特別会計</t>
  </si>
  <si>
    <t>後期高齢者医療特別会計</t>
  </si>
  <si>
    <t>農業集落排水事業特別会計</t>
  </si>
  <si>
    <t>国民健康保険診療所事業特別会計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</si>
  <si>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</si>
  <si>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</si>
  <si>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</si>
  <si>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</si>
  <si>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</si>
  <si>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</si>
  <si>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</si>
  <si>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</si>
  <si>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</si>
  <si>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</si>
  <si>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</si>
  <si>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</si>
  <si>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</si>
  <si>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</si>
  <si>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</si>
  <si>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</si>
  <si>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</si>
  <si>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</si>
  <si>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</si>
  <si>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学校建設基金</t>
    <rPh sb="0" eb="2">
      <t>ガッコウ</t>
    </rPh>
    <rPh sb="2" eb="4">
      <t>ケンセツ</t>
    </rPh>
    <rPh sb="4" eb="6">
      <t>キキン</t>
    </rPh>
    <phoneticPr fontId="5"/>
  </si>
  <si>
    <t>ふるさと基金</t>
    <rPh sb="4" eb="6">
      <t>キキン</t>
    </rPh>
    <phoneticPr fontId="5"/>
  </si>
  <si>
    <t>地域福祉基金</t>
    <rPh sb="0" eb="2">
      <t>チイキ</t>
    </rPh>
    <rPh sb="2" eb="4">
      <t>フクシ</t>
    </rPh>
    <rPh sb="4" eb="6">
      <t>キキン</t>
    </rPh>
    <phoneticPr fontId="5"/>
  </si>
  <si>
    <t>地域産業振興基金</t>
    <rPh sb="0" eb="2">
      <t>チイキ</t>
    </rPh>
    <rPh sb="2" eb="4">
      <t>サンギョウ</t>
    </rPh>
    <rPh sb="4" eb="6">
      <t>シンコウ</t>
    </rPh>
    <rPh sb="6" eb="8">
      <t>キキン</t>
    </rPh>
    <phoneticPr fontId="5"/>
  </si>
  <si>
    <t>水と土保全対策基金</t>
    <rPh sb="0" eb="1">
      <t>ミズ</t>
    </rPh>
    <rPh sb="2" eb="3">
      <t>ド</t>
    </rPh>
    <rPh sb="3" eb="5">
      <t>ホゼン</t>
    </rPh>
    <rPh sb="5" eb="7">
      <t>タイサク</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</si>
  <si>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</si>
  <si>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</si>
  <si>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</si>
  <si>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30年度については基金の取り崩しや普通会計から特別会計へ基金の移動を行ったことから充当可能基金が7.5憶減となり将来負担比率が発生したが、令和元年度については、平成29年度以前と同様に将来負担額を充当可能財源が上回ったため発生しなかった。
しかし、有形固定資産減価償却率については類似団体より高い水準であり、今後は「六戸町公共施設等総合管理計画」に基づき、現況把握と将来見通しを立てながら財政運営改善を図りたい。</t>
    <rPh sb="139" eb="141">
      <t>ユウケイ</t>
    </rPh>
    <rPh sb="141" eb="143">
      <t>コテイ</t>
    </rPh>
    <rPh sb="143" eb="145">
      <t>シサン</t>
    </rPh>
    <rPh sb="145" eb="147">
      <t>ゲンカ</t>
    </rPh>
    <rPh sb="147" eb="149">
      <t>ショウキャク</t>
    </rPh>
    <rPh sb="149" eb="150">
      <t>リツ</t>
    </rPh>
    <rPh sb="155" eb="157">
      <t>ルイジ</t>
    </rPh>
    <rPh sb="157" eb="159">
      <t>ダンタイ</t>
    </rPh>
    <rPh sb="161" eb="162">
      <t>タカ</t>
    </rPh>
    <rPh sb="163" eb="165">
      <t>スイジュン</t>
    </rPh>
    <rPh sb="169" eb="171">
      <t>コンゴ</t>
    </rPh>
    <rPh sb="173" eb="176">
      <t>ロクノヘマチ</t>
    </rPh>
    <rPh sb="176" eb="181">
      <t>コウキョウシセツトウ</t>
    </rPh>
    <rPh sb="181" eb="183">
      <t>ソウゴウ</t>
    </rPh>
    <rPh sb="183" eb="185">
      <t>カンリ</t>
    </rPh>
    <rPh sb="185" eb="187">
      <t>ケイカク</t>
    </rPh>
    <rPh sb="189" eb="190">
      <t>モト</t>
    </rPh>
    <rPh sb="193" eb="195">
      <t>ゲンキョウ</t>
    </rPh>
    <rPh sb="195" eb="197">
      <t>ハアク</t>
    </rPh>
    <rPh sb="198" eb="200">
      <t>ショウライ</t>
    </rPh>
    <rPh sb="200" eb="202">
      <t>ミトオ</t>
    </rPh>
    <rPh sb="204" eb="205">
      <t>タ</t>
    </rPh>
    <rPh sb="209" eb="211">
      <t>ザイセイ</t>
    </rPh>
    <rPh sb="211" eb="213">
      <t>ウンエイ</t>
    </rPh>
    <rPh sb="213" eb="215">
      <t>カイゼン</t>
    </rPh>
    <rPh sb="216" eb="217">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</si>
  <si>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</si>
  <si>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</si>
  <si>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</si>
  <si>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</si>
  <si>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</si>
  <si>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</si>
  <si>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30年度については基金の取り崩しや普通会計から特別会計へ基金の移動を行ったことから充当可能基金が7.5憶減となり将来負担比率が発生したが、令和元年度については、平成29年度以前と同様に将来負担額を充当可能財源が上回ったため発生しなかった。
　実質公債比率は、一部の地方債の償還が終了したことにより減少したものである。また、最近は新規借入の抑制を図っており、その効果も出ているものと思われる。
　今後も、新規借入の抑制や財政健全化の取り組みを徹底していきたい。</t>
    <rPh sb="1" eb="3">
      <t>ショウライ</t>
    </rPh>
    <rPh sb="3" eb="5">
      <t>フタン</t>
    </rPh>
    <rPh sb="5" eb="7">
      <t>ヒリツ</t>
    </rPh>
    <rPh sb="13" eb="15">
      <t>ヘイセイ</t>
    </rPh>
    <rPh sb="17" eb="19">
      <t>ネンド</t>
    </rPh>
    <rPh sb="24" eb="26">
      <t>キキン</t>
    </rPh>
    <rPh sb="27" eb="28">
      <t>ト</t>
    </rPh>
    <rPh sb="29" eb="30">
      <t>クズ</t>
    </rPh>
    <rPh sb="32" eb="34">
      <t>フツウ</t>
    </rPh>
    <rPh sb="34" eb="36">
      <t>カイケイ</t>
    </rPh>
    <rPh sb="38" eb="40">
      <t>トクベツ</t>
    </rPh>
    <rPh sb="40" eb="42">
      <t>カイケイ</t>
    </rPh>
    <rPh sb="43" eb="45">
      <t>キキン</t>
    </rPh>
    <rPh sb="46" eb="48">
      <t>イドウ</t>
    </rPh>
    <rPh sb="49" eb="50">
      <t>オコナ</t>
    </rPh>
    <rPh sb="56" eb="58">
      <t>ジュウトウ</t>
    </rPh>
    <rPh sb="58" eb="60">
      <t>カノウ</t>
    </rPh>
    <rPh sb="60" eb="62">
      <t>キキン</t>
    </rPh>
    <rPh sb="66" eb="67">
      <t>オク</t>
    </rPh>
    <rPh sb="67" eb="68">
      <t>ゲン</t>
    </rPh>
    <rPh sb="71" eb="73">
      <t>ショウライ</t>
    </rPh>
    <rPh sb="73" eb="75">
      <t>フタン</t>
    </rPh>
    <rPh sb="75" eb="77">
      <t>ヒリツ</t>
    </rPh>
    <rPh sb="78" eb="80">
      <t>ハッセイ</t>
    </rPh>
    <rPh sb="84" eb="86">
      <t>レイワ</t>
    </rPh>
    <rPh sb="86" eb="87">
      <t>ガン</t>
    </rPh>
    <rPh sb="87" eb="89">
      <t>ネンド</t>
    </rPh>
    <rPh sb="95" eb="97">
      <t>ヘイセイ</t>
    </rPh>
    <rPh sb="99" eb="101">
      <t>ネンド</t>
    </rPh>
    <rPh sb="101" eb="103">
      <t>イゼン</t>
    </rPh>
    <rPh sb="104" eb="106">
      <t>ドウヨウ</t>
    </rPh>
    <rPh sb="107" eb="109">
      <t>ショウライ</t>
    </rPh>
    <rPh sb="109" eb="111">
      <t>フタン</t>
    </rPh>
    <rPh sb="111" eb="112">
      <t>ガク</t>
    </rPh>
    <rPh sb="113" eb="115">
      <t>ジュウトウ</t>
    </rPh>
    <rPh sb="115" eb="117">
      <t>カノウ</t>
    </rPh>
    <rPh sb="117" eb="119">
      <t>ザイゲン</t>
    </rPh>
    <rPh sb="120" eb="122">
      <t>ウワマワ</t>
    </rPh>
    <rPh sb="126" eb="128">
      <t>ハッセイ</t>
    </rPh>
    <rPh sb="136" eb="138">
      <t>ジッシツ</t>
    </rPh>
    <rPh sb="138" eb="140">
      <t>コウサイ</t>
    </rPh>
    <rPh sb="140" eb="142">
      <t>ヒリツ</t>
    </rPh>
    <rPh sb="144" eb="146">
      <t>イチブ</t>
    </rPh>
    <rPh sb="147" eb="150">
      <t>チホウサイ</t>
    </rPh>
    <rPh sb="151" eb="153">
      <t>ショウカン</t>
    </rPh>
    <rPh sb="154" eb="156">
      <t>シュウリョウ</t>
    </rPh>
    <rPh sb="163" eb="165">
      <t>ゲンショウ</t>
    </rPh>
    <rPh sb="176" eb="178">
      <t>サイキン</t>
    </rPh>
    <rPh sb="179" eb="181">
      <t>シンキ</t>
    </rPh>
    <rPh sb="181" eb="183">
      <t>カリイレ</t>
    </rPh>
    <rPh sb="184" eb="186">
      <t>ヨクセイ</t>
    </rPh>
    <rPh sb="187" eb="188">
      <t>ハカ</t>
    </rPh>
    <rPh sb="195" eb="197">
      <t>コウカ</t>
    </rPh>
    <rPh sb="198" eb="199">
      <t>デ</t>
    </rPh>
    <rPh sb="205" eb="206">
      <t>オモ</t>
    </rPh>
    <rPh sb="212" eb="214">
      <t>コンゴ</t>
    </rPh>
    <rPh sb="216" eb="218">
      <t>シンキ</t>
    </rPh>
    <rPh sb="218" eb="220">
      <t>カリイレ</t>
    </rPh>
    <rPh sb="221" eb="223">
      <t>ヨクセイ</t>
    </rPh>
    <rPh sb="224" eb="226">
      <t>ザイセイ</t>
    </rPh>
    <rPh sb="226" eb="229">
      <t>ケンゼンカ</t>
    </rPh>
    <rPh sb="230" eb="231">
      <t>ト</t>
    </rPh>
    <rPh sb="232" eb="233">
      <t>ク</t>
    </rPh>
    <rPh sb="235" eb="237">
      <t>テッテイ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</si>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</sst>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EF04-4666-815C-23228D764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73930</c:v>
                </c:pt>
                <c:pt idx="1">
                  <c:v>65353</c:v>
                </c:pt>
                <c:pt idx="2">
                  <c:v>49295</c:v>
                </c:pt>
                <c:pt idx="3">
                  <c:v>102521</c:v>
                </c:pt>
                <c:pt idx="4">
                  <c:v>53160</c:v>
                </c:pt>
              </c:numCache>
            </c:numRef>
          </c:val>
          <c:smooth val="0"/>
          <c:extLst>
            <c:ext xmlns:c16="http://schemas.microsoft.com/office/drawing/2014/chart" uri="{C3380CC4-5D6E-409C-BE32-E72D297353CC}">
              <c16:uniqueId val="{00000001-EF04-4666-815C-23228D764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9.2899999999999991</c:v>
                </c:pt>
                <c:pt idx="1">
                  <c:v>4.71</c:v>
                </c:pt>
                <c:pt idx="2">
                  <c:v>4.62</c:v>
                </c:pt>
                <c:pt idx="3">
                  <c:v>7.69</c:v>
                </c:pt>
                <c:pt idx="4">
                  <c:v>4.58</c:v>
                </c:pt>
              </c:numCache>
            </c:numRef>
          </c:val>
          <c:extLst>
            <c:ext xmlns:c16="http://schemas.microsoft.com/office/drawing/2014/chart" uri="{C3380CC4-5D6E-409C-BE32-E72D297353CC}">
              <c16:uniqueId val="{00000000-DAEC-43D0-92C0-EA34B516BC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25.62</c:v>
                </c:pt>
                <c:pt idx="1">
                  <c:v>24.04</c:v>
                </c:pt>
                <c:pt idx="2">
                  <c:v>21.05</c:v>
                </c:pt>
                <c:pt idx="3">
                  <c:v>15.68</c:v>
                </c:pt>
                <c:pt idx="4">
                  <c:v>15.58</c:v>
                </c:pt>
              </c:numCache>
            </c:numRef>
          </c:val>
          <c:extLst>
            <c:ext xmlns:c16="http://schemas.microsoft.com/office/drawing/2014/chart" uri="{C3380CC4-5D6E-409C-BE32-E72D297353CC}">
              <c16:uniqueId val="{00000001-DAEC-43D0-92C0-EA34B516BC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c:v>
                </c:pt>
                <c:pt idx="1">
                  <c:v>-5.91</c:v>
                </c:pt>
                <c:pt idx="2">
                  <c:v>-2.83</c:v>
                </c:pt>
                <c:pt idx="3">
                  <c:v>-2.5</c:v>
                </c:pt>
                <c:pt idx="4">
                  <c:v>-3.06</c:v>
                </c:pt>
              </c:numCache>
            </c:numRef>
          </c:val>
          <c:smooth val="0"/>
          <c:extLst>
            <c:ext xmlns:c16="http://schemas.microsoft.com/office/drawing/2014/chart" uri="{C3380CC4-5D6E-409C-BE32-E72D297353CC}">
              <c16:uniqueId val="{00000002-DAEC-43D0-92C0-EA34B516BC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0.26</c:v>
                </c:pt>
                <c:pt idx="4">
                  <c:v>#N/A</c:v>
                </c:pt>
                <c:pt idx="5">
                  <c:v>0</c:v>
                </c:pt>
                <c:pt idx="6">
                  <c:v>#N/A</c:v>
                </c:pt>
                <c:pt idx="7">
                  <c:v>0</c:v>
                </c:pt>
                <c:pt idx="8">
                  <c:v>0</c:v>
                </c:pt>
                <c:pt idx="9">
                  <c:v>0</c:v>
                </c:pt>
              </c:numCache>
            </c:numRef>
          </c:val>
          <c:extLst>
            <c:ext xmlns:c16="http://schemas.microsoft.com/office/drawing/2014/chart" uri="{C3380CC4-5D6E-409C-BE32-E72D297353CC}">
              <c16:uniqueId val="{00000000-FE55-4151-88FD-513E8539E9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55-4151-88FD-513E8539E9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55-4151-88FD-513E8539E93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55-4151-88FD-513E8539E93C}"/>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E55-4151-88FD-513E8539E93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E55-4151-88FD-513E8539E93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c:v>
                </c:pt>
                <c:pt idx="6">
                  <c:v>#N/A</c:v>
                </c:pt>
                <c:pt idx="7">
                  <c:v>0.01</c:v>
                </c:pt>
                <c:pt idx="8">
                  <c:v>#N/A</c:v>
                </c:pt>
                <c:pt idx="9">
                  <c:v>0.04</c:v>
                </c:pt>
              </c:numCache>
            </c:numRef>
          </c:val>
          <c:extLst>
            <c:ext xmlns:c16="http://schemas.microsoft.com/office/drawing/2014/chart" uri="{C3380CC4-5D6E-409C-BE32-E72D297353CC}">
              <c16:uniqueId val="{00000006-FE55-4151-88FD-513E8539E93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0.16</c:v>
                </c:pt>
                <c:pt idx="2">
                  <c:v>#N/A</c:v>
                </c:pt>
                <c:pt idx="3">
                  <c:v>0.53</c:v>
                </c:pt>
                <c:pt idx="4">
                  <c:v>#N/A</c:v>
                </c:pt>
                <c:pt idx="5">
                  <c:v>0.85</c:v>
                </c:pt>
                <c:pt idx="6">
                  <c:v>#N/A</c:v>
                </c:pt>
                <c:pt idx="7">
                  <c:v>0.85</c:v>
                </c:pt>
                <c:pt idx="8">
                  <c:v>#N/A</c:v>
                </c:pt>
                <c:pt idx="9">
                  <c:v>0.59</c:v>
                </c:pt>
              </c:numCache>
            </c:numRef>
          </c:val>
          <c:extLst>
            <c:ext xmlns:c16="http://schemas.microsoft.com/office/drawing/2014/chart" uri="{C3380CC4-5D6E-409C-BE32-E72D297353CC}">
              <c16:uniqueId val="{00000007-FE55-4151-88FD-513E8539E93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0.02</c:v>
                </c:pt>
                <c:pt idx="2">
                  <c:v>#N/A</c:v>
                </c:pt>
                <c:pt idx="3">
                  <c:v>0.42</c:v>
                </c:pt>
                <c:pt idx="4">
                  <c:v>#N/A</c:v>
                </c:pt>
                <c:pt idx="5">
                  <c:v>1</c:v>
                </c:pt>
                <c:pt idx="6">
                  <c:v>#N/A</c:v>
                </c:pt>
                <c:pt idx="7">
                  <c:v>4.0599999999999996</c:v>
                </c:pt>
                <c:pt idx="8">
                  <c:v>#N/A</c:v>
                </c:pt>
                <c:pt idx="9">
                  <c:v>0.73</c:v>
                </c:pt>
              </c:numCache>
            </c:numRef>
          </c:val>
          <c:extLst>
            <c:ext xmlns:c16="http://schemas.microsoft.com/office/drawing/2014/chart" uri="{C3380CC4-5D6E-409C-BE32-E72D297353CC}">
              <c16:uniqueId val="{00000008-FE55-4151-88FD-513E8539E9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9.2799999999999994</c:v>
                </c:pt>
                <c:pt idx="2">
                  <c:v>#N/A</c:v>
                </c:pt>
                <c:pt idx="3">
                  <c:v>4.71</c:v>
                </c:pt>
                <c:pt idx="4">
                  <c:v>#N/A</c:v>
                </c:pt>
                <c:pt idx="5">
                  <c:v>4.62</c:v>
                </c:pt>
                <c:pt idx="6">
                  <c:v>#N/A</c:v>
                </c:pt>
                <c:pt idx="7">
                  <c:v>7.68</c:v>
                </c:pt>
                <c:pt idx="8">
                  <c:v>#N/A</c:v>
                </c:pt>
                <c:pt idx="9">
                  <c:v>4.57</c:v>
                </c:pt>
              </c:numCache>
            </c:numRef>
          </c:val>
          <c:extLst>
            <c:ext xmlns:c16="http://schemas.microsoft.com/office/drawing/2014/chart" uri="{C3380CC4-5D6E-409C-BE32-E72D297353CC}">
              <c16:uniqueId val="{00000009-FE55-4151-88FD-513E8539E9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561</c:v>
                </c:pt>
                <c:pt idx="5">
                  <c:v>558</c:v>
                </c:pt>
                <c:pt idx="8">
                  <c:v>557</c:v>
                </c:pt>
                <c:pt idx="11">
                  <c:v>555</c:v>
                </c:pt>
                <c:pt idx="14">
                  <c:v>546</c:v>
                </c:pt>
              </c:numCache>
            </c:numRef>
          </c:val>
          <c:extLst>
            <c:ext xmlns:c16="http://schemas.microsoft.com/office/drawing/2014/chart" uri="{C3380CC4-5D6E-409C-BE32-E72D297353CC}">
              <c16:uniqueId val="{00000000-38B5-4D8B-A61A-5ABC82C471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B5-4D8B-A61A-5ABC82C471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B5-4D8B-A61A-5ABC82C471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26</c:v>
                </c:pt>
                <c:pt idx="6">
                  <c:v>28</c:v>
                </c:pt>
                <c:pt idx="9">
                  <c:v>30</c:v>
                </c:pt>
                <c:pt idx="12">
                  <c:v>27</c:v>
                </c:pt>
              </c:numCache>
            </c:numRef>
          </c:val>
          <c:extLst>
            <c:ext xmlns:c16="http://schemas.microsoft.com/office/drawing/2014/chart" uri="{C3380CC4-5D6E-409C-BE32-E72D297353CC}">
              <c16:uniqueId val="{00000003-38B5-4D8B-A61A-5ABC82C471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335</c:v>
                </c:pt>
                <c:pt idx="3">
                  <c:v>316</c:v>
                </c:pt>
                <c:pt idx="6">
                  <c:v>317</c:v>
                </c:pt>
                <c:pt idx="9">
                  <c:v>316</c:v>
                </c:pt>
                <c:pt idx="12">
                  <c:v>311</c:v>
                </c:pt>
              </c:numCache>
            </c:numRef>
          </c:val>
          <c:extLst>
            <c:ext xmlns:c16="http://schemas.microsoft.com/office/drawing/2014/chart" uri="{C3380CC4-5D6E-409C-BE32-E72D297353CC}">
              <c16:uniqueId val="{00000004-38B5-4D8B-A61A-5ABC82C471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B5-4D8B-A61A-5ABC82C471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B5-4D8B-A61A-5ABC82C471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521</c:v>
                </c:pt>
                <c:pt idx="3">
                  <c:v>507</c:v>
                </c:pt>
                <c:pt idx="6">
                  <c:v>511</c:v>
                </c:pt>
                <c:pt idx="9">
                  <c:v>486</c:v>
                </c:pt>
                <c:pt idx="12">
                  <c:v>472</c:v>
                </c:pt>
              </c:numCache>
            </c:numRef>
          </c:val>
          <c:extLst>
            <c:ext xmlns:c16="http://schemas.microsoft.com/office/drawing/2014/chart" uri="{C3380CC4-5D6E-409C-BE32-E72D297353CC}">
              <c16:uniqueId val="{00000007-38B5-4D8B-A61A-5ABC82C471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324</c:v>
                </c:pt>
                <c:pt idx="2">
                  <c:v>#N/A</c:v>
                </c:pt>
                <c:pt idx="3">
                  <c:v>#N/A</c:v>
                </c:pt>
                <c:pt idx="4">
                  <c:v>291</c:v>
                </c:pt>
                <c:pt idx="5">
                  <c:v>#N/A</c:v>
                </c:pt>
                <c:pt idx="6">
                  <c:v>#N/A</c:v>
                </c:pt>
                <c:pt idx="7">
                  <c:v>299</c:v>
                </c:pt>
                <c:pt idx="8">
                  <c:v>#N/A</c:v>
                </c:pt>
                <c:pt idx="9">
                  <c:v>#N/A</c:v>
                </c:pt>
                <c:pt idx="10">
                  <c:v>277</c:v>
                </c:pt>
                <c:pt idx="11">
                  <c:v>#N/A</c:v>
                </c:pt>
                <c:pt idx="12">
                  <c:v>#N/A</c:v>
                </c:pt>
                <c:pt idx="13">
                  <c:v>264</c:v>
                </c:pt>
                <c:pt idx="14">
                  <c:v>#N/A</c:v>
                </c:pt>
              </c:numCache>
            </c:numRef>
          </c:val>
          <c:smooth val="0"/>
          <c:extLst>
            <c:ext xmlns:c16="http://schemas.microsoft.com/office/drawing/2014/chart" uri="{C3380CC4-5D6E-409C-BE32-E72D297353CC}">
              <c16:uniqueId val="{00000008-38B5-4D8B-A61A-5ABC82C471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5202</c:v>
                </c:pt>
                <c:pt idx="5">
                  <c:v>5126</c:v>
                </c:pt>
                <c:pt idx="8">
                  <c:v>4884</c:v>
                </c:pt>
                <c:pt idx="11">
                  <c:v>4731</c:v>
                </c:pt>
                <c:pt idx="14">
                  <c:v>4503</c:v>
                </c:pt>
              </c:numCache>
            </c:numRef>
          </c:val>
          <c:extLst>
            <c:ext xmlns:c16="http://schemas.microsoft.com/office/drawing/2014/chart" uri="{C3380CC4-5D6E-409C-BE32-E72D297353CC}">
              <c16:uniqueId val="{00000000-2E28-4344-8AE4-631D8B4F61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439</c:v>
                </c:pt>
                <c:pt idx="5">
                  <c:v>367</c:v>
                </c:pt>
                <c:pt idx="8">
                  <c:v>286</c:v>
                </c:pt>
                <c:pt idx="11">
                  <c:v>265</c:v>
                </c:pt>
                <c:pt idx="14">
                  <c:v>277</c:v>
                </c:pt>
              </c:numCache>
            </c:numRef>
          </c:val>
          <c:extLst>
            <c:ext xmlns:c16="http://schemas.microsoft.com/office/drawing/2014/chart" uri="{C3380CC4-5D6E-409C-BE32-E72D297353CC}">
              <c16:uniqueId val="{00000001-2E28-4344-8AE4-631D8B4F61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2663</c:v>
                </c:pt>
                <c:pt idx="5">
                  <c:v>2961</c:v>
                </c:pt>
                <c:pt idx="8">
                  <c:v>3039</c:v>
                </c:pt>
                <c:pt idx="11">
                  <c:v>2286</c:v>
                </c:pt>
                <c:pt idx="14">
                  <c:v>2471</c:v>
                </c:pt>
              </c:numCache>
            </c:numRef>
          </c:val>
          <c:extLst>
            <c:ext xmlns:c16="http://schemas.microsoft.com/office/drawing/2014/chart" uri="{C3380CC4-5D6E-409C-BE32-E72D297353CC}">
              <c16:uniqueId val="{00000002-2E28-4344-8AE4-631D8B4F61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28-4344-8AE4-631D8B4F61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28-4344-8AE4-631D8B4F61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8-4344-8AE4-631D8B4F61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482</c:v>
                </c:pt>
                <c:pt idx="3">
                  <c:v>338</c:v>
                </c:pt>
                <c:pt idx="6">
                  <c:v>275</c:v>
                </c:pt>
                <c:pt idx="9">
                  <c:v>189</c:v>
                </c:pt>
                <c:pt idx="12">
                  <c:v>137</c:v>
                </c:pt>
              </c:numCache>
            </c:numRef>
          </c:val>
          <c:extLst>
            <c:ext xmlns:c16="http://schemas.microsoft.com/office/drawing/2014/chart" uri="{C3380CC4-5D6E-409C-BE32-E72D297353CC}">
              <c16:uniqueId val="{00000006-2E28-4344-8AE4-631D8B4F61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192</c:v>
                </c:pt>
                <c:pt idx="3">
                  <c:v>177</c:v>
                </c:pt>
                <c:pt idx="6">
                  <c:v>170</c:v>
                </c:pt>
                <c:pt idx="9">
                  <c:v>180</c:v>
                </c:pt>
                <c:pt idx="12">
                  <c:v>207</c:v>
                </c:pt>
              </c:numCache>
            </c:numRef>
          </c:val>
          <c:extLst>
            <c:ext xmlns:c16="http://schemas.microsoft.com/office/drawing/2014/chart" uri="{C3380CC4-5D6E-409C-BE32-E72D297353CC}">
              <c16:uniqueId val="{00000007-2E28-4344-8AE4-631D8B4F61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3315</c:v>
                </c:pt>
                <c:pt idx="3">
                  <c:v>3102</c:v>
                </c:pt>
                <c:pt idx="6">
                  <c:v>2890</c:v>
                </c:pt>
                <c:pt idx="9">
                  <c:v>2707</c:v>
                </c:pt>
                <c:pt idx="12">
                  <c:v>2515</c:v>
                </c:pt>
              </c:numCache>
            </c:numRef>
          </c:val>
          <c:extLst>
            <c:ext xmlns:c16="http://schemas.microsoft.com/office/drawing/2014/chart" uri="{C3380CC4-5D6E-409C-BE32-E72D297353CC}">
              <c16:uniqueId val="{00000008-2E28-4344-8AE4-631D8B4F61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28-4344-8AE4-631D8B4F61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4896</c:v>
                </c:pt>
                <c:pt idx="3">
                  <c:v>4779</c:v>
                </c:pt>
                <c:pt idx="6">
                  <c:v>4554</c:v>
                </c:pt>
                <c:pt idx="9">
                  <c:v>4493</c:v>
                </c:pt>
                <c:pt idx="12">
                  <c:v>4297</c:v>
                </c:pt>
              </c:numCache>
            </c:numRef>
          </c:val>
          <c:extLst>
            <c:ext xmlns:c16="http://schemas.microsoft.com/office/drawing/2014/chart" uri="{C3380CC4-5D6E-409C-BE32-E72D297353CC}">
              <c16:uniqueId val="{0000000A-2E28-4344-8AE4-631D8B4F61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581</c:v>
                </c:pt>
                <c:pt idx="2">
                  <c:v>#N/A</c:v>
                </c:pt>
                <c:pt idx="3">
                  <c:v>#N/A</c:v>
                </c:pt>
                <c:pt idx="4">
                  <c:v>0</c:v>
                </c:pt>
                <c:pt idx="5">
                  <c:v>#N/A</c:v>
                </c:pt>
                <c:pt idx="6">
                  <c:v>#N/A</c:v>
                </c:pt>
                <c:pt idx="7">
                  <c:v>0</c:v>
                </c:pt>
                <c:pt idx="8">
                  <c:v>#N/A</c:v>
                </c:pt>
                <c:pt idx="9">
                  <c:v>#N/A</c:v>
                </c:pt>
                <c:pt idx="10">
                  <c:v>286</c:v>
                </c:pt>
                <c:pt idx="11">
                  <c:v>#N/A</c:v>
                </c:pt>
                <c:pt idx="12">
                  <c:v>#N/A</c:v>
                </c:pt>
                <c:pt idx="13">
                  <c:v>0</c:v>
                </c:pt>
                <c:pt idx="14">
                  <c:v>#N/A</c:v>
                </c:pt>
              </c:numCache>
            </c:numRef>
          </c:val>
          <c:smooth val="0"/>
          <c:extLst>
            <c:ext xmlns:c16="http://schemas.microsoft.com/office/drawing/2014/chart" uri="{C3380CC4-5D6E-409C-BE32-E72D297353CC}">
              <c16:uniqueId val="{0000000B-2E28-4344-8AE4-631D8B4F61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755</c:v>
                </c:pt>
                <c:pt idx="1">
                  <c:v>558</c:v>
                </c:pt>
                <c:pt idx="2">
                  <c:v>558</c:v>
                </c:pt>
              </c:numCache>
            </c:numRef>
          </c:val>
          <c:extLst>
            <c:ext xmlns:c16="http://schemas.microsoft.com/office/drawing/2014/chart" uri="{C3380CC4-5D6E-409C-BE32-E72D297353CC}">
              <c16:uniqueId val="{00000000-4BC2-46AD-A0DA-81B17270EB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875</c:v>
                </c:pt>
                <c:pt idx="1">
                  <c:v>811</c:v>
                </c:pt>
                <c:pt idx="2">
                  <c:v>971</c:v>
                </c:pt>
              </c:numCache>
            </c:numRef>
          </c:val>
          <c:extLst>
            <c:ext xmlns:c16="http://schemas.microsoft.com/office/drawing/2014/chart" uri="{C3380CC4-5D6E-409C-BE32-E72D297353CC}">
              <c16:uniqueId val="{00000001-4BC2-46AD-A0DA-81B17270EB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927</c:v>
                </c:pt>
                <c:pt idx="1">
                  <c:v>658</c:v>
                </c:pt>
                <c:pt idx="2">
                  <c:v>699</c:v>
                </c:pt>
              </c:numCache>
            </c:numRef>
          </c:val>
          <c:extLst>
            <c:ext xmlns:c16="http://schemas.microsoft.com/office/drawing/2014/chart" uri="{C3380CC4-5D6E-409C-BE32-E72D297353CC}">
              <c16:uniqueId val="{00000002-4BC2-46AD-A0DA-81B17270EB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{8F0EF480-E1A6-416C-A420-E3EE80029BBC}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6F-4022-819E-FF2A00FAB3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{B9219F78-E508-43D6-B4ED-5FA63F5C449D}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F-4022-819E-FF2A00FAB3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{88C94B81-C33F-47A1-8CB8-5A61986DA2C8}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F-4022-819E-FF2A00FAB3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{65DB3AE6-BE73-44F6-9163-FCCDB8A41635}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F-4022-819E-FF2A00FAB3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{A09BF4C4-1E13-4782-9ABB-325110320158}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F-4022-819E-FF2A00FAB3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{AD6DE9DA-F6C4-4047-A2B1-012CAC73D1CE}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6F-4022-819E-FF2A00FAB3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{F8F1828E-7B77-4192-8EA8-253734640C66}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6F-4022-819E-FF2A00FAB3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{F8365EE3-34E5-4968-868E-14B3D8882521}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6F-4022-819E-FF2A00FAB3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{BAF659F1-EAAC-48E3-988F-61C68AE4F583}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6F-4022-819E-FF2A00FAB3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61.6</c:v>
                </c:pt>
                <c:pt idx="16">
                  <c:v>63.2</c:v>
                </c:pt>
                <c:pt idx="24">
                  <c:v>63.7</c:v>
                </c:pt>
                <c:pt idx="32">
                  <c:v>65.5</c:v>
                </c:pt>
              </c:numCache>
            </c:numRef>
          </c:xVal>
          <c:yVal>
            <c:numRef>
              <c:f>公会計指標分析・財政指標組合せ分析表!$BP$51:$DC$51</c:f>
              <c:numCache>
                <c:formatCode>#,##0.0;"▲ "#,##0.0</c:formatCode>
                <c:ptCount val="40"/>
                <c:pt idx="0">
                  <c:v>19.3</c:v>
                </c:pt>
                <c:pt idx="24">
                  <c:v>9.4</c:v>
                </c:pt>
              </c:numCache>
            </c:numRef>
          </c:yVal>
          <c:smooth val="0"/>
          <c:extLst>
            <c:ext xmlns:c16="http://schemas.microsoft.com/office/drawing/2014/chart" uri="{C3380CC4-5D6E-409C-BE32-E72D297353CC}">
              <c16:uniqueId val="{00000009-6E6F-4022-819E-FF2A00FAB3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{F11ADC65-103C-4E92-98F5-BA4AF17E1662}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6F-4022-819E-FF2A00FAB3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{4B8AC458-2B2F-4FCB-883C-07B17FA7C442}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F-4022-819E-FF2A00FAB3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{777D8BF1-4DAE-463A-9526-00BC06A830EF}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F-4022-819E-FF2A00FAB3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{1F0B6D7B-86C5-452E-8F2C-6BCBEDE03E07}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F-4022-819E-FF2A00FAB3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{D7330D10-50FC-47AA-911A-1F14DFBE0EAD}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F-4022-819E-FF2A00FAB3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{B0228EB1-40A4-42F3-BCCE-2568A0B9238C}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6F-4022-819E-FF2A00FAB389}"/>
                </c:ext>
              </c:extLst>
            </c:dLbl>
            <c:dLbl>
              <c:idx val="16"/>
              <c:layout>
                <c:manualLayout>
                  <c:x val="-4.579756960512430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{B95F157D-F859-4B5B-A936-EAF908F40D16}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6F-4022-819E-FF2A00FAB389}"/>
                </c:ext>
              </c:extLst>
            </c:dLbl>
            <c:dLbl>
              <c:idx val="24"/>
              <c:layout>
                <c:manualLayout>
                  <c:x val="-1.849283133402056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{6315831E-82FD-4EE4-9C54-AF4249AACA36}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6F-4022-819E-FF2A00FAB3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{4DCCC3C3-DDF0-4E15-A461-639FBA012BBC}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6F-4022-819E-FF2A00FAB3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E6F-4022-819E-FF2A00FAB389}"/>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{EDD9CCB1-52FB-4D60-BFB6-2A883A5B83C6}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6D-4A81-8801-C848DD8A7A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{40CB3CFB-60FF-4EB5-8AD5-B8B5D3062A37}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6D-4A81-8801-C848DD8A7A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{F4DB7557-2C43-49F3-AA71-555609FE361D}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6D-4A81-8801-C848DD8A7A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{2BAACB31-CE12-4FE0-B17C-1231E39886EA}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6D-4A81-8801-C848DD8A7A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{F9700A78-F416-4A85-969D-03080A94F5A1}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6D-4A81-8801-C848DD8A7A9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{FDEB912F-2745-4D7F-821F-38865499D27A}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6D-4A81-8801-C848DD8A7A9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{B9F05742-243E-4BB5-92E4-1BB6B0549FD5}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6D-4A81-8801-C848DD8A7A9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{45FF5EC9-1F06-4A7A-919C-0A0E82976351}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6D-4A81-8801-C848DD8A7A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{D40DB431-3090-4AB8-8CE6-B38909B2D24C}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6D-4A81-8801-C848DD8A7A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10.5</c:v>
                </c:pt>
                <c:pt idx="16">
                  <c:v>10</c:v>
                </c:pt>
                <c:pt idx="24">
                  <c:v>9.5</c:v>
                </c:pt>
                <c:pt idx="32">
                  <c:v>9.1</c:v>
                </c:pt>
              </c:numCache>
            </c:numRef>
          </c:xVal>
          <c:yVal>
            <c:numRef>
              <c:f>公会計指標分析・財政指標組合せ分析表!$BP$73:$DC$73</c:f>
              <c:numCache>
                <c:formatCode>#,##0.0;"▲ "#,##0.0</c:formatCode>
                <c:ptCount val="40"/>
                <c:pt idx="0">
                  <c:v>19.3</c:v>
                </c:pt>
                <c:pt idx="24">
                  <c:v>9.4</c:v>
                </c:pt>
              </c:numCache>
            </c:numRef>
          </c:yVal>
          <c:smooth val="0"/>
          <c:extLst>
            <c:ext xmlns:c16="http://schemas.microsoft.com/office/drawing/2014/chart" uri="{C3380CC4-5D6E-409C-BE32-E72D297353CC}">
              <c16:uniqueId val="{00000009-666D-4A81-8801-C848DD8A7A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{E5BDB472-82F1-4E35-A05A-11BD9D0E5073}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6D-4A81-8801-C848DD8A7A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{EE665A36-6420-42BF-B3B3-97062C75CE99}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6D-4A81-8801-C848DD8A7A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{067BF01C-D992-41B0-87B1-047F0A0990C3}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6D-4A81-8801-C848DD8A7A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{98194DAF-E44E-461B-A6ED-B912CCC1D4FC}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6D-4A81-8801-C848DD8A7A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{36FB93AB-1655-4E8A-906B-58B0ED331153}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6D-4A81-8801-C848DD8A7A9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{137F24FF-304C-4CF8-8BD5-A57084534F03}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6D-4A81-8801-C848DD8A7A92}"/>
                </c:ext>
              </c:extLst>
            </c:dLbl>
            <c:dLbl>
              <c:idx val="16"/>
              <c:layout>
                <c:manualLayout>
                  <c:x val="-5.1700027683584733E-2"/>
                  <c:y val="-5.389675506727483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{757ED645-4917-44CE-AE41-D04BFB9C1B52}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6D-4A81-8801-C848DD8A7A92}"/>
                </c:ext>
              </c:extLst>
            </c:dLbl>
            <c:dLbl>
              <c:idx val="24"/>
              <c:layout>
                <c:manualLayout>
                  <c:x val="-1.8235628084250059E-2"/>
                  <c:y val="-7.17480634040387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{F1ADCA16-D39E-4948-97A3-3C3A3BCAF266}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6D-4A81-8801-C848DD8A7A92}"/>
                </c:ext>
              </c:extLst>
            </c:dLbl>
            <c:dLbl>
              <c:idx val="32"/>
              <c:layout>
                <c:manualLayout>
                  <c:x val="-2.5030598401933484E-2"/>
                  <c:y val="-6.160512279206826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{4BD6C1F8-0DB2-4CAB-B9B5-5D25060DBE63}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6D-4A81-8801-C848DD8A7A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66D-4A81-8801-C848DD8A7A92}"/>
            </c:ext>
          </c:extLst>
        </c:ser>
        <c:dLbls>
          <c:showLegendKey val="0"/>
          <c:showVal val="1"/>
          <c:showCatName val="0"/>
          <c:showSerName val="0"/>
          <c:showPercent val="0"/>
          <c:showBubbleSize val="0"/>
        </c:dLbls>
        <c:axId val="84219776"/>
        <c:axId val="84234240"/>
      </c:scatterChart>
      <c:valAx>
        <c:axId val="8421977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過去に実施した地方債の繰上償還や新規借入の抑制により、元利償還金の額は徐々に減少傾向にある。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年度をピークに減少傾向になっている。これは下水道事業債に係るものが中心である。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今後、更なる繰上償還の可能性も含めた公債費の適正化の検討を行い、将来へ向けた公債費の圧縮を図りたい。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増となった理由としては、一般会計、公営企業債の公債費残高の減少、退職手当負担見込の減額があったものの、大規模工事等の事業費に充てるため基金取崩等を行ったことによる充当可能基金の大幅な減額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今後は、公債費等義務的経費の削減を中心とする財政改革を進め財政健全化に努める。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前年度大規模工事を複数実施した影響で、投資的経費が前値度に比べ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万円と大幅な減額となり、積立金の増加につながった。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今後見込まれる事業について、目的基金を積み増しして支出に備える予定である。また、財政調整基金の残高が減少傾向していることから、これを抑制し基金全体の残高を維持していくように努める。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・地域産業振興基金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地域経済の振興育成と個性ある豊かな地域社会の発展を図る。企業導入や公共施設整備・維持、地域活性化等に充てるもの。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・学校建設基金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町立学校の建設等に要する経費に充てるもの。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・学校建設基金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前年度大規模工事を実施し、今年度大幅な減額により積立てることができた。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・学校建設基金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学校施設の老朽化対応に備え、積み増ししていく予定である。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投資的経費が前年度に比べて大幅な減額となり維持することができた。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公共施設の改修工事等により一般財源不足が見込まれことから、可能な限り抑制するよう努めます。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投資的経費が前年度に比べて大幅な減額となり、歳計余剰金を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百万円積立することができた。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将来の償還に備え、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百万円を下回らないよう維持していく予定である。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である。これは、道路、橋りょう、児童館、図書館、福祉施設、消防施設、庁舎等が要因と思われる。児童館については、今後の再編について検討を重ねている段階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他の施設についても、平成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年度に策定された「六戸町公共施設等総合管理計画」に基づき、公共施設の集約・再編・処分に積極的に取り組んでいく。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42908</xdr:rowOff>
    </xdr:from>
    <xdr:to>
      <xdr:col>23</xdr:col>
      <xdr:colOff>85725</xdr:colOff>
      <xdr:row>32</xdr:row>
      <xdr:rowOff>98425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30083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42908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8541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98788</xdr:rowOff>
    </xdr:from>
    <xdr:to>
      <xdr:col>11</xdr:col>
      <xdr:colOff>187325</xdr:colOff>
      <xdr:row>32</xdr:row>
      <xdr:rowOff>28938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149588</xdr:rowOff>
    </xdr:from>
    <xdr:to>
      <xdr:col>15</xdr:col>
      <xdr:colOff>136525</xdr:colOff>
      <xdr:row>32</xdr:row>
      <xdr:rowOff>27486</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23606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149588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18363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20065</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債務償還比率は、類似団体より低い結果となった。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過去に積極的に実施した繰上償還や新規借入の抑制等の結果だと思われる。しかし、今後充当可能基金（減債基金等）の減少が見込まれ債務償還比率が上昇していく可能性もあるため、徹底した歳出削減や歳入増への取り組みを加速させ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26301</xdr:rowOff>
    </xdr:from>
    <xdr:to>
      <xdr:col>76</xdr:col>
      <xdr:colOff>73025</xdr:colOff>
      <xdr:row>28</xdr:row>
      <xdr:rowOff>127901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5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49178</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4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92922</xdr:rowOff>
    </xdr:from>
    <xdr:to>
      <xdr:col>72</xdr:col>
      <xdr:colOff>123825</xdr:colOff>
      <xdr:row>29</xdr:row>
      <xdr:rowOff>23072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77101</xdr:rowOff>
    </xdr:from>
    <xdr:to>
      <xdr:col>76</xdr:col>
      <xdr:colOff>22225</xdr:colOff>
      <xdr:row>28</xdr:row>
      <xdr:rowOff>143722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649226"/>
          <a:ext cx="711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30619</xdr:rowOff>
    </xdr:from>
    <xdr:to>
      <xdr:col>68</xdr:col>
      <xdr:colOff>123825</xdr:colOff>
      <xdr:row>28</xdr:row>
      <xdr:rowOff>132219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6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81419</xdr:rowOff>
    </xdr:from>
    <xdr:to>
      <xdr:col>72</xdr:col>
      <xdr:colOff>73025</xdr:colOff>
      <xdr:row>28</xdr:row>
      <xdr:rowOff>143722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653544"/>
          <a:ext cx="762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84183</xdr:rowOff>
    </xdr:from>
    <xdr:to>
      <xdr:col>64</xdr:col>
      <xdr:colOff>123825</xdr:colOff>
      <xdr:row>29</xdr:row>
      <xdr:rowOff>14333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81419</xdr:rowOff>
    </xdr:from>
    <xdr:to>
      <xdr:col>68</xdr:col>
      <xdr:colOff>73025</xdr:colOff>
      <xdr:row>28</xdr:row>
      <xdr:rowOff>134983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653544"/>
          <a:ext cx="762000" cy="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98679</xdr:rowOff>
    </xdr:from>
    <xdr:to>
      <xdr:col>60</xdr:col>
      <xdr:colOff>123825</xdr:colOff>
      <xdr:row>29</xdr:row>
      <xdr:rowOff>28829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134983</xdr:rowOff>
    </xdr:from>
    <xdr:to>
      <xdr:col>64</xdr:col>
      <xdr:colOff>73025</xdr:colOff>
      <xdr:row>28</xdr:row>
      <xdr:rowOff>149479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707108"/>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39599</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44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148746</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7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30860</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45356</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4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72390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026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74930</xdr:rowOff>
    </xdr:from>
    <xdr:to>
      <xdr:col>15</xdr:col>
      <xdr:colOff>101600</xdr:colOff>
      <xdr:row>36</xdr:row>
      <xdr:rowOff>5080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36</xdr:row>
      <xdr:rowOff>30480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26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170180</xdr:rowOff>
    </xdr:from>
    <xdr:to>
      <xdr:col>10</xdr:col>
      <xdr:colOff>165100</xdr:colOff>
      <xdr:row>35</xdr:row>
      <xdr:rowOff>100330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49530</xdr:rowOff>
    </xdr:from>
    <xdr:to>
      <xdr:col>15</xdr:col>
      <xdr:colOff>50800</xdr:colOff>
      <xdr:row>35</xdr:row>
      <xdr:rowOff>125730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050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105410</xdr:rowOff>
    </xdr:from>
    <xdr:to>
      <xdr:col>6</xdr:col>
      <xdr:colOff>38100</xdr:colOff>
      <xdr:row>35</xdr:row>
      <xdr:rowOff>35560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156210</xdr:rowOff>
    </xdr:from>
    <xdr:to>
      <xdr:col>10</xdr:col>
      <xdr:colOff>114300</xdr:colOff>
      <xdr:row>35</xdr:row>
      <xdr:rowOff>49530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985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21607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116857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136233</xdr:rowOff>
    </xdr:from>
    <xdr:to>
      <xdr:col>55</xdr:col>
      <xdr:colOff>50800</xdr:colOff>
      <xdr:row>39</xdr:row>
      <xdr:rowOff>66383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114660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136252</xdr:rowOff>
    </xdr:from>
    <xdr:to>
      <xdr:col>50</xdr:col>
      <xdr:colOff>165100</xdr:colOff>
      <xdr:row>39</xdr:row>
      <xdr:rowOff>66402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15583</xdr:rowOff>
    </xdr:from>
    <xdr:to>
      <xdr:col>55</xdr:col>
      <xdr:colOff>0</xdr:colOff>
      <xdr:row>39</xdr:row>
      <xdr:rowOff>15602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0213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134538</xdr:rowOff>
    </xdr:from>
    <xdr:to>
      <xdr:col>46</xdr:col>
      <xdr:colOff>38100</xdr:colOff>
      <xdr:row>39</xdr:row>
      <xdr:rowOff>64688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13888</xdr:rowOff>
    </xdr:from>
    <xdr:to>
      <xdr:col>50</xdr:col>
      <xdr:colOff>114300</xdr:colOff>
      <xdr:row>39</xdr:row>
      <xdr:rowOff>15602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7004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134062</xdr:rowOff>
    </xdr:from>
    <xdr:to>
      <xdr:col>41</xdr:col>
      <xdr:colOff>101600</xdr:colOff>
      <xdr:row>39</xdr:row>
      <xdr:rowOff>64212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13412</xdr:rowOff>
    </xdr:from>
    <xdr:to>
      <xdr:col>45</xdr:col>
      <xdr:colOff>177800</xdr:colOff>
      <xdr:row>39</xdr:row>
      <xdr:rowOff>13888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69996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134842</xdr:rowOff>
    </xdr:from>
    <xdr:to>
      <xdr:col>36</xdr:col>
      <xdr:colOff>165100</xdr:colOff>
      <xdr:row>39</xdr:row>
      <xdr:rowOff>64992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13412</xdr:rowOff>
    </xdr:from>
    <xdr:to>
      <xdr:col>41</xdr:col>
      <xdr:colOff>50800</xdr:colOff>
      <xdr:row>39</xdr:row>
      <xdr:rowOff>14192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9996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57529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55815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55339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56119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7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131462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169545</xdr:rowOff>
    </xdr:from>
    <xdr:to>
      <xdr:col>24</xdr:col>
      <xdr:colOff>63500</xdr:colOff>
      <xdr:row>61</xdr:row>
      <xdr:rowOff>32385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456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169545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129540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37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95250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37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40022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138378</xdr:rowOff>
    </xdr:from>
    <xdr:to>
      <xdr:col>55</xdr:col>
      <xdr:colOff>50800</xdr:colOff>
      <xdr:row>64</xdr:row>
      <xdr:rowOff>68528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53305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5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138911</xdr:rowOff>
    </xdr:from>
    <xdr:to>
      <xdr:col>50</xdr:col>
      <xdr:colOff>165100</xdr:colOff>
      <xdr:row>64</xdr:row>
      <xdr:rowOff>69061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17728</xdr:rowOff>
    </xdr:from>
    <xdr:to>
      <xdr:col>55</xdr:col>
      <xdr:colOff>0</xdr:colOff>
      <xdr:row>64</xdr:row>
      <xdr:rowOff>18261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9052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138554</xdr:rowOff>
    </xdr:from>
    <xdr:to>
      <xdr:col>46</xdr:col>
      <xdr:colOff>38100</xdr:colOff>
      <xdr:row>64</xdr:row>
      <xdr:rowOff>68704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17904</xdr:rowOff>
    </xdr:from>
    <xdr:to>
      <xdr:col>50</xdr:col>
      <xdr:colOff>114300</xdr:colOff>
      <xdr:row>64</xdr:row>
      <xdr:rowOff>18261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8750300" y="10990704"/>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138450</xdr:rowOff>
    </xdr:from>
    <xdr:to>
      <xdr:col>41</xdr:col>
      <xdr:colOff>101600</xdr:colOff>
      <xdr:row>64</xdr:row>
      <xdr:rowOff>68600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17800</xdr:rowOff>
    </xdr:from>
    <xdr:to>
      <xdr:col>45</xdr:col>
      <xdr:colOff>177800</xdr:colOff>
      <xdr:row>64</xdr:row>
      <xdr:rowOff>17904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861300" y="1099060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142128</xdr:rowOff>
    </xdr:from>
    <xdr:to>
      <xdr:col>36</xdr:col>
      <xdr:colOff>165100</xdr:colOff>
      <xdr:row>64</xdr:row>
      <xdr:rowOff>72278</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17800</xdr:rowOff>
    </xdr:from>
    <xdr:to>
      <xdr:col>41</xdr:col>
      <xdr:colOff>50800</xdr:colOff>
      <xdr:row>64</xdr:row>
      <xdr:rowOff>21478</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90600"/>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60188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10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59831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10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59727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103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63405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103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127743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77288</xdr:rowOff>
    </xdr:from>
    <xdr:to>
      <xdr:col>24</xdr:col>
      <xdr:colOff>63500</xdr:colOff>
      <xdr:row>82</xdr:row>
      <xdr:rowOff>155666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13618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121194</xdr:rowOff>
    </xdr:from>
    <xdr:to>
      <xdr:col>15</xdr:col>
      <xdr:colOff>101600</xdr:colOff>
      <xdr:row>82</xdr:row>
      <xdr:rowOff>51344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77288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05944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82</xdr:row>
      <xdr:rowOff>544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98106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144055</xdr:rowOff>
    </xdr:from>
    <xdr:to>
      <xdr:col>6</xdr:col>
      <xdr:colOff>38100</xdr:colOff>
      <xdr:row>81</xdr:row>
      <xdr:rowOff>74205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23405</xdr:rowOff>
    </xdr:from>
    <xdr:to>
      <xdr:col>10</xdr:col>
      <xdr:colOff>114300</xdr:colOff>
      <xdr:row>81</xdr:row>
      <xdr:rowOff>93618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9108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144615</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10795</xdr:rowOff>
    </xdr:from>
    <xdr:to>
      <xdr:col>55</xdr:col>
      <xdr:colOff>50800</xdr:colOff>
      <xdr:row>86</xdr:row>
      <xdr:rowOff>112395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97172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xdr:rowOff>
    </xdr:from>
    <xdr:to>
      <xdr:col>50</xdr:col>
      <xdr:colOff>165100</xdr:colOff>
      <xdr:row>86</xdr:row>
      <xdr:rowOff>106045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55245</xdr:rowOff>
    </xdr:from>
    <xdr:to>
      <xdr:col>55</xdr:col>
      <xdr:colOff>0</xdr:colOff>
      <xdr:row>86</xdr:row>
      <xdr:rowOff>61595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799945"/>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4190</xdr:rowOff>
    </xdr:from>
    <xdr:to>
      <xdr:col>46</xdr:col>
      <xdr:colOff>38100</xdr:colOff>
      <xdr:row>86</xdr:row>
      <xdr:rowOff>105790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54990</xdr:rowOff>
    </xdr:from>
    <xdr:to>
      <xdr:col>50</xdr:col>
      <xdr:colOff>114300</xdr:colOff>
      <xdr:row>86</xdr:row>
      <xdr:rowOff>55245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79969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4190</xdr:rowOff>
    </xdr:from>
    <xdr:to>
      <xdr:col>41</xdr:col>
      <xdr:colOff>101600</xdr:colOff>
      <xdr:row>86</xdr:row>
      <xdr:rowOff>105790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54990</xdr:rowOff>
    </xdr:from>
    <xdr:to>
      <xdr:col>45</xdr:col>
      <xdr:colOff>177800</xdr:colOff>
      <xdr:row>86</xdr:row>
      <xdr:rowOff>54990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799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3938</xdr:rowOff>
    </xdr:from>
    <xdr:to>
      <xdr:col>36</xdr:col>
      <xdr:colOff>165100</xdr:colOff>
      <xdr:row>86</xdr:row>
      <xdr:rowOff>105538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54738</xdr:rowOff>
    </xdr:from>
    <xdr:to>
      <xdr:col>41</xdr:col>
      <xdr:colOff>50800</xdr:colOff>
      <xdr:row>86</xdr:row>
      <xdr:rowOff>54990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799438"/>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97172</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96917</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4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96917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4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96665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40" name="【学校施設】&#10;有形固定資産減価償却率最小値テキスト">
          <a:extLst>
            <a:ext uri="{FF2B5EF4-FFF2-40B4-BE49-F238E27FC236}">
              <a16:creationId xmlns:a16="http://schemas.microsoft.com/office/drawing/2014/main" id="{00000000-0008-0000-0E00-0000B801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42" name="【学校施設】&#10;有形固定資産減価償却率最大値テキスト">
          <a:extLst>
            <a:ext uri="{FF2B5EF4-FFF2-40B4-BE49-F238E27FC236}">
              <a16:creationId xmlns:a16="http://schemas.microsoft.com/office/drawing/2014/main" id="{00000000-0008-0000-0E00-0000BA01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00000000-0008-0000-0E00-0000BC01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56" name="【学校施設】&#10;有形固定資産減価償却率該当値テキスト">
          <a:extLst>
            <a:ext uri="{FF2B5EF4-FFF2-40B4-BE49-F238E27FC236}">
              <a16:creationId xmlns:a16="http://schemas.microsoft.com/office/drawing/2014/main" id="{00000000-0008-0000-0E00-0000C8010000}"/>
            </a:ext>
          </a:extLst>
        </xdr:cNvPr>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166551</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5481300" y="1005513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58</xdr:row>
      <xdr:rowOff>160020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4592300" y="100551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160020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3703300" y="100453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143691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12814300" y="100453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465" name="n_1aveValue【学校施設】&#10;有形固定資産減価償却率">
          <a:extLst>
            <a:ext uri="{FF2B5EF4-FFF2-40B4-BE49-F238E27FC236}">
              <a16:creationId xmlns:a16="http://schemas.microsoft.com/office/drawing/2014/main" id="{00000000-0008-0000-0E00-0000D101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66" name="n_2aveValue【学校施設】&#10;有形固定資産減価償却率">
          <a:extLst>
            <a:ext uri="{FF2B5EF4-FFF2-40B4-BE49-F238E27FC236}">
              <a16:creationId xmlns:a16="http://schemas.microsoft.com/office/drawing/2014/main" id="{00000000-0008-0000-0E00-0000D201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467" name="n_3aveValue【学校施設】&#10;有形固定資産減価償却率">
          <a:extLst>
            <a:ext uri="{FF2B5EF4-FFF2-40B4-BE49-F238E27FC236}">
              <a16:creationId xmlns:a16="http://schemas.microsoft.com/office/drawing/2014/main" id="{00000000-0008-0000-0E00-0000D301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8" name="n_4aveValue【学校施設】&#10;有形固定資産減価償却率">
          <a:extLst>
            <a:ext uri="{FF2B5EF4-FFF2-40B4-BE49-F238E27FC236}">
              <a16:creationId xmlns:a16="http://schemas.microsoft.com/office/drawing/2014/main" id="{00000000-0008-0000-0E00-0000D401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469" name="n_1mainValue【学校施設】&#10;有形固定資産減価償却率">
          <a:extLst>
            <a:ext uri="{FF2B5EF4-FFF2-40B4-BE49-F238E27FC236}">
              <a16:creationId xmlns:a16="http://schemas.microsoft.com/office/drawing/2014/main" id="{00000000-0008-0000-0E00-0000D5010000}"/>
            </a:ext>
          </a:extLst>
        </xdr:cNvPr>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70" name="n_2mainValue【学校施設】&#10;有形固定資産減価償却率">
          <a:extLst>
            <a:ext uri="{FF2B5EF4-FFF2-40B4-BE49-F238E27FC236}">
              <a16:creationId xmlns:a16="http://schemas.microsoft.com/office/drawing/2014/main" id="{00000000-0008-0000-0E00-0000D601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471" name="n_3mainValue【学校施設】&#10;有形固定資産減価償却率">
          <a:extLst>
            <a:ext uri="{FF2B5EF4-FFF2-40B4-BE49-F238E27FC236}">
              <a16:creationId xmlns:a16="http://schemas.microsoft.com/office/drawing/2014/main" id="{00000000-0008-0000-0E00-0000D7010000}"/>
            </a:ext>
          </a:extLst>
        </xdr:cNvPr>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472" name="n_4mainValue【学校施設】&#10;有形固定資産減価償却率">
          <a:extLst>
            <a:ext uri="{FF2B5EF4-FFF2-40B4-BE49-F238E27FC236}">
              <a16:creationId xmlns:a16="http://schemas.microsoft.com/office/drawing/2014/main" id="{00000000-0008-0000-0E00-0000D8010000}"/>
            </a:ext>
          </a:extLst>
        </xdr:cNvPr>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E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E00-0000F201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E00-0000F401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E00-0000F6010000}"/>
            </a:ext>
          </a:extLst>
        </xdr:cNvPr>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83883</xdr:rowOff>
    </xdr:from>
    <xdr:to>
      <xdr:col>116</xdr:col>
      <xdr:colOff>114300</xdr:colOff>
      <xdr:row>57</xdr:row>
      <xdr:rowOff>14033</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2110700" y="96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36910</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E00-000002020000}"/>
            </a:ext>
          </a:extLst>
        </xdr:cNvPr>
        <xdr:cNvSpPr txBox="1"/>
      </xdr:nvSpPr>
      <xdr:spPr>
        <a:xfrm>
          <a:off x="22199600" y="963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91504</xdr:rowOff>
    </xdr:from>
    <xdr:to>
      <xdr:col>112</xdr:col>
      <xdr:colOff>38100</xdr:colOff>
      <xdr:row>57</xdr:row>
      <xdr:rowOff>21654</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1272500" y="96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134683</xdr:rowOff>
    </xdr:from>
    <xdr:to>
      <xdr:col>116</xdr:col>
      <xdr:colOff>63500</xdr:colOff>
      <xdr:row>56</xdr:row>
      <xdr:rowOff>142304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1323300" y="9735883"/>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97028</xdr:rowOff>
    </xdr:from>
    <xdr:to>
      <xdr:col>107</xdr:col>
      <xdr:colOff>101600</xdr:colOff>
      <xdr:row>57</xdr:row>
      <xdr:rowOff>27178</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0383500" y="96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142304</xdr:rowOff>
    </xdr:from>
    <xdr:to>
      <xdr:col>111</xdr:col>
      <xdr:colOff>177800</xdr:colOff>
      <xdr:row>56</xdr:row>
      <xdr:rowOff>147828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20434300" y="974350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95504</xdr:rowOff>
    </xdr:from>
    <xdr:to>
      <xdr:col>102</xdr:col>
      <xdr:colOff>165100</xdr:colOff>
      <xdr:row>57</xdr:row>
      <xdr:rowOff>25654</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9494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146304</xdr:rowOff>
    </xdr:from>
    <xdr:to>
      <xdr:col>107</xdr:col>
      <xdr:colOff>50800</xdr:colOff>
      <xdr:row>56</xdr:row>
      <xdr:rowOff>147828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9545300" y="97475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68834</xdr:rowOff>
    </xdr:from>
    <xdr:to>
      <xdr:col>98</xdr:col>
      <xdr:colOff>38100</xdr:colOff>
      <xdr:row>56</xdr:row>
      <xdr:rowOff>170434</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86055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119634</xdr:rowOff>
    </xdr:from>
    <xdr:to>
      <xdr:col>102</xdr:col>
      <xdr:colOff>114300</xdr:colOff>
      <xdr:row>56</xdr:row>
      <xdr:rowOff>146304</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656300" y="972083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523" name="n_1aveValue【学校施設】&#10;一人当たり面積">
          <a:extLst>
            <a:ext uri="{FF2B5EF4-FFF2-40B4-BE49-F238E27FC236}">
              <a16:creationId xmlns:a16="http://schemas.microsoft.com/office/drawing/2014/main" id="{00000000-0008-0000-0E00-00000B020000}"/>
            </a:ext>
          </a:extLst>
        </xdr:cNvPr>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524" name="n_2aveValue【学校施設】&#10;一人当たり面積">
          <a:extLst>
            <a:ext uri="{FF2B5EF4-FFF2-40B4-BE49-F238E27FC236}">
              <a16:creationId xmlns:a16="http://schemas.microsoft.com/office/drawing/2014/main" id="{00000000-0008-0000-0E00-00000C020000}"/>
            </a:ext>
          </a:extLst>
        </xdr:cNvPr>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525" name="n_3aveValue【学校施設】&#10;一人当たり面積">
          <a:extLst>
            <a:ext uri="{FF2B5EF4-FFF2-40B4-BE49-F238E27FC236}">
              <a16:creationId xmlns:a16="http://schemas.microsoft.com/office/drawing/2014/main" id="{00000000-0008-0000-0E00-00000D020000}"/>
            </a:ext>
          </a:extLst>
        </xdr:cNvPr>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95838</xdr:rowOff>
    </xdr:from>
    <xdr:ext cx="469744" cy="259045"/>
    <xdr:sp macro="" textlink="">
      <xdr:nvSpPr>
        <xdr:cNvPr id="526" name="n_4aveValue【学校施設】&#10;一人当たり面積">
          <a:extLst>
            <a:ext uri="{FF2B5EF4-FFF2-40B4-BE49-F238E27FC236}">
              <a16:creationId xmlns:a16="http://schemas.microsoft.com/office/drawing/2014/main" id="{00000000-0008-0000-0E00-00000E020000}"/>
            </a:ext>
          </a:extLst>
        </xdr:cNvPr>
        <xdr:cNvSpPr txBox="1"/>
      </xdr:nvSpPr>
      <xdr:spPr>
        <a:xfrm>
          <a:off x="18421427" y="108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38181</xdr:rowOff>
    </xdr:from>
    <xdr:ext cx="469744" cy="259045"/>
    <xdr:sp macro="" textlink="">
      <xdr:nvSpPr>
        <xdr:cNvPr id="527" name="n_1mainValue【学校施設】&#10;一人当たり面積">
          <a:extLst>
            <a:ext uri="{FF2B5EF4-FFF2-40B4-BE49-F238E27FC236}">
              <a16:creationId xmlns:a16="http://schemas.microsoft.com/office/drawing/2014/main" id="{00000000-0008-0000-0E00-00000F020000}"/>
            </a:ext>
          </a:extLst>
        </xdr:cNvPr>
        <xdr:cNvSpPr txBox="1"/>
      </xdr:nvSpPr>
      <xdr:spPr>
        <a:xfrm>
          <a:off x="21075727" y="94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43705</xdr:rowOff>
    </xdr:from>
    <xdr:ext cx="469744" cy="259045"/>
    <xdr:sp macro="" textlink="">
      <xdr:nvSpPr>
        <xdr:cNvPr id="528" name="n_2mainValue【学校施設】&#10;一人当たり面積">
          <a:extLst>
            <a:ext uri="{FF2B5EF4-FFF2-40B4-BE49-F238E27FC236}">
              <a16:creationId xmlns:a16="http://schemas.microsoft.com/office/drawing/2014/main" id="{00000000-0008-0000-0E00-000010020000}"/>
            </a:ext>
          </a:extLst>
        </xdr:cNvPr>
        <xdr:cNvSpPr txBox="1"/>
      </xdr:nvSpPr>
      <xdr:spPr>
        <a:xfrm>
          <a:off x="20199427" y="94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42181</xdr:rowOff>
    </xdr:from>
    <xdr:ext cx="469744" cy="259045"/>
    <xdr:sp macro="" textlink="">
      <xdr:nvSpPr>
        <xdr:cNvPr id="529" name="n_3mainValue【学校施設】&#10;一人当たり面積">
          <a:extLst>
            <a:ext uri="{FF2B5EF4-FFF2-40B4-BE49-F238E27FC236}">
              <a16:creationId xmlns:a16="http://schemas.microsoft.com/office/drawing/2014/main" id="{00000000-0008-0000-0E00-000011020000}"/>
            </a:ext>
          </a:extLst>
        </xdr:cNvPr>
        <xdr:cNvSpPr txBox="1"/>
      </xdr:nvSpPr>
      <xdr:spPr>
        <a:xfrm>
          <a:off x="19310427" y="94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15511</xdr:rowOff>
    </xdr:from>
    <xdr:ext cx="469744" cy="259045"/>
    <xdr:sp macro="" textlink="">
      <xdr:nvSpPr>
        <xdr:cNvPr id="530" name="n_4mainValue【学校施設】&#10;一人当たり面積">
          <a:extLst>
            <a:ext uri="{FF2B5EF4-FFF2-40B4-BE49-F238E27FC236}">
              <a16:creationId xmlns:a16="http://schemas.microsoft.com/office/drawing/2014/main" id="{00000000-0008-0000-0E00-000012020000}"/>
            </a:ext>
          </a:extLst>
        </xdr:cNvPr>
        <xdr:cNvSpPr txBox="1"/>
      </xdr:nvSpPr>
      <xdr:spPr>
        <a:xfrm>
          <a:off x="18421427" y="9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00000000-0008-0000-0E00-00002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a:extLst>
            <a:ext uri="{FF2B5EF4-FFF2-40B4-BE49-F238E27FC236}">
              <a16:creationId xmlns:a16="http://schemas.microsoft.com/office/drawing/2014/main" id="{00000000-0008-0000-0E00-00002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59" name="【児童館】&#10;有形固定資産減価償却率最大値テキスト">
          <a:extLst>
            <a:ext uri="{FF2B5EF4-FFF2-40B4-BE49-F238E27FC236}">
              <a16:creationId xmlns:a16="http://schemas.microsoft.com/office/drawing/2014/main" id="{00000000-0008-0000-0E00-00002F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561" name="【児童館】&#10;有形固定資産減価償却率平均値テキスト">
          <a:extLst>
            <a:ext uri="{FF2B5EF4-FFF2-40B4-BE49-F238E27FC236}">
              <a16:creationId xmlns:a16="http://schemas.microsoft.com/office/drawing/2014/main" id="{00000000-0008-0000-0E00-000031020000}"/>
            </a:ext>
          </a:extLst>
        </xdr:cNvPr>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86905</xdr:rowOff>
    </xdr:from>
    <xdr:to>
      <xdr:col>85</xdr:col>
      <xdr:colOff>177800</xdr:colOff>
      <xdr:row>85</xdr:row>
      <xdr:rowOff>17055</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6268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65332</xdr:rowOff>
    </xdr:from>
    <xdr:ext cx="405111" cy="259045"/>
    <xdr:sp macro="" textlink="">
      <xdr:nvSpPr>
        <xdr:cNvPr id="573" name="【児童館】&#10;有形固定資産減価償却率該当値テキスト">
          <a:extLst>
            <a:ext uri="{FF2B5EF4-FFF2-40B4-BE49-F238E27FC236}">
              <a16:creationId xmlns:a16="http://schemas.microsoft.com/office/drawing/2014/main" id="{00000000-0008-0000-0E00-00003D020000}"/>
            </a:ext>
          </a:extLst>
        </xdr:cNvPr>
        <xdr:cNvSpPr txBox="1"/>
      </xdr:nvSpPr>
      <xdr:spPr>
        <a:xfrm>
          <a:off x="16357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105048</xdr:rowOff>
    </xdr:from>
    <xdr:to>
      <xdr:col>85</xdr:col>
      <xdr:colOff>127000</xdr:colOff>
      <xdr:row>84</xdr:row>
      <xdr:rowOff>137705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5481300" y="145068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105048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4592300" y="144594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3652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88719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3703300" y="1445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3629</xdr:rowOff>
    </xdr:from>
    <xdr:to>
      <xdr:col>67</xdr:col>
      <xdr:colOff>101600</xdr:colOff>
      <xdr:row>84</xdr:row>
      <xdr:rowOff>105229</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276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84</xdr:row>
      <xdr:rowOff>88719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814300" y="14456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582" name="n_1ave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3" name="n_2ave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151872</xdr:rowOff>
    </xdr:from>
    <xdr:ext cx="405111" cy="259045"/>
    <xdr:sp macro="" textlink="">
      <xdr:nvSpPr>
        <xdr:cNvPr id="584" name="n_3ave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585" name="n_4aveValue【児童館】&#10;有形固定資産減価償却率">
          <a:extLst>
            <a:ext uri="{FF2B5EF4-FFF2-40B4-BE49-F238E27FC236}">
              <a16:creationId xmlns:a16="http://schemas.microsoft.com/office/drawing/2014/main" id="{00000000-0008-0000-0E00-000049020000}"/>
            </a:ext>
          </a:extLst>
        </xdr:cNvPr>
        <xdr:cNvSpPr txBox="1"/>
      </xdr:nvSpPr>
      <xdr:spPr>
        <a:xfrm>
          <a:off x="12611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586" name="n_1mainValue【児童館】&#10;有形固定資産減価償却率">
          <a:extLst>
            <a:ext uri="{FF2B5EF4-FFF2-40B4-BE49-F238E27FC236}">
              <a16:creationId xmlns:a16="http://schemas.microsoft.com/office/drawing/2014/main" id="{00000000-0008-0000-0E00-00004A020000}"/>
            </a:ext>
          </a:extLst>
        </xdr:cNvPr>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587" name="n_2mainValue【児童館】&#10;有形固定資産減価償却率">
          <a:extLst>
            <a:ext uri="{FF2B5EF4-FFF2-40B4-BE49-F238E27FC236}">
              <a16:creationId xmlns:a16="http://schemas.microsoft.com/office/drawing/2014/main" id="{00000000-0008-0000-0E00-00004B020000}"/>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156046</xdr:rowOff>
    </xdr:from>
    <xdr:ext cx="405111" cy="259045"/>
    <xdr:sp macro="" textlink="">
      <xdr:nvSpPr>
        <xdr:cNvPr id="588" name="n_3mainValue【児童館】&#10;有形固定資産減価償却率">
          <a:extLst>
            <a:ext uri="{FF2B5EF4-FFF2-40B4-BE49-F238E27FC236}">
              <a16:creationId xmlns:a16="http://schemas.microsoft.com/office/drawing/2014/main" id="{00000000-0008-0000-0E00-00004C020000}"/>
            </a:ext>
          </a:extLst>
        </xdr:cNvPr>
        <xdr:cNvSpPr txBox="1"/>
      </xdr:nvSpPr>
      <xdr:spPr>
        <a:xfrm>
          <a:off x="13500744" y="1421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121756</xdr:rowOff>
    </xdr:from>
    <xdr:ext cx="405111" cy="259045"/>
    <xdr:sp macro="" textlink="">
      <xdr:nvSpPr>
        <xdr:cNvPr id="589" name="n_4mainValue【児童館】&#10;有形固定資産減価償却率">
          <a:extLst>
            <a:ext uri="{FF2B5EF4-FFF2-40B4-BE49-F238E27FC236}">
              <a16:creationId xmlns:a16="http://schemas.microsoft.com/office/drawing/2014/main" id="{00000000-0008-0000-0E00-00004D020000}"/>
            </a:ext>
          </a:extLst>
        </xdr:cNvPr>
        <xdr:cNvSpPr txBox="1"/>
      </xdr:nvSpPr>
      <xdr:spPr>
        <a:xfrm>
          <a:off x="12611744" y="1418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a:extLst>
            <a:ext uri="{FF2B5EF4-FFF2-40B4-BE49-F238E27FC236}">
              <a16:creationId xmlns:a16="http://schemas.microsoft.com/office/drawing/2014/main" id="{00000000-0008-0000-0E00-00006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6" name="【児童館】&#10;一人当たり面積最小値テキスト">
          <a:extLst>
            <a:ext uri="{FF2B5EF4-FFF2-40B4-BE49-F238E27FC236}">
              <a16:creationId xmlns:a16="http://schemas.microsoft.com/office/drawing/2014/main" id="{00000000-0008-0000-0E00-000068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618" name="【児童館】&#10;一人当たり面積最大値テキスト">
          <a:extLst>
            <a:ext uri="{FF2B5EF4-FFF2-40B4-BE49-F238E27FC236}">
              <a16:creationId xmlns:a16="http://schemas.microsoft.com/office/drawing/2014/main" id="{00000000-0008-0000-0E00-00006A020000}"/>
            </a:ext>
          </a:extLst>
        </xdr:cNvPr>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66420</xdr:rowOff>
    </xdr:from>
    <xdr:ext cx="469744" cy="259045"/>
    <xdr:sp macro="" textlink="">
      <xdr:nvSpPr>
        <xdr:cNvPr id="620" name="【児童館】&#10;一人当たり面積平均値テキスト">
          <a:extLst>
            <a:ext uri="{FF2B5EF4-FFF2-40B4-BE49-F238E27FC236}">
              <a16:creationId xmlns:a16="http://schemas.microsoft.com/office/drawing/2014/main" id="{00000000-0008-0000-0E00-00006C020000}"/>
            </a:ext>
          </a:extLst>
        </xdr:cNvPr>
        <xdr:cNvSpPr txBox="1"/>
      </xdr:nvSpPr>
      <xdr:spPr>
        <a:xfrm>
          <a:off x="22199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115207</xdr:rowOff>
    </xdr:from>
    <xdr:to>
      <xdr:col>116</xdr:col>
      <xdr:colOff>114300</xdr:colOff>
      <xdr:row>78</xdr:row>
      <xdr:rowOff>45357</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221107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68234</xdr:rowOff>
    </xdr:from>
    <xdr:ext cx="469744" cy="259045"/>
    <xdr:sp macro="" textlink="">
      <xdr:nvSpPr>
        <xdr:cNvPr id="632" name="【児童館】&#10;一人当たり面積該当値テキスト">
          <a:extLst>
            <a:ext uri="{FF2B5EF4-FFF2-40B4-BE49-F238E27FC236}">
              <a16:creationId xmlns:a16="http://schemas.microsoft.com/office/drawing/2014/main" id="{00000000-0008-0000-0E00-000078020000}"/>
            </a:ext>
          </a:extLst>
        </xdr:cNvPr>
        <xdr:cNvSpPr txBox="1"/>
      </xdr:nvSpPr>
      <xdr:spPr>
        <a:xfrm>
          <a:off x="22199600" y="1326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39007</xdr:rowOff>
    </xdr:from>
    <xdr:to>
      <xdr:col>112</xdr:col>
      <xdr:colOff>38100</xdr:colOff>
      <xdr:row>77</xdr:row>
      <xdr:rowOff>140607</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21272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89807</xdr:rowOff>
    </xdr:from>
    <xdr:to>
      <xdr:col>116</xdr:col>
      <xdr:colOff>63500</xdr:colOff>
      <xdr:row>77</xdr:row>
      <xdr:rowOff>166007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21323300" y="132914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28121</xdr:rowOff>
    </xdr:from>
    <xdr:to>
      <xdr:col>107</xdr:col>
      <xdr:colOff>101600</xdr:colOff>
      <xdr:row>77</xdr:row>
      <xdr:rowOff>129721</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20383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78921</xdr:rowOff>
    </xdr:from>
    <xdr:to>
      <xdr:col>111</xdr:col>
      <xdr:colOff>177800</xdr:colOff>
      <xdr:row>77</xdr:row>
      <xdr:rowOff>89807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20434300" y="13280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104321</xdr:rowOff>
    </xdr:from>
    <xdr:to>
      <xdr:col>102</xdr:col>
      <xdr:colOff>165100</xdr:colOff>
      <xdr:row>78</xdr:row>
      <xdr:rowOff>34471</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9494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78921</xdr:rowOff>
    </xdr:from>
    <xdr:to>
      <xdr:col>107</xdr:col>
      <xdr:colOff>50800</xdr:colOff>
      <xdr:row>77</xdr:row>
      <xdr:rowOff>155121</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9545300" y="132805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104321</xdr:rowOff>
    </xdr:from>
    <xdr:to>
      <xdr:col>98</xdr:col>
      <xdr:colOff>38100</xdr:colOff>
      <xdr:row>78</xdr:row>
      <xdr:rowOff>34471</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8605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155121</xdr:rowOff>
    </xdr:from>
    <xdr:to>
      <xdr:col>102</xdr:col>
      <xdr:colOff>114300</xdr:colOff>
      <xdr:row>77</xdr:row>
      <xdr:rowOff>155121</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656300" y="13356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52813</xdr:rowOff>
    </xdr:from>
    <xdr:ext cx="469744" cy="259045"/>
    <xdr:sp macro="" textlink="">
      <xdr:nvSpPr>
        <xdr:cNvPr id="641" name="n_1aveValue【児童館】&#10;一人当たり面積">
          <a:extLst>
            <a:ext uri="{FF2B5EF4-FFF2-40B4-BE49-F238E27FC236}">
              <a16:creationId xmlns:a16="http://schemas.microsoft.com/office/drawing/2014/main" id="{00000000-0008-0000-0E00-000081020000}"/>
            </a:ext>
          </a:extLst>
        </xdr:cNvPr>
        <xdr:cNvSpPr txBox="1"/>
      </xdr:nvSpPr>
      <xdr:spPr>
        <a:xfrm>
          <a:off x="210757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642" name="n_2aveValue【児童館】&#10;一人当たり面積">
          <a:extLst>
            <a:ext uri="{FF2B5EF4-FFF2-40B4-BE49-F238E27FC236}">
              <a16:creationId xmlns:a16="http://schemas.microsoft.com/office/drawing/2014/main" id="{00000000-0008-0000-0E00-000082020000}"/>
            </a:ext>
          </a:extLst>
        </xdr:cNvPr>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85470</xdr:rowOff>
    </xdr:from>
    <xdr:ext cx="469744" cy="259045"/>
    <xdr:sp macro="" textlink="">
      <xdr:nvSpPr>
        <xdr:cNvPr id="643" name="n_3aveValue【児童館】&#10;一人当たり面積">
          <a:extLst>
            <a:ext uri="{FF2B5EF4-FFF2-40B4-BE49-F238E27FC236}">
              <a16:creationId xmlns:a16="http://schemas.microsoft.com/office/drawing/2014/main" id="{00000000-0008-0000-0E00-000083020000}"/>
            </a:ext>
          </a:extLst>
        </xdr:cNvPr>
        <xdr:cNvSpPr txBox="1"/>
      </xdr:nvSpPr>
      <xdr:spPr>
        <a:xfrm>
          <a:off x="19310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93634</xdr:rowOff>
    </xdr:from>
    <xdr:ext cx="469744" cy="259045"/>
    <xdr:sp macro="" textlink="">
      <xdr:nvSpPr>
        <xdr:cNvPr id="644" name="n_4aveValue【児童館】&#10;一人当たり面積">
          <a:extLst>
            <a:ext uri="{FF2B5EF4-FFF2-40B4-BE49-F238E27FC236}">
              <a16:creationId xmlns:a16="http://schemas.microsoft.com/office/drawing/2014/main" id="{00000000-0008-0000-0E00-000084020000}"/>
            </a:ext>
          </a:extLst>
        </xdr:cNvPr>
        <xdr:cNvSpPr txBox="1"/>
      </xdr:nvSpPr>
      <xdr:spPr>
        <a:xfrm>
          <a:off x="184214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157134</xdr:rowOff>
    </xdr:from>
    <xdr:ext cx="469744" cy="259045"/>
    <xdr:sp macro="" textlink="">
      <xdr:nvSpPr>
        <xdr:cNvPr id="645" name="n_1mainValue【児童館】&#10;一人当たり面積">
          <a:extLst>
            <a:ext uri="{FF2B5EF4-FFF2-40B4-BE49-F238E27FC236}">
              <a16:creationId xmlns:a16="http://schemas.microsoft.com/office/drawing/2014/main" id="{00000000-0008-0000-0E00-000085020000}"/>
            </a:ext>
          </a:extLst>
        </xdr:cNvPr>
        <xdr:cNvSpPr txBox="1"/>
      </xdr:nvSpPr>
      <xdr:spPr>
        <a:xfrm>
          <a:off x="210757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146248</xdr:rowOff>
    </xdr:from>
    <xdr:ext cx="469744" cy="259045"/>
    <xdr:sp macro="" textlink="">
      <xdr:nvSpPr>
        <xdr:cNvPr id="646" name="n_2mainValue【児童館】&#10;一人当たり面積">
          <a:extLst>
            <a:ext uri="{FF2B5EF4-FFF2-40B4-BE49-F238E27FC236}">
              <a16:creationId xmlns:a16="http://schemas.microsoft.com/office/drawing/2014/main" id="{00000000-0008-0000-0E00-000086020000}"/>
            </a:ext>
          </a:extLst>
        </xdr:cNvPr>
        <xdr:cNvSpPr txBox="1"/>
      </xdr:nvSpPr>
      <xdr:spPr>
        <a:xfrm>
          <a:off x="20199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50998</xdr:rowOff>
    </xdr:from>
    <xdr:ext cx="469744" cy="259045"/>
    <xdr:sp macro="" textlink="">
      <xdr:nvSpPr>
        <xdr:cNvPr id="647" name="n_3mainValue【児童館】&#10;一人当たり面積">
          <a:extLst>
            <a:ext uri="{FF2B5EF4-FFF2-40B4-BE49-F238E27FC236}">
              <a16:creationId xmlns:a16="http://schemas.microsoft.com/office/drawing/2014/main" id="{00000000-0008-0000-0E00-000087020000}"/>
            </a:ext>
          </a:extLst>
        </xdr:cNvPr>
        <xdr:cNvSpPr txBox="1"/>
      </xdr:nvSpPr>
      <xdr:spPr>
        <a:xfrm>
          <a:off x="19310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50998</xdr:rowOff>
    </xdr:from>
    <xdr:ext cx="469744" cy="259045"/>
    <xdr:sp macro="" textlink="">
      <xdr:nvSpPr>
        <xdr:cNvPr id="648" name="n_4mainValue【児童館】&#10;一人当たり面積">
          <a:extLst>
            <a:ext uri="{FF2B5EF4-FFF2-40B4-BE49-F238E27FC236}">
              <a16:creationId xmlns:a16="http://schemas.microsoft.com/office/drawing/2014/main" id="{00000000-0008-0000-0E00-000088020000}"/>
            </a:ext>
          </a:extLst>
        </xdr:cNvPr>
        <xdr:cNvSpPr txBox="1"/>
      </xdr:nvSpPr>
      <xdr:spPr>
        <a:xfrm>
          <a:off x="18421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id="{00000000-0008-0000-0E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74" name="【公民館】&#10;有形固定資産減価償却率最小値テキスト">
          <a:extLst>
            <a:ext uri="{FF2B5EF4-FFF2-40B4-BE49-F238E27FC236}">
              <a16:creationId xmlns:a16="http://schemas.microsoft.com/office/drawing/2014/main" id="{00000000-0008-0000-0E00-0000A2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6" name="【公民館】&#10;有形固定資産減価償却率最大値テキスト">
          <a:extLst>
            <a:ext uri="{FF2B5EF4-FFF2-40B4-BE49-F238E27FC236}">
              <a16:creationId xmlns:a16="http://schemas.microsoft.com/office/drawing/2014/main" id="{00000000-0008-0000-0E00-0000A4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78" name="【公民館】&#10;有形固定資産減価償却率平均値テキスト">
          <a:extLst>
            <a:ext uri="{FF2B5EF4-FFF2-40B4-BE49-F238E27FC236}">
              <a16:creationId xmlns:a16="http://schemas.microsoft.com/office/drawing/2014/main" id="{00000000-0008-0000-0E00-0000A6020000}"/>
            </a:ext>
          </a:extLst>
        </xdr:cNvPr>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690" name="【公民館】&#10;有形固定資産減価償却率該当値テキスト">
          <a:extLst>
            <a:ext uri="{FF2B5EF4-FFF2-40B4-BE49-F238E27FC236}">
              <a16:creationId xmlns:a16="http://schemas.microsoft.com/office/drawing/2014/main" id="{00000000-0008-0000-0E00-0000B2020000}"/>
            </a:ext>
          </a:extLst>
        </xdr:cNvPr>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104</xdr:row>
      <xdr:rowOff>163830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5481300" y="17962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131445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4592300" y="179298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99061</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3703300" y="178974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66675</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814300" y="178650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99" name="n_1aveValue【公民館】&#10;有形固定資産減価償却率">
          <a:extLst>
            <a:ext uri="{FF2B5EF4-FFF2-40B4-BE49-F238E27FC236}">
              <a16:creationId xmlns:a16="http://schemas.microsoft.com/office/drawing/2014/main" id="{00000000-0008-0000-0E00-0000BB020000}"/>
            </a:ext>
          </a:extLst>
        </xdr:cNvPr>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700" name="n_2aveValue【公民館】&#10;有形固定資産減価償却率">
          <a:extLst>
            <a:ext uri="{FF2B5EF4-FFF2-40B4-BE49-F238E27FC236}">
              <a16:creationId xmlns:a16="http://schemas.microsoft.com/office/drawing/2014/main" id="{00000000-0008-0000-0E00-0000BC020000}"/>
            </a:ext>
          </a:extLst>
        </xdr:cNvPr>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01" name="n_3aveValue【公民館】&#10;有形固定資産減価償却率">
          <a:extLst>
            <a:ext uri="{FF2B5EF4-FFF2-40B4-BE49-F238E27FC236}">
              <a16:creationId xmlns:a16="http://schemas.microsoft.com/office/drawing/2014/main" id="{00000000-0008-0000-0E00-0000BD02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702" name="n_4aveValue【公民館】&#10;有形固定資産減価償却率">
          <a:extLst>
            <a:ext uri="{FF2B5EF4-FFF2-40B4-BE49-F238E27FC236}">
              <a16:creationId xmlns:a16="http://schemas.microsoft.com/office/drawing/2014/main" id="{00000000-0008-0000-0E00-0000BE020000}"/>
            </a:ext>
          </a:extLst>
        </xdr:cNvPr>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27322</xdr:rowOff>
    </xdr:from>
    <xdr:ext cx="405111" cy="259045"/>
    <xdr:sp macro="" textlink="">
      <xdr:nvSpPr>
        <xdr:cNvPr id="703" name="n_1mainValue【公民館】&#10;有形固定資産減価償却率">
          <a:extLst>
            <a:ext uri="{FF2B5EF4-FFF2-40B4-BE49-F238E27FC236}">
              <a16:creationId xmlns:a16="http://schemas.microsoft.com/office/drawing/2014/main" id="{00000000-0008-0000-0E00-0000BF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04" name="n_2mainValue【公民館】&#10;有形固定資産減価償却率">
          <a:extLst>
            <a:ext uri="{FF2B5EF4-FFF2-40B4-BE49-F238E27FC236}">
              <a16:creationId xmlns:a16="http://schemas.microsoft.com/office/drawing/2014/main" id="{00000000-0008-0000-0E00-0000C002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705" name="n_3mainValue【公民館】&#10;有形固定資産減価償却率">
          <a:extLst>
            <a:ext uri="{FF2B5EF4-FFF2-40B4-BE49-F238E27FC236}">
              <a16:creationId xmlns:a16="http://schemas.microsoft.com/office/drawing/2014/main" id="{00000000-0008-0000-0E00-0000C1020000}"/>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706" name="n_4mainValue【公民館】&#10;有形固定資産減価償却率">
          <a:extLst>
            <a:ext uri="{FF2B5EF4-FFF2-40B4-BE49-F238E27FC236}">
              <a16:creationId xmlns:a16="http://schemas.microsoft.com/office/drawing/2014/main" id="{00000000-0008-0000-0E00-0000C2020000}"/>
            </a:ext>
          </a:extLst>
        </xdr:cNvPr>
        <xdr:cNvSpPr txBox="1"/>
      </xdr:nvSpPr>
      <xdr:spPr>
        <a:xfrm>
          <a:off x="12611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E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31" name="【公民館】&#10;一人当たり面積最小値テキスト">
          <a:extLst>
            <a:ext uri="{FF2B5EF4-FFF2-40B4-BE49-F238E27FC236}">
              <a16:creationId xmlns:a16="http://schemas.microsoft.com/office/drawing/2014/main" id="{00000000-0008-0000-0E00-0000DB02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33" name="【公民館】&#10;一人当たり面積最大値テキスト">
          <a:extLst>
            <a:ext uri="{FF2B5EF4-FFF2-40B4-BE49-F238E27FC236}">
              <a16:creationId xmlns:a16="http://schemas.microsoft.com/office/drawing/2014/main" id="{00000000-0008-0000-0E00-0000DD02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5" name="【公民館】&#10;一人当たり面積平均値テキスト">
          <a:extLst>
            <a:ext uri="{FF2B5EF4-FFF2-40B4-BE49-F238E27FC236}">
              <a16:creationId xmlns:a16="http://schemas.microsoft.com/office/drawing/2014/main" id="{00000000-0008-0000-0E00-0000DF020000}"/>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27687</xdr:rowOff>
    </xdr:from>
    <xdr:to>
      <xdr:col>116</xdr:col>
      <xdr:colOff>114300</xdr:colOff>
      <xdr:row>108</xdr:row>
      <xdr:rowOff>129287</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21107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114064</xdr:rowOff>
    </xdr:from>
    <xdr:ext cx="469744" cy="259045"/>
    <xdr:sp macro="" textlink="">
      <xdr:nvSpPr>
        <xdr:cNvPr id="747" name="【公民館】&#10;一人当たり面積該当値テキスト">
          <a:extLst>
            <a:ext uri="{FF2B5EF4-FFF2-40B4-BE49-F238E27FC236}">
              <a16:creationId xmlns:a16="http://schemas.microsoft.com/office/drawing/2014/main" id="{00000000-0008-0000-0E00-0000EB020000}"/>
            </a:ext>
          </a:extLst>
        </xdr:cNvPr>
        <xdr:cNvSpPr txBox="1"/>
      </xdr:nvSpPr>
      <xdr:spPr>
        <a:xfrm>
          <a:off x="22199600" y="18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78487</xdr:rowOff>
    </xdr:from>
    <xdr:to>
      <xdr:col>116</xdr:col>
      <xdr:colOff>63500</xdr:colOff>
      <xdr:row>108</xdr:row>
      <xdr:rowOff>78487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21323300" y="18595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27687</xdr:rowOff>
    </xdr:from>
    <xdr:to>
      <xdr:col>107</xdr:col>
      <xdr:colOff>101600</xdr:colOff>
      <xdr:row>108</xdr:row>
      <xdr:rowOff>129287</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20383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78487</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20434300" y="18595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27687</xdr:rowOff>
    </xdr:from>
    <xdr:to>
      <xdr:col>102</xdr:col>
      <xdr:colOff>165100</xdr:colOff>
      <xdr:row>108</xdr:row>
      <xdr:rowOff>129287</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9494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78487</xdr:rowOff>
    </xdr:from>
    <xdr:to>
      <xdr:col>107</xdr:col>
      <xdr:colOff>50800</xdr:colOff>
      <xdr:row>108</xdr:row>
      <xdr:rowOff>78487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9545300" y="18595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26924</xdr:rowOff>
    </xdr:from>
    <xdr:to>
      <xdr:col>98</xdr:col>
      <xdr:colOff>38100</xdr:colOff>
      <xdr:row>108</xdr:row>
      <xdr:rowOff>128524</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186055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77724</xdr:rowOff>
    </xdr:from>
    <xdr:to>
      <xdr:col>102</xdr:col>
      <xdr:colOff>114300</xdr:colOff>
      <xdr:row>108</xdr:row>
      <xdr:rowOff>78487</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656300" y="185943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6" name="n_1aveValue【公民館】&#10;一人当たり面積">
          <a:extLst>
            <a:ext uri="{FF2B5EF4-FFF2-40B4-BE49-F238E27FC236}">
              <a16:creationId xmlns:a16="http://schemas.microsoft.com/office/drawing/2014/main" id="{00000000-0008-0000-0E00-0000F402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7" name="n_2aveValue【公民館】&#10;一人当たり面積">
          <a:extLst>
            <a:ext uri="{FF2B5EF4-FFF2-40B4-BE49-F238E27FC236}">
              <a16:creationId xmlns:a16="http://schemas.microsoft.com/office/drawing/2014/main" id="{00000000-0008-0000-0E00-0000F502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8" name="n_3aveValue【公民館】&#10;一人当たり面積">
          <a:extLst>
            <a:ext uri="{FF2B5EF4-FFF2-40B4-BE49-F238E27FC236}">
              <a16:creationId xmlns:a16="http://schemas.microsoft.com/office/drawing/2014/main" id="{00000000-0008-0000-0E00-0000F602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9" name="n_4aveValue【公民館】&#10;一人当たり面積">
          <a:extLst>
            <a:ext uri="{FF2B5EF4-FFF2-40B4-BE49-F238E27FC236}">
              <a16:creationId xmlns:a16="http://schemas.microsoft.com/office/drawing/2014/main" id="{00000000-0008-0000-0E00-0000F702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120414</xdr:rowOff>
    </xdr:from>
    <xdr:ext cx="469744" cy="259045"/>
    <xdr:sp macro="" textlink="">
      <xdr:nvSpPr>
        <xdr:cNvPr id="760" name="n_1mainValue【公民館】&#10;一人当たり面積">
          <a:extLst>
            <a:ext uri="{FF2B5EF4-FFF2-40B4-BE49-F238E27FC236}">
              <a16:creationId xmlns:a16="http://schemas.microsoft.com/office/drawing/2014/main" id="{00000000-0008-0000-0E00-0000F8020000}"/>
            </a:ext>
          </a:extLst>
        </xdr:cNvPr>
        <xdr:cNvSpPr txBox="1"/>
      </xdr:nvSpPr>
      <xdr:spPr>
        <a:xfrm>
          <a:off x="210757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120414</xdr:rowOff>
    </xdr:from>
    <xdr:ext cx="469744" cy="259045"/>
    <xdr:sp macro="" textlink="">
      <xdr:nvSpPr>
        <xdr:cNvPr id="761" name="n_2mainValue【公民館】&#10;一人当たり面積">
          <a:extLst>
            <a:ext uri="{FF2B5EF4-FFF2-40B4-BE49-F238E27FC236}">
              <a16:creationId xmlns:a16="http://schemas.microsoft.com/office/drawing/2014/main" id="{00000000-0008-0000-0E00-0000F9020000}"/>
            </a:ext>
          </a:extLst>
        </xdr:cNvPr>
        <xdr:cNvSpPr txBox="1"/>
      </xdr:nvSpPr>
      <xdr:spPr>
        <a:xfrm>
          <a:off x="20199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120414</xdr:rowOff>
    </xdr:from>
    <xdr:ext cx="469744" cy="259045"/>
    <xdr:sp macro="" textlink="">
      <xdr:nvSpPr>
        <xdr:cNvPr id="762" name="n_3mainValue【公民館】&#10;一人当たり面積">
          <a:extLst>
            <a:ext uri="{FF2B5EF4-FFF2-40B4-BE49-F238E27FC236}">
              <a16:creationId xmlns:a16="http://schemas.microsoft.com/office/drawing/2014/main" id="{00000000-0008-0000-0E00-0000FA020000}"/>
            </a:ext>
          </a:extLst>
        </xdr:cNvPr>
        <xdr:cNvSpPr txBox="1"/>
      </xdr:nvSpPr>
      <xdr:spPr>
        <a:xfrm>
          <a:off x="19310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119651</xdr:rowOff>
    </xdr:from>
    <xdr:ext cx="469744" cy="259045"/>
    <xdr:sp macro="" textlink="">
      <xdr:nvSpPr>
        <xdr:cNvPr id="763" name="n_4mainValue【公民館】&#10;一人当たり面積">
          <a:extLst>
            <a:ext uri="{FF2B5EF4-FFF2-40B4-BE49-F238E27FC236}">
              <a16:creationId xmlns:a16="http://schemas.microsoft.com/office/drawing/2014/main" id="{00000000-0008-0000-0E00-0000FB020000}"/>
            </a:ext>
          </a:extLst>
        </xdr:cNvPr>
        <xdr:cNvSpPr txBox="1"/>
      </xdr:nvSpPr>
      <xdr:spPr>
        <a:xfrm>
          <a:off x="18421427" y="18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トンネル、児童館であり、低くなっている施設は公営住宅、学校施設である。その中でも特に低くなっているの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橋りょう・トンネルに関しては、</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となっており類似団体と比較すると大きく差がある。しかし、平成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月に「六戸町橋梁長寿命化修繕計画」を策定したところであり、同計画に基づき点検：改修を行い、長寿命化を図る予定であり問題はないと思われる。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公営住宅に関しては、平成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年及び平成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年に新たな公営住宅を建設し、平成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年度においては老朽化した公営住宅の解体を行っているため建築物は比較的新しく、有形固定資産減価償却率は類似団体よりも低い水準となっている。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今後は、現状の公共施設の長寿命化を図ることによりトータルコストを縮減するとともに、特定の時期に改修・更新が集中しないように平準化することで公共施設の更新負担の縮減を図っていきたい。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98533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686006"/>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42689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115062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80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64262</xdr:rowOff>
    </xdr:from>
    <xdr:to>
      <xdr:col>46</xdr:col>
      <xdr:colOff>38100</xdr:colOff>
      <xdr:row>39</xdr:row>
      <xdr:rowOff>165862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115062</xdr:rowOff>
    </xdr:from>
    <xdr:to>
      <xdr:col>50</xdr:col>
      <xdr:colOff>114300</xdr:colOff>
      <xdr:row>39</xdr:row>
      <xdr:rowOff>115062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64262</xdr:rowOff>
    </xdr:from>
    <xdr:to>
      <xdr:col>41</xdr:col>
      <xdr:colOff>101600</xdr:colOff>
      <xdr:row>39</xdr:row>
      <xdr:rowOff>165862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115062</xdr:rowOff>
    </xdr:from>
    <xdr:to>
      <xdr:col>45</xdr:col>
      <xdr:colOff>177800</xdr:colOff>
      <xdr:row>39</xdr:row>
      <xdr:rowOff>115062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115062</xdr:rowOff>
    </xdr:from>
    <xdr:to>
      <xdr:col>41</xdr:col>
      <xdr:colOff>50800</xdr:colOff>
      <xdr:row>39</xdr:row>
      <xdr:rowOff>115062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156989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156989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156989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156989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161925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43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24318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137160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53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66675</xdr:rowOff>
    </xdr:from>
    <xdr:to>
      <xdr:col>10</xdr:col>
      <xdr:colOff>114300</xdr:colOff>
      <xdr:row>61</xdr:row>
      <xdr:rowOff>95250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52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108602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0000000-0008-0000-0F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0000000-0008-0000-0F00-0000E1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a:extLst>
            <a:ext uri="{FF2B5EF4-FFF2-40B4-BE49-F238E27FC236}">
              <a16:creationId xmlns:a16="http://schemas.microsoft.com/office/drawing/2014/main" id="{00000000-0008-0000-0F00-0000E3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a:extLst>
            <a:ext uri="{FF2B5EF4-FFF2-40B4-BE49-F238E27FC236}">
              <a16:creationId xmlns:a16="http://schemas.microsoft.com/office/drawing/2014/main" id="{00000000-0008-0000-0F00-0000E5000000}"/>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64643</xdr:rowOff>
    </xdr:from>
    <xdr:to>
      <xdr:col>55</xdr:col>
      <xdr:colOff>50800</xdr:colOff>
      <xdr:row>61</xdr:row>
      <xdr:rowOff>166243</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104267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43070</xdr:rowOff>
    </xdr:from>
    <xdr:ext cx="469744" cy="259045"/>
    <xdr:sp macro="" textlink="">
      <xdr:nvSpPr>
        <xdr:cNvPr id="241" name="【体育館・プール】&#10;一人当たり面積該当値テキスト">
          <a:extLst>
            <a:ext uri="{FF2B5EF4-FFF2-40B4-BE49-F238E27FC236}">
              <a16:creationId xmlns:a16="http://schemas.microsoft.com/office/drawing/2014/main" id="{00000000-0008-0000-0F00-0000F1000000}"/>
            </a:ext>
          </a:extLst>
        </xdr:cNvPr>
        <xdr:cNvSpPr txBox="1"/>
      </xdr:nvSpPr>
      <xdr:spPr>
        <a:xfrm>
          <a:off x="10515600"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141795</xdr:rowOff>
    </xdr:from>
    <xdr:to>
      <xdr:col>50</xdr:col>
      <xdr:colOff>165100</xdr:colOff>
      <xdr:row>62</xdr:row>
      <xdr:rowOff>71945</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9588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115443</xdr:rowOff>
    </xdr:from>
    <xdr:to>
      <xdr:col>55</xdr:col>
      <xdr:colOff>0</xdr:colOff>
      <xdr:row>62</xdr:row>
      <xdr:rowOff>21145</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9639300" y="10573893"/>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142939</xdr:rowOff>
    </xdr:from>
    <xdr:to>
      <xdr:col>46</xdr:col>
      <xdr:colOff>38100</xdr:colOff>
      <xdr:row>62</xdr:row>
      <xdr:rowOff>73089</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699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21145</xdr:rowOff>
    </xdr:from>
    <xdr:to>
      <xdr:col>50</xdr:col>
      <xdr:colOff>114300</xdr:colOff>
      <xdr:row>62</xdr:row>
      <xdr:rowOff>22289</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8750300" y="1065104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142939</xdr:rowOff>
    </xdr:from>
    <xdr:to>
      <xdr:col>41</xdr:col>
      <xdr:colOff>101600</xdr:colOff>
      <xdr:row>62</xdr:row>
      <xdr:rowOff>73089</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7810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22289</xdr:rowOff>
    </xdr:from>
    <xdr:to>
      <xdr:col>45</xdr:col>
      <xdr:colOff>177800</xdr:colOff>
      <xdr:row>62</xdr:row>
      <xdr:rowOff>22289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861300" y="10652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141795</xdr:rowOff>
    </xdr:from>
    <xdr:to>
      <xdr:col>36</xdr:col>
      <xdr:colOff>165100</xdr:colOff>
      <xdr:row>62</xdr:row>
      <xdr:rowOff>71945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6921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21145</xdr:rowOff>
    </xdr:from>
    <xdr:to>
      <xdr:col>41</xdr:col>
      <xdr:colOff>50800</xdr:colOff>
      <xdr:row>62</xdr:row>
      <xdr:rowOff>22289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972300" y="1065104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F00-0000FA00000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F00-0000FB000000}"/>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F00-0000FC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F00-0000FD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63072</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F00-0000FE000000}"/>
            </a:ext>
          </a:extLst>
        </xdr:cNvPr>
        <xdr:cNvSpPr txBox="1"/>
      </xdr:nvSpPr>
      <xdr:spPr>
        <a:xfrm>
          <a:off x="9391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64216</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F00-0000FF000000}"/>
            </a:ext>
          </a:extLst>
        </xdr:cNvPr>
        <xdr:cNvSpPr txBox="1"/>
      </xdr:nvSpPr>
      <xdr:spPr>
        <a:xfrm>
          <a:off x="85154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64216</xdr:rowOff>
    </xdr:from>
    <xdr:ext cx="469744" cy="259045"/>
    <xdr:sp macro="" textlink="">
      <xdr:nvSpPr>
        <xdr:cNvPr id="256" name="n_3mainValue【体育館・プール】&#10;一人当たり面積">
          <a:extLst>
            <a:ext uri="{FF2B5EF4-FFF2-40B4-BE49-F238E27FC236}">
              <a16:creationId xmlns:a16="http://schemas.microsoft.com/office/drawing/2014/main" id="{00000000-0008-0000-0F00-000000010000}"/>
            </a:ext>
          </a:extLst>
        </xdr:cNvPr>
        <xdr:cNvSpPr txBox="1"/>
      </xdr:nvSpPr>
      <xdr:spPr>
        <a:xfrm>
          <a:off x="76264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63072</xdr:rowOff>
    </xdr:from>
    <xdr:ext cx="469744" cy="259045"/>
    <xdr:sp macro="" textlink="">
      <xdr:nvSpPr>
        <xdr:cNvPr id="257" name="n_4main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F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00000000-0008-0000-0F00-000019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F00-00001B010000}"/>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F00-00001D010000}"/>
            </a:ext>
          </a:extLst>
        </xdr:cNvPr>
        <xdr:cNvSpPr txBox="1"/>
      </xdr:nvSpPr>
      <xdr:spPr>
        <a:xfrm>
          <a:off x="4673600" y="13730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F00-000029010000}"/>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163830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3797300" y="14005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118111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908300" y="1395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72389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019300" y="13914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26670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130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F00-000034010000}"/>
            </a:ext>
          </a:extLst>
        </xdr:cNvPr>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F00-000035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310" name="n_1main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1" name="n_2main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12" name="n_3main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22877</xdr:rowOff>
    </xdr:from>
    <xdr:ext cx="405111" cy="259045"/>
    <xdr:sp macro="" textlink="">
      <xdr:nvSpPr>
        <xdr:cNvPr id="313" name="n_4main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41366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9639300" y="1478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160382</xdr:rowOff>
    </xdr:from>
    <xdr:to>
      <xdr:col>46</xdr:col>
      <xdr:colOff>38100</xdr:colOff>
      <xdr:row>86</xdr:row>
      <xdr:rowOff>90532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41366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8750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160382</xdr:rowOff>
    </xdr:from>
    <xdr:to>
      <xdr:col>41</xdr:col>
      <xdr:colOff>101600</xdr:colOff>
      <xdr:row>86</xdr:row>
      <xdr:rowOff>90532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39732</xdr:rowOff>
    </xdr:from>
    <xdr:to>
      <xdr:col>45</xdr:col>
      <xdr:colOff>177800</xdr:colOff>
      <xdr:row>86</xdr:row>
      <xdr:rowOff>39732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861300" y="1478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160382</xdr:rowOff>
    </xdr:from>
    <xdr:to>
      <xdr:col>36</xdr:col>
      <xdr:colOff>165100</xdr:colOff>
      <xdr:row>86</xdr:row>
      <xdr:rowOff>90532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39732</xdr:rowOff>
    </xdr:from>
    <xdr:to>
      <xdr:col>41</xdr:col>
      <xdr:colOff>50800</xdr:colOff>
      <xdr:row>86</xdr:row>
      <xdr:rowOff>39732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972300" y="1478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81659</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81659</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81659</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a:extLst>
            <a:ext uri="{FF2B5EF4-FFF2-40B4-BE49-F238E27FC236}">
              <a16:creationId xmlns:a16="http://schemas.microsoft.com/office/drawing/2014/main" id="{00000000-0008-0000-0F00-00008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6" name="【市民会館】&#10;有形固定資産減価償却率最小値テキスト">
          <a:extLst>
            <a:ext uri="{FF2B5EF4-FFF2-40B4-BE49-F238E27FC236}">
              <a16:creationId xmlns:a16="http://schemas.microsoft.com/office/drawing/2014/main" id="{00000000-0008-0000-0F00-00008C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98" name="【市民会館】&#10;有形固定資産減価償却率最大値テキスト">
          <a:extLst>
            <a:ext uri="{FF2B5EF4-FFF2-40B4-BE49-F238E27FC236}">
              <a16:creationId xmlns:a16="http://schemas.microsoft.com/office/drawing/2014/main" id="{00000000-0008-0000-0F00-00008E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400" name="【市民会館】&#10;有形固定資産減価償却率平均値テキスト">
          <a:extLst>
            <a:ext uri="{FF2B5EF4-FFF2-40B4-BE49-F238E27FC236}">
              <a16:creationId xmlns:a16="http://schemas.microsoft.com/office/drawing/2014/main" id="{00000000-0008-0000-0F00-000090010000}"/>
            </a:ext>
          </a:extLst>
        </xdr:cNvPr>
        <xdr:cNvSpPr txBox="1"/>
      </xdr:nvSpPr>
      <xdr:spPr>
        <a:xfrm>
          <a:off x="46736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412" name="【市民会館】&#10;有形固定資産減価償却率該当値テキスト">
          <a:extLst>
            <a:ext uri="{FF2B5EF4-FFF2-40B4-BE49-F238E27FC236}">
              <a16:creationId xmlns:a16="http://schemas.microsoft.com/office/drawing/2014/main" id="{00000000-0008-0000-0F00-00009C010000}"/>
            </a:ext>
          </a:extLst>
        </xdr:cNvPr>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73406</xdr:rowOff>
    </xdr:from>
    <xdr:to>
      <xdr:col>20</xdr:col>
      <xdr:colOff>38100</xdr:colOff>
      <xdr:row>103</xdr:row>
      <xdr:rowOff>3556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3746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124206</xdr:rowOff>
    </xdr:from>
    <xdr:to>
      <xdr:col>24</xdr:col>
      <xdr:colOff>63500</xdr:colOff>
      <xdr:row>102</xdr:row>
      <xdr:rowOff>156211</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3797300" y="1761210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32258</xdr:rowOff>
    </xdr:from>
    <xdr:to>
      <xdr:col>15</xdr:col>
      <xdr:colOff>101600</xdr:colOff>
      <xdr:row>102</xdr:row>
      <xdr:rowOff>133858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2857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83058</xdr:rowOff>
    </xdr:from>
    <xdr:to>
      <xdr:col>19</xdr:col>
      <xdr:colOff>177800</xdr:colOff>
      <xdr:row>102</xdr:row>
      <xdr:rowOff>124206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2908300" y="175709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164846</xdr:rowOff>
    </xdr:from>
    <xdr:to>
      <xdr:col>10</xdr:col>
      <xdr:colOff>165100</xdr:colOff>
      <xdr:row>102</xdr:row>
      <xdr:rowOff>94996</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968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44196</xdr:rowOff>
    </xdr:from>
    <xdr:to>
      <xdr:col>15</xdr:col>
      <xdr:colOff>50800</xdr:colOff>
      <xdr:row>102</xdr:row>
      <xdr:rowOff>83058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019300" y="175320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135128</xdr:rowOff>
    </xdr:from>
    <xdr:to>
      <xdr:col>6</xdr:col>
      <xdr:colOff>38100</xdr:colOff>
      <xdr:row>102</xdr:row>
      <xdr:rowOff>65278</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79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xdr:rowOff>
    </xdr:from>
    <xdr:to>
      <xdr:col>10</xdr:col>
      <xdr:colOff>114300</xdr:colOff>
      <xdr:row>102</xdr:row>
      <xdr:rowOff>44196</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130300" y="175023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60977</xdr:rowOff>
    </xdr:from>
    <xdr:ext cx="405111" cy="259045"/>
    <xdr:sp macro="" textlink="">
      <xdr:nvSpPr>
        <xdr:cNvPr id="421" name="n_1ave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422" name="n_2ave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124985</xdr:rowOff>
    </xdr:from>
    <xdr:ext cx="405111" cy="259045"/>
    <xdr:sp macro="" textlink="">
      <xdr:nvSpPr>
        <xdr:cNvPr id="423" name="n_3ave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99840</xdr:rowOff>
    </xdr:from>
    <xdr:ext cx="405111" cy="259045"/>
    <xdr:sp macro="" textlink="">
      <xdr:nvSpPr>
        <xdr:cNvPr id="424" name="n_4aveValue【市民会館】&#10;有形固定資産減価償却率">
          <a:extLst>
            <a:ext uri="{FF2B5EF4-FFF2-40B4-BE49-F238E27FC236}">
              <a16:creationId xmlns:a16="http://schemas.microsoft.com/office/drawing/2014/main" id="{00000000-0008-0000-0F00-0000A8010000}"/>
            </a:ext>
          </a:extLst>
        </xdr:cNvPr>
        <xdr:cNvSpPr txBox="1"/>
      </xdr:nvSpPr>
      <xdr:spPr>
        <a:xfrm>
          <a:off x="927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20083</xdr:rowOff>
    </xdr:from>
    <xdr:ext cx="405111" cy="259045"/>
    <xdr:sp macro="" textlink="">
      <xdr:nvSpPr>
        <xdr:cNvPr id="425" name="n_1main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150385</xdr:rowOff>
    </xdr:from>
    <xdr:ext cx="405111" cy="259045"/>
    <xdr:sp macro="" textlink="">
      <xdr:nvSpPr>
        <xdr:cNvPr id="426" name="n_2main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111523</xdr:rowOff>
    </xdr:from>
    <xdr:ext cx="405111" cy="259045"/>
    <xdr:sp macro="" textlink="">
      <xdr:nvSpPr>
        <xdr:cNvPr id="427" name="n_3main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81805</xdr:rowOff>
    </xdr:from>
    <xdr:ext cx="405111" cy="259045"/>
    <xdr:sp macro="" textlink="">
      <xdr:nvSpPr>
        <xdr:cNvPr id="428" name="n_4main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169092</xdr:rowOff>
    </xdr:from>
    <xdr:to>
      <xdr:col>55</xdr:col>
      <xdr:colOff>50800</xdr:colOff>
      <xdr:row>105</xdr:row>
      <xdr:rowOff>99242</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147519</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797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169092</xdr:rowOff>
    </xdr:from>
    <xdr:to>
      <xdr:col>50</xdr:col>
      <xdr:colOff>165100</xdr:colOff>
      <xdr:row>105</xdr:row>
      <xdr:rowOff>99242</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48442</xdr:rowOff>
    </xdr:from>
    <xdr:to>
      <xdr:col>55</xdr:col>
      <xdr:colOff>0</xdr:colOff>
      <xdr:row>105</xdr:row>
      <xdr:rowOff>48442</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9639300" y="18050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165826</xdr:rowOff>
    </xdr:from>
    <xdr:to>
      <xdr:col>46</xdr:col>
      <xdr:colOff>38100</xdr:colOff>
      <xdr:row>105</xdr:row>
      <xdr:rowOff>95976</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45176</xdr:rowOff>
    </xdr:from>
    <xdr:to>
      <xdr:col>50</xdr:col>
      <xdr:colOff>114300</xdr:colOff>
      <xdr:row>105</xdr:row>
      <xdr:rowOff>48442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0474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165826</xdr:rowOff>
    </xdr:from>
    <xdr:to>
      <xdr:col>41</xdr:col>
      <xdr:colOff>101600</xdr:colOff>
      <xdr:row>105</xdr:row>
      <xdr:rowOff>95976</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45176</xdr:rowOff>
    </xdr:from>
    <xdr:to>
      <xdr:col>45</xdr:col>
      <xdr:colOff>177800</xdr:colOff>
      <xdr:row>105</xdr:row>
      <xdr:rowOff>45176</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861300" y="18047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45176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0441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90369</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87103</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87103</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F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00000000-0008-0000-0F00-00002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8" name="【消防施設】&#10;有形固定資産減価償却率最大値テキスト">
          <a:extLst>
            <a:ext uri="{FF2B5EF4-FFF2-40B4-BE49-F238E27FC236}">
              <a16:creationId xmlns:a16="http://schemas.microsoft.com/office/drawing/2014/main" id="{00000000-0008-0000-0F00-000024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F00-000026020000}"/>
            </a:ext>
          </a:extLst>
        </xdr:cNvPr>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F00-000032020000}"/>
            </a:ext>
          </a:extLst>
        </xdr:cNvPr>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55880</xdr:rowOff>
    </xdr:from>
    <xdr:to>
      <xdr:col>81</xdr:col>
      <xdr:colOff>101600</xdr:colOff>
      <xdr:row>86</xdr:row>
      <xdr:rowOff>157480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543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75656</xdr:rowOff>
    </xdr:from>
    <xdr:to>
      <xdr:col>85</xdr:col>
      <xdr:colOff>127000</xdr:colOff>
      <xdr:row>86</xdr:row>
      <xdr:rowOff>106680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5481300" y="148203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41184</xdr:rowOff>
    </xdr:from>
    <xdr:to>
      <xdr:col>76</xdr:col>
      <xdr:colOff>165100</xdr:colOff>
      <xdr:row>86</xdr:row>
      <xdr:rowOff>142784</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4541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91984</xdr:rowOff>
    </xdr:from>
    <xdr:to>
      <xdr:col>81</xdr:col>
      <xdr:colOff>50800</xdr:colOff>
      <xdr:row>86</xdr:row>
      <xdr:rowOff>106680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4592300" y="148366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24856</xdr:rowOff>
    </xdr:from>
    <xdr:to>
      <xdr:col>72</xdr:col>
      <xdr:colOff>38100</xdr:colOff>
      <xdr:row>86</xdr:row>
      <xdr:rowOff>126456</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3652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75656</xdr:rowOff>
    </xdr:from>
    <xdr:to>
      <xdr:col>76</xdr:col>
      <xdr:colOff>114300</xdr:colOff>
      <xdr:row>86</xdr:row>
      <xdr:rowOff>91984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3703300" y="148203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8527</xdr:rowOff>
    </xdr:from>
    <xdr:to>
      <xdr:col>67</xdr:col>
      <xdr:colOff>101600</xdr:colOff>
      <xdr:row>86</xdr:row>
      <xdr:rowOff>110127</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2763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59327</xdr:rowOff>
    </xdr:from>
    <xdr:to>
      <xdr:col>71</xdr:col>
      <xdr:colOff>177800</xdr:colOff>
      <xdr:row>86</xdr:row>
      <xdr:rowOff>75656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814300" y="148040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F00-00003B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2" name="n_2aveValue【消防施設】&#10;有形固定資産減価償却率">
          <a:extLst>
            <a:ext uri="{FF2B5EF4-FFF2-40B4-BE49-F238E27FC236}">
              <a16:creationId xmlns:a16="http://schemas.microsoft.com/office/drawing/2014/main" id="{00000000-0008-0000-0F00-00003C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73" name="n_3aveValue【消防施設】&#10;有形固定資産減価償却率">
          <a:extLst>
            <a:ext uri="{FF2B5EF4-FFF2-40B4-BE49-F238E27FC236}">
              <a16:creationId xmlns:a16="http://schemas.microsoft.com/office/drawing/2014/main" id="{00000000-0008-0000-0F00-00003D02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574" name="n_4aveValue【消防施設】&#10;有形固定資産減価償却率">
          <a:extLst>
            <a:ext uri="{FF2B5EF4-FFF2-40B4-BE49-F238E27FC236}">
              <a16:creationId xmlns:a16="http://schemas.microsoft.com/office/drawing/2014/main" id="{00000000-0008-0000-0F00-00003E02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148607</xdr:rowOff>
    </xdr:from>
    <xdr:ext cx="405111" cy="259045"/>
    <xdr:sp macro="" textlink="">
      <xdr:nvSpPr>
        <xdr:cNvPr id="575" name="n_1mainValue【消防施設】&#10;有形固定資産減価償却率">
          <a:extLst>
            <a:ext uri="{FF2B5EF4-FFF2-40B4-BE49-F238E27FC236}">
              <a16:creationId xmlns:a16="http://schemas.microsoft.com/office/drawing/2014/main" id="{00000000-0008-0000-0F00-00003F020000}"/>
            </a:ext>
          </a:extLst>
        </xdr:cNvPr>
        <xdr:cNvSpPr txBox="1"/>
      </xdr:nvSpPr>
      <xdr:spPr>
        <a:xfrm>
          <a:off x="15266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133911</xdr:rowOff>
    </xdr:from>
    <xdr:ext cx="405111" cy="259045"/>
    <xdr:sp macro="" textlink="">
      <xdr:nvSpPr>
        <xdr:cNvPr id="576" name="n_2mainValue【消防施設】&#10;有形固定資産減価償却率">
          <a:extLst>
            <a:ext uri="{FF2B5EF4-FFF2-40B4-BE49-F238E27FC236}">
              <a16:creationId xmlns:a16="http://schemas.microsoft.com/office/drawing/2014/main" id="{00000000-0008-0000-0F00-000040020000}"/>
            </a:ext>
          </a:extLst>
        </xdr:cNvPr>
        <xdr:cNvSpPr txBox="1"/>
      </xdr:nvSpPr>
      <xdr:spPr>
        <a:xfrm>
          <a:off x="143897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117583</xdr:rowOff>
    </xdr:from>
    <xdr:ext cx="405111" cy="259045"/>
    <xdr:sp macro="" textlink="">
      <xdr:nvSpPr>
        <xdr:cNvPr id="577" name="n_3mainValue【消防施設】&#10;有形固定資産減価償却率">
          <a:extLst>
            <a:ext uri="{FF2B5EF4-FFF2-40B4-BE49-F238E27FC236}">
              <a16:creationId xmlns:a16="http://schemas.microsoft.com/office/drawing/2014/main" id="{00000000-0008-0000-0F00-000041020000}"/>
            </a:ext>
          </a:extLst>
        </xdr:cNvPr>
        <xdr:cNvSpPr txBox="1"/>
      </xdr:nvSpPr>
      <xdr:spPr>
        <a:xfrm>
          <a:off x="13500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101254</xdr:rowOff>
    </xdr:from>
    <xdr:ext cx="405111" cy="259045"/>
    <xdr:sp macro="" textlink="">
      <xdr:nvSpPr>
        <xdr:cNvPr id="578" name="n_4mainValue【消防施設】&#10;有形固定資産減価償却率">
          <a:extLst>
            <a:ext uri="{FF2B5EF4-FFF2-40B4-BE49-F238E27FC236}">
              <a16:creationId xmlns:a16="http://schemas.microsoft.com/office/drawing/2014/main" id="{00000000-0008-0000-0F00-000042020000}"/>
            </a:ext>
          </a:extLst>
        </xdr:cNvPr>
        <xdr:cNvSpPr txBox="1"/>
      </xdr:nvSpPr>
      <xdr:spPr>
        <a:xfrm>
          <a:off x="12611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F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F00-00005D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F00-00005F02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F00-000061020000}"/>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21607</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F00-00006D020000}"/>
            </a:ext>
          </a:extLst>
        </xdr:cNvPr>
        <xdr:cNvSpPr txBox="1"/>
      </xdr:nvSpPr>
      <xdr:spPr>
        <a:xfrm>
          <a:off x="22199600"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18324</xdr:rowOff>
    </xdr:from>
    <xdr:to>
      <xdr:col>112</xdr:col>
      <xdr:colOff>38100</xdr:colOff>
      <xdr:row>79</xdr:row>
      <xdr:rowOff>119924</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1272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69124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1323300" y="135940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15058</xdr:rowOff>
    </xdr:from>
    <xdr:to>
      <xdr:col>107</xdr:col>
      <xdr:colOff>101600</xdr:colOff>
      <xdr:row>79</xdr:row>
      <xdr:rowOff>116658</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20383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65858</xdr:rowOff>
    </xdr:from>
    <xdr:to>
      <xdr:col>111</xdr:col>
      <xdr:colOff>177800</xdr:colOff>
      <xdr:row>79</xdr:row>
      <xdr:rowOff>69124</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0434300" y="13610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11793</xdr:rowOff>
    </xdr:from>
    <xdr:to>
      <xdr:col>102</xdr:col>
      <xdr:colOff>165100</xdr:colOff>
      <xdr:row>79</xdr:row>
      <xdr:rowOff>113393</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9494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62593</xdr:rowOff>
    </xdr:from>
    <xdr:to>
      <xdr:col>107</xdr:col>
      <xdr:colOff>50800</xdr:colOff>
      <xdr:row>79</xdr:row>
      <xdr:rowOff>65858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9545300" y="13607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91802</xdr:rowOff>
    </xdr:from>
    <xdr:to>
      <xdr:col>98</xdr:col>
      <xdr:colOff>38100</xdr:colOff>
      <xdr:row>79</xdr:row>
      <xdr:rowOff>21952</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8605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142602</xdr:rowOff>
    </xdr:from>
    <xdr:to>
      <xdr:col>102</xdr:col>
      <xdr:colOff>114300</xdr:colOff>
      <xdr:row>79</xdr:row>
      <xdr:rowOff>62593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656300" y="135157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630" name="n_1aveValue【消防施設】&#10;一人当たり面積">
          <a:extLst>
            <a:ext uri="{FF2B5EF4-FFF2-40B4-BE49-F238E27FC236}">
              <a16:creationId xmlns:a16="http://schemas.microsoft.com/office/drawing/2014/main" id="{00000000-0008-0000-0F00-000076020000}"/>
            </a:ext>
          </a:extLst>
        </xdr:cNvPr>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631" name="n_2aveValue【消防施設】&#10;一人当たり面積">
          <a:extLst>
            <a:ext uri="{FF2B5EF4-FFF2-40B4-BE49-F238E27FC236}">
              <a16:creationId xmlns:a16="http://schemas.microsoft.com/office/drawing/2014/main" id="{00000000-0008-0000-0F00-000077020000}"/>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632" name="n_3aveValue【消防施設】&#10;一人当たり面積">
          <a:extLst>
            <a:ext uri="{FF2B5EF4-FFF2-40B4-BE49-F238E27FC236}">
              <a16:creationId xmlns:a16="http://schemas.microsoft.com/office/drawing/2014/main" id="{00000000-0008-0000-0F00-000078020000}"/>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115950</xdr:rowOff>
    </xdr:from>
    <xdr:ext cx="469744" cy="259045"/>
    <xdr:sp macro="" textlink="">
      <xdr:nvSpPr>
        <xdr:cNvPr id="633" name="n_4aveValue【消防施設】&#10;一人当たり面積">
          <a:extLst>
            <a:ext uri="{FF2B5EF4-FFF2-40B4-BE49-F238E27FC236}">
              <a16:creationId xmlns:a16="http://schemas.microsoft.com/office/drawing/2014/main" id="{00000000-0008-0000-0F00-000079020000}"/>
            </a:ext>
          </a:extLst>
        </xdr:cNvPr>
        <xdr:cNvSpPr txBox="1"/>
      </xdr:nvSpPr>
      <xdr:spPr>
        <a:xfrm>
          <a:off x="18421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136451</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210757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133185</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20199427" y="1333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129920</xdr:rowOff>
    </xdr:from>
    <xdr:ext cx="469744" cy="259045"/>
    <xdr:sp macro="" textlink="">
      <xdr:nvSpPr>
        <xdr:cNvPr id="636" name="n_3mainValue【消防施設】&#10;一人当たり面積">
          <a:extLst>
            <a:ext uri="{FF2B5EF4-FFF2-40B4-BE49-F238E27FC236}">
              <a16:creationId xmlns:a16="http://schemas.microsoft.com/office/drawing/2014/main" id="{00000000-0008-0000-0F00-00007C020000}"/>
            </a:ext>
          </a:extLst>
        </xdr:cNvPr>
        <xdr:cNvSpPr txBox="1"/>
      </xdr:nvSpPr>
      <xdr:spPr>
        <a:xfrm>
          <a:off x="19310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38479</xdr:rowOff>
    </xdr:from>
    <xdr:ext cx="469744" cy="259045"/>
    <xdr:sp macro="" textlink="">
      <xdr:nvSpPr>
        <xdr:cNvPr id="637" name="n_4mainValue【消防施設】&#10;一人当たり面積">
          <a:extLst>
            <a:ext uri="{FF2B5EF4-FFF2-40B4-BE49-F238E27FC236}">
              <a16:creationId xmlns:a16="http://schemas.microsoft.com/office/drawing/2014/main" id="{00000000-0008-0000-0F00-00007D020000}"/>
            </a:ext>
          </a:extLst>
        </xdr:cNvPr>
        <xdr:cNvSpPr txBox="1"/>
      </xdr:nvSpPr>
      <xdr:spPr>
        <a:xfrm>
          <a:off x="18421427"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F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64" name="【庁舎】&#10;有形固定資産減価償却率最小値テキスト">
          <a:extLst>
            <a:ext uri="{FF2B5EF4-FFF2-40B4-BE49-F238E27FC236}">
              <a16:creationId xmlns:a16="http://schemas.microsoft.com/office/drawing/2014/main" id="{00000000-0008-0000-0F00-00009802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F00-00009A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F00-00009C02000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F00-0000A8020000}"/>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19050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5481300" y="183364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142966</xdr:rowOff>
    </xdr:from>
    <xdr:to>
      <xdr:col>76</xdr:col>
      <xdr:colOff>165100</xdr:colOff>
      <xdr:row>107</xdr:row>
      <xdr:rowOff>73116</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454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22316</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4592300" y="183364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22316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3703300" y="18342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106</xdr:row>
      <xdr:rowOff>169273</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814300" y="183184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F00-0000B102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F00-0000B302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F00-0000B4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64243</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4389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F00-0000B7020000}"/>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F00-0000B8020000}"/>
            </a:ext>
          </a:extLst>
        </xdr:cNvPr>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F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23" name="【庁舎】&#10;一人当たり面積最小値テキスト">
          <a:extLst>
            <a:ext uri="{FF2B5EF4-FFF2-40B4-BE49-F238E27FC236}">
              <a16:creationId xmlns:a16="http://schemas.microsoft.com/office/drawing/2014/main" id="{00000000-0008-0000-0F00-0000D3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25" name="【庁舎】&#10;一人当たり面積最大値テキスト">
          <a:extLst>
            <a:ext uri="{FF2B5EF4-FFF2-40B4-BE49-F238E27FC236}">
              <a16:creationId xmlns:a16="http://schemas.microsoft.com/office/drawing/2014/main" id="{00000000-0008-0000-0F00-0000D5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27" name="【庁舎】&#10;一人当たり面積平均値テキスト">
          <a:extLst>
            <a:ext uri="{FF2B5EF4-FFF2-40B4-BE49-F238E27FC236}">
              <a16:creationId xmlns:a16="http://schemas.microsoft.com/office/drawing/2014/main" id="{00000000-0008-0000-0F00-0000D7020000}"/>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39" name="【庁舎】&#10;一人当たり面積該当値テキスト">
          <a:extLst>
            <a:ext uri="{FF2B5EF4-FFF2-40B4-BE49-F238E27FC236}">
              <a16:creationId xmlns:a16="http://schemas.microsoft.com/office/drawing/2014/main" id="{00000000-0008-0000-0F00-0000E302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162016</xdr:rowOff>
    </xdr:from>
    <xdr:to>
      <xdr:col>112</xdr:col>
      <xdr:colOff>38100</xdr:colOff>
      <xdr:row>106</xdr:row>
      <xdr:rowOff>92166</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21272500" y="18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41366</xdr:rowOff>
    </xdr:from>
    <xdr:to>
      <xdr:col>116</xdr:col>
      <xdr:colOff>63500</xdr:colOff>
      <xdr:row>106</xdr:row>
      <xdr:rowOff>45720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21323300" y="1821506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41366</xdr:rowOff>
    </xdr:from>
    <xdr:to>
      <xdr:col>111</xdr:col>
      <xdr:colOff>177800</xdr:colOff>
      <xdr:row>106</xdr:row>
      <xdr:rowOff>43543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20434300" y="182150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43543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9545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40277</xdr:rowOff>
    </xdr:from>
    <xdr:to>
      <xdr:col>102</xdr:col>
      <xdr:colOff>114300</xdr:colOff>
      <xdr:row>106</xdr:row>
      <xdr:rowOff>43543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656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48" name="n_1aveValue【庁舎】&#10;一人当たり面積">
          <a:extLst>
            <a:ext uri="{FF2B5EF4-FFF2-40B4-BE49-F238E27FC236}">
              <a16:creationId xmlns:a16="http://schemas.microsoft.com/office/drawing/2014/main" id="{00000000-0008-0000-0F00-0000EC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49" name="n_2aveValue【庁舎】&#10;一人当たり面積">
          <a:extLst>
            <a:ext uri="{FF2B5EF4-FFF2-40B4-BE49-F238E27FC236}">
              <a16:creationId xmlns:a16="http://schemas.microsoft.com/office/drawing/2014/main" id="{00000000-0008-0000-0F00-0000ED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50" name="n_3aveValue【庁舎】&#10;一人当たり面積">
          <a:extLst>
            <a:ext uri="{FF2B5EF4-FFF2-40B4-BE49-F238E27FC236}">
              <a16:creationId xmlns:a16="http://schemas.microsoft.com/office/drawing/2014/main" id="{00000000-0008-0000-0F00-0000EE020000}"/>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51" name="n_4aveValue【庁舎】&#10;一人当たり面積">
          <a:extLst>
            <a:ext uri="{FF2B5EF4-FFF2-40B4-BE49-F238E27FC236}">
              <a16:creationId xmlns:a16="http://schemas.microsoft.com/office/drawing/2014/main" id="{00000000-0008-0000-0F00-0000EF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83293</xdr:rowOff>
    </xdr:from>
    <xdr:ext cx="469744" cy="259045"/>
    <xdr:sp macro="" textlink="">
      <xdr:nvSpPr>
        <xdr:cNvPr id="752" name="n_1mainValue【庁舎】&#10;一人当たり面積">
          <a:extLst>
            <a:ext uri="{FF2B5EF4-FFF2-40B4-BE49-F238E27FC236}">
              <a16:creationId xmlns:a16="http://schemas.microsoft.com/office/drawing/2014/main" id="{00000000-0008-0000-0F00-0000F0020000}"/>
            </a:ext>
          </a:extLst>
        </xdr:cNvPr>
        <xdr:cNvSpPr txBox="1"/>
      </xdr:nvSpPr>
      <xdr:spPr>
        <a:xfrm>
          <a:off x="21075727" y="182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753" name="n_2mainValue【庁舎】&#10;一人当たり面積">
          <a:extLst>
            <a:ext uri="{FF2B5EF4-FFF2-40B4-BE49-F238E27FC236}">
              <a16:creationId xmlns:a16="http://schemas.microsoft.com/office/drawing/2014/main" id="{00000000-0008-0000-0F00-0000F1020000}"/>
            </a:ext>
          </a:extLst>
        </xdr:cNvPr>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110870</xdr:rowOff>
    </xdr:from>
    <xdr:ext cx="469744" cy="259045"/>
    <xdr:sp macro="" textlink="">
      <xdr:nvSpPr>
        <xdr:cNvPr id="754" name="n_3mainValue【庁舎】&#10;一人当たり面積">
          <a:extLst>
            <a:ext uri="{FF2B5EF4-FFF2-40B4-BE49-F238E27FC236}">
              <a16:creationId xmlns:a16="http://schemas.microsoft.com/office/drawing/2014/main" id="{00000000-0008-0000-0F00-0000F2020000}"/>
            </a:ext>
          </a:extLst>
        </xdr:cNvPr>
        <xdr:cNvSpPr txBox="1"/>
      </xdr:nvSpPr>
      <xdr:spPr>
        <a:xfrm>
          <a:off x="19310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82204</xdr:rowOff>
    </xdr:from>
    <xdr:ext cx="469744" cy="259045"/>
    <xdr:sp macro="" textlink="">
      <xdr:nvSpPr>
        <xdr:cNvPr id="755" name="n_4mainValue【庁舎】&#10;一人当たり面積">
          <a:extLst>
            <a:ext uri="{FF2B5EF4-FFF2-40B4-BE49-F238E27FC236}">
              <a16:creationId xmlns:a16="http://schemas.microsoft.com/office/drawing/2014/main" id="{00000000-0008-0000-0F00-0000F3020000}"/>
            </a:ext>
          </a:extLst>
        </xdr:cNvPr>
        <xdr:cNvSpPr txBox="1"/>
      </xdr:nvSpPr>
      <xdr:spPr>
        <a:xfrm>
          <a:off x="18421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類似団体と比較して有形固定資産減価償却率が特に高くなっている施設は、図書館、福祉施設、消防施設、庁舎であり、低くなっている施設は体育館・プール、市民会館である。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消防施設については、主に分団屯所である。町内</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施設が昭和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年に建築されており消防施設の老朽化が進んでいるが、施設・整備の計画的更新を図り適切に更新・修繕を行える環境を構築する。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新たに地域交流館を建設したこともあり有形固定資産減価償却率は類似団体よりも低い水準となっているが、それに伴う維持管理にかかる経費の増加に留意しつつ、コミュニティの活性化を促す条件整備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は給与所得額など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に伴い個人町民税は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増収と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、前年度に引き続き、若い世代の転入による新築住宅建設の増加が見られ固定資産税の増収となり、全体的な指数としては上昇という形となった。（個人町民税は、前年度比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収、固定資産税は前年度比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千円の増収となっている。）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固定資産税の増収は永続的なものではないため、景気回復が実感できない昨今の状況を考えると楽観視は出来ず、今後も歳出の徹底的な見直しによる財政の健全化を図るべきである。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781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4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％下回る結果となった。これはまず公債費において、過去に行った繰上償還や新規借入の抑制が功を奏していることや、また人件費において業務の民間委託化及び臨時職員の雇用へシフトしてきたことが要因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しかし、今後も想定される扶助費の増加に備え、歳出の徹底的な見直しを行いより一層の義務的経費の削減に努め経常収支比率の更なる改善を図る。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134938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9848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134938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16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98743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1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62</xdr:row>
      <xdr:rowOff>98743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179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人件費については、継続的に職員数の適正化、人件費の削減に取組み及び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退職手当組合負担金率の変更によりわずかではあるが減少してる。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物件費においては、新規事業の見直しなどを重点的に行い削減に取り組んでいる。結果、</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円昨年度を下回ることができた。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今後においては人件費は引き続き抑制を図り、物件費については更なる精査を行い抑制を図っていく。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5420</xdr:rowOff>
    </xdr:from>
    <xdr:to>
      <xdr:col>23</xdr:col>
      <xdr:colOff>133350</xdr:colOff>
      <xdr:row>82</xdr:row>
      <xdr:rowOff>21799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64320"/>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171194</xdr:rowOff>
    </xdr:from>
    <xdr:to>
      <xdr:col>19</xdr:col>
      <xdr:colOff>133350</xdr:colOff>
      <xdr:row>82</xdr:row>
      <xdr:rowOff>21799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8644"/>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171194</xdr:rowOff>
    </xdr:from>
    <xdr:to>
      <xdr:col>15</xdr:col>
      <xdr:colOff>82550</xdr:colOff>
      <xdr:row>82</xdr:row>
      <xdr:rowOff>18599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58644"/>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153491</xdr:rowOff>
    </xdr:from>
    <xdr:to>
      <xdr:col>11</xdr:col>
      <xdr:colOff>31750</xdr:colOff>
      <xdr:row>82</xdr:row>
      <xdr:rowOff>18599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0941"/>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126070</xdr:rowOff>
    </xdr:from>
    <xdr:to>
      <xdr:col>23</xdr:col>
      <xdr:colOff>184150</xdr:colOff>
      <xdr:row>82</xdr:row>
      <xdr:rowOff>56220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47347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142449</xdr:rowOff>
    </xdr:from>
    <xdr:to>
      <xdr:col>19</xdr:col>
      <xdr:colOff>184150</xdr:colOff>
      <xdr:row>82</xdr:row>
      <xdr:rowOff>72599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82776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9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120394</xdr:rowOff>
    </xdr:from>
    <xdr:to>
      <xdr:col>15</xdr:col>
      <xdr:colOff>133350</xdr:colOff>
      <xdr:row>82</xdr:row>
      <xdr:rowOff>50544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60721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139249</xdr:rowOff>
    </xdr:from>
    <xdr:to>
      <xdr:col>11</xdr:col>
      <xdr:colOff>82550</xdr:colOff>
      <xdr:row>82</xdr:row>
      <xdr:rowOff>69399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79576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9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102691</xdr:rowOff>
    </xdr:from>
    <xdr:to>
      <xdr:col>7</xdr:col>
      <xdr:colOff>31750</xdr:colOff>
      <xdr:row>82</xdr:row>
      <xdr:rowOff>32841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43018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新採用職員が例年少なく、職員の年齢構造に偏りがあるのが実情である。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今後も人事院勧告の情報等に注意し、適正な給与水準保持に努める。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97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人と、類似団体平均を大きく下回っているが、要因としては消防・ごみ処理・上下水道事業を広域事務組合に加入していることが大きな要因と考える。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今後とも定員管理計画に基づく職員数の適正化及び民間委託、臨時職員の雇用の推進と併せて事務の合理化等を図っていくことにより現在の水準を維持できるように努める。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42686</xdr:rowOff>
    </xdr:from>
    <xdr:to>
      <xdr:col>81</xdr:col>
      <xdr:colOff>44450</xdr:colOff>
      <xdr:row>59</xdr:row>
      <xdr:rowOff>54751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15823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54751</xdr:rowOff>
    </xdr:from>
    <xdr:to>
      <xdr:col>77</xdr:col>
      <xdr:colOff>44450</xdr:colOff>
      <xdr:row>59</xdr:row>
      <xdr:rowOff>57432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17030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57432</xdr:rowOff>
    </xdr:from>
    <xdr:to>
      <xdr:col>72</xdr:col>
      <xdr:colOff>203200</xdr:colOff>
      <xdr:row>59</xdr:row>
      <xdr:rowOff>58773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7298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26599</xdr:rowOff>
    </xdr:from>
    <xdr:to>
      <xdr:col>68</xdr:col>
      <xdr:colOff>152400</xdr:colOff>
      <xdr:row>59</xdr:row>
      <xdr:rowOff>58773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4214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163336</xdr:rowOff>
    </xdr:from>
    <xdr:to>
      <xdr:col>81</xdr:col>
      <xdr:colOff>95250</xdr:colOff>
      <xdr:row>59</xdr:row>
      <xdr:rowOff>93486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84613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2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3951</xdr:rowOff>
    </xdr:from>
    <xdr:to>
      <xdr:col>77</xdr:col>
      <xdr:colOff>95250</xdr:colOff>
      <xdr:row>59</xdr:row>
      <xdr:rowOff>105551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115728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8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6632</xdr:rowOff>
    </xdr:from>
    <xdr:to>
      <xdr:col>73</xdr:col>
      <xdr:colOff>44450</xdr:colOff>
      <xdr:row>59</xdr:row>
      <xdr:rowOff>108232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118409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7973</xdr:rowOff>
    </xdr:from>
    <xdr:to>
      <xdr:col>68</xdr:col>
      <xdr:colOff>203200</xdr:colOff>
      <xdr:row>59</xdr:row>
      <xdr:rowOff>109573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119750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9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147249</xdr:rowOff>
    </xdr:from>
    <xdr:to>
      <xdr:col>64</xdr:col>
      <xdr:colOff>152400</xdr:colOff>
      <xdr:row>59</xdr:row>
      <xdr:rowOff>77399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87576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6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ている状況であり、これは、以前計画的に実施した地方債の繰上償還の効果によって圧縮が図られたものと思われる。また、最近は新規借入の抑制を図っており、その効果も出ているもの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今後においても、繰り上げ償還が可能であるものについては積極的に繰上償還を行い、公債費負担の圧縮を図りたい。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41</xdr:row>
      <xdr:rowOff>22578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984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89605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5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90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119239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860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106132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125182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将来負担額を充当可能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が上回ったため将来負担率は発生していない。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(195,707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192,385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円減）の大幅な減となったことがあげられる。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しかし施設建設や改修等によって新規借入が発生した場合には、将来負担比率が再度出てくるため、今後においても歳出精査により適正な財政運営に努めたい。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166624</xdr:rowOff>
    </xdr:from>
    <xdr:to>
      <xdr:col>77</xdr:col>
      <xdr:colOff>95250</xdr:colOff>
      <xdr:row>14</xdr:row>
      <xdr:rowOff>96774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106951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6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74803</xdr:rowOff>
    </xdr:from>
    <xdr:to>
      <xdr:col>64</xdr:col>
      <xdr:colOff>152400</xdr:colOff>
      <xdr:row>15</xdr:row>
      <xdr:rowOff>4953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15130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と類似団体平均を下回っている状況にある。これは、定員管理計画に基づき職員数の適正化を継続的に実施してきたことと、ごみ処理、消防業務を一部事務組合で行っていることがあげられる。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また、前年度に対し大幅な減となった理由としては、特別職・定年退職に関する減に対して、新採用職員などに関する増要因が少なかったからである。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102507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937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80736</xdr:rowOff>
    </xdr:from>
    <xdr:to>
      <xdr:col>19</xdr:col>
      <xdr:colOff>187325</xdr:colOff>
      <xdr:row>37</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163484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物件費の経常収支比率が類似団体平均を上回っている要因としては、業務の民間委託化の推進及び臨時職員の雇用による人件費から物件費（賃金、委託料）へのシフトの結果である。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今後においても、職員の定数管理のため民間の力を活用しつつ、物件費の削減をするべく、精査に努めたい。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94343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26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156936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84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と今年度も類似団体平均を上回って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おり、さらに、年々増加している状況である。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その要因は町の定住支援事業の成果によって、他市町村から転入してくる子育て世代の人口の増加し、保育園利用者の増加など伴い類似団体よりも扶助費が高い水準にあることがあげられる。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人口増加に起因する扶助費の増は、長期的な視野でみると、将来の財政健全化へ繋がるものでもあるため、今後とも政策的なバランスを考慮しながら扶助費の適正化に向けて取り組みたい。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9078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102507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102507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955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要因としては、各特別会計への繰出金の増加が主な要因と考える。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3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20320</xdr:rowOff>
    </xdr:from>
    <xdr:to>
      <xdr:col>73</xdr:col>
      <xdr:colOff>180975</xdr:colOff>
      <xdr:row>60</xdr:row>
      <xdr:rowOff>35560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0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66040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0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53340</xdr:rowOff>
    </xdr:from>
    <xdr:to>
      <xdr:col>78</xdr:col>
      <xdr:colOff>120650</xdr:colOff>
      <xdr:row>60</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139717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と類似団体を下回っている。これは、徹底した事業精査・査定により補助費等の圧縮を図っている結果である。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今後も、政策面とのバランスを図りつつ圧縮を図っていきたい。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96520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66040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37</xdr:row>
      <xdr:rowOff>31750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1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と類似団体を下回っている状況である。これは過去に積極的に実施した繰上償還や新規借入の抑制等の結果だと思われる。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今後においても、繰上償還が可能であるものについては、積極的に繰上償還を実施し更なる公債費負担の圧縮を図る。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814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29845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848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29845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41275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882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102252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現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121286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372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121286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801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52705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801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52705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3152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70486</xdr:rowOff>
    </xdr:from>
    <xdr:to>
      <xdr:col>78</xdr:col>
      <xdr:colOff>120650</xdr:colOff>
      <xdr:row>80</xdr:row>
      <xdr:rowOff>636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156863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xdr:rowOff>
    </xdr:from>
    <xdr:to>
      <xdr:col>69</xdr:col>
      <xdr:colOff>142875</xdr:colOff>
      <xdr:row>79</xdr:row>
      <xdr:rowOff>103505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88282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79919</xdr:rowOff>
    </xdr:from>
    <xdr:to>
      <xdr:col>29</xdr:col>
      <xdr:colOff>127000</xdr:colOff>
      <xdr:row>19</xdr:row>
      <xdr:rowOff>42331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13494"/>
          <a:ext cx="0" cy="1334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1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42331</xdr:rowOff>
    </xdr:from>
    <xdr:to>
      <xdr:col>30</xdr:col>
      <xdr:colOff>25400</xdr:colOff>
      <xdr:row>19</xdr:row>
      <xdr:rowOff>42331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47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166296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79919</xdr:rowOff>
    </xdr:from>
    <xdr:to>
      <xdr:col>30</xdr:col>
      <xdr:colOff>25400</xdr:colOff>
      <xdr:row>11</xdr:row>
      <xdr:rowOff>79919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134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64233</xdr:rowOff>
    </xdr:from>
    <xdr:to>
      <xdr:col>29</xdr:col>
      <xdr:colOff>127000</xdr:colOff>
      <xdr:row>18</xdr:row>
      <xdr:rowOff>68903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7958"/>
          <a:ext cx="6477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10083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165006</xdr:rowOff>
    </xdr:from>
    <xdr:to>
      <xdr:col>29</xdr:col>
      <xdr:colOff>177800</xdr:colOff>
      <xdr:row>16</xdr:row>
      <xdr:rowOff>95156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4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68903</xdr:rowOff>
    </xdr:from>
    <xdr:to>
      <xdr:col>26</xdr:col>
      <xdr:colOff>50800</xdr:colOff>
      <xdr:row>18</xdr:row>
      <xdr:rowOff>82978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2628"/>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50118</xdr:rowOff>
    </xdr:from>
    <xdr:to>
      <xdr:col>26</xdr:col>
      <xdr:colOff>101600</xdr:colOff>
      <xdr:row>16</xdr:row>
      <xdr:rowOff>151718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161895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0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82978</xdr:rowOff>
    </xdr:from>
    <xdr:to>
      <xdr:col>22</xdr:col>
      <xdr:colOff>114300</xdr:colOff>
      <xdr:row>19</xdr:row>
      <xdr:rowOff>53380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6703"/>
          <a:ext cx="698500" cy="14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75416</xdr:rowOff>
    </xdr:from>
    <xdr:to>
      <xdr:col>22</xdr:col>
      <xdr:colOff>165100</xdr:colOff>
      <xdr:row>17</xdr:row>
      <xdr:rowOff>5566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53380</xdr:rowOff>
    </xdr:from>
    <xdr:to>
      <xdr:col>18</xdr:col>
      <xdr:colOff>177800</xdr:colOff>
      <xdr:row>19</xdr:row>
      <xdr:rowOff>63264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8555"/>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111677</xdr:rowOff>
    </xdr:from>
    <xdr:to>
      <xdr:col>19</xdr:col>
      <xdr:colOff>38100</xdr:colOff>
      <xdr:row>17</xdr:row>
      <xdr:rowOff>41827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127156</xdr:rowOff>
    </xdr:from>
    <xdr:to>
      <xdr:col>15</xdr:col>
      <xdr:colOff>101600</xdr:colOff>
      <xdr:row>17</xdr:row>
      <xdr:rowOff>57306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13433</xdr:rowOff>
    </xdr:from>
    <xdr:to>
      <xdr:col>29</xdr:col>
      <xdr:colOff>177800</xdr:colOff>
      <xdr:row>18</xdr:row>
      <xdr:rowOff>115033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156960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18103</xdr:rowOff>
    </xdr:from>
    <xdr:to>
      <xdr:col>26</xdr:col>
      <xdr:colOff>101600</xdr:colOff>
      <xdr:row>18</xdr:row>
      <xdr:rowOff>119703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104480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32178</xdr:rowOff>
    </xdr:from>
    <xdr:to>
      <xdr:col>22</xdr:col>
      <xdr:colOff>165100</xdr:colOff>
      <xdr:row>18</xdr:row>
      <xdr:rowOff>133778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2580</xdr:rowOff>
    </xdr:from>
    <xdr:to>
      <xdr:col>19</xdr:col>
      <xdr:colOff>38100</xdr:colOff>
      <xdr:row>19</xdr:row>
      <xdr:rowOff>104180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12464</xdr:rowOff>
    </xdr:from>
    <xdr:to>
      <xdr:col>15</xdr:col>
      <xdr:colOff>101600</xdr:colOff>
      <xdr:row>19</xdr:row>
      <xdr:rowOff>114064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98841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124237</xdr:rowOff>
    </xdr:from>
    <xdr:to>
      <xdr:col>29</xdr:col>
      <xdr:colOff>127000</xdr:colOff>
      <xdr:row>36</xdr:row>
      <xdr:rowOff>149517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77487"/>
          <a:ext cx="647700" cy="2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84747</xdr:rowOff>
    </xdr:from>
    <xdr:to>
      <xdr:col>26</xdr:col>
      <xdr:colOff>50800</xdr:colOff>
      <xdr:row>36</xdr:row>
      <xdr:rowOff>124237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37997"/>
          <a:ext cx="698500" cy="3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84747</xdr:rowOff>
    </xdr:from>
    <xdr:to>
      <xdr:col>22</xdr:col>
      <xdr:colOff>114300</xdr:colOff>
      <xdr:row>36</xdr:row>
      <xdr:rowOff>99949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37997"/>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39522</xdr:rowOff>
    </xdr:from>
    <xdr:to>
      <xdr:col>18</xdr:col>
      <xdr:colOff>177800</xdr:colOff>
      <xdr:row>36</xdr:row>
      <xdr:rowOff>99949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92772"/>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98717</xdr:rowOff>
    </xdr:from>
    <xdr:to>
      <xdr:col>29</xdr:col>
      <xdr:colOff>177800</xdr:colOff>
      <xdr:row>37</xdr:row>
      <xdr:rowOff>28867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5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70794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2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73437</xdr:rowOff>
    </xdr:from>
    <xdr:to>
      <xdr:col>26</xdr:col>
      <xdr:colOff>101600</xdr:colOff>
      <xdr:row>37</xdr:row>
      <xdr:rowOff>3587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159814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33947</xdr:rowOff>
    </xdr:from>
    <xdr:to>
      <xdr:col>22</xdr:col>
      <xdr:colOff>165100</xdr:colOff>
      <xdr:row>36</xdr:row>
      <xdr:rowOff>135547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49149</xdr:rowOff>
    </xdr:from>
    <xdr:to>
      <xdr:col>19</xdr:col>
      <xdr:colOff>38100</xdr:colOff>
      <xdr:row>36</xdr:row>
      <xdr:rowOff>150749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135526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331622</xdr:rowOff>
    </xdr:from>
    <xdr:to>
      <xdr:col>15</xdr:col>
      <xdr:colOff>101600</xdr:colOff>
      <xdr:row>36</xdr:row>
      <xdr:rowOff>90322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75099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2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167769</xdr:rowOff>
    </xdr:from>
    <xdr:to>
      <xdr:col>24</xdr:col>
      <xdr:colOff>63500</xdr:colOff>
      <xdr:row>39</xdr:row>
      <xdr:rowOff>37320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82869"/>
          <a:ext cx="8382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158429</xdr:rowOff>
    </xdr:from>
    <xdr:to>
      <xdr:col>19</xdr:col>
      <xdr:colOff>177800</xdr:colOff>
      <xdr:row>38</xdr:row>
      <xdr:rowOff>167769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7352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158429</xdr:rowOff>
    </xdr:from>
    <xdr:to>
      <xdr:col>15</xdr:col>
      <xdr:colOff>50800</xdr:colOff>
      <xdr:row>39</xdr:row>
      <xdr:rowOff>48097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73529"/>
          <a:ext cx="8890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28731</xdr:rowOff>
    </xdr:from>
    <xdr:to>
      <xdr:col>10</xdr:col>
      <xdr:colOff>114300</xdr:colOff>
      <xdr:row>39</xdr:row>
      <xdr:rowOff>48097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15281"/>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157970</xdr:rowOff>
    </xdr:from>
    <xdr:to>
      <xdr:col>24</xdr:col>
      <xdr:colOff>114300</xdr:colOff>
      <xdr:row>39</xdr:row>
      <xdr:rowOff>88120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72897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116969</xdr:rowOff>
    </xdr:from>
    <xdr:to>
      <xdr:col>20</xdr:col>
      <xdr:colOff>38100</xdr:colOff>
      <xdr:row>39</xdr:row>
      <xdr:rowOff>47119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38246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107629</xdr:rowOff>
    </xdr:from>
    <xdr:to>
      <xdr:col>15</xdr:col>
      <xdr:colOff>101600</xdr:colOff>
      <xdr:row>39</xdr:row>
      <xdr:rowOff>37779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28906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168747</xdr:rowOff>
    </xdr:from>
    <xdr:to>
      <xdr:col>10</xdr:col>
      <xdr:colOff>165100</xdr:colOff>
      <xdr:row>39</xdr:row>
      <xdr:rowOff>98897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90024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149381</xdr:rowOff>
    </xdr:from>
    <xdr:to>
      <xdr:col>6</xdr:col>
      <xdr:colOff>38100</xdr:colOff>
      <xdr:row>39</xdr:row>
      <xdr:rowOff>79531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70658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133674</xdr:rowOff>
    </xdr:from>
    <xdr:to>
      <xdr:col>24</xdr:col>
      <xdr:colOff>63500</xdr:colOff>
      <xdr:row>56</xdr:row>
      <xdr:rowOff>145250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34874"/>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133674</xdr:rowOff>
    </xdr:from>
    <xdr:to>
      <xdr:col>19</xdr:col>
      <xdr:colOff>177800</xdr:colOff>
      <xdr:row>56</xdr:row>
      <xdr:rowOff>146124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487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118614</xdr:rowOff>
    </xdr:from>
    <xdr:to>
      <xdr:col>15</xdr:col>
      <xdr:colOff>50800</xdr:colOff>
      <xdr:row>56</xdr:row>
      <xdr:rowOff>146124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19814"/>
          <a:ext cx="889000" cy="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118614</xdr:rowOff>
    </xdr:from>
    <xdr:to>
      <xdr:col>10</xdr:col>
      <xdr:colOff>114300</xdr:colOff>
      <xdr:row>56</xdr:row>
      <xdr:rowOff>148616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9814"/>
          <a:ext cx="889000" cy="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94450</xdr:rowOff>
    </xdr:from>
    <xdr:to>
      <xdr:col>24</xdr:col>
      <xdr:colOff>114300</xdr:colOff>
      <xdr:row>57</xdr:row>
      <xdr:rowOff>24600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82874</xdr:rowOff>
    </xdr:from>
    <xdr:to>
      <xdr:col>20</xdr:col>
      <xdr:colOff>38100</xdr:colOff>
      <xdr:row>57</xdr:row>
      <xdr:rowOff>13024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95324</xdr:rowOff>
    </xdr:from>
    <xdr:to>
      <xdr:col>15</xdr:col>
      <xdr:colOff>101600</xdr:colOff>
      <xdr:row>57</xdr:row>
      <xdr:rowOff>25474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67814</xdr:rowOff>
    </xdr:from>
    <xdr:to>
      <xdr:col>10</xdr:col>
      <xdr:colOff>165100</xdr:colOff>
      <xdr:row>56</xdr:row>
      <xdr:rowOff>169414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97816</xdr:rowOff>
    </xdr:from>
    <xdr:to>
      <xdr:col>6</xdr:col>
      <xdr:colOff>38100</xdr:colOff>
      <xdr:row>57</xdr:row>
      <xdr:rowOff>27966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19093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144768</xdr:rowOff>
    </xdr:from>
    <xdr:to>
      <xdr:col>24</xdr:col>
      <xdr:colOff>63500</xdr:colOff>
      <xdr:row>78</xdr:row>
      <xdr:rowOff>3263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46418"/>
          <a:ext cx="8382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144768</xdr:rowOff>
    </xdr:from>
    <xdr:to>
      <xdr:col>19</xdr:col>
      <xdr:colOff>177800</xdr:colOff>
      <xdr:row>78</xdr:row>
      <xdr:rowOff>4178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4641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134365</xdr:rowOff>
    </xdr:from>
    <xdr:to>
      <xdr:col>15</xdr:col>
      <xdr:colOff>50800</xdr:colOff>
      <xdr:row>78</xdr:row>
      <xdr:rowOff>4178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36015"/>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134365</xdr:rowOff>
    </xdr:from>
    <xdr:to>
      <xdr:col>10</xdr:col>
      <xdr:colOff>114300</xdr:colOff>
      <xdr:row>78</xdr:row>
      <xdr:rowOff>47346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36015"/>
          <a:ext cx="8890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123913</xdr:rowOff>
    </xdr:from>
    <xdr:to>
      <xdr:col>24</xdr:col>
      <xdr:colOff>114300</xdr:colOff>
      <xdr:row>78</xdr:row>
      <xdr:rowOff>54063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102340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93968</xdr:rowOff>
    </xdr:from>
    <xdr:to>
      <xdr:col>20</xdr:col>
      <xdr:colOff>38100</xdr:colOff>
      <xdr:row>78</xdr:row>
      <xdr:rowOff>24118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15245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124828</xdr:rowOff>
    </xdr:from>
    <xdr:to>
      <xdr:col>15</xdr:col>
      <xdr:colOff>101600</xdr:colOff>
      <xdr:row>78</xdr:row>
      <xdr:rowOff>54978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46105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83565</xdr:rowOff>
    </xdr:from>
    <xdr:to>
      <xdr:col>10</xdr:col>
      <xdr:colOff>165100</xdr:colOff>
      <xdr:row>78</xdr:row>
      <xdr:rowOff>13715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4842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167996</xdr:rowOff>
    </xdr:from>
    <xdr:to>
      <xdr:col>6</xdr:col>
      <xdr:colOff>38100</xdr:colOff>
      <xdr:row>78</xdr:row>
      <xdr:rowOff>98146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89273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72276</xdr:rowOff>
    </xdr:from>
    <xdr:to>
      <xdr:col>24</xdr:col>
      <xdr:colOff>63500</xdr:colOff>
      <xdr:row>94</xdr:row>
      <xdr:rowOff>130632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88576"/>
          <a:ext cx="838200" cy="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120662</xdr:rowOff>
    </xdr:from>
    <xdr:to>
      <xdr:col>19</xdr:col>
      <xdr:colOff>177800</xdr:colOff>
      <xdr:row>94</xdr:row>
      <xdr:rowOff>130632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36962"/>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120662</xdr:rowOff>
    </xdr:from>
    <xdr:to>
      <xdr:col>15</xdr:col>
      <xdr:colOff>50800</xdr:colOff>
      <xdr:row>95</xdr:row>
      <xdr:rowOff>14021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36962"/>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14021</xdr:rowOff>
    </xdr:from>
    <xdr:to>
      <xdr:col>10</xdr:col>
      <xdr:colOff>114300</xdr:colOff>
      <xdr:row>95</xdr:row>
      <xdr:rowOff>119608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1771"/>
          <a:ext cx="889000" cy="1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21476</xdr:rowOff>
    </xdr:from>
    <xdr:to>
      <xdr:col>24</xdr:col>
      <xdr:colOff>114300</xdr:colOff>
      <xdr:row>94</xdr:row>
      <xdr:rowOff>123076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44353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79832</xdr:rowOff>
    </xdr:from>
    <xdr:to>
      <xdr:col>20</xdr:col>
      <xdr:colOff>38100</xdr:colOff>
      <xdr:row>95</xdr:row>
      <xdr:rowOff>9982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26509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69862</xdr:rowOff>
    </xdr:from>
    <xdr:to>
      <xdr:col>15</xdr:col>
      <xdr:colOff>101600</xdr:colOff>
      <xdr:row>95</xdr:row>
      <xdr:rowOff>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134671</xdr:rowOff>
    </xdr:from>
    <xdr:to>
      <xdr:col>10</xdr:col>
      <xdr:colOff>165100</xdr:colOff>
      <xdr:row>95</xdr:row>
      <xdr:rowOff>64821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81348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68808</xdr:rowOff>
    </xdr:from>
    <xdr:to>
      <xdr:col>6</xdr:col>
      <xdr:colOff>38100</xdr:colOff>
      <xdr:row>95</xdr:row>
      <xdr:rowOff>170408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15485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148265</xdr:rowOff>
    </xdr:from>
    <xdr:to>
      <xdr:col>55</xdr:col>
      <xdr:colOff>0</xdr:colOff>
      <xdr:row>39</xdr:row>
      <xdr:rowOff>5405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663365"/>
          <a:ext cx="8382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152006</xdr:rowOff>
    </xdr:from>
    <xdr:to>
      <xdr:col>50</xdr:col>
      <xdr:colOff>114300</xdr:colOff>
      <xdr:row>39</xdr:row>
      <xdr:rowOff>5405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667106"/>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124460</xdr:rowOff>
    </xdr:from>
    <xdr:to>
      <xdr:col>45</xdr:col>
      <xdr:colOff>177800</xdr:colOff>
      <xdr:row>38</xdr:row>
      <xdr:rowOff>152006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39560"/>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42972</xdr:rowOff>
    </xdr:from>
    <xdr:to>
      <xdr:col>41</xdr:col>
      <xdr:colOff>50800</xdr:colOff>
      <xdr:row>38</xdr:row>
      <xdr:rowOff>124460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58072"/>
          <a:ext cx="889000" cy="8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97465</xdr:rowOff>
    </xdr:from>
    <xdr:to>
      <xdr:col>55</xdr:col>
      <xdr:colOff>50800</xdr:colOff>
      <xdr:row>39</xdr:row>
      <xdr:rowOff>27615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6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12392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5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126055</xdr:rowOff>
    </xdr:from>
    <xdr:to>
      <xdr:col>50</xdr:col>
      <xdr:colOff>165100</xdr:colOff>
      <xdr:row>39</xdr:row>
      <xdr:rowOff>56205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6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47332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7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101206</xdr:rowOff>
    </xdr:from>
    <xdr:to>
      <xdr:col>46</xdr:col>
      <xdr:colOff>38100</xdr:colOff>
      <xdr:row>39</xdr:row>
      <xdr:rowOff>31356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6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22483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7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73660</xdr:rowOff>
    </xdr:from>
    <xdr:to>
      <xdr:col>41</xdr:col>
      <xdr:colOff>101600</xdr:colOff>
      <xdr:row>39</xdr:row>
      <xdr:rowOff>3810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166387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163622</xdr:rowOff>
    </xdr:from>
    <xdr:to>
      <xdr:col>36</xdr:col>
      <xdr:colOff>165100</xdr:colOff>
      <xdr:row>38</xdr:row>
      <xdr:rowOff>93772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84899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106974</xdr:rowOff>
    </xdr:from>
    <xdr:to>
      <xdr:col>55</xdr:col>
      <xdr:colOff>0</xdr:colOff>
      <xdr:row>58</xdr:row>
      <xdr:rowOff>96724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79624"/>
          <a:ext cx="838200" cy="1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106974</xdr:rowOff>
    </xdr:from>
    <xdr:to>
      <xdr:col>50</xdr:col>
      <xdr:colOff>114300</xdr:colOff>
      <xdr:row>58</xdr:row>
      <xdr:rowOff>109345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79624"/>
          <a:ext cx="889000" cy="17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56904</xdr:rowOff>
    </xdr:from>
    <xdr:to>
      <xdr:col>45</xdr:col>
      <xdr:colOff>177800</xdr:colOff>
      <xdr:row>58</xdr:row>
      <xdr:rowOff>109345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01004"/>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28894</xdr:rowOff>
    </xdr:from>
    <xdr:to>
      <xdr:col>41</xdr:col>
      <xdr:colOff>50800</xdr:colOff>
      <xdr:row>58</xdr:row>
      <xdr:rowOff>56904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72994"/>
          <a:ext cx="889000" cy="2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45924</xdr:rowOff>
    </xdr:from>
    <xdr:to>
      <xdr:col>55</xdr:col>
      <xdr:colOff>50800</xdr:colOff>
      <xdr:row>58</xdr:row>
      <xdr:rowOff>147524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132301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56174</xdr:rowOff>
    </xdr:from>
    <xdr:to>
      <xdr:col>50</xdr:col>
      <xdr:colOff>165100</xdr:colOff>
      <xdr:row>57</xdr:row>
      <xdr:rowOff>157774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148901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92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58545</xdr:rowOff>
    </xdr:from>
    <xdr:to>
      <xdr:col>46</xdr:col>
      <xdr:colOff>38100</xdr:colOff>
      <xdr:row>58</xdr:row>
      <xdr:rowOff>160145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6104</xdr:rowOff>
    </xdr:from>
    <xdr:to>
      <xdr:col>41</xdr:col>
      <xdr:colOff>101600</xdr:colOff>
      <xdr:row>58</xdr:row>
      <xdr:rowOff>107704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98831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149544</xdr:rowOff>
    </xdr:from>
    <xdr:to>
      <xdr:col>36</xdr:col>
      <xdr:colOff>165100</xdr:colOff>
      <xdr:row>58</xdr:row>
      <xdr:rowOff>79694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70821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20549</xdr:rowOff>
    </xdr:from>
    <xdr:to>
      <xdr:col>55</xdr:col>
      <xdr:colOff>0</xdr:colOff>
      <xdr:row>79</xdr:row>
      <xdr:rowOff>23819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65099"/>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20549</xdr:rowOff>
    </xdr:from>
    <xdr:to>
      <xdr:col>50</xdr:col>
      <xdr:colOff>114300</xdr:colOff>
      <xdr:row>79</xdr:row>
      <xdr:rowOff>33820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65099"/>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33820</xdr:rowOff>
    </xdr:from>
    <xdr:to>
      <xdr:col>45</xdr:col>
      <xdr:colOff>177800</xdr:colOff>
      <xdr:row>79</xdr:row>
      <xdr:rowOff>40393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78370"/>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141342</xdr:rowOff>
    </xdr:from>
    <xdr:to>
      <xdr:col>41</xdr:col>
      <xdr:colOff>50800</xdr:colOff>
      <xdr:row>79</xdr:row>
      <xdr:rowOff>40393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4442"/>
          <a:ext cx="889000" cy="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144469</xdr:rowOff>
    </xdr:from>
    <xdr:to>
      <xdr:col>55</xdr:col>
      <xdr:colOff>50800</xdr:colOff>
      <xdr:row>79</xdr:row>
      <xdr:rowOff>74619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59396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141199</xdr:rowOff>
    </xdr:from>
    <xdr:to>
      <xdr:col>50</xdr:col>
      <xdr:colOff>165100</xdr:colOff>
      <xdr:row>79</xdr:row>
      <xdr:rowOff>71349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62476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154470</xdr:rowOff>
    </xdr:from>
    <xdr:to>
      <xdr:col>46</xdr:col>
      <xdr:colOff>38100</xdr:colOff>
      <xdr:row>79</xdr:row>
      <xdr:rowOff>84620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161043</xdr:rowOff>
    </xdr:from>
    <xdr:to>
      <xdr:col>41</xdr:col>
      <xdr:colOff>101600</xdr:colOff>
      <xdr:row>79</xdr:row>
      <xdr:rowOff>91193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82320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90542</xdr:rowOff>
    </xdr:from>
    <xdr:to>
      <xdr:col>36</xdr:col>
      <xdr:colOff>165100</xdr:colOff>
      <xdr:row>79</xdr:row>
      <xdr:rowOff>20692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11819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5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82431</xdr:rowOff>
    </xdr:from>
    <xdr:to>
      <xdr:col>55</xdr:col>
      <xdr:colOff>0</xdr:colOff>
      <xdr:row>97</xdr:row>
      <xdr:rowOff>132358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41631"/>
          <a:ext cx="838200" cy="22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82431</xdr:rowOff>
    </xdr:from>
    <xdr:to>
      <xdr:col>50</xdr:col>
      <xdr:colOff>114300</xdr:colOff>
      <xdr:row>97</xdr:row>
      <xdr:rowOff>146979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41631"/>
          <a:ext cx="889000" cy="2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83866</xdr:rowOff>
    </xdr:from>
    <xdr:to>
      <xdr:col>45</xdr:col>
      <xdr:colOff>177800</xdr:colOff>
      <xdr:row>97</xdr:row>
      <xdr:rowOff>146979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14516"/>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83866</xdr:rowOff>
    </xdr:from>
    <xdr:to>
      <xdr:col>41</xdr:col>
      <xdr:colOff>50800</xdr:colOff>
      <xdr:row>97</xdr:row>
      <xdr:rowOff>114202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14516"/>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81558</xdr:rowOff>
    </xdr:from>
    <xdr:to>
      <xdr:col>55</xdr:col>
      <xdr:colOff>50800</xdr:colOff>
      <xdr:row>98</xdr:row>
      <xdr:rowOff>11708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59985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31631</xdr:rowOff>
    </xdr:from>
    <xdr:to>
      <xdr:col>50</xdr:col>
      <xdr:colOff>165100</xdr:colOff>
      <xdr:row>96</xdr:row>
      <xdr:rowOff>133231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149758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96179</xdr:rowOff>
    </xdr:from>
    <xdr:to>
      <xdr:col>46</xdr:col>
      <xdr:colOff>38100</xdr:colOff>
      <xdr:row>98</xdr:row>
      <xdr:rowOff>26329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17456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33066</xdr:rowOff>
    </xdr:from>
    <xdr:to>
      <xdr:col>41</xdr:col>
      <xdr:colOff>101600</xdr:colOff>
      <xdr:row>97</xdr:row>
      <xdr:rowOff>134666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125793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63402</xdr:rowOff>
    </xdr:from>
    <xdr:to>
      <xdr:col>36</xdr:col>
      <xdr:colOff>165100</xdr:colOff>
      <xdr:row>97</xdr:row>
      <xdr:rowOff>165002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43065</xdr:rowOff>
    </xdr:from>
    <xdr:to>
      <xdr:col>85</xdr:col>
      <xdr:colOff>127000</xdr:colOff>
      <xdr:row>39</xdr:row>
      <xdr:rowOff>44446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615"/>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43065</xdr:rowOff>
    </xdr:from>
    <xdr:to>
      <xdr:col>81</xdr:col>
      <xdr:colOff>50800</xdr:colOff>
      <xdr:row>39</xdr:row>
      <xdr:rowOff>44446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615"/>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39305</xdr:rowOff>
    </xdr:from>
    <xdr:to>
      <xdr:col>76</xdr:col>
      <xdr:colOff>114300</xdr:colOff>
      <xdr:row>39</xdr:row>
      <xdr:rowOff>44446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5855"/>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39305</xdr:rowOff>
    </xdr:from>
    <xdr:to>
      <xdr:col>71</xdr:col>
      <xdr:colOff>177800</xdr:colOff>
      <xdr:row>39</xdr:row>
      <xdr:rowOff>44446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5855"/>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165096</xdr:rowOff>
    </xdr:from>
    <xdr:to>
      <xdr:col>85</xdr:col>
      <xdr:colOff>177800</xdr:colOff>
      <xdr:row>39</xdr:row>
      <xdr:rowOff>95246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163715</xdr:rowOff>
    </xdr:from>
    <xdr:to>
      <xdr:col>81</xdr:col>
      <xdr:colOff>101600</xdr:colOff>
      <xdr:row>39</xdr:row>
      <xdr:rowOff>93865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84992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159955</xdr:rowOff>
    </xdr:from>
    <xdr:to>
      <xdr:col>72</xdr:col>
      <xdr:colOff>38100</xdr:colOff>
      <xdr:row>39</xdr:row>
      <xdr:rowOff>90105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81232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165096</xdr:rowOff>
    </xdr:from>
    <xdr:to>
      <xdr:col>67</xdr:col>
      <xdr:colOff>101600</xdr:colOff>
      <xdr:row>39</xdr:row>
      <xdr:rowOff>95246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86373</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51392</xdr:rowOff>
    </xdr:from>
    <xdr:to>
      <xdr:col>85</xdr:col>
      <xdr:colOff>127000</xdr:colOff>
      <xdr:row>77</xdr:row>
      <xdr:rowOff>61610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3042"/>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33218</xdr:rowOff>
    </xdr:from>
    <xdr:to>
      <xdr:col>81</xdr:col>
      <xdr:colOff>50800</xdr:colOff>
      <xdr:row>77</xdr:row>
      <xdr:rowOff>51392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3486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33218</xdr:rowOff>
    </xdr:from>
    <xdr:to>
      <xdr:col>76</xdr:col>
      <xdr:colOff>114300</xdr:colOff>
      <xdr:row>77</xdr:row>
      <xdr:rowOff>35832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34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23861</xdr:rowOff>
    </xdr:from>
    <xdr:to>
      <xdr:col>71</xdr:col>
      <xdr:colOff>177800</xdr:colOff>
      <xdr:row>77</xdr:row>
      <xdr:rowOff>35832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25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10810</xdr:rowOff>
    </xdr:from>
    <xdr:to>
      <xdr:col>85</xdr:col>
      <xdr:colOff>177800</xdr:colOff>
      <xdr:row>77</xdr:row>
      <xdr:rowOff>112410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160687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592</xdr:rowOff>
    </xdr:from>
    <xdr:to>
      <xdr:col>81</xdr:col>
      <xdr:colOff>101600</xdr:colOff>
      <xdr:row>77</xdr:row>
      <xdr:rowOff>102192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93319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153868</xdr:rowOff>
    </xdr:from>
    <xdr:to>
      <xdr:col>76</xdr:col>
      <xdr:colOff>165100</xdr:colOff>
      <xdr:row>77</xdr:row>
      <xdr:rowOff>84018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75145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156482</xdr:rowOff>
    </xdr:from>
    <xdr:to>
      <xdr:col>72</xdr:col>
      <xdr:colOff>38100</xdr:colOff>
      <xdr:row>77</xdr:row>
      <xdr:rowOff>86632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144511</xdr:rowOff>
    </xdr:from>
    <xdr:to>
      <xdr:col>67</xdr:col>
      <xdr:colOff>101600</xdr:colOff>
      <xdr:row>77</xdr:row>
      <xdr:rowOff>74661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65788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6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88573</xdr:rowOff>
    </xdr:from>
    <xdr:to>
      <xdr:col>85</xdr:col>
      <xdr:colOff>127000</xdr:colOff>
      <xdr:row>98</xdr:row>
      <xdr:rowOff>137348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0673"/>
          <a:ext cx="838200" cy="4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93599</xdr:rowOff>
    </xdr:from>
    <xdr:to>
      <xdr:col>81</xdr:col>
      <xdr:colOff>50800</xdr:colOff>
      <xdr:row>98</xdr:row>
      <xdr:rowOff>137348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5699"/>
          <a:ext cx="889000" cy="4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47634</xdr:rowOff>
    </xdr:from>
    <xdr:to>
      <xdr:col>76</xdr:col>
      <xdr:colOff>114300</xdr:colOff>
      <xdr:row>98</xdr:row>
      <xdr:rowOff>93599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49734"/>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47634</xdr:rowOff>
    </xdr:from>
    <xdr:to>
      <xdr:col>71</xdr:col>
      <xdr:colOff>177800</xdr:colOff>
      <xdr:row>98</xdr:row>
      <xdr:rowOff>108514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49734"/>
          <a:ext cx="889000" cy="6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37773</xdr:rowOff>
    </xdr:from>
    <xdr:to>
      <xdr:col>85</xdr:col>
      <xdr:colOff>177800</xdr:colOff>
      <xdr:row>98</xdr:row>
      <xdr:rowOff>139373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86548</xdr:rowOff>
    </xdr:from>
    <xdr:to>
      <xdr:col>81</xdr:col>
      <xdr:colOff>101600</xdr:colOff>
      <xdr:row>99</xdr:row>
      <xdr:rowOff>16698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7825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42799</xdr:rowOff>
    </xdr:from>
    <xdr:to>
      <xdr:col>76</xdr:col>
      <xdr:colOff>165100</xdr:colOff>
      <xdr:row>98</xdr:row>
      <xdr:rowOff>144399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135526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168284</xdr:rowOff>
    </xdr:from>
    <xdr:to>
      <xdr:col>72</xdr:col>
      <xdr:colOff>38100</xdr:colOff>
      <xdr:row>98</xdr:row>
      <xdr:rowOff>98434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114961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57714</xdr:rowOff>
    </xdr:from>
    <xdr:to>
      <xdr:col>67</xdr:col>
      <xdr:colOff>101600</xdr:colOff>
      <xdr:row>98</xdr:row>
      <xdr:rowOff>159314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150441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81635</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967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30521</xdr:rowOff>
    </xdr:from>
    <xdr:to>
      <xdr:col>102</xdr:col>
      <xdr:colOff>114300</xdr:colOff>
      <xdr:row>38</xdr:row>
      <xdr:rowOff>81635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5621"/>
          <a:ext cx="8890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95125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30835</xdr:rowOff>
    </xdr:from>
    <xdr:to>
      <xdr:col>102</xdr:col>
      <xdr:colOff>165100</xdr:colOff>
      <xdr:row>38</xdr:row>
      <xdr:rowOff>132435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123562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151171</xdr:rowOff>
    </xdr:from>
    <xdr:to>
      <xdr:col>98</xdr:col>
      <xdr:colOff>38100</xdr:colOff>
      <xdr:row>38</xdr:row>
      <xdr:rowOff>81321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97848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136797</xdr:rowOff>
    </xdr:from>
    <xdr:to>
      <xdr:col>116</xdr:col>
      <xdr:colOff>63500</xdr:colOff>
      <xdr:row>58</xdr:row>
      <xdr:rowOff>137116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0897"/>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136591</xdr:rowOff>
    </xdr:from>
    <xdr:to>
      <xdr:col>111</xdr:col>
      <xdr:colOff>177800</xdr:colOff>
      <xdr:row>58</xdr:row>
      <xdr:rowOff>136797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069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136591</xdr:rowOff>
    </xdr:from>
    <xdr:to>
      <xdr:col>107</xdr:col>
      <xdr:colOff>50800</xdr:colOff>
      <xdr:row>58</xdr:row>
      <xdr:rowOff>137094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8069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136042</xdr:rowOff>
    </xdr:from>
    <xdr:to>
      <xdr:col>102</xdr:col>
      <xdr:colOff>114300</xdr:colOff>
      <xdr:row>58</xdr:row>
      <xdr:rowOff>137094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86316</xdr:rowOff>
    </xdr:from>
    <xdr:to>
      <xdr:col>116</xdr:col>
      <xdr:colOff>114300</xdr:colOff>
      <xdr:row>59</xdr:row>
      <xdr:rowOff>16466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1243</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85997</xdr:rowOff>
    </xdr:from>
    <xdr:to>
      <xdr:col>112</xdr:col>
      <xdr:colOff>38100</xdr:colOff>
      <xdr:row>59</xdr:row>
      <xdr:rowOff>16147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7274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2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85791</xdr:rowOff>
    </xdr:from>
    <xdr:to>
      <xdr:col>107</xdr:col>
      <xdr:colOff>101600</xdr:colOff>
      <xdr:row>59</xdr:row>
      <xdr:rowOff>15941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7068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86294</xdr:rowOff>
    </xdr:from>
    <xdr:to>
      <xdr:col>102</xdr:col>
      <xdr:colOff>165100</xdr:colOff>
      <xdr:row>59</xdr:row>
      <xdr:rowOff>16444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7571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85242</xdr:rowOff>
    </xdr:from>
    <xdr:to>
      <xdr:col>98</xdr:col>
      <xdr:colOff>38100</xdr:colOff>
      <xdr:row>59</xdr:row>
      <xdr:rowOff>15392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6519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135265</xdr:rowOff>
    </xdr:from>
    <xdr:to>
      <xdr:col>116</xdr:col>
      <xdr:colOff>63500</xdr:colOff>
      <xdr:row>73</xdr:row>
      <xdr:rowOff>139837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6511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132507</xdr:rowOff>
    </xdr:from>
    <xdr:to>
      <xdr:col>111</xdr:col>
      <xdr:colOff>177800</xdr:colOff>
      <xdr:row>73</xdr:row>
      <xdr:rowOff>139837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648357"/>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132507</xdr:rowOff>
    </xdr:from>
    <xdr:to>
      <xdr:col>107</xdr:col>
      <xdr:colOff>50800</xdr:colOff>
      <xdr:row>74</xdr:row>
      <xdr:rowOff>86787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64835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86787</xdr:rowOff>
    </xdr:from>
    <xdr:to>
      <xdr:col>102</xdr:col>
      <xdr:colOff>114300</xdr:colOff>
      <xdr:row>74</xdr:row>
      <xdr:rowOff>96205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7408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84465</xdr:rowOff>
    </xdr:from>
    <xdr:to>
      <xdr:col>116</xdr:col>
      <xdr:colOff>114300</xdr:colOff>
      <xdr:row>74</xdr:row>
      <xdr:rowOff>14615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107342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5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89037</xdr:rowOff>
    </xdr:from>
    <xdr:to>
      <xdr:col>112</xdr:col>
      <xdr:colOff>38100</xdr:colOff>
      <xdr:row>74</xdr:row>
      <xdr:rowOff>19187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35714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38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81707</xdr:rowOff>
    </xdr:from>
    <xdr:to>
      <xdr:col>107</xdr:col>
      <xdr:colOff>101600</xdr:colOff>
      <xdr:row>74</xdr:row>
      <xdr:rowOff>11857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5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28384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3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35987</xdr:rowOff>
    </xdr:from>
    <xdr:to>
      <xdr:col>102</xdr:col>
      <xdr:colOff>165100</xdr:colOff>
      <xdr:row>74</xdr:row>
      <xdr:rowOff>137587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154114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45405</xdr:rowOff>
    </xdr:from>
    <xdr:to>
      <xdr:col>98</xdr:col>
      <xdr:colOff>38100</xdr:colOff>
      <xdr:row>74</xdr:row>
      <xdr:rowOff>147005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163532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住民一人当たりのコストの推移で特徴的なものは、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繰出金である。特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別会計の不採算部門への赤字補てん的な繰出金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であり、類似団体と比較を行うと、当町は高い水準で年々推移している。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また扶助費については、他市町村から転入してくる子育て世代の人口増加伴い、子ども・子育て支援教育・保育給付費や子ども医療費給付費が類似団体と比較し高い水準にあることがあげられる。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コストが少ないものは、人件費であり、職員数の適正化、人件費の削減に取り組んでいる事に加え、ごみ処理・し尿処理・消防・救急事業等を広域で行うことにより人件費コストを削減していることが要因として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、さらに決算額については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いう結果も出ている。これは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年度特別職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該当者の退職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定年退職に関する減に対して、新採用職員などに関する増要因が少なかったからである。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全般として、類似団体より低い数値となっているものの、扶助費等については、類似団体を大きく上回っており、今後の財政運営の課題である。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11,033
10,945
83.89
5,717,427
5,541,334
164,034
3,583,174
4,296,989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36449</xdr:rowOff>
    </xdr:from>
    <xdr:to>
      <xdr:col>24</xdr:col>
      <xdr:colOff>63500</xdr:colOff>
      <xdr:row>35</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719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124079</xdr:rowOff>
    </xdr:from>
    <xdr:to>
      <xdr:col>19</xdr:col>
      <xdr:colOff>177800</xdr:colOff>
      <xdr:row>35</xdr:row>
      <xdr:rowOff>36449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337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124079</xdr:rowOff>
    </xdr:from>
    <xdr:to>
      <xdr:col>15</xdr:col>
      <xdr:colOff>50800</xdr:colOff>
      <xdr:row>35</xdr:row>
      <xdr:rowOff>31496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337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94742</xdr:rowOff>
    </xdr:from>
    <xdr:to>
      <xdr:col>10</xdr:col>
      <xdr:colOff>114300</xdr:colOff>
      <xdr:row>35</xdr:row>
      <xdr:rowOff>31496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404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xdr:rowOff>
    </xdr:from>
    <xdr:to>
      <xdr:col>24</xdr:col>
      <xdr:colOff>114300</xdr:colOff>
      <xdr:row>35</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157099</xdr:rowOff>
    </xdr:from>
    <xdr:to>
      <xdr:col>20</xdr:col>
      <xdr:colOff>38100</xdr:colOff>
      <xdr:row>35</xdr:row>
      <xdr:rowOff>87249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103776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73279</xdr:rowOff>
    </xdr:from>
    <xdr:to>
      <xdr:col>15</xdr:col>
      <xdr:colOff>101600</xdr:colOff>
      <xdr:row>35</xdr:row>
      <xdr:rowOff>3429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19956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152146</xdr:rowOff>
    </xdr:from>
    <xdr:to>
      <xdr:col>10</xdr:col>
      <xdr:colOff>165100</xdr:colOff>
      <xdr:row>35</xdr:row>
      <xdr:rowOff>82296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98823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43942</xdr:rowOff>
    </xdr:from>
    <xdr:to>
      <xdr:col>6</xdr:col>
      <xdr:colOff>38100</xdr:colOff>
      <xdr:row>34</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162069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48671</xdr:rowOff>
    </xdr:from>
    <xdr:to>
      <xdr:col>24</xdr:col>
      <xdr:colOff>63500</xdr:colOff>
      <xdr:row>58</xdr:row>
      <xdr:rowOff>68945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2771"/>
          <a:ext cx="8382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42928</xdr:rowOff>
    </xdr:from>
    <xdr:to>
      <xdr:col>19</xdr:col>
      <xdr:colOff>177800</xdr:colOff>
      <xdr:row>58</xdr:row>
      <xdr:rowOff>68945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7028"/>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3816</xdr:rowOff>
    </xdr:from>
    <xdr:to>
      <xdr:col>15</xdr:col>
      <xdr:colOff>50800</xdr:colOff>
      <xdr:row>58</xdr:row>
      <xdr:rowOff>42928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7916"/>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3816</xdr:rowOff>
    </xdr:from>
    <xdr:to>
      <xdr:col>10</xdr:col>
      <xdr:colOff>114300</xdr:colOff>
      <xdr:row>58</xdr:row>
      <xdr:rowOff>55175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791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169321</xdr:rowOff>
    </xdr:from>
    <xdr:to>
      <xdr:col>24</xdr:col>
      <xdr:colOff>114300</xdr:colOff>
      <xdr:row>58</xdr:row>
      <xdr:rowOff>99471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84248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18145</xdr:rowOff>
    </xdr:from>
    <xdr:to>
      <xdr:col>20</xdr:col>
      <xdr:colOff>38100</xdr:colOff>
      <xdr:row>58</xdr:row>
      <xdr:rowOff>119745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110872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163578</xdr:rowOff>
    </xdr:from>
    <xdr:to>
      <xdr:col>15</xdr:col>
      <xdr:colOff>101600</xdr:colOff>
      <xdr:row>58</xdr:row>
      <xdr:rowOff>93728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84855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124466</xdr:rowOff>
    </xdr:from>
    <xdr:to>
      <xdr:col>10</xdr:col>
      <xdr:colOff>165100</xdr:colOff>
      <xdr:row>58</xdr:row>
      <xdr:rowOff>54616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45743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98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4375</xdr:rowOff>
    </xdr:from>
    <xdr:to>
      <xdr:col>6</xdr:col>
      <xdr:colOff>38100</xdr:colOff>
      <xdr:row>58</xdr:row>
      <xdr:rowOff>105975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97102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97836</xdr:rowOff>
    </xdr:from>
    <xdr:to>
      <xdr:col>24</xdr:col>
      <xdr:colOff>63500</xdr:colOff>
      <xdr:row>76</xdr:row>
      <xdr:rowOff>145835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8036"/>
          <a:ext cx="838200" cy="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145835</xdr:rowOff>
    </xdr:from>
    <xdr:to>
      <xdr:col>19</xdr:col>
      <xdr:colOff>177800</xdr:colOff>
      <xdr:row>76</xdr:row>
      <xdr:rowOff>146969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603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146969</xdr:rowOff>
    </xdr:from>
    <xdr:to>
      <xdr:col>15</xdr:col>
      <xdr:colOff>50800</xdr:colOff>
      <xdr:row>77</xdr:row>
      <xdr:rowOff>44228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7169"/>
          <a:ext cx="889000" cy="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44228</xdr:rowOff>
    </xdr:from>
    <xdr:to>
      <xdr:col>10</xdr:col>
      <xdr:colOff>114300</xdr:colOff>
      <xdr:row>77</xdr:row>
      <xdr:rowOff>75929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5878"/>
          <a:ext cx="8890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47036</xdr:rowOff>
    </xdr:from>
    <xdr:to>
      <xdr:col>24</xdr:col>
      <xdr:colOff>114300</xdr:colOff>
      <xdr:row>76</xdr:row>
      <xdr:rowOff>148636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95035</xdr:rowOff>
    </xdr:from>
    <xdr:to>
      <xdr:col>20</xdr:col>
      <xdr:colOff>38100</xdr:colOff>
      <xdr:row>77</xdr:row>
      <xdr:rowOff>25185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96169</xdr:rowOff>
    </xdr:from>
    <xdr:to>
      <xdr:col>15</xdr:col>
      <xdr:colOff>101600</xdr:colOff>
      <xdr:row>77</xdr:row>
      <xdr:rowOff>26319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17446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164878</xdr:rowOff>
    </xdr:from>
    <xdr:to>
      <xdr:col>10</xdr:col>
      <xdr:colOff>165100</xdr:colOff>
      <xdr:row>77</xdr:row>
      <xdr:rowOff>95028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86155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25129</xdr:rowOff>
    </xdr:from>
    <xdr:to>
      <xdr:col>6</xdr:col>
      <xdr:colOff>38100</xdr:colOff>
      <xdr:row>77</xdr:row>
      <xdr:rowOff>126729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117856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21743</xdr:rowOff>
    </xdr:from>
    <xdr:to>
      <xdr:col>24</xdr:col>
      <xdr:colOff>63500</xdr:colOff>
      <xdr:row>99</xdr:row>
      <xdr:rowOff>54090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95293"/>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166929</xdr:rowOff>
    </xdr:from>
    <xdr:to>
      <xdr:col>19</xdr:col>
      <xdr:colOff>177800</xdr:colOff>
      <xdr:row>99</xdr:row>
      <xdr:rowOff>54090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69029"/>
          <a:ext cx="889000" cy="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97143</xdr:rowOff>
    </xdr:from>
    <xdr:to>
      <xdr:col>15</xdr:col>
      <xdr:colOff>50800</xdr:colOff>
      <xdr:row>98</xdr:row>
      <xdr:rowOff>166929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9243"/>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97143</xdr:rowOff>
    </xdr:from>
    <xdr:to>
      <xdr:col>10</xdr:col>
      <xdr:colOff>114300</xdr:colOff>
      <xdr:row>98</xdr:row>
      <xdr:rowOff>101105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924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142393</xdr:rowOff>
    </xdr:from>
    <xdr:to>
      <xdr:col>24</xdr:col>
      <xdr:colOff>114300</xdr:colOff>
      <xdr:row>99</xdr:row>
      <xdr:rowOff>72543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57320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3290</xdr:rowOff>
    </xdr:from>
    <xdr:to>
      <xdr:col>20</xdr:col>
      <xdr:colOff>38100</xdr:colOff>
      <xdr:row>99</xdr:row>
      <xdr:rowOff>104890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96017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116129</xdr:rowOff>
    </xdr:from>
    <xdr:to>
      <xdr:col>15</xdr:col>
      <xdr:colOff>101600</xdr:colOff>
      <xdr:row>99</xdr:row>
      <xdr:rowOff>46279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37406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46343</xdr:rowOff>
    </xdr:from>
    <xdr:to>
      <xdr:col>10</xdr:col>
      <xdr:colOff>165100</xdr:colOff>
      <xdr:row>98</xdr:row>
      <xdr:rowOff>147943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139070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50305</xdr:rowOff>
    </xdr:from>
    <xdr:to>
      <xdr:col>6</xdr:col>
      <xdr:colOff>38100</xdr:colOff>
      <xdr:row>98</xdr:row>
      <xdr:rowOff>151905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143032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138100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138100</xdr:rowOff>
    </xdr:from>
    <xdr:to>
      <xdr:col>50</xdr:col>
      <xdr:colOff>114300</xdr:colOff>
      <xdr:row>38</xdr:row>
      <xdr:rowOff>138100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138100</xdr:rowOff>
    </xdr:from>
    <xdr:to>
      <xdr:col>45</xdr:col>
      <xdr:colOff>177800</xdr:colOff>
      <xdr:row>38</xdr:row>
      <xdr:rowOff>138100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138100</xdr:rowOff>
    </xdr:from>
    <xdr:to>
      <xdr:col>41</xdr:col>
      <xdr:colOff>50800</xdr:colOff>
      <xdr:row>38</xdr:row>
      <xdr:rowOff>138100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87300</xdr:rowOff>
    </xdr:from>
    <xdr:to>
      <xdr:col>55</xdr:col>
      <xdr:colOff>50800</xdr:colOff>
      <xdr:row>39</xdr:row>
      <xdr:rowOff>17450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87300</xdr:rowOff>
    </xdr:from>
    <xdr:to>
      <xdr:col>50</xdr:col>
      <xdr:colOff>165100</xdr:colOff>
      <xdr:row>39</xdr:row>
      <xdr:rowOff>17450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87300</xdr:rowOff>
    </xdr:from>
    <xdr:to>
      <xdr:col>46</xdr:col>
      <xdr:colOff>38100</xdr:colOff>
      <xdr:row>39</xdr:row>
      <xdr:rowOff>17450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87300</xdr:rowOff>
    </xdr:from>
    <xdr:to>
      <xdr:col>41</xdr:col>
      <xdr:colOff>101600</xdr:colOff>
      <xdr:row>39</xdr:row>
      <xdr:rowOff>17450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87300</xdr:rowOff>
    </xdr:from>
    <xdr:to>
      <xdr:col>36</xdr:col>
      <xdr:colOff>165100</xdr:colOff>
      <xdr:row>39</xdr:row>
      <xdr:rowOff>17450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169971</xdr:rowOff>
    </xdr:from>
    <xdr:to>
      <xdr:col>55</xdr:col>
      <xdr:colOff>0</xdr:colOff>
      <xdr:row>58</xdr:row>
      <xdr:rowOff>7093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2621"/>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163699</xdr:rowOff>
    </xdr:from>
    <xdr:to>
      <xdr:col>50</xdr:col>
      <xdr:colOff>114300</xdr:colOff>
      <xdr:row>57</xdr:row>
      <xdr:rowOff>169971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36349"/>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145748</xdr:rowOff>
    </xdr:from>
    <xdr:to>
      <xdr:col>45</xdr:col>
      <xdr:colOff>177800</xdr:colOff>
      <xdr:row>57</xdr:row>
      <xdr:rowOff>163699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18398"/>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145748</xdr:rowOff>
    </xdr:from>
    <xdr:to>
      <xdr:col>41</xdr:col>
      <xdr:colOff>50800</xdr:colOff>
      <xdr:row>58</xdr:row>
      <xdr:rowOff>1905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18398"/>
          <a:ext cx="889000" cy="2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127743</xdr:rowOff>
    </xdr:from>
    <xdr:to>
      <xdr:col>55</xdr:col>
      <xdr:colOff>50800</xdr:colOff>
      <xdr:row>58</xdr:row>
      <xdr:rowOff>57893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42670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119171</xdr:rowOff>
    </xdr:from>
    <xdr:to>
      <xdr:col>50</xdr:col>
      <xdr:colOff>165100</xdr:colOff>
      <xdr:row>58</xdr:row>
      <xdr:rowOff>49321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40448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112899</xdr:rowOff>
    </xdr:from>
    <xdr:to>
      <xdr:col>46</xdr:col>
      <xdr:colOff>38100</xdr:colOff>
      <xdr:row>58</xdr:row>
      <xdr:rowOff>43049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9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94948</xdr:rowOff>
    </xdr:from>
    <xdr:to>
      <xdr:col>41</xdr:col>
      <xdr:colOff>101600</xdr:colOff>
      <xdr:row>58</xdr:row>
      <xdr:rowOff>25098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16225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122555</xdr:rowOff>
    </xdr:from>
    <xdr:to>
      <xdr:col>36</xdr:col>
      <xdr:colOff>165100</xdr:colOff>
      <xdr:row>58</xdr:row>
      <xdr:rowOff>52705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43832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169035</xdr:rowOff>
    </xdr:from>
    <xdr:to>
      <xdr:col>55</xdr:col>
      <xdr:colOff>0</xdr:colOff>
      <xdr:row>78</xdr:row>
      <xdr:rowOff>150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70685"/>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168407</xdr:rowOff>
    </xdr:from>
    <xdr:to>
      <xdr:col>50</xdr:col>
      <xdr:colOff>114300</xdr:colOff>
      <xdr:row>77</xdr:row>
      <xdr:rowOff>169035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7005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168407</xdr:rowOff>
    </xdr:from>
    <xdr:to>
      <xdr:col>45</xdr:col>
      <xdr:colOff>177800</xdr:colOff>
      <xdr:row>78</xdr:row>
      <xdr:rowOff>1157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70057"/>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146518</xdr:rowOff>
    </xdr:from>
    <xdr:to>
      <xdr:col>41</xdr:col>
      <xdr:colOff>50800</xdr:colOff>
      <xdr:row>78</xdr:row>
      <xdr:rowOff>1157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348168"/>
          <a:ext cx="889000" cy="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120800</xdr:rowOff>
    </xdr:from>
    <xdr:to>
      <xdr:col>55</xdr:col>
      <xdr:colOff>50800</xdr:colOff>
      <xdr:row>78</xdr:row>
      <xdr:rowOff>50950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35727</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118235</xdr:rowOff>
    </xdr:from>
    <xdr:to>
      <xdr:col>50</xdr:col>
      <xdr:colOff>165100</xdr:colOff>
      <xdr:row>78</xdr:row>
      <xdr:rowOff>48385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39512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1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117607</xdr:rowOff>
    </xdr:from>
    <xdr:to>
      <xdr:col>46</xdr:col>
      <xdr:colOff>38100</xdr:colOff>
      <xdr:row>78</xdr:row>
      <xdr:rowOff>47757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38884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1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121807</xdr:rowOff>
    </xdr:from>
    <xdr:to>
      <xdr:col>41</xdr:col>
      <xdr:colOff>101600</xdr:colOff>
      <xdr:row>78</xdr:row>
      <xdr:rowOff>51957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43084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1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95718</xdr:rowOff>
    </xdr:from>
    <xdr:to>
      <xdr:col>36</xdr:col>
      <xdr:colOff>165100</xdr:colOff>
      <xdr:row>78</xdr:row>
      <xdr:rowOff>25868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39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38311</xdr:rowOff>
    </xdr:from>
    <xdr:to>
      <xdr:col>55</xdr:col>
      <xdr:colOff>0</xdr:colOff>
      <xdr:row>97</xdr:row>
      <xdr:rowOff>75989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68961"/>
          <a:ext cx="838200" cy="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72583</xdr:rowOff>
    </xdr:from>
    <xdr:to>
      <xdr:col>50</xdr:col>
      <xdr:colOff>114300</xdr:colOff>
      <xdr:row>97</xdr:row>
      <xdr:rowOff>75989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03233"/>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67608</xdr:rowOff>
    </xdr:from>
    <xdr:to>
      <xdr:col>45</xdr:col>
      <xdr:colOff>177800</xdr:colOff>
      <xdr:row>97</xdr:row>
      <xdr:rowOff>72583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98258"/>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53124</xdr:rowOff>
    </xdr:from>
    <xdr:to>
      <xdr:col>41</xdr:col>
      <xdr:colOff>50800</xdr:colOff>
      <xdr:row>97</xdr:row>
      <xdr:rowOff>67608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683774"/>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158961</xdr:rowOff>
    </xdr:from>
    <xdr:to>
      <xdr:col>55</xdr:col>
      <xdr:colOff>50800</xdr:colOff>
      <xdr:row>97</xdr:row>
      <xdr:rowOff>89111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137388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25189</xdr:rowOff>
    </xdr:from>
    <xdr:to>
      <xdr:col>50</xdr:col>
      <xdr:colOff>165100</xdr:colOff>
      <xdr:row>97</xdr:row>
      <xdr:rowOff>126789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117916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21783</xdr:rowOff>
    </xdr:from>
    <xdr:to>
      <xdr:col>46</xdr:col>
      <xdr:colOff>38100</xdr:colOff>
      <xdr:row>97</xdr:row>
      <xdr:rowOff>123383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114510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16808</xdr:rowOff>
    </xdr:from>
    <xdr:to>
      <xdr:col>41</xdr:col>
      <xdr:colOff>101600</xdr:colOff>
      <xdr:row>97</xdr:row>
      <xdr:rowOff>118408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xdr:rowOff>
    </xdr:from>
    <xdr:to>
      <xdr:col>36</xdr:col>
      <xdr:colOff>165100</xdr:colOff>
      <xdr:row>97</xdr:row>
      <xdr:rowOff>103924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6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95051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117164</xdr:rowOff>
    </xdr:from>
    <xdr:to>
      <xdr:col>85</xdr:col>
      <xdr:colOff>127000</xdr:colOff>
      <xdr:row>38</xdr:row>
      <xdr:rowOff>119335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632264"/>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117164</xdr:rowOff>
    </xdr:from>
    <xdr:to>
      <xdr:col>81</xdr:col>
      <xdr:colOff>50800</xdr:colOff>
      <xdr:row>38</xdr:row>
      <xdr:rowOff>117811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63226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117811</xdr:rowOff>
    </xdr:from>
    <xdr:to>
      <xdr:col>76</xdr:col>
      <xdr:colOff>114300</xdr:colOff>
      <xdr:row>38</xdr:row>
      <xdr:rowOff>154235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3291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116249</xdr:rowOff>
    </xdr:from>
    <xdr:to>
      <xdr:col>71</xdr:col>
      <xdr:colOff>177800</xdr:colOff>
      <xdr:row>38</xdr:row>
      <xdr:rowOff>154235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631349"/>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68535</xdr:rowOff>
    </xdr:from>
    <xdr:to>
      <xdr:col>85</xdr:col>
      <xdr:colOff>177800</xdr:colOff>
      <xdr:row>38</xdr:row>
      <xdr:rowOff>170135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46962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66364</xdr:rowOff>
    </xdr:from>
    <xdr:to>
      <xdr:col>81</xdr:col>
      <xdr:colOff>101600</xdr:colOff>
      <xdr:row>38</xdr:row>
      <xdr:rowOff>167964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159091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67011</xdr:rowOff>
    </xdr:from>
    <xdr:to>
      <xdr:col>76</xdr:col>
      <xdr:colOff>165100</xdr:colOff>
      <xdr:row>38</xdr:row>
      <xdr:rowOff>168611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159738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103435</xdr:rowOff>
    </xdr:from>
    <xdr:to>
      <xdr:col>72</xdr:col>
      <xdr:colOff>38100</xdr:colOff>
      <xdr:row>39</xdr:row>
      <xdr:rowOff>33585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6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24712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7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65449</xdr:rowOff>
    </xdr:from>
    <xdr:to>
      <xdr:col>67</xdr:col>
      <xdr:colOff>101600</xdr:colOff>
      <xdr:row>38</xdr:row>
      <xdr:rowOff>167049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158176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105717</xdr:rowOff>
    </xdr:from>
    <xdr:to>
      <xdr:col>85</xdr:col>
      <xdr:colOff>127000</xdr:colOff>
      <xdr:row>57</xdr:row>
      <xdr:rowOff>92328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35467"/>
          <a:ext cx="838200" cy="3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105717</xdr:rowOff>
    </xdr:from>
    <xdr:to>
      <xdr:col>81</xdr:col>
      <xdr:colOff>50800</xdr:colOff>
      <xdr:row>57</xdr:row>
      <xdr:rowOff>109310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35467"/>
          <a:ext cx="889000" cy="3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35981</xdr:rowOff>
    </xdr:from>
    <xdr:to>
      <xdr:col>76</xdr:col>
      <xdr:colOff>114300</xdr:colOff>
      <xdr:row>57</xdr:row>
      <xdr:rowOff>109310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08631"/>
          <a:ext cx="889000" cy="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8673</xdr:rowOff>
    </xdr:from>
    <xdr:to>
      <xdr:col>71</xdr:col>
      <xdr:colOff>177800</xdr:colOff>
      <xdr:row>57</xdr:row>
      <xdr:rowOff>35981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81323"/>
          <a:ext cx="889000" cy="2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41528</xdr:rowOff>
    </xdr:from>
    <xdr:to>
      <xdr:col>85</xdr:col>
      <xdr:colOff>177800</xdr:colOff>
      <xdr:row>57</xdr:row>
      <xdr:rowOff>143128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127905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54917</xdr:rowOff>
    </xdr:from>
    <xdr:to>
      <xdr:col>81</xdr:col>
      <xdr:colOff>101600</xdr:colOff>
      <xdr:row>55</xdr:row>
      <xdr:rowOff>156517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1594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25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58510</xdr:rowOff>
    </xdr:from>
    <xdr:to>
      <xdr:col>76</xdr:col>
      <xdr:colOff>165100</xdr:colOff>
      <xdr:row>57</xdr:row>
      <xdr:rowOff>160110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151237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156631</xdr:rowOff>
    </xdr:from>
    <xdr:to>
      <xdr:col>72</xdr:col>
      <xdr:colOff>38100</xdr:colOff>
      <xdr:row>57</xdr:row>
      <xdr:rowOff>86781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103308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129323</xdr:rowOff>
    </xdr:from>
    <xdr:to>
      <xdr:col>67</xdr:col>
      <xdr:colOff>101600</xdr:colOff>
      <xdr:row>57</xdr:row>
      <xdr:rowOff>59473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76000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43066</xdr:rowOff>
    </xdr:from>
    <xdr:to>
      <xdr:col>85</xdr:col>
      <xdr:colOff>127000</xdr:colOff>
      <xdr:row>79</xdr:row>
      <xdr:rowOff>44447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7616"/>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43066</xdr:rowOff>
    </xdr:from>
    <xdr:to>
      <xdr:col>81</xdr:col>
      <xdr:colOff>50800</xdr:colOff>
      <xdr:row>79</xdr:row>
      <xdr:rowOff>44447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7616"/>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39305</xdr:rowOff>
    </xdr:from>
    <xdr:to>
      <xdr:col>76</xdr:col>
      <xdr:colOff>114300</xdr:colOff>
      <xdr:row>79</xdr:row>
      <xdr:rowOff>44447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3855"/>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39305</xdr:rowOff>
    </xdr:from>
    <xdr:to>
      <xdr:col>71</xdr:col>
      <xdr:colOff>177800</xdr:colOff>
      <xdr:row>79</xdr:row>
      <xdr:rowOff>44447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3855"/>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165097</xdr:rowOff>
    </xdr:from>
    <xdr:to>
      <xdr:col>85</xdr:col>
      <xdr:colOff>177800</xdr:colOff>
      <xdr:row>79</xdr:row>
      <xdr:rowOff>95247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112326</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163716</xdr:rowOff>
    </xdr:from>
    <xdr:to>
      <xdr:col>81</xdr:col>
      <xdr:colOff>101600</xdr:colOff>
      <xdr:row>79</xdr:row>
      <xdr:rowOff>93866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159955</xdr:rowOff>
    </xdr:from>
    <xdr:to>
      <xdr:col>72</xdr:col>
      <xdr:colOff>38100</xdr:colOff>
      <xdr:row>79</xdr:row>
      <xdr:rowOff>90105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81232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165097</xdr:rowOff>
    </xdr:from>
    <xdr:to>
      <xdr:col>67</xdr:col>
      <xdr:colOff>101600</xdr:colOff>
      <xdr:row>79</xdr:row>
      <xdr:rowOff>95247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86374</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51392</xdr:rowOff>
    </xdr:from>
    <xdr:to>
      <xdr:col>85</xdr:col>
      <xdr:colOff>127000</xdr:colOff>
      <xdr:row>97</xdr:row>
      <xdr:rowOff>61610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82042"/>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33218</xdr:rowOff>
    </xdr:from>
    <xdr:to>
      <xdr:col>81</xdr:col>
      <xdr:colOff>50800</xdr:colOff>
      <xdr:row>97</xdr:row>
      <xdr:rowOff>51392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6386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33218</xdr:rowOff>
    </xdr:from>
    <xdr:to>
      <xdr:col>76</xdr:col>
      <xdr:colOff>114300</xdr:colOff>
      <xdr:row>97</xdr:row>
      <xdr:rowOff>35832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63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23861</xdr:rowOff>
    </xdr:from>
    <xdr:to>
      <xdr:col>71</xdr:col>
      <xdr:colOff>177800</xdr:colOff>
      <xdr:row>97</xdr:row>
      <xdr:rowOff>35832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54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160687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xdr:rowOff>
    </xdr:from>
    <xdr:to>
      <xdr:col>81</xdr:col>
      <xdr:colOff>101600</xdr:colOff>
      <xdr:row>97</xdr:row>
      <xdr:rowOff>102192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93319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153868</xdr:rowOff>
    </xdr:from>
    <xdr:to>
      <xdr:col>76</xdr:col>
      <xdr:colOff>165100</xdr:colOff>
      <xdr:row>97</xdr:row>
      <xdr:rowOff>84018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75145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156482</xdr:rowOff>
    </xdr:from>
    <xdr:to>
      <xdr:col>72</xdr:col>
      <xdr:colOff>38100</xdr:colOff>
      <xdr:row>97</xdr:row>
      <xdr:rowOff>86632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77759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144511</xdr:rowOff>
    </xdr:from>
    <xdr:to>
      <xdr:col>67</xdr:col>
      <xdr:colOff>101600</xdr:colOff>
      <xdr:row>97</xdr:row>
      <xdr:rowOff>74661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65788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9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、体育館の大規模改修等により類似団体を大きく上回った教育費については、令和元年度、大規模改修・新規建設事業等が無かったため逆に大幅減となり、類似団体を大きく下回る形となった。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消防費・衛生費が類似団体平均より低い数値となっているのは、一部事務組合の構成市町村となっており、消防・ごみ処理経費については、他の構成市町村との割り勘効果によるものが大きいと考える。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公債費については、過去に実施した繰上償還や新規借入の抑制等により、低い数値を保てているため、今後も公債費比率の適正化を図りたい。</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全体として類似団体よりも低い数値となっているものの、議会費については類似団体を上回っており、今後の財政運営を行っていくうえでの検討課題である。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税収の増があったものの、基金取崩し減少に伴う繰入金の減及び町債の減により歳入全体としても大幅の減となった。これらが要因となり実質収支額、実質単年度収支も悪化という形となった。しかし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政策面のバランスを考慮しながら財政の健全化に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取組んだ結果である。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昨今の景気状況や地方財政状況や景気状況などを鑑みると、今後も厳しい財政状況が予想されるため、適正な基金運用と、更なるコストの削減に取り組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む考えである。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各会計における連結実質赤字比率については、全会計で黒字の数値を示している状況である。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しかし高齢化が進む中で、介護サービスの利用や高度医療が普及したことに伴う医療費の増加により切迫しつつある状況である。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今後においては、一般会計及び各特別会計の適正な財政管理を通して、現在の水準の維持を図りたい。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5717427</v>
      </c>
      <c r="BO4" s="462"/>
      <c r="BP4" s="462"/>
      <c r="BQ4" s="462"/>
      <c r="BR4" s="462"/>
      <c r="BS4" s="462"/>
      <c r="BT4" s="462"/>
      <c r="BU4" s="463"/>
      <c r="BV4" s="461">
        <v>6117151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4.5999999999999996</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5541334</v>
      </c>
      <c r="BO5" s="467"/>
      <c r="BP5" s="467"/>
      <c r="BQ5" s="467"/>
      <c r="BR5" s="467"/>
      <c r="BS5" s="467"/>
      <c r="BT5" s="467"/>
      <c r="BU5" s="468"/>
      <c r="BV5" s="466">
        <v>5842403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88.4</v>
      </c>
      <c r="CU5" s="437"/>
      <c r="CV5" s="437"/>
      <c r="CW5" s="437"/>
      <c r="CX5" s="437"/>
      <c r="CY5" s="437"/>
      <c r="CZ5" s="437"/>
      <c r="DA5" s="438"/>
      <c r="DB5" s="436">
        <v>89.5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176093</v>
      </c>
      <c r="BO6" s="467"/>
      <c r="BP6" s="467"/>
      <c r="BQ6" s="467"/>
      <c r="BR6" s="467"/>
      <c r="BS6" s="467"/>
      <c r="BT6" s="467"/>
      <c r="BU6" s="468"/>
      <c r="BV6" s="466">
        <v>274748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91.5</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12059</v>
      </c>
      <c r="BO7" s="467"/>
      <c r="BP7" s="467"/>
      <c r="BQ7" s="467"/>
      <c r="BR7" s="467"/>
      <c r="BS7" s="467"/>
      <c r="BT7" s="467"/>
      <c r="BU7" s="468"/>
      <c r="BV7" s="466">
        <v>1000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3583174</v>
      </c>
      <c r="CU7" s="467"/>
      <c r="CV7" s="467"/>
      <c r="CW7" s="467"/>
      <c r="CX7" s="467"/>
      <c r="CY7" s="467"/>
      <c r="CZ7" s="467"/>
      <c r="DA7" s="468"/>
      <c r="DB7" s="466">
        <v>3560181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164034</v>
      </c>
      <c r="BO8" s="467"/>
      <c r="BP8" s="467"/>
      <c r="BQ8" s="467"/>
      <c r="BR8" s="467"/>
      <c r="BS8" s="467"/>
      <c r="BT8" s="467"/>
      <c r="BU8" s="468"/>
      <c r="BV8" s="466">
        <v>273748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0.41</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10423</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-109714</v>
      </c>
      <c r="BO9" s="467"/>
      <c r="BP9" s="467"/>
      <c r="BQ9" s="467"/>
      <c r="BR9" s="467"/>
      <c r="BS9" s="467"/>
      <c r="BT9" s="467"/>
      <c r="BU9" s="468"/>
      <c r="BV9" s="466">
        <v>107856</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10.1</v>
      </c>
      <c r="CU9" s="437"/>
      <c r="CV9" s="437"/>
      <c r="CW9" s="437"/>
      <c r="CX9" s="437"/>
      <c r="CY9" s="437"/>
      <c r="CZ9" s="437"/>
      <c r="DA9" s="438"/>
      <c r="DB9" s="436">
        <v>10.199999999999999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10241</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110</v>
      </c>
      <c r="AV10" s="524"/>
      <c r="AW10" s="524"/>
      <c r="AX10" s="524"/>
      <c r="AY10" s="446" t="s">
        <v>122</v>
      </c>
      <c r="AZ10" s="447"/>
      <c r="BA10" s="447"/>
      <c r="BB10" s="447"/>
      <c r="BC10" s="447"/>
      <c r="BD10" s="447"/>
      <c r="BE10" s="447"/>
      <c r="BF10" s="447"/>
      <c r="BG10" s="447"/>
      <c r="BH10" s="447"/>
      <c r="BI10" s="447"/>
      <c r="BJ10" s="447"/>
      <c r="BK10" s="447"/>
      <c r="BL10" s="447"/>
      <c r="BM10" s="448"/>
      <c r="BN10" s="466">
        <v>100054</v>
      </c>
      <c r="BO10" s="467"/>
      <c r="BP10" s="467"/>
      <c r="BQ10" s="467"/>
      <c r="BR10" s="467"/>
      <c r="BS10" s="467"/>
      <c r="BT10" s="467"/>
      <c r="BU10" s="468"/>
      <c r="BV10" s="466">
        <v>73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110</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11033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110</v>
      </c>
      <c r="AV12" s="524"/>
      <c r="AW12" s="524"/>
      <c r="AX12" s="524"/>
      <c r="AY12" s="446" t="s">
        <v>135</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197000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10945</v>
      </c>
      <c r="S13" s="570"/>
      <c r="T13" s="570"/>
      <c r="U13" s="570"/>
      <c r="V13" s="571"/>
      <c r="W13" s="557" t="s">
        <v>138</v>
      </c>
      <c r="X13" s="479"/>
      <c r="Y13" s="479"/>
      <c r="Z13" s="479"/>
      <c r="AA13" s="479"/>
      <c r="AB13" s="480"/>
      <c r="AC13" s="442">
        <v>1105</v>
      </c>
      <c r="AD13" s="443"/>
      <c r="AE13" s="443"/>
      <c r="AF13" s="443"/>
      <c r="AG13" s="444"/>
      <c r="AH13" s="442">
        <v>1150</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-109660</v>
      </c>
      <c r="BO13" s="467"/>
      <c r="BP13" s="467"/>
      <c r="BQ13" s="467"/>
      <c r="BR13" s="467"/>
      <c r="BS13" s="467"/>
      <c r="BT13" s="467"/>
      <c r="BU13" s="468"/>
      <c r="BV13" s="466">
        <v>-89071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9.1</v>
      </c>
      <c r="CU13" s="437"/>
      <c r="CV13" s="437"/>
      <c r="CW13" s="437"/>
      <c r="CX13" s="437"/>
      <c r="CY13" s="437"/>
      <c r="CZ13" s="437"/>
      <c r="DA13" s="438"/>
      <c r="DB13" s="436">
        <v>9.5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11033</v>
      </c>
      <c r="S14" s="570"/>
      <c r="T14" s="570"/>
      <c r="U14" s="570"/>
      <c r="V14" s="571"/>
      <c r="W14" s="572"/>
      <c r="X14" s="482"/>
      <c r="Y14" s="482"/>
      <c r="Z14" s="482"/>
      <c r="AA14" s="482"/>
      <c r="AB14" s="483"/>
      <c r="AC14" s="562">
        <v>20.7</v>
      </c>
      <c r="AD14" s="563"/>
      <c r="AE14" s="563"/>
      <c r="AF14" s="563"/>
      <c r="AG14" s="564"/>
      <c r="AH14" s="562">
        <v>22.4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v>9.4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10948</v>
      </c>
      <c r="S15" s="570"/>
      <c r="T15" s="570"/>
      <c r="U15" s="570"/>
      <c r="V15" s="571"/>
      <c r="W15" s="557" t="s">
        <v>146</v>
      </c>
      <c r="X15" s="479"/>
      <c r="Y15" s="479"/>
      <c r="Z15" s="479"/>
      <c r="AA15" s="479"/>
      <c r="AB15" s="480"/>
      <c r="AC15" s="442">
        <v>1335</v>
      </c>
      <c r="AD15" s="443"/>
      <c r="AE15" s="443"/>
      <c r="AF15" s="443"/>
      <c r="AG15" s="444"/>
      <c r="AH15" s="442">
        <v>1348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1315203</v>
      </c>
      <c r="BO15" s="462"/>
      <c r="BP15" s="462"/>
      <c r="BQ15" s="462"/>
      <c r="BR15" s="462"/>
      <c r="BS15" s="462"/>
      <c r="BT15" s="462"/>
      <c r="BU15" s="463"/>
      <c r="BV15" s="461">
        <v>1304969</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25</v>
      </c>
      <c r="AD16" s="563"/>
      <c r="AE16" s="563"/>
      <c r="AF16" s="563"/>
      <c r="AG16" s="564"/>
      <c r="AH16" s="562">
        <v>26.2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3095940</v>
      </c>
      <c r="BO16" s="467"/>
      <c r="BP16" s="467"/>
      <c r="BQ16" s="467"/>
      <c r="BR16" s="467"/>
      <c r="BS16" s="467"/>
      <c r="BT16" s="467"/>
      <c r="BU16" s="468"/>
      <c r="BV16" s="466">
        <v>3041441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2904</v>
      </c>
      <c r="AD17" s="443"/>
      <c r="AE17" s="443"/>
      <c r="AF17" s="443"/>
      <c r="AG17" s="444"/>
      <c r="AH17" s="442">
        <v>2647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1667774</v>
      </c>
      <c r="BO17" s="467"/>
      <c r="BP17" s="467"/>
      <c r="BQ17" s="467"/>
      <c r="BR17" s="467"/>
      <c r="BS17" s="467"/>
      <c r="BT17" s="467"/>
      <c r="BU17" s="468"/>
      <c r="BV17" s="466">
        <v>1673966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83.89</v>
      </c>
      <c r="M18" s="531"/>
      <c r="N18" s="531"/>
      <c r="O18" s="531"/>
      <c r="P18" s="531"/>
      <c r="Q18" s="531"/>
      <c r="R18" s="532"/>
      <c r="S18" s="532"/>
      <c r="T18" s="532"/>
      <c r="U18" s="532"/>
      <c r="V18" s="533"/>
      <c r="W18" s="547"/>
      <c r="X18" s="548"/>
      <c r="Y18" s="548"/>
      <c r="Z18" s="548"/>
      <c r="AA18" s="548"/>
      <c r="AB18" s="558"/>
      <c r="AC18" s="430">
        <v>54.3</v>
      </c>
      <c r="AD18" s="431"/>
      <c r="AE18" s="431"/>
      <c r="AF18" s="431"/>
      <c r="AG18" s="534"/>
      <c r="AH18" s="430">
        <v>51.4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3239301</v>
      </c>
      <c r="BO18" s="467"/>
      <c r="BP18" s="467"/>
      <c r="BQ18" s="467"/>
      <c r="BR18" s="467"/>
      <c r="BS18" s="467"/>
      <c r="BT18" s="467"/>
      <c r="BU18" s="468"/>
      <c r="BV18" s="466">
        <v>3209917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4354266</v>
      </c>
      <c r="BO19" s="467"/>
      <c r="BP19" s="467"/>
      <c r="BQ19" s="467"/>
      <c r="BR19" s="467"/>
      <c r="BS19" s="467"/>
      <c r="BT19" s="467"/>
      <c r="BU19" s="468"/>
      <c r="BV19" s="466">
        <v>4427995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3570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4296989</v>
      </c>
      <c r="BO23" s="467"/>
      <c r="BP23" s="467"/>
      <c r="BQ23" s="467"/>
      <c r="BR23" s="467"/>
      <c r="BS23" s="467"/>
      <c r="BT23" s="467"/>
      <c r="BU23" s="468"/>
      <c r="BV23" s="466">
        <v>4492696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6990</v>
      </c>
      <c r="R24" s="443"/>
      <c r="S24" s="443"/>
      <c r="T24" s="443"/>
      <c r="U24" s="443"/>
      <c r="V24" s="444"/>
      <c r="W24" s="508"/>
      <c r="X24" s="499"/>
      <c r="Y24" s="500"/>
      <c r="Z24" s="439" t="s">
        <v>170</v>
      </c>
      <c r="AA24" s="440"/>
      <c r="AB24" s="440"/>
      <c r="AC24" s="440"/>
      <c r="AD24" s="440"/>
      <c r="AE24" s="440"/>
      <c r="AF24" s="440"/>
      <c r="AG24" s="441"/>
      <c r="AH24" s="442">
        <v>78</v>
      </c>
      <c r="AI24" s="443"/>
      <c r="AJ24" s="443"/>
      <c r="AK24" s="443"/>
      <c r="AL24" s="444"/>
      <c r="AM24" s="442">
        <v>246246</v>
      </c>
      <c r="AN24" s="443"/>
      <c r="AO24" s="443"/>
      <c r="AP24" s="443"/>
      <c r="AQ24" s="443"/>
      <c r="AR24" s="444"/>
      <c r="AS24" s="442">
        <v>3157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1891114</v>
      </c>
      <c r="BO24" s="467"/>
      <c r="BP24" s="467"/>
      <c r="BQ24" s="467"/>
      <c r="BR24" s="467"/>
      <c r="BS24" s="467"/>
      <c r="BT24" s="467"/>
      <c r="BU24" s="468"/>
      <c r="BV24" s="466">
        <v>2106036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5460</v>
      </c>
      <c r="R25" s="443"/>
      <c r="S25" s="443"/>
      <c r="T25" s="443"/>
      <c r="U25" s="443"/>
      <c r="V25" s="444"/>
      <c r="W25" s="508"/>
      <c r="X25" s="499"/>
      <c r="Y25" s="500"/>
      <c r="Z25" s="439" t="s">
        <v>173</v>
      </c>
      <c r="AA25" s="440"/>
      <c r="AB25" s="440"/>
      <c r="AC25" s="440"/>
      <c r="AD25" s="440"/>
      <c r="AE25" s="440"/>
      <c r="AF25" s="440"/>
      <c r="AG25" s="441"/>
      <c r="AH25" s="442" t="s">
        <v>129</v>
      </c>
      <c r="AI25" s="443"/>
      <c r="AJ25" s="443"/>
      <c r="AK25" s="443"/>
      <c r="AL25" s="444"/>
      <c r="AM25" s="442" t="s">
        <v>129</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31029</v>
      </c>
      <c r="BO25" s="462"/>
      <c r="BP25" s="462"/>
      <c r="BQ25" s="462"/>
      <c r="BR25" s="462"/>
      <c r="BS25" s="462"/>
      <c r="BT25" s="462"/>
      <c r="BU25" s="463"/>
      <c r="BV25" s="461">
        <v>8720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4910</v>
      </c>
      <c r="R26" s="443"/>
      <c r="S26" s="443"/>
      <c r="T26" s="443"/>
      <c r="U26" s="443"/>
      <c r="V26" s="444"/>
      <c r="W26" s="508"/>
      <c r="X26" s="499"/>
      <c r="Y26" s="500"/>
      <c r="Z26" s="439" t="s">
        <v>177</v>
      </c>
      <c r="AA26" s="521"/>
      <c r="AB26" s="521"/>
      <c r="AC26" s="521"/>
      <c r="AD26" s="521"/>
      <c r="AE26" s="521"/>
      <c r="AF26" s="521"/>
      <c r="AG26" s="522"/>
      <c r="AH26" s="442">
        <v>2</v>
      </c>
      <c r="AI26" s="443"/>
      <c r="AJ26" s="443"/>
      <c r="AK26" s="443"/>
      <c r="AL26" s="444"/>
      <c r="AM26" s="442" t="s">
        <v>178</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2870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179</v>
      </c>
      <c r="AN27" s="443"/>
      <c r="AO27" s="443"/>
      <c r="AP27" s="443"/>
      <c r="AQ27" s="443"/>
      <c r="AR27" s="444"/>
      <c r="AS27" s="442" t="s">
        <v>178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165569</v>
      </c>
      <c r="BO27" s="470"/>
      <c r="BP27" s="470"/>
      <c r="BQ27" s="470"/>
      <c r="BR27" s="470"/>
      <c r="BS27" s="470"/>
      <c r="BT27" s="470"/>
      <c r="BU27" s="471"/>
      <c r="BV27" s="469">
        <v>165301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2330</v>
      </c>
      <c r="R28" s="443"/>
      <c r="S28" s="443"/>
      <c r="T28" s="443"/>
      <c r="U28" s="443"/>
      <c r="V28" s="444"/>
      <c r="W28" s="508"/>
      <c r="X28" s="499"/>
      <c r="Y28" s="500"/>
      <c r="Z28" s="439" t="s">
        <v>185</v>
      </c>
      <c r="AA28" s="440"/>
      <c r="AB28" s="440"/>
      <c r="AC28" s="440"/>
      <c r="AD28" s="440"/>
      <c r="AE28" s="440"/>
      <c r="AF28" s="440"/>
      <c r="AG28" s="441"/>
      <c r="AH28" s="442" t="s">
        <v>174</v>
      </c>
      <c r="AI28" s="443"/>
      <c r="AJ28" s="443"/>
      <c r="AK28" s="443"/>
      <c r="AL28" s="444"/>
      <c r="AM28" s="442" t="s">
        <v>129</v>
      </c>
      <c r="AN28" s="443"/>
      <c r="AO28" s="443"/>
      <c r="AP28" s="443"/>
      <c r="AQ28" s="443"/>
      <c r="AR28" s="444"/>
      <c r="AS28" s="442" t="s">
        <v>174</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558359</v>
      </c>
      <c r="BO28" s="462"/>
      <c r="BP28" s="462"/>
      <c r="BQ28" s="462"/>
      <c r="BR28" s="462"/>
      <c r="BS28" s="462"/>
      <c r="BT28" s="462"/>
      <c r="BU28" s="463"/>
      <c r="BV28" s="461">
        <v>558305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2250</v>
      </c>
      <c r="R29" s="443"/>
      <c r="S29" s="443"/>
      <c r="T29" s="443"/>
      <c r="U29" s="443"/>
      <c r="V29" s="444"/>
      <c r="W29" s="509"/>
      <c r="X29" s="510"/>
      <c r="Y29" s="511"/>
      <c r="Z29" s="439" t="s">
        <v>188</v>
      </c>
      <c r="AA29" s="440"/>
      <c r="AB29" s="440"/>
      <c r="AC29" s="440"/>
      <c r="AD29" s="440"/>
      <c r="AE29" s="440"/>
      <c r="AF29" s="440"/>
      <c r="AG29" s="441"/>
      <c r="AH29" s="442">
        <v>80</v>
      </c>
      <c r="AI29" s="443"/>
      <c r="AJ29" s="443"/>
      <c r="AK29" s="443"/>
      <c r="AL29" s="444"/>
      <c r="AM29" s="442">
        <v>254114</v>
      </c>
      <c r="AN29" s="443"/>
      <c r="AO29" s="443"/>
      <c r="AP29" s="443"/>
      <c r="AQ29" s="443"/>
      <c r="AR29" s="444"/>
      <c r="AS29" s="442">
        <v>3176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970889</v>
      </c>
      <c r="BO29" s="467"/>
      <c r="BP29" s="467"/>
      <c r="BQ29" s="467"/>
      <c r="BR29" s="467"/>
      <c r="BS29" s="467"/>
      <c r="BT29" s="467"/>
      <c r="BU29" s="468"/>
      <c r="BV29" s="466">
        <v>810925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698561</v>
      </c>
      <c r="BO30" s="470"/>
      <c r="BP30" s="470"/>
      <c r="BQ30" s="470"/>
      <c r="BR30" s="470"/>
      <c r="BS30" s="470"/>
      <c r="BT30" s="470"/>
      <c r="BU30" s="471"/>
      <c r="BV30" s="469">
        <v>658115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上北地方教育・福祉事務組合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十和田地域広域事務組合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八戸圏域水道企業団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国民健康保険診療所事業特別会計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青森県後期高齢者医療広域連合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青森県後期高齢者医療広域連合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十和田地区環境整備事務組合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青森県市町村総合事務組合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青森県交通災害共済組合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青森県市町村職員退職手当組合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Y7eUMF5Dqng/I/mBOrwl5GtytDQSMFHP3Aw6Qo8jEa+KPMdebiCxODcVEQmUMrsXdWni+1YjEu5x+VGth8qyw==" saltValue="IdSv1rcX2L/6S4VJIUiu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560</v>
      </c>
      <c r="D34" s="1248"/>
      <c r="E34" s="1249"/>
      <c r="F34" s="32">
        <v>9.2799999999999994</v>
      </c>
      <c r="G34" s="33">
        <v>4.71</v>
      </c>
      <c r="H34" s="33">
        <v>4.62</v>
      </c>
      <c r="I34" s="33">
        <v>7.68</v>
      </c>
      <c r="J34" s="34">
        <v>4.57</v>
      </c>
      <c r="K34" s="22"/>
      <c r="L34" s="22"/>
      <c r="M34" s="22"/>
      <c r="N34" s="22"/>
      <c r="O34" s="22"/>
      <c r="P34" s="22"/>
    </row>
    <row r="35" spans="1:16" ht="39" customHeight="1" x14ac:dyDescent="0.15">
      <c r="A35" s="22"/>
      <c r="B35" s="35"/>
      <c r="C35" s="1242" t="s">
        <v>561</v>
      </c>
      <c r="D35" s="1243"/>
      <c r="E35" s="1244"/>
      <c r="F35" s="36">
        <v>0.02</v>
      </c>
      <c r="G35" s="37">
        <v>0.42</v>
      </c>
      <c r="H35" s="37">
        <v>1</v>
      </c>
      <c r="I35" s="37">
        <v>4.0599999999999996</v>
      </c>
      <c r="J35" s="38">
        <v>0.73</v>
      </c>
      <c r="K35" s="22"/>
      <c r="L35" s="22"/>
      <c r="M35" s="22"/>
      <c r="N35" s="22"/>
      <c r="O35" s="22"/>
      <c r="P35" s="22"/>
    </row>
    <row r="36" spans="1:16" ht="39" customHeight="1" x14ac:dyDescent="0.15">
      <c r="A36" s="22"/>
      <c r="B36" s="35"/>
      <c r="C36" s="1242" t="s">
        <v>562</v>
      </c>
      <c r="D36" s="1243"/>
      <c r="E36" s="1244"/>
      <c r="F36" s="36">
        <v>0.16</v>
      </c>
      <c r="G36" s="37">
        <v>0.53</v>
      </c>
      <c r="H36" s="37">
        <v>0.85</v>
      </c>
      <c r="I36" s="37">
        <v>0.85</v>
      </c>
      <c r="J36" s="38">
        <v>0.59</v>
      </c>
      <c r="K36" s="22"/>
      <c r="L36" s="22"/>
      <c r="M36" s="22"/>
      <c r="N36" s="22"/>
      <c r="O36" s="22"/>
      <c r="P36" s="22"/>
    </row>
    <row r="37" spans="1:16" ht="39" customHeight="1" x14ac:dyDescent="0.15">
      <c r="A37" s="22"/>
      <c r="B37" s="35"/>
      <c r="C37" s="1242" t="s">
        <v>563</v>
      </c>
      <c r="D37" s="1243"/>
      <c r="E37" s="1244"/>
      <c r="F37" s="36">
        <v>0.02</v>
      </c>
      <c r="G37" s="37">
        <v>0.02</v>
      </c>
      <c r="H37" s="37">
        <v>0</v>
      </c>
      <c r="I37" s="37">
        <v>0.01</v>
      </c>
      <c r="J37" s="38">
        <v>0.04</v>
      </c>
      <c r="K37" s="22"/>
      <c r="L37" s="22"/>
      <c r="M37" s="22"/>
      <c r="N37" s="22"/>
      <c r="O37" s="22"/>
      <c r="P37" s="22"/>
    </row>
    <row r="38" spans="1:16" ht="39" customHeight="1" x14ac:dyDescent="0.15">
      <c r="A38" s="22"/>
      <c r="B38" s="35"/>
      <c r="C38" s="1242" t="s">
        <v>564</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565</v>
      </c>
      <c r="D39" s="1243"/>
      <c r="E39" s="1244"/>
      <c r="F39" s="36">
        <v>0.75</v>
      </c>
      <c r="G39" s="37">
        <v>0</v>
      </c>
      <c r="H39" s="37">
        <v>0</v>
      </c>
      <c r="I39" s="37">
        <v>0</v>
      </c>
      <c r="J39" s="38">
        <v>0</v>
      </c>
      <c r="K39" s="22"/>
      <c r="L39" s="22"/>
      <c r="M39" s="22"/>
      <c r="N39" s="22"/>
      <c r="O39" s="22"/>
      <c r="P39" s="22"/>
    </row>
    <row r="40" spans="1:16" ht="39" customHeight="1" x14ac:dyDescent="0.15">
      <c r="A40" s="22"/>
      <c r="B40" s="35"/>
      <c r="C40" s="1242" t="s">
        <v>566</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568</v>
      </c>
      <c r="D43" s="1246"/>
      <c r="E43" s="1247"/>
      <c r="F43" s="41">
        <v>0</v>
      </c>
      <c r="G43" s="42">
        <v>0.26</v>
      </c>
      <c r="H43" s="42">
        <v>0</v>
      </c>
      <c r="I43" s="42">
        <v>0</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l5vwy/qnTb3dTqPwODTjEjyLvnqb+MPRtMBtVo7grs06caga0q8voAauZCjU/+rCUx2WoUb4Ngl/o4QZzDnA==" saltValue="K7j97yNo2wSP9cXpqnDG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521</v>
      </c>
      <c r="L45" s="60">
        <v>507</v>
      </c>
      <c r="M45" s="60">
        <v>511</v>
      </c>
      <c r="N45" s="60">
        <v>486</v>
      </c>
      <c r="O45" s="61">
        <v>472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15</v>
      </c>
      <c r="F48" s="1252"/>
      <c r="G48" s="1252"/>
      <c r="H48" s="1252"/>
      <c r="I48" s="1252"/>
      <c r="J48" s="1253"/>
      <c r="K48" s="63">
        <v>335</v>
      </c>
      <c r="L48" s="64">
        <v>316</v>
      </c>
      <c r="M48" s="64">
        <v>317</v>
      </c>
      <c r="N48" s="64">
        <v>316</v>
      </c>
      <c r="O48" s="65">
        <v>311</v>
      </c>
      <c r="P48" s="48"/>
      <c r="Q48" s="48"/>
      <c r="R48" s="48"/>
      <c r="S48" s="48"/>
      <c r="T48" s="48"/>
      <c r="U48" s="48"/>
    </row>
    <row r="49" spans="1:21" ht="30.75" customHeight="1" x14ac:dyDescent="0.15">
      <c r="A49" s="48"/>
      <c r="B49" s="1270"/>
      <c r="C49" s="1271"/>
      <c r="D49" s="62"/>
      <c r="E49" s="1252" t="s">
        <v>16</v>
      </c>
      <c r="F49" s="1252"/>
      <c r="G49" s="1252"/>
      <c r="H49" s="1252"/>
      <c r="I49" s="1252"/>
      <c r="J49" s="1253"/>
      <c r="K49" s="63">
        <v>29</v>
      </c>
      <c r="L49" s="64">
        <v>26</v>
      </c>
      <c r="M49" s="64">
        <v>28</v>
      </c>
      <c r="N49" s="64">
        <v>30</v>
      </c>
      <c r="O49" s="65">
        <v>27</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t="s">
        <v>509</v>
      </c>
      <c r="M50" s="64" t="s">
        <v>509</v>
      </c>
      <c r="N50" s="64" t="s">
        <v>509</v>
      </c>
      <c r="O50" s="65" t="s">
        <v>509</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561</v>
      </c>
      <c r="L52" s="64">
        <v>558</v>
      </c>
      <c r="M52" s="64">
        <v>557</v>
      </c>
      <c r="N52" s="64">
        <v>555</v>
      </c>
      <c r="O52" s="65">
        <v>546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324</v>
      </c>
      <c r="L53" s="69">
        <v>291</v>
      </c>
      <c r="M53" s="69">
        <v>299</v>
      </c>
      <c r="N53" s="69">
        <v>277</v>
      </c>
      <c r="O53" s="70">
        <v>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kV2eARmDp5TFkQAB4ST5abwxQt+tiYVsNykn9V2Ne38awJsMkD7w8HmrCQPfvjOLPlBhYb/gFE3fWDcLqZ1g==" saltValue="0Er1VdcpPrcPI/p0N67G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4896</v>
      </c>
      <c r="J41" s="104">
        <v>4779</v>
      </c>
      <c r="K41" s="104">
        <v>4554</v>
      </c>
      <c r="L41" s="104">
        <v>4493</v>
      </c>
      <c r="M41" s="105">
        <v>4297</v>
      </c>
    </row>
    <row r="42" spans="2:13" ht="27.75" customHeight="1" x14ac:dyDescent="0.15">
      <c r="B42" s="1278"/>
      <c r="C42" s="1279"/>
      <c r="D42" s="106"/>
      <c r="E42" s="1282" t="s">
        <v>32</v>
      </c>
      <c r="F42" s="1282"/>
      <c r="G42" s="1282"/>
      <c r="H42" s="1283"/>
      <c r="I42" s="107" t="s">
        <v>509</v>
      </c>
      <c r="J42" s="108" t="s">
        <v>509</v>
      </c>
      <c r="K42" s="108" t="s">
        <v>509</v>
      </c>
      <c r="L42" s="108" t="s">
        <v>509</v>
      </c>
      <c r="M42" s="109" t="s">
        <v>509</v>
      </c>
    </row>
    <row r="43" spans="2:13" ht="27.75" customHeight="1" x14ac:dyDescent="0.15">
      <c r="B43" s="1278"/>
      <c r="C43" s="1279"/>
      <c r="D43" s="106"/>
      <c r="E43" s="1282" t="s">
        <v>33</v>
      </c>
      <c r="F43" s="1282"/>
      <c r="G43" s="1282"/>
      <c r="H43" s="1283"/>
      <c r="I43" s="107">
        <v>3315</v>
      </c>
      <c r="J43" s="108">
        <v>3102</v>
      </c>
      <c r="K43" s="108">
        <v>2890</v>
      </c>
      <c r="L43" s="108">
        <v>2707</v>
      </c>
      <c r="M43" s="109">
        <v>2515</v>
      </c>
    </row>
    <row r="44" spans="2:13" ht="27.75" customHeight="1" x14ac:dyDescent="0.15">
      <c r="B44" s="1278"/>
      <c r="C44" s="1279"/>
      <c r="D44" s="106"/>
      <c r="E44" s="1282" t="s">
        <v>34</v>
      </c>
      <c r="F44" s="1282"/>
      <c r="G44" s="1282"/>
      <c r="H44" s="1283"/>
      <c r="I44" s="107">
        <v>192</v>
      </c>
      <c r="J44" s="108">
        <v>177</v>
      </c>
      <c r="K44" s="108">
        <v>170</v>
      </c>
      <c r="L44" s="108">
        <v>180</v>
      </c>
      <c r="M44" s="109">
        <v>207</v>
      </c>
    </row>
    <row r="45" spans="2:13" ht="27.75" customHeight="1" x14ac:dyDescent="0.15">
      <c r="B45" s="1278"/>
      <c r="C45" s="1279"/>
      <c r="D45" s="106"/>
      <c r="E45" s="1282" t="s">
        <v>35</v>
      </c>
      <c r="F45" s="1282"/>
      <c r="G45" s="1282"/>
      <c r="H45" s="1283"/>
      <c r="I45" s="107">
        <v>482</v>
      </c>
      <c r="J45" s="108">
        <v>338</v>
      </c>
      <c r="K45" s="108">
        <v>275</v>
      </c>
      <c r="L45" s="108">
        <v>189</v>
      </c>
      <c r="M45" s="109">
        <v>137</v>
      </c>
    </row>
    <row r="46" spans="2:13" ht="27.75" customHeight="1" x14ac:dyDescent="0.15">
      <c r="B46" s="1278"/>
      <c r="C46" s="1279"/>
      <c r="D46" s="110"/>
      <c r="E46" s="1282" t="s">
        <v>36</v>
      </c>
      <c r="F46" s="1282"/>
      <c r="G46" s="1282"/>
      <c r="H46" s="1283"/>
      <c r="I46" s="107" t="s">
        <v>509</v>
      </c>
      <c r="J46" s="108" t="s">
        <v>509</v>
      </c>
      <c r="K46" s="108" t="s">
        <v>509</v>
      </c>
      <c r="L46" s="108" t="s">
        <v>509</v>
      </c>
      <c r="M46" s="109" t="s">
        <v>509</v>
      </c>
    </row>
    <row r="47" spans="2:13" ht="27.75" customHeight="1" x14ac:dyDescent="0.15">
      <c r="B47" s="1278"/>
      <c r="C47" s="1279"/>
      <c r="D47" s="111"/>
      <c r="E47" s="1292" t="s">
        <v>37</v>
      </c>
      <c r="F47" s="1293"/>
      <c r="G47" s="1293"/>
      <c r="H47" s="1294"/>
      <c r="I47" s="107" t="s">
        <v>509</v>
      </c>
      <c r="J47" s="108" t="s">
        <v>509</v>
      </c>
      <c r="K47" s="108" t="s">
        <v>509</v>
      </c>
      <c r="L47" s="108" t="s">
        <v>509</v>
      </c>
      <c r="M47" s="109" t="s">
        <v>509</v>
      </c>
    </row>
    <row r="48" spans="2:13" ht="27.75" customHeight="1" x14ac:dyDescent="0.15">
      <c r="B48" s="1278"/>
      <c r="C48" s="1279"/>
      <c r="D48" s="106"/>
      <c r="E48" s="1282" t="s">
        <v>38</v>
      </c>
      <c r="F48" s="1282"/>
      <c r="G48" s="1282"/>
      <c r="H48" s="1283"/>
      <c r="I48" s="107" t="s">
        <v>509</v>
      </c>
      <c r="J48" s="108" t="s">
        <v>509</v>
      </c>
      <c r="K48" s="108" t="s">
        <v>509</v>
      </c>
      <c r="L48" s="108" t="s">
        <v>509</v>
      </c>
      <c r="M48" s="109" t="s">
        <v>509</v>
      </c>
    </row>
    <row r="49" spans="2:13" ht="27.75" customHeight="1" x14ac:dyDescent="0.15">
      <c r="B49" s="1280"/>
      <c r="C49" s="1281"/>
      <c r="D49" s="106"/>
      <c r="E49" s="1282" t="s">
        <v>39</v>
      </c>
      <c r="F49" s="1282"/>
      <c r="G49" s="1282"/>
      <c r="H49" s="1283"/>
      <c r="I49" s="107" t="s">
        <v>509</v>
      </c>
      <c r="J49" s="108" t="s">
        <v>509</v>
      </c>
      <c r="K49" s="108" t="s">
        <v>509</v>
      </c>
      <c r="L49" s="108" t="s">
        <v>509</v>
      </c>
      <c r="M49" s="109" t="s">
        <v>509</v>
      </c>
    </row>
    <row r="50" spans="2:13" ht="27.75" customHeight="1" x14ac:dyDescent="0.15">
      <c r="B50" s="1276" t="s">
        <v>40</v>
      </c>
      <c r="C50" s="1277"/>
      <c r="D50" s="112"/>
      <c r="E50" s="1282" t="s">
        <v>41</v>
      </c>
      <c r="F50" s="1282"/>
      <c r="G50" s="1282"/>
      <c r="H50" s="1283"/>
      <c r="I50" s="107">
        <v>2663</v>
      </c>
      <c r="J50" s="108">
        <v>2961</v>
      </c>
      <c r="K50" s="108">
        <v>3039</v>
      </c>
      <c r="L50" s="108">
        <v>2286</v>
      </c>
      <c r="M50" s="109">
        <v>2471</v>
      </c>
    </row>
    <row r="51" spans="2:13" ht="27.75" customHeight="1" x14ac:dyDescent="0.15">
      <c r="B51" s="1278"/>
      <c r="C51" s="1279"/>
      <c r="D51" s="106"/>
      <c r="E51" s="1282" t="s">
        <v>42</v>
      </c>
      <c r="F51" s="1282"/>
      <c r="G51" s="1282"/>
      <c r="H51" s="1283"/>
      <c r="I51" s="107">
        <v>439</v>
      </c>
      <c r="J51" s="108">
        <v>367</v>
      </c>
      <c r="K51" s="108">
        <v>286</v>
      </c>
      <c r="L51" s="108">
        <v>265</v>
      </c>
      <c r="M51" s="109">
        <v>277</v>
      </c>
    </row>
    <row r="52" spans="2:13" ht="27.75" customHeight="1" x14ac:dyDescent="0.15">
      <c r="B52" s="1280"/>
      <c r="C52" s="1281"/>
      <c r="D52" s="106"/>
      <c r="E52" s="1282" t="s">
        <v>43</v>
      </c>
      <c r="F52" s="1282"/>
      <c r="G52" s="1282"/>
      <c r="H52" s="1283"/>
      <c r="I52" s="107">
        <v>5202</v>
      </c>
      <c r="J52" s="108">
        <v>5126</v>
      </c>
      <c r="K52" s="108">
        <v>4884</v>
      </c>
      <c r="L52" s="108">
        <v>4731</v>
      </c>
      <c r="M52" s="109">
        <v>4503</v>
      </c>
    </row>
    <row r="53" spans="2:13" ht="27.75" customHeight="1" thickBot="1" x14ac:dyDescent="0.2">
      <c r="B53" s="1284" t="s">
        <v>44</v>
      </c>
      <c r="C53" s="1285"/>
      <c r="D53" s="113"/>
      <c r="E53" s="1286" t="s">
        <v>45</v>
      </c>
      <c r="F53" s="1286"/>
      <c r="G53" s="1286"/>
      <c r="H53" s="1287"/>
      <c r="I53" s="114">
        <v>581</v>
      </c>
      <c r="J53" s="115">
        <v>-57</v>
      </c>
      <c r="K53" s="115">
        <v>-320</v>
      </c>
      <c r="L53" s="115">
        <v>286</v>
      </c>
      <c r="M53" s="116">
        <v>-96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r9izhMBwZKPvEJ2rxnhi9WHQp45MqC4tfgdTniba8tEVWctbgS03OBWt9SiJDhEEAhYCyLBwvynA1iAtfGADA==" saltValue="bb+5+K/5xFmDdp7YKy1Q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755</v>
      </c>
      <c r="G55" s="128">
        <v>558</v>
      </c>
      <c r="H55" s="129">
        <v>558</v>
      </c>
    </row>
    <row r="56" spans="2:8" ht="52.5" customHeight="1" x14ac:dyDescent="0.15">
      <c r="B56" s="130"/>
      <c r="C56" s="1305" t="s">
        <v>49</v>
      </c>
      <c r="D56" s="1305"/>
      <c r="E56" s="1306"/>
      <c r="F56" s="131">
        <v>875</v>
      </c>
      <c r="G56" s="131">
        <v>811</v>
      </c>
      <c r="H56" s="132">
        <v>971</v>
      </c>
    </row>
    <row r="57" spans="2:8" ht="53.25" customHeight="1" x14ac:dyDescent="0.15">
      <c r="B57" s="130"/>
      <c r="C57" s="1307" t="s">
        <v>50</v>
      </c>
      <c r="D57" s="1307"/>
      <c r="E57" s="1308"/>
      <c r="F57" s="133">
        <v>927</v>
      </c>
      <c r="G57" s="133">
        <v>658</v>
      </c>
      <c r="H57" s="134">
        <v>699</v>
      </c>
    </row>
    <row r="58" spans="2:8" ht="45.75" customHeight="1" x14ac:dyDescent="0.15">
      <c r="B58" s="135"/>
      <c r="C58" s="1295" t="s">
        <v>585</v>
      </c>
      <c r="D58" s="1296"/>
      <c r="E58" s="1297"/>
      <c r="F58" s="136">
        <v>309</v>
      </c>
      <c r="G58" s="136">
        <v>263</v>
      </c>
      <c r="H58" s="137">
        <v>297</v>
      </c>
    </row>
    <row r="59" spans="2:8" ht="45.75" customHeight="1" x14ac:dyDescent="0.15">
      <c r="B59" s="135"/>
      <c r="C59" s="1295" t="s">
        <v>586</v>
      </c>
      <c r="D59" s="1296"/>
      <c r="E59" s="1297"/>
      <c r="F59" s="136">
        <v>185</v>
      </c>
      <c r="G59" s="136">
        <v>186</v>
      </c>
      <c r="H59" s="137">
        <v>188</v>
      </c>
    </row>
    <row r="60" spans="2:8" ht="45.75" customHeight="1" x14ac:dyDescent="0.15">
      <c r="B60" s="135"/>
      <c r="C60" s="1295" t="s">
        <v>587</v>
      </c>
      <c r="D60" s="1296"/>
      <c r="E60" s="1297"/>
      <c r="F60" s="136">
        <v>177</v>
      </c>
      <c r="G60" s="136">
        <v>177</v>
      </c>
      <c r="H60" s="137">
        <v>177</v>
      </c>
    </row>
    <row r="61" spans="2:8" ht="45.75" customHeight="1" x14ac:dyDescent="0.15">
      <c r="B61" s="135"/>
      <c r="C61" s="1295" t="s">
        <v>588</v>
      </c>
      <c r="D61" s="1296"/>
      <c r="E61" s="1297"/>
      <c r="F61" s="136">
        <v>245</v>
      </c>
      <c r="G61" s="136">
        <v>21</v>
      </c>
      <c r="H61" s="137">
        <v>23</v>
      </c>
    </row>
    <row r="62" spans="2:8" ht="45.75" customHeight="1" thickBot="1" x14ac:dyDescent="0.2">
      <c r="B62" s="138"/>
      <c r="C62" s="1298" t="s">
        <v>589</v>
      </c>
      <c r="D62" s="1299"/>
      <c r="E62" s="1300"/>
      <c r="F62" s="139">
        <v>10</v>
      </c>
      <c r="G62" s="139">
        <v>10</v>
      </c>
      <c r="H62" s="140">
        <v>10</v>
      </c>
    </row>
    <row r="63" spans="2:8" ht="52.5" customHeight="1" thickBot="1" x14ac:dyDescent="0.2">
      <c r="B63" s="141"/>
      <c r="C63" s="1301" t="s">
        <v>51</v>
      </c>
      <c r="D63" s="1301"/>
      <c r="E63" s="1302"/>
      <c r="F63" s="142">
        <v>2557</v>
      </c>
      <c r="G63" s="142">
        <v>2027</v>
      </c>
      <c r="H63" s="143">
        <v>2228</v>
      </c>
    </row>
    <row r="64" spans="2:8" ht="15" customHeight="1" x14ac:dyDescent="0.15"/>
  </sheetData>
  <sheetProtection algorithmName="SHA-512" hashValue="xoteBgkHb9UexIdakH1zbWhP9NRgInQJ7eNE/5J1/rjU97Ex1AP5nP6cNor58tleigVULBoOoNRLOMIGUtagpA==" saltValue="iyVB2HrqZQ3o1FjR7JsI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A40" zoomScaleNormal="100" zoomScaleSheetLayoutView="55" workbookViewId="0">
      <selection activeCell="BL16" sqref="BL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595</v>
      </c>
      <c r="AO51" s="1325"/>
      <c r="AP51" s="1325"/>
      <c r="AQ51" s="1325"/>
      <c r="AR51" s="1325"/>
      <c r="AS51" s="1325"/>
      <c r="AT51" s="1325"/>
      <c r="AU51" s="1325"/>
      <c r="AV51" s="1325"/>
      <c r="AW51" s="1325"/>
      <c r="AX51" s="1325"/>
      <c r="AY51" s="1325"/>
      <c r="AZ51" s="1325"/>
      <c r="BA51" s="1325"/>
      <c r="BB51" s="1325" t="s">
        <v>596</v>
      </c>
      <c r="BC51" s="1325"/>
      <c r="BD51" s="1325"/>
      <c r="BE51" s="1325"/>
      <c r="BF51" s="1325"/>
      <c r="BG51" s="1325"/>
      <c r="BH51" s="1325"/>
      <c r="BI51" s="1325"/>
      <c r="BJ51" s="1325"/>
      <c r="BK51" s="1325"/>
      <c r="BL51" s="1325"/>
      <c r="BM51" s="1325"/>
      <c r="BN51" s="1325"/>
      <c r="BO51" s="1325"/>
      <c r="BP51" s="1323">
        <v>19.3</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v>9.4</v>
      </c>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597</v>
      </c>
      <c r="BC53" s="1325"/>
      <c r="BD53" s="1325"/>
      <c r="BE53" s="1325"/>
      <c r="BF53" s="1325"/>
      <c r="BG53" s="1325"/>
      <c r="BH53" s="1325"/>
      <c r="BI53" s="1325"/>
      <c r="BJ53" s="1325"/>
      <c r="BK53" s="1325"/>
      <c r="BL53" s="1325"/>
      <c r="BM53" s="1325"/>
      <c r="BN53" s="1325"/>
      <c r="BO53" s="1325"/>
      <c r="BP53" s="1323">
        <v>59.9</v>
      </c>
      <c r="BQ53" s="1323"/>
      <c r="BR53" s="1323"/>
      <c r="BS53" s="1323"/>
      <c r="BT53" s="1323"/>
      <c r="BU53" s="1323"/>
      <c r="BV53" s="1323"/>
      <c r="BW53" s="1323"/>
      <c r="BX53" s="1323">
        <v>61.6</v>
      </c>
      <c r="BY53" s="1323"/>
      <c r="BZ53" s="1323"/>
      <c r="CA53" s="1323"/>
      <c r="CB53" s="1323"/>
      <c r="CC53" s="1323"/>
      <c r="CD53" s="1323"/>
      <c r="CE53" s="1323"/>
      <c r="CF53" s="1323">
        <v>63.2</v>
      </c>
      <c r="CG53" s="1323"/>
      <c r="CH53" s="1323"/>
      <c r="CI53" s="1323"/>
      <c r="CJ53" s="1323"/>
      <c r="CK53" s="1323"/>
      <c r="CL53" s="1323"/>
      <c r="CM53" s="1323"/>
      <c r="CN53" s="1323">
        <v>63.7</v>
      </c>
      <c r="CO53" s="1323"/>
      <c r="CP53" s="1323"/>
      <c r="CQ53" s="1323"/>
      <c r="CR53" s="1323"/>
      <c r="CS53" s="1323"/>
      <c r="CT53" s="1323"/>
      <c r="CU53" s="1323"/>
      <c r="CV53" s="1323">
        <v>65.5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598</v>
      </c>
      <c r="AO55" s="1322"/>
      <c r="AP55" s="1322"/>
      <c r="AQ55" s="1322"/>
      <c r="AR55" s="1322"/>
      <c r="AS55" s="1322"/>
      <c r="AT55" s="1322"/>
      <c r="AU55" s="1322"/>
      <c r="AV55" s="1322"/>
      <c r="AW55" s="1322"/>
      <c r="AX55" s="1322"/>
      <c r="AY55" s="1322"/>
      <c r="AZ55" s="1322"/>
      <c r="BA55" s="1322"/>
      <c r="BB55" s="1325" t="s">
        <v>596</v>
      </c>
      <c r="BC55" s="1325"/>
      <c r="BD55" s="1325"/>
      <c r="BE55" s="1325"/>
      <c r="BF55" s="1325"/>
      <c r="BG55" s="1325"/>
      <c r="BH55" s="1325"/>
      <c r="BI55" s="1325"/>
      <c r="BJ55" s="1325"/>
      <c r="BK55" s="1325"/>
      <c r="BL55" s="1325"/>
      <c r="BM55" s="1325"/>
      <c r="BN55" s="1325"/>
      <c r="BO55" s="1325"/>
      <c r="BP55" s="1323">
        <v>58.9</v>
      </c>
      <c r="BQ55" s="1323"/>
      <c r="BR55" s="1323"/>
      <c r="BS55" s="1323"/>
      <c r="BT55" s="1323"/>
      <c r="BU55" s="1323"/>
      <c r="BV55" s="1323"/>
      <c r="BW55" s="1323"/>
      <c r="BX55" s="1323">
        <v>51.4</v>
      </c>
      <c r="BY55" s="1323"/>
      <c r="BZ55" s="1323"/>
      <c r="CA55" s="1323"/>
      <c r="CB55" s="1323"/>
      <c r="CC55" s="1323"/>
      <c r="CD55" s="1323"/>
      <c r="CE55" s="1323"/>
      <c r="CF55" s="1323">
        <v>46.8</v>
      </c>
      <c r="CG55" s="1323"/>
      <c r="CH55" s="1323"/>
      <c r="CI55" s="1323"/>
      <c r="CJ55" s="1323"/>
      <c r="CK55" s="1323"/>
      <c r="CL55" s="1323"/>
      <c r="CM55" s="1323"/>
      <c r="CN55" s="1323">
        <v>48.4</v>
      </c>
      <c r="CO55" s="1323"/>
      <c r="CP55" s="1323"/>
      <c r="CQ55" s="1323"/>
      <c r="CR55" s="1323"/>
      <c r="CS55" s="1323"/>
      <c r="CT55" s="1323"/>
      <c r="CU55" s="1323"/>
      <c r="CV55" s="1323">
        <v>43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597</v>
      </c>
      <c r="BC57" s="1325"/>
      <c r="BD57" s="1325"/>
      <c r="BE57" s="1325"/>
      <c r="BF57" s="1325"/>
      <c r="BG57" s="1325"/>
      <c r="BH57" s="1325"/>
      <c r="BI57" s="1325"/>
      <c r="BJ57" s="1325"/>
      <c r="BK57" s="1325"/>
      <c r="BL57" s="1325"/>
      <c r="BM57" s="1325"/>
      <c r="BN57" s="1325"/>
      <c r="BO57" s="1325"/>
      <c r="BP57" s="1323">
        <v>55.6</v>
      </c>
      <c r="BQ57" s="1323"/>
      <c r="BR57" s="1323"/>
      <c r="BS57" s="1323"/>
      <c r="BT57" s="1323"/>
      <c r="BU57" s="1323"/>
      <c r="BV57" s="1323"/>
      <c r="BW57" s="1323"/>
      <c r="BX57" s="1323">
        <v>59.8</v>
      </c>
      <c r="BY57" s="1323"/>
      <c r="BZ57" s="1323"/>
      <c r="CA57" s="1323"/>
      <c r="CB57" s="1323"/>
      <c r="CC57" s="1323"/>
      <c r="CD57" s="1323"/>
      <c r="CE57" s="1323"/>
      <c r="CF57" s="1323">
        <v>61.4</v>
      </c>
      <c r="CG57" s="1323"/>
      <c r="CH57" s="1323"/>
      <c r="CI57" s="1323"/>
      <c r="CJ57" s="1323"/>
      <c r="CK57" s="1323"/>
      <c r="CL57" s="1323"/>
      <c r="CM57" s="1323"/>
      <c r="CN57" s="1323">
        <v>61.4</v>
      </c>
      <c r="CO57" s="1323"/>
      <c r="CP57" s="1323"/>
      <c r="CQ57" s="1323"/>
      <c r="CR57" s="1323"/>
      <c r="CS57" s="1323"/>
      <c r="CT57" s="1323"/>
      <c r="CU57" s="1323"/>
      <c r="CV57" s="1323">
        <v>62.5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595</v>
      </c>
      <c r="AO73" s="1325"/>
      <c r="AP73" s="1325"/>
      <c r="AQ73" s="1325"/>
      <c r="AR73" s="1325"/>
      <c r="AS73" s="1325"/>
      <c r="AT73" s="1325"/>
      <c r="AU73" s="1325"/>
      <c r="AV73" s="1325"/>
      <c r="AW73" s="1325"/>
      <c r="AX73" s="1325"/>
      <c r="AY73" s="1325"/>
      <c r="AZ73" s="1325"/>
      <c r="BA73" s="1325"/>
      <c r="BB73" s="1325" t="s">
        <v>596</v>
      </c>
      <c r="BC73" s="1325"/>
      <c r="BD73" s="1325"/>
      <c r="BE73" s="1325"/>
      <c r="BF73" s="1325"/>
      <c r="BG73" s="1325"/>
      <c r="BH73" s="1325"/>
      <c r="BI73" s="1325"/>
      <c r="BJ73" s="1325"/>
      <c r="BK73" s="1325"/>
      <c r="BL73" s="1325"/>
      <c r="BM73" s="1325"/>
      <c r="BN73" s="1325"/>
      <c r="BO73" s="1325"/>
      <c r="BP73" s="1323">
        <v>19.3</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v>9.4</v>
      </c>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11.5</v>
      </c>
      <c r="BQ75" s="1323"/>
      <c r="BR75" s="1323"/>
      <c r="BS75" s="1323"/>
      <c r="BT75" s="1323"/>
      <c r="BU75" s="1323"/>
      <c r="BV75" s="1323"/>
      <c r="BW75" s="1323"/>
      <c r="BX75" s="1323">
        <v>10.5</v>
      </c>
      <c r="BY75" s="1323"/>
      <c r="BZ75" s="1323"/>
      <c r="CA75" s="1323"/>
      <c r="CB75" s="1323"/>
      <c r="CC75" s="1323"/>
      <c r="CD75" s="1323"/>
      <c r="CE75" s="1323"/>
      <c r="CF75" s="1323">
        <v>10</v>
      </c>
      <c r="CG75" s="1323"/>
      <c r="CH75" s="1323"/>
      <c r="CI75" s="1323"/>
      <c r="CJ75" s="1323"/>
      <c r="CK75" s="1323"/>
      <c r="CL75" s="1323"/>
      <c r="CM75" s="1323"/>
      <c r="CN75" s="1323">
        <v>9.5</v>
      </c>
      <c r="CO75" s="1323"/>
      <c r="CP75" s="1323"/>
      <c r="CQ75" s="1323"/>
      <c r="CR75" s="1323"/>
      <c r="CS75" s="1323"/>
      <c r="CT75" s="1323"/>
      <c r="CU75" s="1323"/>
      <c r="CV75" s="1323">
        <v>9.1</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598</v>
      </c>
      <c r="AO77" s="1322"/>
      <c r="AP77" s="1322"/>
      <c r="AQ77" s="1322"/>
      <c r="AR77" s="1322"/>
      <c r="AS77" s="1322"/>
      <c r="AT77" s="1322"/>
      <c r="AU77" s="1322"/>
      <c r="AV77" s="1322"/>
      <c r="AW77" s="1322"/>
      <c r="AX77" s="1322"/>
      <c r="AY77" s="1322"/>
      <c r="AZ77" s="1322"/>
      <c r="BA77" s="1322"/>
      <c r="BB77" s="1325" t="s">
        <v>596</v>
      </c>
      <c r="BC77" s="1325"/>
      <c r="BD77" s="1325"/>
      <c r="BE77" s="1325"/>
      <c r="BF77" s="1325"/>
      <c r="BG77" s="1325"/>
      <c r="BH77" s="1325"/>
      <c r="BI77" s="1325"/>
      <c r="BJ77" s="1325"/>
      <c r="BK77" s="1325"/>
      <c r="BL77" s="1325"/>
      <c r="BM77" s="1325"/>
      <c r="BN77" s="1325"/>
      <c r="BO77" s="1325"/>
      <c r="BP77" s="1323">
        <v>58.9</v>
      </c>
      <c r="BQ77" s="1323"/>
      <c r="BR77" s="1323"/>
      <c r="BS77" s="1323"/>
      <c r="BT77" s="1323"/>
      <c r="BU77" s="1323"/>
      <c r="BV77" s="1323"/>
      <c r="BW77" s="1323"/>
      <c r="BX77" s="1323">
        <v>51.4</v>
      </c>
      <c r="BY77" s="1323"/>
      <c r="BZ77" s="1323"/>
      <c r="CA77" s="1323"/>
      <c r="CB77" s="1323"/>
      <c r="CC77" s="1323"/>
      <c r="CD77" s="1323"/>
      <c r="CE77" s="1323"/>
      <c r="CF77" s="1323">
        <v>46.8</v>
      </c>
      <c r="CG77" s="1323"/>
      <c r="CH77" s="1323"/>
      <c r="CI77" s="1323"/>
      <c r="CJ77" s="1323"/>
      <c r="CK77" s="1323"/>
      <c r="CL77" s="1323"/>
      <c r="CM77" s="1323"/>
      <c r="CN77" s="1323">
        <v>48.4</v>
      </c>
      <c r="CO77" s="1323"/>
      <c r="CP77" s="1323"/>
      <c r="CQ77" s="1323"/>
      <c r="CR77" s="1323"/>
      <c r="CS77" s="1323"/>
      <c r="CT77" s="1323"/>
      <c r="CU77" s="1323"/>
      <c r="CV77" s="1323">
        <v>43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10.8</v>
      </c>
      <c r="BQ79" s="1323"/>
      <c r="BR79" s="1323"/>
      <c r="BS79" s="1323"/>
      <c r="BT79" s="1323"/>
      <c r="BU79" s="1323"/>
      <c r="BV79" s="1323"/>
      <c r="BW79" s="1323"/>
      <c r="BX79" s="1323">
        <v>10.199999999999999</v>
      </c>
      <c r="BY79" s="1323"/>
      <c r="BZ79" s="1323"/>
      <c r="CA79" s="1323"/>
      <c r="CB79" s="1323"/>
      <c r="CC79" s="1323"/>
      <c r="CD79" s="1323"/>
      <c r="CE79" s="1323"/>
      <c r="CF79" s="1323">
        <v>9.9</v>
      </c>
      <c r="CG79" s="1323"/>
      <c r="CH79" s="1323"/>
      <c r="CI79" s="1323"/>
      <c r="CJ79" s="1323"/>
      <c r="CK79" s="1323"/>
      <c r="CL79" s="1323"/>
      <c r="CM79" s="1323"/>
      <c r="CN79" s="1323">
        <v>9.9</v>
      </c>
      <c r="CO79" s="1323"/>
      <c r="CP79" s="1323"/>
      <c r="CQ79" s="1323"/>
      <c r="CR79" s="1323"/>
      <c r="CS79" s="1323"/>
      <c r="CT79" s="1323"/>
      <c r="CU79" s="1323"/>
      <c r="CV79" s="1323">
        <v>9.9</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1oJ/qfTOB0NKqKxhX+f4Tz1x74oT2lr9lQSmlaLptER9HD1oXjRetHddR9xJKtMTnwauZNJBYn3v1u+f0x7tQ==" saltValue="NPSUYCQNLs6x7Y7uXczR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4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8ChuP4vcuFqnwN901Plw0+HfOdDkc1hzxtKBatQ8gmXcpbaaMsaFVSANav4EpdxcB57I2jazm+j6nBKiatBOIg==" saltValue="jflWMesmIS2YTYzaBT5Eh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D22" zoomScaleNormal="100" zoomScaleSheetLayoutView="55" workbookViewId="0">
      <selection activeCell="AF106" sqref="AF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mzoJXtb+5+0M7hZxD853mXxgQ15rmF8B3GJBH7W53McM2aGVpJXBbfClafY0p73jgLvMRmtYNCMnVrxpUOf/uQ==" saltValue="dUTounGgL+7OENdY7iCz9Q=="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73930</v>
      </c>
      <c r="E3" s="162"/>
      <c r="F3" s="163">
        <v>93741</v>
      </c>
      <c r="G3" s="164"/>
      <c r="H3" s="165"/>
    </row>
    <row r="4" spans="1:8" x14ac:dyDescent="0.15">
      <c r="A4" s="166"/>
      <c r="B4" s="167"/>
      <c r="C4" s="168"/>
      <c r="D4" s="169">
        <v>34445</v>
      </c>
      <c r="E4" s="170"/>
      <c r="F4" s="171">
        <v>46285</v>
      </c>
      <c r="G4" s="172"/>
      <c r="H4" s="173"/>
    </row>
    <row r="5" spans="1:8" x14ac:dyDescent="0.15">
      <c r="A5" s="154" t="s">
        <v>543</v>
      </c>
      <c r="B5" s="159"/>
      <c r="C5" s="160"/>
      <c r="D5" s="161">
        <v>65353</v>
      </c>
      <c r="E5" s="162"/>
      <c r="F5" s="163">
        <v>107537</v>
      </c>
      <c r="G5" s="164"/>
      <c r="H5" s="165"/>
    </row>
    <row r="6" spans="1:8" x14ac:dyDescent="0.15">
      <c r="A6" s="166"/>
      <c r="B6" s="167"/>
      <c r="C6" s="168"/>
      <c r="D6" s="169">
        <v>25304</v>
      </c>
      <c r="E6" s="170"/>
      <c r="F6" s="171">
        <v>57923</v>
      </c>
      <c r="G6" s="172"/>
      <c r="H6" s="173"/>
    </row>
    <row r="7" spans="1:8" x14ac:dyDescent="0.15">
      <c r="A7" s="154" t="s">
        <v>544</v>
      </c>
      <c r="B7" s="159"/>
      <c r="C7" s="160"/>
      <c r="D7" s="161">
        <v>49295</v>
      </c>
      <c r="E7" s="162"/>
      <c r="F7" s="163">
        <v>113913</v>
      </c>
      <c r="G7" s="164"/>
      <c r="H7" s="165"/>
    </row>
    <row r="8" spans="1:8" x14ac:dyDescent="0.15">
      <c r="A8" s="166"/>
      <c r="B8" s="167"/>
      <c r="C8" s="168"/>
      <c r="D8" s="169">
        <v>32413</v>
      </c>
      <c r="E8" s="170"/>
      <c r="F8" s="171">
        <v>53160</v>
      </c>
      <c r="G8" s="172"/>
      <c r="H8" s="173"/>
    </row>
    <row r="9" spans="1:8" x14ac:dyDescent="0.15">
      <c r="A9" s="154" t="s">
        <v>545</v>
      </c>
      <c r="B9" s="159"/>
      <c r="C9" s="160"/>
      <c r="D9" s="161">
        <v>102521</v>
      </c>
      <c r="E9" s="162"/>
      <c r="F9" s="163">
        <v>115050</v>
      </c>
      <c r="G9" s="164"/>
      <c r="H9" s="165"/>
    </row>
    <row r="10" spans="1:8" x14ac:dyDescent="0.15">
      <c r="A10" s="166"/>
      <c r="B10" s="167"/>
      <c r="C10" s="168"/>
      <c r="D10" s="169">
        <v>66079</v>
      </c>
      <c r="E10" s="170"/>
      <c r="F10" s="171">
        <v>53792</v>
      </c>
      <c r="G10" s="172"/>
      <c r="H10" s="173"/>
    </row>
    <row r="11" spans="1:8" x14ac:dyDescent="0.15">
      <c r="A11" s="154" t="s">
        <v>546</v>
      </c>
      <c r="B11" s="159"/>
      <c r="C11" s="160"/>
      <c r="D11" s="161">
        <v>53160</v>
      </c>
      <c r="E11" s="162"/>
      <c r="F11" s="163">
        <v>118252</v>
      </c>
      <c r="G11" s="164"/>
      <c r="H11" s="165"/>
    </row>
    <row r="12" spans="1:8" x14ac:dyDescent="0.15">
      <c r="A12" s="166"/>
      <c r="B12" s="167"/>
      <c r="C12" s="174"/>
      <c r="D12" s="169">
        <v>34417</v>
      </c>
      <c r="E12" s="170"/>
      <c r="F12" s="171">
        <v>49994</v>
      </c>
      <c r="G12" s="172"/>
      <c r="H12" s="173"/>
    </row>
    <row r="13" spans="1:8" x14ac:dyDescent="0.15">
      <c r="A13" s="154"/>
      <c r="B13" s="159"/>
      <c r="C13" s="175"/>
      <c r="D13" s="176">
        <v>68852</v>
      </c>
      <c r="E13" s="177"/>
      <c r="F13" s="178">
        <v>109699</v>
      </c>
      <c r="G13" s="179"/>
      <c r="H13" s="165"/>
    </row>
    <row r="14" spans="1:8" x14ac:dyDescent="0.15">
      <c r="A14" s="166"/>
      <c r="B14" s="167"/>
      <c r="C14" s="168"/>
      <c r="D14" s="169">
        <v>38532</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9.2899999999999991</v>
      </c>
      <c r="C19" s="180">
        <f>ROUND(VALUE(SUBSTITUTE(実質収支比率等に係る経年分析!G$48,"▲","-")),2)</f>
        <v>4.71</v>
      </c>
      <c r="D19" s="180">
        <f>ROUND(VALUE(SUBSTITUTE(実質収支比率等に係る経年分析!H$48,"▲","-")),2)</f>
        <v>4.62</v>
      </c>
      <c r="E19" s="180">
        <f>ROUND(VALUE(SUBSTITUTE(実質収支比率等に係る経年分析!I$48,"▲","-")),2)</f>
        <v>7.69</v>
      </c>
      <c r="F19" s="180">
        <f>ROUND(VALUE(SUBSTITUTE(実質収支比率等に係る経年分析!J$48,"▲","-")),2)</f>
        <v>4.58</v>
      </c>
    </row>
    <row r="20" spans="1:11" x14ac:dyDescent="0.15">
      <c r="A20" s="180" t="s">
        <v>55</v>
      </c>
      <c r="B20" s="180">
        <f>ROUND(VALUE(SUBSTITUTE(実質収支比率等に係る経年分析!F$47,"▲","-")),2)</f>
        <v>25.62</v>
      </c>
      <c r="C20" s="180">
        <f>ROUND(VALUE(SUBSTITUTE(実質収支比率等に係る経年分析!G$47,"▲","-")),2)</f>
        <v>24.04</v>
      </c>
      <c r="D20" s="180">
        <f>ROUND(VALUE(SUBSTITUTE(実質収支比率等に係る経年分析!H$47,"▲","-")),2)</f>
        <v>21.05</v>
      </c>
      <c r="E20" s="180">
        <f>ROUND(VALUE(SUBSTITUTE(実質収支比率等に係る経年分析!I$47,"▲","-")),2)</f>
        <v>15.68</v>
      </c>
      <c r="F20" s="180">
        <f>ROUND(VALUE(SUBSTITUTE(実質収支比率等に係る経年分析!J$47,"▲","-")),2)</f>
        <v>15.58</v>
      </c>
    </row>
    <row r="21" spans="1:11" x14ac:dyDescent="0.15">
      <c r="A21" s="180" t="s">
        <v>56</v>
      </c>
      <c r="B21" s="180">
        <f>IF(ISNUMBER(VALUE(SUBSTITUTE(実質収支比率等に係る経年分析!F$49,"▲","-"))),ROUND(VALUE(SUBSTITUTE(実質収支比率等に係る経年分析!F$49,"▲","-")),2),NA())</f>
        <v>4.2</v>
      </c>
      <c r="C21" s="180">
        <f>IF(ISNUMBER(VALUE(SUBSTITUTE(実質収支比率等に係る経年分析!G$49,"▲","-"))),ROUND(VALUE(SUBSTITUTE(実質収支比率等に係る経年分析!G$49,"▲","-")),2),NA())</f>
        <v>-5.91</v>
      </c>
      <c r="D21" s="180">
        <f>IF(ISNUMBER(VALUE(SUBSTITUTE(実質収支比率等に係る経年分析!H$49,"▲","-"))),ROUND(VALUE(SUBSTITUTE(実質収支比率等に係る経年分析!H$49,"▲","-")),2),NA())</f>
        <v>-2.83</v>
      </c>
      <c r="E21" s="180">
        <f>IF(ISNUMBER(VALUE(SUBSTITUTE(実質収支比率等に係る経年分析!I$49,"▲","-"))),ROUND(VALUE(SUBSTITUTE(実質収支比率等に係る経年分析!I$49,"▲","-")),2),NA())</f>
        <v>-2.5</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4.0599999999999996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561</v>
      </c>
      <c r="E42" s="182"/>
      <c r="F42" s="182"/>
      <c r="G42" s="182">
        <f>'実質公債費比率（分子）の構造'!L$52</f>
        <v>558</v>
      </c>
      <c r="H42" s="182"/>
      <c r="I42" s="182"/>
      <c r="J42" s="182">
        <f>'実質公債費比率（分子）の構造'!M$52</f>
        <v>557</v>
      </c>
      <c r="K42" s="182"/>
      <c r="L42" s="182"/>
      <c r="M42" s="182">
        <f>'実質公債費比率（分子）の構造'!N$52</f>
        <v>555</v>
      </c>
      <c r="N42" s="182"/>
      <c r="O42" s="182"/>
      <c r="P42" s="182">
        <f>'実質公債費比率（分子）の構造'!O$52</f>
        <v>546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29</v>
      </c>
      <c r="C45" s="182"/>
      <c r="D45" s="182"/>
      <c r="E45" s="182">
        <f>'実質公債費比率（分子）の構造'!L$49</f>
        <v>26</v>
      </c>
      <c r="F45" s="182"/>
      <c r="G45" s="182"/>
      <c r="H45" s="182">
        <f>'実質公債費比率（分子）の構造'!M$49</f>
        <v>28</v>
      </c>
      <c r="I45" s="182"/>
      <c r="J45" s="182"/>
      <c r="K45" s="182">
        <f>'実質公債費比率（分子）の構造'!N$49</f>
        <v>30</v>
      </c>
      <c r="L45" s="182"/>
      <c r="M45" s="182"/>
      <c r="N45" s="182">
        <f>'実質公債費比率（分子）の構造'!O$49</f>
        <v>27</v>
      </c>
      <c r="O45" s="182"/>
      <c r="P45" s="182"/>
    </row>
    <row r="46" spans="1:16" x14ac:dyDescent="0.15">
      <c r="A46" s="182" t="s">
        <v>67</v>
      </c>
      <c r="B46" s="182">
        <f>'実質公債費比率（分子）の構造'!K$48</f>
        <v>335</v>
      </c>
      <c r="C46" s="182"/>
      <c r="D46" s="182"/>
      <c r="E46" s="182">
        <f>'実質公債費比率（分子）の構造'!L$48</f>
        <v>316</v>
      </c>
      <c r="F46" s="182"/>
      <c r="G46" s="182"/>
      <c r="H46" s="182">
        <f>'実質公債費比率（分子）の構造'!M$48</f>
        <v>317</v>
      </c>
      <c r="I46" s="182"/>
      <c r="J46" s="182"/>
      <c r="K46" s="182">
        <f>'実質公債費比率（分子）の構造'!N$48</f>
        <v>316</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521</v>
      </c>
      <c r="C49" s="182"/>
      <c r="D49" s="182"/>
      <c r="E49" s="182">
        <f>'実質公債費比率（分子）の構造'!L$45</f>
        <v>507</v>
      </c>
      <c r="F49" s="182"/>
      <c r="G49" s="182"/>
      <c r="H49" s="182">
        <f>'実質公債費比率（分子）の構造'!M$45</f>
        <v>511</v>
      </c>
      <c r="I49" s="182"/>
      <c r="J49" s="182"/>
      <c r="K49" s="182">
        <f>'実質公債費比率（分子）の構造'!N$45</f>
        <v>486</v>
      </c>
      <c r="L49" s="182"/>
      <c r="M49" s="182"/>
      <c r="N49" s="182">
        <f>'実質公債費比率（分子）の構造'!O$45</f>
        <v>472</v>
      </c>
      <c r="O49" s="182"/>
      <c r="P49" s="182"/>
    </row>
    <row r="50" spans="1:16" x14ac:dyDescent="0.15">
      <c r="A50" s="182" t="s">
        <v>71</v>
      </c>
      <c r="B50" s="182" t="e">
        <f>NA()</f>
        <v>#N/A</v>
      </c>
      <c r="C50" s="182">
        <f>IF(ISNUMBER('実質公債費比率（分子）の構造'!K$53),'実質公債費比率（分子）の構造'!K$53,NA())</f>
        <v>324</v>
      </c>
      <c r="D50" s="182" t="e">
        <f>NA()</f>
        <v>#N/A</v>
      </c>
      <c r="E50" s="182" t="e">
        <f>NA()</f>
        <v>#N/A</v>
      </c>
      <c r="F50" s="182">
        <f>IF(ISNUMBER('実質公債費比率（分子）の構造'!L$53),'実質公債費比率（分子）の構造'!L$53,NA())</f>
        <v>291</v>
      </c>
      <c r="G50" s="182" t="e">
        <f>NA()</f>
        <v>#N/A</v>
      </c>
      <c r="H50" s="182" t="e">
        <f>NA()</f>
        <v>#N/A</v>
      </c>
      <c r="I50" s="182">
        <f>IF(ISNUMBER('実質公債費比率（分子）の構造'!M$53),'実質公債費比率（分子）の構造'!M$53,NA())</f>
        <v>299</v>
      </c>
      <c r="J50" s="182" t="e">
        <f>NA()</f>
        <v>#N/A</v>
      </c>
      <c r="K50" s="182" t="e">
        <f>NA()</f>
        <v>#N/A</v>
      </c>
      <c r="L50" s="182">
        <f>IF(ISNUMBER('実質公債費比率（分子）の構造'!N$53),'実質公債費比率（分子）の構造'!N$53,NA())</f>
        <v>277</v>
      </c>
      <c r="M50" s="182" t="e">
        <f>NA()</f>
        <v>#N/A</v>
      </c>
      <c r="N50" s="182" t="e">
        <f>NA()</f>
        <v>#N/A</v>
      </c>
      <c r="O50" s="182">
        <f>IF(ISNUMBER('実質公債費比率（分子）の構造'!O$53),'実質公債費比率（分子）の構造'!O$53,NA())</f>
        <v>264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5202</v>
      </c>
      <c r="E56" s="181"/>
      <c r="F56" s="181"/>
      <c r="G56" s="181">
        <f>'将来負担比率（分子）の構造'!J$52</f>
        <v>5126</v>
      </c>
      <c r="H56" s="181"/>
      <c r="I56" s="181"/>
      <c r="J56" s="181">
        <f>'将来負担比率（分子）の構造'!K$52</f>
        <v>4884</v>
      </c>
      <c r="K56" s="181"/>
      <c r="L56" s="181"/>
      <c r="M56" s="181">
        <f>'将来負担比率（分子）の構造'!L$52</f>
        <v>4731</v>
      </c>
      <c r="N56" s="181"/>
      <c r="O56" s="181"/>
      <c r="P56" s="181">
        <f>'将来負担比率（分子）の構造'!M$52</f>
        <v>4503</v>
      </c>
    </row>
    <row r="57" spans="1:16" x14ac:dyDescent="0.15">
      <c r="A57" s="181" t="s">
        <v>42</v>
      </c>
      <c r="B57" s="181"/>
      <c r="C57" s="181"/>
      <c r="D57" s="181">
        <f>'将来負担比率（分子）の構造'!I$51</f>
        <v>439</v>
      </c>
      <c r="E57" s="181"/>
      <c r="F57" s="181"/>
      <c r="G57" s="181">
        <f>'将来負担比率（分子）の構造'!J$51</f>
        <v>367</v>
      </c>
      <c r="H57" s="181"/>
      <c r="I57" s="181"/>
      <c r="J57" s="181">
        <f>'将来負担比率（分子）の構造'!K$51</f>
        <v>286</v>
      </c>
      <c r="K57" s="181"/>
      <c r="L57" s="181"/>
      <c r="M57" s="181">
        <f>'将来負担比率（分子）の構造'!L$51</f>
        <v>265</v>
      </c>
      <c r="N57" s="181"/>
      <c r="O57" s="181"/>
      <c r="P57" s="181">
        <f>'将来負担比率（分子）の構造'!M$51</f>
        <v>277</v>
      </c>
    </row>
    <row r="58" spans="1:16" x14ac:dyDescent="0.15">
      <c r="A58" s="181" t="s">
        <v>41</v>
      </c>
      <c r="B58" s="181"/>
      <c r="C58" s="181"/>
      <c r="D58" s="181">
        <f>'将来負担比率（分子）の構造'!I$50</f>
        <v>2663</v>
      </c>
      <c r="E58" s="181"/>
      <c r="F58" s="181"/>
      <c r="G58" s="181">
        <f>'将来負担比率（分子）の構造'!J$50</f>
        <v>2961</v>
      </c>
      <c r="H58" s="181"/>
      <c r="I58" s="181"/>
      <c r="J58" s="181">
        <f>'将来負担比率（分子）の構造'!K$50</f>
        <v>3039</v>
      </c>
      <c r="K58" s="181"/>
      <c r="L58" s="181"/>
      <c r="M58" s="181">
        <f>'将来負担比率（分子）の構造'!L$50</f>
        <v>2286</v>
      </c>
      <c r="N58" s="181"/>
      <c r="O58" s="181"/>
      <c r="P58" s="181">
        <f>'将来負担比率（分子）の構造'!M$50</f>
        <v>2471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482</v>
      </c>
      <c r="C62" s="181"/>
      <c r="D62" s="181"/>
      <c r="E62" s="181">
        <f>'将来負担比率（分子）の構造'!J$45</f>
        <v>338</v>
      </c>
      <c r="F62" s="181"/>
      <c r="G62" s="181"/>
      <c r="H62" s="181">
        <f>'将来負担比率（分子）の構造'!K$45</f>
        <v>275</v>
      </c>
      <c r="I62" s="181"/>
      <c r="J62" s="181"/>
      <c r="K62" s="181">
        <f>'将来負担比率（分子）の構造'!L$45</f>
        <v>189</v>
      </c>
      <c r="L62" s="181"/>
      <c r="M62" s="181"/>
      <c r="N62" s="181">
        <f>'将来負担比率（分子）の構造'!M$45</f>
        <v>137</v>
      </c>
      <c r="O62" s="181"/>
      <c r="P62" s="181"/>
    </row>
    <row r="63" spans="1:16" x14ac:dyDescent="0.15">
      <c r="A63" s="181" t="s">
        <v>34</v>
      </c>
      <c r="B63" s="181">
        <f>'将来負担比率（分子）の構造'!I$44</f>
        <v>192</v>
      </c>
      <c r="C63" s="181"/>
      <c r="D63" s="181"/>
      <c r="E63" s="181">
        <f>'将来負担比率（分子）の構造'!J$44</f>
        <v>177</v>
      </c>
      <c r="F63" s="181"/>
      <c r="G63" s="181"/>
      <c r="H63" s="181">
        <f>'将来負担比率（分子）の構造'!K$44</f>
        <v>170</v>
      </c>
      <c r="I63" s="181"/>
      <c r="J63" s="181"/>
      <c r="K63" s="181">
        <f>'将来負担比率（分子）の構造'!L$44</f>
        <v>180</v>
      </c>
      <c r="L63" s="181"/>
      <c r="M63" s="181"/>
      <c r="N63" s="181">
        <f>'将来負担比率（分子）の構造'!M$44</f>
        <v>207</v>
      </c>
      <c r="O63" s="181"/>
      <c r="P63" s="181"/>
    </row>
    <row r="64" spans="1:16" x14ac:dyDescent="0.15">
      <c r="A64" s="181" t="s">
        <v>33</v>
      </c>
      <c r="B64" s="181">
        <f>'将来負担比率（分子）の構造'!I$43</f>
        <v>3315</v>
      </c>
      <c r="C64" s="181"/>
      <c r="D64" s="181"/>
      <c r="E64" s="181">
        <f>'将来負担比率（分子）の構造'!J$43</f>
        <v>3102</v>
      </c>
      <c r="F64" s="181"/>
      <c r="G64" s="181"/>
      <c r="H64" s="181">
        <f>'将来負担比率（分子）の構造'!K$43</f>
        <v>2890</v>
      </c>
      <c r="I64" s="181"/>
      <c r="J64" s="181"/>
      <c r="K64" s="181">
        <f>'将来負担比率（分子）の構造'!L$43</f>
        <v>2707</v>
      </c>
      <c r="L64" s="181"/>
      <c r="M64" s="181"/>
      <c r="N64" s="181">
        <f>'将来負担比率（分子）の構造'!M$43</f>
        <v>2515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4896</v>
      </c>
      <c r="C66" s="181"/>
      <c r="D66" s="181"/>
      <c r="E66" s="181">
        <f>'将来負担比率（分子）の構造'!J$41</f>
        <v>4779</v>
      </c>
      <c r="F66" s="181"/>
      <c r="G66" s="181"/>
      <c r="H66" s="181">
        <f>'将来負担比率（分子）の構造'!K$41</f>
        <v>4554</v>
      </c>
      <c r="I66" s="181"/>
      <c r="J66" s="181"/>
      <c r="K66" s="181">
        <f>'将来負担比率（分子）の構造'!L$41</f>
        <v>4493</v>
      </c>
      <c r="L66" s="181"/>
      <c r="M66" s="181"/>
      <c r="N66" s="181">
        <f>'将来負担比率（分子）の構造'!M$41</f>
        <v>4297</v>
      </c>
      <c r="O66" s="181"/>
      <c r="P66" s="181"/>
    </row>
    <row r="67" spans="1:16" x14ac:dyDescent="0.15">
      <c r="A67" s="181" t="s">
        <v>75</v>
      </c>
      <c r="B67" s="181" t="e">
        <f>NA()</f>
        <v>#N/A</v>
      </c>
      <c r="C67" s="181">
        <f>IF(ISNUMBER('将来負担比率（分子）の構造'!I$53), IF('将来負担比率（分子）の構造'!I$53 &lt; 0, 0, '将来負担比率（分子）の構造'!I$53), NA())</f>
        <v>581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286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755</v>
      </c>
      <c r="C72" s="185">
        <f>基金残高に係る経年分析!G55</f>
        <v>558</v>
      </c>
      <c r="D72" s="185">
        <f>基金残高に係る経年分析!H55</f>
        <v>558</v>
      </c>
    </row>
    <row r="73" spans="1:16" x14ac:dyDescent="0.15">
      <c r="A73" s="184" t="s">
        <v>78</v>
      </c>
      <c r="B73" s="185">
        <f>基金残高に係る経年分析!F56</f>
        <v>875</v>
      </c>
      <c r="C73" s="185">
        <f>基金残高に係る経年分析!G56</f>
        <v>811</v>
      </c>
      <c r="D73" s="185">
        <f>基金残高に係る経年分析!H56</f>
        <v>971</v>
      </c>
    </row>
    <row r="74" spans="1:16" x14ac:dyDescent="0.15">
      <c r="A74" s="184" t="s">
        <v>79</v>
      </c>
      <c r="B74" s="185">
        <f>基金残高に係る経年分析!F57</f>
        <v>927</v>
      </c>
      <c r="C74" s="185">
        <f>基金残高に係る経年分析!G57</f>
        <v>658</v>
      </c>
      <c r="D74" s="185">
        <f>基金残高に係る経年分析!H57</f>
        <v>699</v>
      </c>
    </row>
  </sheetData>
  <sheetProtection algorithmName="SHA-512" hashValue="padEacV2WBUibXiSzZM7UMlj3khkgdY0qUHiEYSUisCvT8duAW7QmMKmcVokoVcGl9s8k0vNpiowdbo2c6hfjQ==" saltValue="qtWgwC82f+SvojDDVqxC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1442038</v>
      </c>
      <c r="S5" s="734"/>
      <c r="T5" s="734"/>
      <c r="U5" s="734"/>
      <c r="V5" s="734"/>
      <c r="W5" s="734"/>
      <c r="X5" s="734"/>
      <c r="Y5" s="777"/>
      <c r="Z5" s="795">
        <v>25.2</v>
      </c>
      <c r="AA5" s="795"/>
      <c r="AB5" s="795"/>
      <c r="AC5" s="795"/>
      <c r="AD5" s="796">
        <v>1442038</v>
      </c>
      <c r="AE5" s="796"/>
      <c r="AF5" s="796"/>
      <c r="AG5" s="796"/>
      <c r="AH5" s="796"/>
      <c r="AI5" s="796"/>
      <c r="AJ5" s="796"/>
      <c r="AK5" s="796"/>
      <c r="AL5" s="778">
        <v>40.700000000000003</v>
      </c>
      <c r="AM5" s="749"/>
      <c r="AN5" s="749"/>
      <c r="AO5" s="779"/>
      <c r="AP5" s="744" t="s">
        <v>228</v>
      </c>
      <c r="AQ5" s="745"/>
      <c r="AR5" s="745"/>
      <c r="AS5" s="745"/>
      <c r="AT5" s="745"/>
      <c r="AU5" s="745"/>
      <c r="AV5" s="745"/>
      <c r="AW5" s="745"/>
      <c r="AX5" s="745"/>
      <c r="AY5" s="745"/>
      <c r="AZ5" s="745"/>
      <c r="BA5" s="745"/>
      <c r="BB5" s="745"/>
      <c r="BC5" s="745"/>
      <c r="BD5" s="745"/>
      <c r="BE5" s="745"/>
      <c r="BF5" s="746"/>
      <c r="BG5" s="678">
        <v>1420596</v>
      </c>
      <c r="BH5" s="679"/>
      <c r="BI5" s="679"/>
      <c r="BJ5" s="679"/>
      <c r="BK5" s="679"/>
      <c r="BL5" s="679"/>
      <c r="BM5" s="679"/>
      <c r="BN5" s="680"/>
      <c r="BO5" s="715">
        <v>98.5</v>
      </c>
      <c r="BP5" s="715"/>
      <c r="BQ5" s="715"/>
      <c r="BR5" s="715"/>
      <c r="BS5" s="716" t="s">
        <v>129</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76151</v>
      </c>
      <c r="S6" s="679"/>
      <c r="T6" s="679"/>
      <c r="U6" s="679"/>
      <c r="V6" s="679"/>
      <c r="W6" s="679"/>
      <c r="X6" s="679"/>
      <c r="Y6" s="680"/>
      <c r="Z6" s="715">
        <v>1.3</v>
      </c>
      <c r="AA6" s="715"/>
      <c r="AB6" s="715"/>
      <c r="AC6" s="715"/>
      <c r="AD6" s="716">
        <v>76151</v>
      </c>
      <c r="AE6" s="716"/>
      <c r="AF6" s="716"/>
      <c r="AG6" s="716"/>
      <c r="AH6" s="716"/>
      <c r="AI6" s="716"/>
      <c r="AJ6" s="716"/>
      <c r="AK6" s="716"/>
      <c r="AL6" s="681">
        <v>2.2000000000000002</v>
      </c>
      <c r="AM6" s="682"/>
      <c r="AN6" s="682"/>
      <c r="AO6" s="717"/>
      <c r="AP6" s="675" t="s">
        <v>233</v>
      </c>
      <c r="AQ6" s="676"/>
      <c r="AR6" s="676"/>
      <c r="AS6" s="676"/>
      <c r="AT6" s="676"/>
      <c r="AU6" s="676"/>
      <c r="AV6" s="676"/>
      <c r="AW6" s="676"/>
      <c r="AX6" s="676"/>
      <c r="AY6" s="676"/>
      <c r="AZ6" s="676"/>
      <c r="BA6" s="676"/>
      <c r="BB6" s="676"/>
      <c r="BC6" s="676"/>
      <c r="BD6" s="676"/>
      <c r="BE6" s="676"/>
      <c r="BF6" s="677"/>
      <c r="BG6" s="678">
        <v>1420596</v>
      </c>
      <c r="BH6" s="679"/>
      <c r="BI6" s="679"/>
      <c r="BJ6" s="679"/>
      <c r="BK6" s="679"/>
      <c r="BL6" s="679"/>
      <c r="BM6" s="679"/>
      <c r="BN6" s="680"/>
      <c r="BO6" s="715">
        <v>98.5</v>
      </c>
      <c r="BP6" s="715"/>
      <c r="BQ6" s="715"/>
      <c r="BR6" s="715"/>
      <c r="BS6" s="716" t="s">
        <v>129</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85589</v>
      </c>
      <c r="CS6" s="679"/>
      <c r="CT6" s="679"/>
      <c r="CU6" s="679"/>
      <c r="CV6" s="679"/>
      <c r="CW6" s="679"/>
      <c r="CX6" s="679"/>
      <c r="CY6" s="680"/>
      <c r="CZ6" s="778">
        <v>1.5</v>
      </c>
      <c r="DA6" s="749"/>
      <c r="DB6" s="749"/>
      <c r="DC6" s="781"/>
      <c r="DD6" s="684" t="s">
        <v>129</v>
      </c>
      <c r="DE6" s="679"/>
      <c r="DF6" s="679"/>
      <c r="DG6" s="679"/>
      <c r="DH6" s="679"/>
      <c r="DI6" s="679"/>
      <c r="DJ6" s="679"/>
      <c r="DK6" s="679"/>
      <c r="DL6" s="679"/>
      <c r="DM6" s="679"/>
      <c r="DN6" s="679"/>
      <c r="DO6" s="679"/>
      <c r="DP6" s="680"/>
      <c r="DQ6" s="684">
        <v>85589</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877</v>
      </c>
      <c r="S7" s="679"/>
      <c r="T7" s="679"/>
      <c r="U7" s="679"/>
      <c r="V7" s="679"/>
      <c r="W7" s="679"/>
      <c r="X7" s="679"/>
      <c r="Y7" s="680"/>
      <c r="Z7" s="715">
        <v>0</v>
      </c>
      <c r="AA7" s="715"/>
      <c r="AB7" s="715"/>
      <c r="AC7" s="715"/>
      <c r="AD7" s="716">
        <v>877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509200</v>
      </c>
      <c r="BH7" s="679"/>
      <c r="BI7" s="679"/>
      <c r="BJ7" s="679"/>
      <c r="BK7" s="679"/>
      <c r="BL7" s="679"/>
      <c r="BM7" s="679"/>
      <c r="BN7" s="680"/>
      <c r="BO7" s="715">
        <v>35.299999999999997</v>
      </c>
      <c r="BP7" s="715"/>
      <c r="BQ7" s="715"/>
      <c r="BR7" s="715"/>
      <c r="BS7" s="716" t="s">
        <v>237</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968525</v>
      </c>
      <c r="CS7" s="679"/>
      <c r="CT7" s="679"/>
      <c r="CU7" s="679"/>
      <c r="CV7" s="679"/>
      <c r="CW7" s="679"/>
      <c r="CX7" s="679"/>
      <c r="CY7" s="680"/>
      <c r="CZ7" s="715">
        <v>17.5</v>
      </c>
      <c r="DA7" s="715"/>
      <c r="DB7" s="715"/>
      <c r="DC7" s="715"/>
      <c r="DD7" s="684">
        <v>33366</v>
      </c>
      <c r="DE7" s="679"/>
      <c r="DF7" s="679"/>
      <c r="DG7" s="679"/>
      <c r="DH7" s="679"/>
      <c r="DI7" s="679"/>
      <c r="DJ7" s="679"/>
      <c r="DK7" s="679"/>
      <c r="DL7" s="679"/>
      <c r="DM7" s="679"/>
      <c r="DN7" s="679"/>
      <c r="DO7" s="679"/>
      <c r="DP7" s="680"/>
      <c r="DQ7" s="684">
        <v>886097</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2091</v>
      </c>
      <c r="S8" s="679"/>
      <c r="T8" s="679"/>
      <c r="U8" s="679"/>
      <c r="V8" s="679"/>
      <c r="W8" s="679"/>
      <c r="X8" s="679"/>
      <c r="Y8" s="680"/>
      <c r="Z8" s="715">
        <v>0</v>
      </c>
      <c r="AA8" s="715"/>
      <c r="AB8" s="715"/>
      <c r="AC8" s="715"/>
      <c r="AD8" s="716">
        <v>2091</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18534</v>
      </c>
      <c r="BH8" s="679"/>
      <c r="BI8" s="679"/>
      <c r="BJ8" s="679"/>
      <c r="BK8" s="679"/>
      <c r="BL8" s="679"/>
      <c r="BM8" s="679"/>
      <c r="BN8" s="680"/>
      <c r="BO8" s="715">
        <v>1.3</v>
      </c>
      <c r="BP8" s="715"/>
      <c r="BQ8" s="715"/>
      <c r="BR8" s="715"/>
      <c r="BS8" s="684" t="s">
        <v>237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1770735</v>
      </c>
      <c r="CS8" s="679"/>
      <c r="CT8" s="679"/>
      <c r="CU8" s="679"/>
      <c r="CV8" s="679"/>
      <c r="CW8" s="679"/>
      <c r="CX8" s="679"/>
      <c r="CY8" s="680"/>
      <c r="CZ8" s="715">
        <v>32</v>
      </c>
      <c r="DA8" s="715"/>
      <c r="DB8" s="715"/>
      <c r="DC8" s="715"/>
      <c r="DD8" s="684">
        <v>1565</v>
      </c>
      <c r="DE8" s="679"/>
      <c r="DF8" s="679"/>
      <c r="DG8" s="679"/>
      <c r="DH8" s="679"/>
      <c r="DI8" s="679"/>
      <c r="DJ8" s="679"/>
      <c r="DK8" s="679"/>
      <c r="DL8" s="679"/>
      <c r="DM8" s="679"/>
      <c r="DN8" s="679"/>
      <c r="DO8" s="679"/>
      <c r="DP8" s="680"/>
      <c r="DQ8" s="684">
        <v>865152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1168</v>
      </c>
      <c r="S9" s="679"/>
      <c r="T9" s="679"/>
      <c r="U9" s="679"/>
      <c r="V9" s="679"/>
      <c r="W9" s="679"/>
      <c r="X9" s="679"/>
      <c r="Y9" s="680"/>
      <c r="Z9" s="715">
        <v>0</v>
      </c>
      <c r="AA9" s="715"/>
      <c r="AB9" s="715"/>
      <c r="AC9" s="715"/>
      <c r="AD9" s="716">
        <v>1168</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412181</v>
      </c>
      <c r="BH9" s="679"/>
      <c r="BI9" s="679"/>
      <c r="BJ9" s="679"/>
      <c r="BK9" s="679"/>
      <c r="BL9" s="679"/>
      <c r="BM9" s="679"/>
      <c r="BN9" s="680"/>
      <c r="BO9" s="715">
        <v>28.6</v>
      </c>
      <c r="BP9" s="715"/>
      <c r="BQ9" s="715"/>
      <c r="BR9" s="715"/>
      <c r="BS9" s="684" t="s">
        <v>237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350712</v>
      </c>
      <c r="CS9" s="679"/>
      <c r="CT9" s="679"/>
      <c r="CU9" s="679"/>
      <c r="CV9" s="679"/>
      <c r="CW9" s="679"/>
      <c r="CX9" s="679"/>
      <c r="CY9" s="680"/>
      <c r="CZ9" s="715">
        <v>6.3</v>
      </c>
      <c r="DA9" s="715"/>
      <c r="DB9" s="715"/>
      <c r="DC9" s="715"/>
      <c r="DD9" s="684">
        <v>16868</v>
      </c>
      <c r="DE9" s="679"/>
      <c r="DF9" s="679"/>
      <c r="DG9" s="679"/>
      <c r="DH9" s="679"/>
      <c r="DI9" s="679"/>
      <c r="DJ9" s="679"/>
      <c r="DK9" s="679"/>
      <c r="DL9" s="679"/>
      <c r="DM9" s="679"/>
      <c r="DN9" s="679"/>
      <c r="DO9" s="679"/>
      <c r="DP9" s="680"/>
      <c r="DQ9" s="684">
        <v>325933</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129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17419</v>
      </c>
      <c r="BH10" s="679"/>
      <c r="BI10" s="679"/>
      <c r="BJ10" s="679"/>
      <c r="BK10" s="679"/>
      <c r="BL10" s="679"/>
      <c r="BM10" s="679"/>
      <c r="BN10" s="680"/>
      <c r="BO10" s="715">
        <v>1.2</v>
      </c>
      <c r="BP10" s="715"/>
      <c r="BQ10" s="715"/>
      <c r="BR10" s="715"/>
      <c r="BS10" s="684" t="s">
        <v>129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79</v>
      </c>
      <c r="CS10" s="679"/>
      <c r="CT10" s="679"/>
      <c r="CU10" s="679"/>
      <c r="CV10" s="679"/>
      <c r="CW10" s="679"/>
      <c r="CX10" s="679"/>
      <c r="CY10" s="680"/>
      <c r="CZ10" s="715">
        <v>0</v>
      </c>
      <c r="DA10" s="715"/>
      <c r="DB10" s="715"/>
      <c r="DC10" s="715"/>
      <c r="DD10" s="684" t="s">
        <v>237</v>
      </c>
      <c r="DE10" s="679"/>
      <c r="DF10" s="679"/>
      <c r="DG10" s="679"/>
      <c r="DH10" s="679"/>
      <c r="DI10" s="679"/>
      <c r="DJ10" s="679"/>
      <c r="DK10" s="679"/>
      <c r="DL10" s="679"/>
      <c r="DM10" s="679"/>
      <c r="DN10" s="679"/>
      <c r="DO10" s="679"/>
      <c r="DP10" s="680"/>
      <c r="DQ10" s="684">
        <v>79</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168780</v>
      </c>
      <c r="S11" s="679"/>
      <c r="T11" s="679"/>
      <c r="U11" s="679"/>
      <c r="V11" s="679"/>
      <c r="W11" s="679"/>
      <c r="X11" s="679"/>
      <c r="Y11" s="680"/>
      <c r="Z11" s="681">
        <v>3</v>
      </c>
      <c r="AA11" s="682"/>
      <c r="AB11" s="682"/>
      <c r="AC11" s="683"/>
      <c r="AD11" s="684">
        <v>168780</v>
      </c>
      <c r="AE11" s="679"/>
      <c r="AF11" s="679"/>
      <c r="AG11" s="679"/>
      <c r="AH11" s="679"/>
      <c r="AI11" s="679"/>
      <c r="AJ11" s="679"/>
      <c r="AK11" s="680"/>
      <c r="AL11" s="681">
        <v>4.8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61066</v>
      </c>
      <c r="BH11" s="679"/>
      <c r="BI11" s="679"/>
      <c r="BJ11" s="679"/>
      <c r="BK11" s="679"/>
      <c r="BL11" s="679"/>
      <c r="BM11" s="679"/>
      <c r="BN11" s="680"/>
      <c r="BO11" s="715">
        <v>4.2</v>
      </c>
      <c r="BP11" s="715"/>
      <c r="BQ11" s="715"/>
      <c r="BR11" s="715"/>
      <c r="BS11" s="684" t="s">
        <v>129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320001</v>
      </c>
      <c r="CS11" s="679"/>
      <c r="CT11" s="679"/>
      <c r="CU11" s="679"/>
      <c r="CV11" s="679"/>
      <c r="CW11" s="679"/>
      <c r="CX11" s="679"/>
      <c r="CY11" s="680"/>
      <c r="CZ11" s="715">
        <v>5.8</v>
      </c>
      <c r="DA11" s="715"/>
      <c r="DB11" s="715"/>
      <c r="DC11" s="715"/>
      <c r="DD11" s="684">
        <v>46452</v>
      </c>
      <c r="DE11" s="679"/>
      <c r="DF11" s="679"/>
      <c r="DG11" s="679"/>
      <c r="DH11" s="679"/>
      <c r="DI11" s="679"/>
      <c r="DJ11" s="679"/>
      <c r="DK11" s="679"/>
      <c r="DL11" s="679"/>
      <c r="DM11" s="679"/>
      <c r="DN11" s="679"/>
      <c r="DO11" s="679"/>
      <c r="DP11" s="680"/>
      <c r="DQ11" s="684">
        <v>210210</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8097</v>
      </c>
      <c r="S12" s="679"/>
      <c r="T12" s="679"/>
      <c r="U12" s="679"/>
      <c r="V12" s="679"/>
      <c r="W12" s="679"/>
      <c r="X12" s="679"/>
      <c r="Y12" s="680"/>
      <c r="Z12" s="715">
        <v>0.1</v>
      </c>
      <c r="AA12" s="715"/>
      <c r="AB12" s="715"/>
      <c r="AC12" s="715"/>
      <c r="AD12" s="716">
        <v>8097</v>
      </c>
      <c r="AE12" s="716"/>
      <c r="AF12" s="716"/>
      <c r="AG12" s="716"/>
      <c r="AH12" s="716"/>
      <c r="AI12" s="716"/>
      <c r="AJ12" s="716"/>
      <c r="AK12" s="716"/>
      <c r="AL12" s="681">
        <v>0.2</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789309</v>
      </c>
      <c r="BH12" s="679"/>
      <c r="BI12" s="679"/>
      <c r="BJ12" s="679"/>
      <c r="BK12" s="679"/>
      <c r="BL12" s="679"/>
      <c r="BM12" s="679"/>
      <c r="BN12" s="680"/>
      <c r="BO12" s="715">
        <v>54.7</v>
      </c>
      <c r="BP12" s="715"/>
      <c r="BQ12" s="715"/>
      <c r="BR12" s="715"/>
      <c r="BS12" s="684" t="s">
        <v>129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48744</v>
      </c>
      <c r="CS12" s="679"/>
      <c r="CT12" s="679"/>
      <c r="CU12" s="679"/>
      <c r="CV12" s="679"/>
      <c r="CW12" s="679"/>
      <c r="CX12" s="679"/>
      <c r="CY12" s="680"/>
      <c r="CZ12" s="715">
        <v>0.9</v>
      </c>
      <c r="DA12" s="715"/>
      <c r="DB12" s="715"/>
      <c r="DC12" s="715"/>
      <c r="DD12" s="684">
        <v>203</v>
      </c>
      <c r="DE12" s="679"/>
      <c r="DF12" s="679"/>
      <c r="DG12" s="679"/>
      <c r="DH12" s="679"/>
      <c r="DI12" s="679"/>
      <c r="DJ12" s="679"/>
      <c r="DK12" s="679"/>
      <c r="DL12" s="679"/>
      <c r="DM12" s="679"/>
      <c r="DN12" s="679"/>
      <c r="DO12" s="679"/>
      <c r="DP12" s="680"/>
      <c r="DQ12" s="684">
        <v>41586</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129</v>
      </c>
      <c r="AA13" s="715"/>
      <c r="AB13" s="715"/>
      <c r="AC13" s="715"/>
      <c r="AD13" s="716" t="s">
        <v>237</v>
      </c>
      <c r="AE13" s="716"/>
      <c r="AF13" s="716"/>
      <c r="AG13" s="716"/>
      <c r="AH13" s="716"/>
      <c r="AI13" s="716"/>
      <c r="AJ13" s="716"/>
      <c r="AK13" s="716"/>
      <c r="AL13" s="681" t="s">
        <v>237</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789302</v>
      </c>
      <c r="BH13" s="679"/>
      <c r="BI13" s="679"/>
      <c r="BJ13" s="679"/>
      <c r="BK13" s="679"/>
      <c r="BL13" s="679"/>
      <c r="BM13" s="679"/>
      <c r="BN13" s="680"/>
      <c r="BO13" s="715">
        <v>54.7</v>
      </c>
      <c r="BP13" s="715"/>
      <c r="BQ13" s="715"/>
      <c r="BR13" s="715"/>
      <c r="BS13" s="684" t="s">
        <v>129</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658404</v>
      </c>
      <c r="CS13" s="679"/>
      <c r="CT13" s="679"/>
      <c r="CU13" s="679"/>
      <c r="CV13" s="679"/>
      <c r="CW13" s="679"/>
      <c r="CX13" s="679"/>
      <c r="CY13" s="680"/>
      <c r="CZ13" s="715">
        <v>11.9</v>
      </c>
      <c r="DA13" s="715"/>
      <c r="DB13" s="715"/>
      <c r="DC13" s="715"/>
      <c r="DD13" s="684">
        <v>298992</v>
      </c>
      <c r="DE13" s="679"/>
      <c r="DF13" s="679"/>
      <c r="DG13" s="679"/>
      <c r="DH13" s="679"/>
      <c r="DI13" s="679"/>
      <c r="DJ13" s="679"/>
      <c r="DK13" s="679"/>
      <c r="DL13" s="679"/>
      <c r="DM13" s="679"/>
      <c r="DN13" s="679"/>
      <c r="DO13" s="679"/>
      <c r="DP13" s="680"/>
      <c r="DQ13" s="684">
        <v>493969</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11244</v>
      </c>
      <c r="S14" s="679"/>
      <c r="T14" s="679"/>
      <c r="U14" s="679"/>
      <c r="V14" s="679"/>
      <c r="W14" s="679"/>
      <c r="X14" s="679"/>
      <c r="Y14" s="680"/>
      <c r="Z14" s="715">
        <v>0.2</v>
      </c>
      <c r="AA14" s="715"/>
      <c r="AB14" s="715"/>
      <c r="AC14" s="715"/>
      <c r="AD14" s="716">
        <v>11244</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41313</v>
      </c>
      <c r="BH14" s="679"/>
      <c r="BI14" s="679"/>
      <c r="BJ14" s="679"/>
      <c r="BK14" s="679"/>
      <c r="BL14" s="679"/>
      <c r="BM14" s="679"/>
      <c r="BN14" s="680"/>
      <c r="BO14" s="715">
        <v>2.9</v>
      </c>
      <c r="BP14" s="715"/>
      <c r="BQ14" s="715"/>
      <c r="BR14" s="715"/>
      <c r="BS14" s="684" t="s">
        <v>129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276581</v>
      </c>
      <c r="CS14" s="679"/>
      <c r="CT14" s="679"/>
      <c r="CU14" s="679"/>
      <c r="CV14" s="679"/>
      <c r="CW14" s="679"/>
      <c r="CX14" s="679"/>
      <c r="CY14" s="680"/>
      <c r="CZ14" s="715">
        <v>5</v>
      </c>
      <c r="DA14" s="715"/>
      <c r="DB14" s="715"/>
      <c r="DC14" s="715"/>
      <c r="DD14" s="684">
        <v>23658</v>
      </c>
      <c r="DE14" s="679"/>
      <c r="DF14" s="679"/>
      <c r="DG14" s="679"/>
      <c r="DH14" s="679"/>
      <c r="DI14" s="679"/>
      <c r="DJ14" s="679"/>
      <c r="DK14" s="679"/>
      <c r="DL14" s="679"/>
      <c r="DM14" s="679"/>
      <c r="DN14" s="679"/>
      <c r="DO14" s="679"/>
      <c r="DP14" s="680"/>
      <c r="DQ14" s="684">
        <v>276581</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80774</v>
      </c>
      <c r="BH15" s="679"/>
      <c r="BI15" s="679"/>
      <c r="BJ15" s="679"/>
      <c r="BK15" s="679"/>
      <c r="BL15" s="679"/>
      <c r="BM15" s="679"/>
      <c r="BN15" s="680"/>
      <c r="BO15" s="715">
        <v>5.6</v>
      </c>
      <c r="BP15" s="715"/>
      <c r="BQ15" s="715"/>
      <c r="BR15" s="715"/>
      <c r="BS15" s="684" t="s">
        <v>237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590294</v>
      </c>
      <c r="CS15" s="679"/>
      <c r="CT15" s="679"/>
      <c r="CU15" s="679"/>
      <c r="CV15" s="679"/>
      <c r="CW15" s="679"/>
      <c r="CX15" s="679"/>
      <c r="CY15" s="680"/>
      <c r="CZ15" s="715">
        <v>10.7</v>
      </c>
      <c r="DA15" s="715"/>
      <c r="DB15" s="715"/>
      <c r="DC15" s="715"/>
      <c r="DD15" s="684">
        <v>165407</v>
      </c>
      <c r="DE15" s="679"/>
      <c r="DF15" s="679"/>
      <c r="DG15" s="679"/>
      <c r="DH15" s="679"/>
      <c r="DI15" s="679"/>
      <c r="DJ15" s="679"/>
      <c r="DK15" s="679"/>
      <c r="DL15" s="679"/>
      <c r="DM15" s="679"/>
      <c r="DN15" s="679"/>
      <c r="DO15" s="679"/>
      <c r="DP15" s="680"/>
      <c r="DQ15" s="684">
        <v>552323</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2371</v>
      </c>
      <c r="S16" s="679"/>
      <c r="T16" s="679"/>
      <c r="U16" s="679"/>
      <c r="V16" s="679"/>
      <c r="W16" s="679"/>
      <c r="X16" s="679"/>
      <c r="Y16" s="680"/>
      <c r="Z16" s="715">
        <v>0</v>
      </c>
      <c r="AA16" s="715"/>
      <c r="AB16" s="715"/>
      <c r="AC16" s="715"/>
      <c r="AD16" s="716">
        <v>2371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237</v>
      </c>
      <c r="BP16" s="715"/>
      <c r="BQ16" s="715"/>
      <c r="BR16" s="715"/>
      <c r="BS16" s="684" t="s">
        <v>129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27</v>
      </c>
      <c r="CS16" s="679"/>
      <c r="CT16" s="679"/>
      <c r="CU16" s="679"/>
      <c r="CV16" s="679"/>
      <c r="CW16" s="679"/>
      <c r="CX16" s="679"/>
      <c r="CY16" s="680"/>
      <c r="CZ16" s="715">
        <v>0</v>
      </c>
      <c r="DA16" s="715"/>
      <c r="DB16" s="715"/>
      <c r="DC16" s="715"/>
      <c r="DD16" s="684" t="s">
        <v>237</v>
      </c>
      <c r="DE16" s="679"/>
      <c r="DF16" s="679"/>
      <c r="DG16" s="679"/>
      <c r="DH16" s="679"/>
      <c r="DI16" s="679"/>
      <c r="DJ16" s="679"/>
      <c r="DK16" s="679"/>
      <c r="DL16" s="679"/>
      <c r="DM16" s="679"/>
      <c r="DN16" s="679"/>
      <c r="DO16" s="679"/>
      <c r="DP16" s="680"/>
      <c r="DQ16" s="684">
        <v>27</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25932</v>
      </c>
      <c r="S17" s="679"/>
      <c r="T17" s="679"/>
      <c r="U17" s="679"/>
      <c r="V17" s="679"/>
      <c r="W17" s="679"/>
      <c r="X17" s="679"/>
      <c r="Y17" s="680"/>
      <c r="Z17" s="715">
        <v>0.5</v>
      </c>
      <c r="AA17" s="715"/>
      <c r="AB17" s="715"/>
      <c r="AC17" s="715"/>
      <c r="AD17" s="716">
        <v>25932</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471643</v>
      </c>
      <c r="CS17" s="679"/>
      <c r="CT17" s="679"/>
      <c r="CU17" s="679"/>
      <c r="CV17" s="679"/>
      <c r="CW17" s="679"/>
      <c r="CX17" s="679"/>
      <c r="CY17" s="680"/>
      <c r="CZ17" s="715">
        <v>8.5</v>
      </c>
      <c r="DA17" s="715"/>
      <c r="DB17" s="715"/>
      <c r="DC17" s="715"/>
      <c r="DD17" s="684" t="s">
        <v>129</v>
      </c>
      <c r="DE17" s="679"/>
      <c r="DF17" s="679"/>
      <c r="DG17" s="679"/>
      <c r="DH17" s="679"/>
      <c r="DI17" s="679"/>
      <c r="DJ17" s="679"/>
      <c r="DK17" s="679"/>
      <c r="DL17" s="679"/>
      <c r="DM17" s="679"/>
      <c r="DN17" s="679"/>
      <c r="DO17" s="679"/>
      <c r="DP17" s="680"/>
      <c r="DQ17" s="684">
        <v>440627</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13495</v>
      </c>
      <c r="S18" s="679"/>
      <c r="T18" s="679"/>
      <c r="U18" s="679"/>
      <c r="V18" s="679"/>
      <c r="W18" s="679"/>
      <c r="X18" s="679"/>
      <c r="Y18" s="680"/>
      <c r="Z18" s="715">
        <v>0.2</v>
      </c>
      <c r="AA18" s="715"/>
      <c r="AB18" s="715"/>
      <c r="AC18" s="715"/>
      <c r="AD18" s="716">
        <v>13495</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1211</v>
      </c>
      <c r="S19" s="679"/>
      <c r="T19" s="679"/>
      <c r="U19" s="679"/>
      <c r="V19" s="679"/>
      <c r="W19" s="679"/>
      <c r="X19" s="679"/>
      <c r="Y19" s="680"/>
      <c r="Z19" s="715">
        <v>0</v>
      </c>
      <c r="AA19" s="715"/>
      <c r="AB19" s="715"/>
      <c r="AC19" s="715"/>
      <c r="AD19" s="716">
        <v>1211</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21442</v>
      </c>
      <c r="BH19" s="679"/>
      <c r="BI19" s="679"/>
      <c r="BJ19" s="679"/>
      <c r="BK19" s="679"/>
      <c r="BL19" s="679"/>
      <c r="BM19" s="679"/>
      <c r="BN19" s="680"/>
      <c r="BO19" s="715">
        <v>1.5</v>
      </c>
      <c r="BP19" s="715"/>
      <c r="BQ19" s="715"/>
      <c r="BR19" s="715"/>
      <c r="BS19" s="684" t="s">
        <v>129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299</v>
      </c>
      <c r="S20" s="679"/>
      <c r="T20" s="679"/>
      <c r="U20" s="679"/>
      <c r="V20" s="679"/>
      <c r="W20" s="679"/>
      <c r="X20" s="679"/>
      <c r="Y20" s="680"/>
      <c r="Z20" s="715">
        <v>0</v>
      </c>
      <c r="AA20" s="715"/>
      <c r="AB20" s="715"/>
      <c r="AC20" s="715"/>
      <c r="AD20" s="716">
        <v>299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21442</v>
      </c>
      <c r="BH20" s="679"/>
      <c r="BI20" s="679"/>
      <c r="BJ20" s="679"/>
      <c r="BK20" s="679"/>
      <c r="BL20" s="679"/>
      <c r="BM20" s="679"/>
      <c r="BN20" s="680"/>
      <c r="BO20" s="715">
        <v>1.5</v>
      </c>
      <c r="BP20" s="715"/>
      <c r="BQ20" s="715"/>
      <c r="BR20" s="715"/>
      <c r="BS20" s="684" t="s">
        <v>237</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5541334</v>
      </c>
      <c r="CS20" s="679"/>
      <c r="CT20" s="679"/>
      <c r="CU20" s="679"/>
      <c r="CV20" s="679"/>
      <c r="CW20" s="679"/>
      <c r="CX20" s="679"/>
      <c r="CY20" s="680"/>
      <c r="CZ20" s="715">
        <v>100</v>
      </c>
      <c r="DA20" s="715"/>
      <c r="DB20" s="715"/>
      <c r="DC20" s="715"/>
      <c r="DD20" s="684">
        <v>586511</v>
      </c>
      <c r="DE20" s="679"/>
      <c r="DF20" s="679"/>
      <c r="DG20" s="679"/>
      <c r="DH20" s="679"/>
      <c r="DI20" s="679"/>
      <c r="DJ20" s="679"/>
      <c r="DK20" s="679"/>
      <c r="DL20" s="679"/>
      <c r="DM20" s="679"/>
      <c r="DN20" s="679"/>
      <c r="DO20" s="679"/>
      <c r="DP20" s="680"/>
      <c r="DQ20" s="684">
        <v>4178173</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10927</v>
      </c>
      <c r="S21" s="679"/>
      <c r="T21" s="679"/>
      <c r="U21" s="679"/>
      <c r="V21" s="679"/>
      <c r="W21" s="679"/>
      <c r="X21" s="679"/>
      <c r="Y21" s="680"/>
      <c r="Z21" s="715">
        <v>0.2</v>
      </c>
      <c r="AA21" s="715"/>
      <c r="AB21" s="715"/>
      <c r="AC21" s="715"/>
      <c r="AD21" s="716">
        <v>10927</v>
      </c>
      <c r="AE21" s="716"/>
      <c r="AF21" s="716"/>
      <c r="AG21" s="716"/>
      <c r="AH21" s="716"/>
      <c r="AI21" s="716"/>
      <c r="AJ21" s="716"/>
      <c r="AK21" s="716"/>
      <c r="AL21" s="681">
        <v>0.3</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21442</v>
      </c>
      <c r="BH21" s="679"/>
      <c r="BI21" s="679"/>
      <c r="BJ21" s="679"/>
      <c r="BK21" s="679"/>
      <c r="BL21" s="679"/>
      <c r="BM21" s="679"/>
      <c r="BN21" s="680"/>
      <c r="BO21" s="715">
        <v>1.5</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1975403</v>
      </c>
      <c r="S22" s="679"/>
      <c r="T22" s="679"/>
      <c r="U22" s="679"/>
      <c r="V22" s="679"/>
      <c r="W22" s="679"/>
      <c r="X22" s="679"/>
      <c r="Y22" s="680"/>
      <c r="Z22" s="715">
        <v>34.6</v>
      </c>
      <c r="AA22" s="715"/>
      <c r="AB22" s="715"/>
      <c r="AC22" s="715"/>
      <c r="AD22" s="716">
        <v>1791675</v>
      </c>
      <c r="AE22" s="716"/>
      <c r="AF22" s="716"/>
      <c r="AG22" s="716"/>
      <c r="AH22" s="716"/>
      <c r="AI22" s="716"/>
      <c r="AJ22" s="716"/>
      <c r="AK22" s="716"/>
      <c r="AL22" s="681">
        <v>50.6</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237</v>
      </c>
      <c r="BH22" s="679"/>
      <c r="BI22" s="679"/>
      <c r="BJ22" s="679"/>
      <c r="BK22" s="679"/>
      <c r="BL22" s="679"/>
      <c r="BM22" s="679"/>
      <c r="BN22" s="680"/>
      <c r="BO22" s="715" t="s">
        <v>129</v>
      </c>
      <c r="BP22" s="715"/>
      <c r="BQ22" s="715"/>
      <c r="BR22" s="715"/>
      <c r="BS22" s="684" t="s">
        <v>237</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1791675</v>
      </c>
      <c r="S23" s="679"/>
      <c r="T23" s="679"/>
      <c r="U23" s="679"/>
      <c r="V23" s="679"/>
      <c r="W23" s="679"/>
      <c r="X23" s="679"/>
      <c r="Y23" s="680"/>
      <c r="Z23" s="715">
        <v>31.3</v>
      </c>
      <c r="AA23" s="715"/>
      <c r="AB23" s="715"/>
      <c r="AC23" s="715"/>
      <c r="AD23" s="716">
        <v>1791675</v>
      </c>
      <c r="AE23" s="716"/>
      <c r="AF23" s="716"/>
      <c r="AG23" s="716"/>
      <c r="AH23" s="716"/>
      <c r="AI23" s="716"/>
      <c r="AJ23" s="716"/>
      <c r="AK23" s="716"/>
      <c r="AL23" s="681">
        <v>50.6</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237</v>
      </c>
      <c r="BP23" s="715"/>
      <c r="BQ23" s="715"/>
      <c r="BR23" s="715"/>
      <c r="BS23" s="684" t="s">
        <v>129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183728</v>
      </c>
      <c r="S24" s="679"/>
      <c r="T24" s="679"/>
      <c r="U24" s="679"/>
      <c r="V24" s="679"/>
      <c r="W24" s="679"/>
      <c r="X24" s="679"/>
      <c r="Y24" s="680"/>
      <c r="Z24" s="715">
        <v>3.2</v>
      </c>
      <c r="AA24" s="715"/>
      <c r="AB24" s="715"/>
      <c r="AC24" s="715"/>
      <c r="AD24" s="716" t="s">
        <v>237</v>
      </c>
      <c r="AE24" s="716"/>
      <c r="AF24" s="716"/>
      <c r="AG24" s="716"/>
      <c r="AH24" s="716"/>
      <c r="AI24" s="716"/>
      <c r="AJ24" s="716"/>
      <c r="AK24" s="716"/>
      <c r="AL24" s="681" t="s">
        <v>237</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237</v>
      </c>
      <c r="BH24" s="679"/>
      <c r="BI24" s="679"/>
      <c r="BJ24" s="679"/>
      <c r="BK24" s="679"/>
      <c r="BL24" s="679"/>
      <c r="BM24" s="679"/>
      <c r="BN24" s="680"/>
      <c r="BO24" s="715" t="s">
        <v>237</v>
      </c>
      <c r="BP24" s="715"/>
      <c r="BQ24" s="715"/>
      <c r="BR24" s="715"/>
      <c r="BS24" s="684" t="s">
        <v>129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2226762</v>
      </c>
      <c r="CS24" s="734"/>
      <c r="CT24" s="734"/>
      <c r="CU24" s="734"/>
      <c r="CV24" s="734"/>
      <c r="CW24" s="734"/>
      <c r="CX24" s="734"/>
      <c r="CY24" s="777"/>
      <c r="CZ24" s="778">
        <v>40.200000000000003</v>
      </c>
      <c r="DA24" s="749"/>
      <c r="DB24" s="749"/>
      <c r="DC24" s="781"/>
      <c r="DD24" s="776">
        <v>1437413</v>
      </c>
      <c r="DE24" s="734"/>
      <c r="DF24" s="734"/>
      <c r="DG24" s="734"/>
      <c r="DH24" s="734"/>
      <c r="DI24" s="734"/>
      <c r="DJ24" s="734"/>
      <c r="DK24" s="777"/>
      <c r="DL24" s="776">
        <v>1410844</v>
      </c>
      <c r="DM24" s="734"/>
      <c r="DN24" s="734"/>
      <c r="DO24" s="734"/>
      <c r="DP24" s="734"/>
      <c r="DQ24" s="734"/>
      <c r="DR24" s="734"/>
      <c r="DS24" s="734"/>
      <c r="DT24" s="734"/>
      <c r="DU24" s="734"/>
      <c r="DV24" s="777"/>
      <c r="DW24" s="778">
        <v>38.5</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129</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237</v>
      </c>
      <c r="BP25" s="715"/>
      <c r="BQ25" s="715"/>
      <c r="BR25" s="715"/>
      <c r="BS25" s="684" t="s">
        <v>129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703579</v>
      </c>
      <c r="CS25" s="697"/>
      <c r="CT25" s="697"/>
      <c r="CU25" s="697"/>
      <c r="CV25" s="697"/>
      <c r="CW25" s="697"/>
      <c r="CX25" s="697"/>
      <c r="CY25" s="698"/>
      <c r="CZ25" s="681">
        <v>12.7</v>
      </c>
      <c r="DA25" s="699"/>
      <c r="DB25" s="699"/>
      <c r="DC25" s="700"/>
      <c r="DD25" s="684">
        <v>678721</v>
      </c>
      <c r="DE25" s="697"/>
      <c r="DF25" s="697"/>
      <c r="DG25" s="697"/>
      <c r="DH25" s="697"/>
      <c r="DI25" s="697"/>
      <c r="DJ25" s="697"/>
      <c r="DK25" s="698"/>
      <c r="DL25" s="684">
        <v>673174</v>
      </c>
      <c r="DM25" s="697"/>
      <c r="DN25" s="697"/>
      <c r="DO25" s="697"/>
      <c r="DP25" s="697"/>
      <c r="DQ25" s="697"/>
      <c r="DR25" s="697"/>
      <c r="DS25" s="697"/>
      <c r="DT25" s="697"/>
      <c r="DU25" s="697"/>
      <c r="DV25" s="698"/>
      <c r="DW25" s="681">
        <v>18.399999999999999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3714152</v>
      </c>
      <c r="S26" s="679"/>
      <c r="T26" s="679"/>
      <c r="U26" s="679"/>
      <c r="V26" s="679"/>
      <c r="W26" s="679"/>
      <c r="X26" s="679"/>
      <c r="Y26" s="680"/>
      <c r="Z26" s="715">
        <v>65</v>
      </c>
      <c r="AA26" s="715"/>
      <c r="AB26" s="715"/>
      <c r="AC26" s="715"/>
      <c r="AD26" s="716">
        <v>3530424</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237</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412753</v>
      </c>
      <c r="CS26" s="679"/>
      <c r="CT26" s="679"/>
      <c r="CU26" s="679"/>
      <c r="CV26" s="679"/>
      <c r="CW26" s="679"/>
      <c r="CX26" s="679"/>
      <c r="CY26" s="680"/>
      <c r="CZ26" s="681">
        <v>7.4</v>
      </c>
      <c r="DA26" s="699"/>
      <c r="DB26" s="699"/>
      <c r="DC26" s="700"/>
      <c r="DD26" s="684">
        <v>398238</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1357</v>
      </c>
      <c r="S27" s="679"/>
      <c r="T27" s="679"/>
      <c r="U27" s="679"/>
      <c r="V27" s="679"/>
      <c r="W27" s="679"/>
      <c r="X27" s="679"/>
      <c r="Y27" s="680"/>
      <c r="Z27" s="715">
        <v>0</v>
      </c>
      <c r="AA27" s="715"/>
      <c r="AB27" s="715"/>
      <c r="AC27" s="715"/>
      <c r="AD27" s="716">
        <v>1357</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1442038</v>
      </c>
      <c r="BH27" s="679"/>
      <c r="BI27" s="679"/>
      <c r="BJ27" s="679"/>
      <c r="BK27" s="679"/>
      <c r="BL27" s="679"/>
      <c r="BM27" s="679"/>
      <c r="BN27" s="680"/>
      <c r="BO27" s="715">
        <v>100</v>
      </c>
      <c r="BP27" s="715"/>
      <c r="BQ27" s="715"/>
      <c r="BR27" s="715"/>
      <c r="BS27" s="684" t="s">
        <v>237</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1051540</v>
      </c>
      <c r="CS27" s="697"/>
      <c r="CT27" s="697"/>
      <c r="CU27" s="697"/>
      <c r="CV27" s="697"/>
      <c r="CW27" s="697"/>
      <c r="CX27" s="697"/>
      <c r="CY27" s="698"/>
      <c r="CZ27" s="681">
        <v>19</v>
      </c>
      <c r="DA27" s="699"/>
      <c r="DB27" s="699"/>
      <c r="DC27" s="700"/>
      <c r="DD27" s="684">
        <v>318065</v>
      </c>
      <c r="DE27" s="697"/>
      <c r="DF27" s="697"/>
      <c r="DG27" s="697"/>
      <c r="DH27" s="697"/>
      <c r="DI27" s="697"/>
      <c r="DJ27" s="697"/>
      <c r="DK27" s="698"/>
      <c r="DL27" s="684">
        <v>297043</v>
      </c>
      <c r="DM27" s="697"/>
      <c r="DN27" s="697"/>
      <c r="DO27" s="697"/>
      <c r="DP27" s="697"/>
      <c r="DQ27" s="697"/>
      <c r="DR27" s="697"/>
      <c r="DS27" s="697"/>
      <c r="DT27" s="697"/>
      <c r="DU27" s="697"/>
      <c r="DV27" s="698"/>
      <c r="DW27" s="681">
        <v>8.1</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26466</v>
      </c>
      <c r="S28" s="679"/>
      <c r="T28" s="679"/>
      <c r="U28" s="679"/>
      <c r="V28" s="679"/>
      <c r="W28" s="679"/>
      <c r="X28" s="679"/>
      <c r="Y28" s="680"/>
      <c r="Z28" s="715">
        <v>0.5</v>
      </c>
      <c r="AA28" s="715"/>
      <c r="AB28" s="715"/>
      <c r="AC28" s="715"/>
      <c r="AD28" s="716" t="s">
        <v>237</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471643</v>
      </c>
      <c r="CS28" s="679"/>
      <c r="CT28" s="679"/>
      <c r="CU28" s="679"/>
      <c r="CV28" s="679"/>
      <c r="CW28" s="679"/>
      <c r="CX28" s="679"/>
      <c r="CY28" s="680"/>
      <c r="CZ28" s="681">
        <v>8.5</v>
      </c>
      <c r="DA28" s="699"/>
      <c r="DB28" s="699"/>
      <c r="DC28" s="700"/>
      <c r="DD28" s="684">
        <v>440627</v>
      </c>
      <c r="DE28" s="679"/>
      <c r="DF28" s="679"/>
      <c r="DG28" s="679"/>
      <c r="DH28" s="679"/>
      <c r="DI28" s="679"/>
      <c r="DJ28" s="679"/>
      <c r="DK28" s="680"/>
      <c r="DL28" s="684">
        <v>440627</v>
      </c>
      <c r="DM28" s="679"/>
      <c r="DN28" s="679"/>
      <c r="DO28" s="679"/>
      <c r="DP28" s="679"/>
      <c r="DQ28" s="679"/>
      <c r="DR28" s="679"/>
      <c r="DS28" s="679"/>
      <c r="DT28" s="679"/>
      <c r="DU28" s="679"/>
      <c r="DV28" s="680"/>
      <c r="DW28" s="681">
        <v>12</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32732</v>
      </c>
      <c r="S29" s="679"/>
      <c r="T29" s="679"/>
      <c r="U29" s="679"/>
      <c r="V29" s="679"/>
      <c r="W29" s="679"/>
      <c r="X29" s="679"/>
      <c r="Y29" s="680"/>
      <c r="Z29" s="715">
        <v>0.6</v>
      </c>
      <c r="AA29" s="715"/>
      <c r="AB29" s="715"/>
      <c r="AC29" s="715"/>
      <c r="AD29" s="716" t="s">
        <v>129</v>
      </c>
      <c r="AE29" s="716"/>
      <c r="AF29" s="716"/>
      <c r="AG29" s="716"/>
      <c r="AH29" s="716"/>
      <c r="AI29" s="716"/>
      <c r="AJ29" s="716"/>
      <c r="AK29" s="716"/>
      <c r="AL29" s="681" t="s">
        <v>237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471573</v>
      </c>
      <c r="CS29" s="697"/>
      <c r="CT29" s="697"/>
      <c r="CU29" s="697"/>
      <c r="CV29" s="697"/>
      <c r="CW29" s="697"/>
      <c r="CX29" s="697"/>
      <c r="CY29" s="698"/>
      <c r="CZ29" s="681">
        <v>8.5</v>
      </c>
      <c r="DA29" s="699"/>
      <c r="DB29" s="699"/>
      <c r="DC29" s="700"/>
      <c r="DD29" s="684">
        <v>440557</v>
      </c>
      <c r="DE29" s="697"/>
      <c r="DF29" s="697"/>
      <c r="DG29" s="697"/>
      <c r="DH29" s="697"/>
      <c r="DI29" s="697"/>
      <c r="DJ29" s="697"/>
      <c r="DK29" s="698"/>
      <c r="DL29" s="684">
        <v>440557</v>
      </c>
      <c r="DM29" s="697"/>
      <c r="DN29" s="697"/>
      <c r="DO29" s="697"/>
      <c r="DP29" s="697"/>
      <c r="DQ29" s="697"/>
      <c r="DR29" s="697"/>
      <c r="DS29" s="697"/>
      <c r="DT29" s="697"/>
      <c r="DU29" s="697"/>
      <c r="DV29" s="698"/>
      <c r="DW29" s="681">
        <v>12</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6980</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437007</v>
      </c>
      <c r="CS30" s="679"/>
      <c r="CT30" s="679"/>
      <c r="CU30" s="679"/>
      <c r="CV30" s="679"/>
      <c r="CW30" s="679"/>
      <c r="CX30" s="679"/>
      <c r="CY30" s="680"/>
      <c r="CZ30" s="681">
        <v>7.9</v>
      </c>
      <c r="DA30" s="699"/>
      <c r="DB30" s="699"/>
      <c r="DC30" s="700"/>
      <c r="DD30" s="684">
        <v>405991</v>
      </c>
      <c r="DE30" s="679"/>
      <c r="DF30" s="679"/>
      <c r="DG30" s="679"/>
      <c r="DH30" s="679"/>
      <c r="DI30" s="679"/>
      <c r="DJ30" s="679"/>
      <c r="DK30" s="680"/>
      <c r="DL30" s="684">
        <v>405991</v>
      </c>
      <c r="DM30" s="679"/>
      <c r="DN30" s="679"/>
      <c r="DO30" s="679"/>
      <c r="DP30" s="679"/>
      <c r="DQ30" s="679"/>
      <c r="DR30" s="679"/>
      <c r="DS30" s="679"/>
      <c r="DT30" s="679"/>
      <c r="DU30" s="679"/>
      <c r="DV30" s="680"/>
      <c r="DW30" s="681">
        <v>11.1</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690669</v>
      </c>
      <c r="S31" s="679"/>
      <c r="T31" s="679"/>
      <c r="U31" s="679"/>
      <c r="V31" s="679"/>
      <c r="W31" s="679"/>
      <c r="X31" s="679"/>
      <c r="Y31" s="680"/>
      <c r="Z31" s="715">
        <v>12.1</v>
      </c>
      <c r="AA31" s="715"/>
      <c r="AB31" s="715"/>
      <c r="AC31" s="715"/>
      <c r="AD31" s="716" t="s">
        <v>129</v>
      </c>
      <c r="AE31" s="716"/>
      <c r="AF31" s="716"/>
      <c r="AG31" s="716"/>
      <c r="AH31" s="716"/>
      <c r="AI31" s="716"/>
      <c r="AJ31" s="716"/>
      <c r="AK31" s="716"/>
      <c r="AL31" s="681" t="s">
        <v>237</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99.2</v>
      </c>
      <c r="BH31" s="748"/>
      <c r="BI31" s="748"/>
      <c r="BJ31" s="748"/>
      <c r="BK31" s="748"/>
      <c r="BL31" s="748"/>
      <c r="BM31" s="749">
        <v>97.9</v>
      </c>
      <c r="BN31" s="748"/>
      <c r="BO31" s="748"/>
      <c r="BP31" s="748"/>
      <c r="BQ31" s="750"/>
      <c r="BR31" s="747">
        <v>99.2</v>
      </c>
      <c r="BS31" s="748"/>
      <c r="BT31" s="748"/>
      <c r="BU31" s="748"/>
      <c r="BV31" s="748"/>
      <c r="BW31" s="748"/>
      <c r="BX31" s="749">
        <v>97.4</v>
      </c>
      <c r="BY31" s="748"/>
      <c r="BZ31" s="748"/>
      <c r="CA31" s="748"/>
      <c r="CB31" s="750"/>
      <c r="CD31" s="769"/>
      <c r="CE31" s="770"/>
      <c r="CF31" s="711" t="s">
        <v>314</v>
      </c>
      <c r="CG31" s="712"/>
      <c r="CH31" s="712"/>
      <c r="CI31" s="712"/>
      <c r="CJ31" s="712"/>
      <c r="CK31" s="712"/>
      <c r="CL31" s="712"/>
      <c r="CM31" s="712"/>
      <c r="CN31" s="712"/>
      <c r="CO31" s="712"/>
      <c r="CP31" s="712"/>
      <c r="CQ31" s="713"/>
      <c r="CR31" s="678">
        <v>34566</v>
      </c>
      <c r="CS31" s="697"/>
      <c r="CT31" s="697"/>
      <c r="CU31" s="697"/>
      <c r="CV31" s="697"/>
      <c r="CW31" s="697"/>
      <c r="CX31" s="697"/>
      <c r="CY31" s="698"/>
      <c r="CZ31" s="681">
        <v>0.6</v>
      </c>
      <c r="DA31" s="699"/>
      <c r="DB31" s="699"/>
      <c r="DC31" s="700"/>
      <c r="DD31" s="684">
        <v>34566</v>
      </c>
      <c r="DE31" s="697"/>
      <c r="DF31" s="697"/>
      <c r="DG31" s="697"/>
      <c r="DH31" s="697"/>
      <c r="DI31" s="697"/>
      <c r="DJ31" s="697"/>
      <c r="DK31" s="698"/>
      <c r="DL31" s="684">
        <v>34566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237</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237</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99.1</v>
      </c>
      <c r="BH32" s="697"/>
      <c r="BI32" s="697"/>
      <c r="BJ32" s="697"/>
      <c r="BK32" s="697"/>
      <c r="BL32" s="697"/>
      <c r="BM32" s="682">
        <v>98</v>
      </c>
      <c r="BN32" s="743"/>
      <c r="BO32" s="743"/>
      <c r="BP32" s="743"/>
      <c r="BQ32" s="721"/>
      <c r="BR32" s="751">
        <v>99.1</v>
      </c>
      <c r="BS32" s="697"/>
      <c r="BT32" s="697"/>
      <c r="BU32" s="697"/>
      <c r="BV32" s="697"/>
      <c r="BW32" s="697"/>
      <c r="BX32" s="682">
        <v>97.8</v>
      </c>
      <c r="BY32" s="743"/>
      <c r="BZ32" s="743"/>
      <c r="CA32" s="743"/>
      <c r="CB32" s="721"/>
      <c r="CD32" s="771"/>
      <c r="CE32" s="772"/>
      <c r="CF32" s="711" t="s">
        <v>318</v>
      </c>
      <c r="CG32" s="712"/>
      <c r="CH32" s="712"/>
      <c r="CI32" s="712"/>
      <c r="CJ32" s="712"/>
      <c r="CK32" s="712"/>
      <c r="CL32" s="712"/>
      <c r="CM32" s="712"/>
      <c r="CN32" s="712"/>
      <c r="CO32" s="712"/>
      <c r="CP32" s="712"/>
      <c r="CQ32" s="713"/>
      <c r="CR32" s="678">
        <v>70</v>
      </c>
      <c r="CS32" s="679"/>
      <c r="CT32" s="679"/>
      <c r="CU32" s="679"/>
      <c r="CV32" s="679"/>
      <c r="CW32" s="679"/>
      <c r="CX32" s="679"/>
      <c r="CY32" s="680"/>
      <c r="CZ32" s="681">
        <v>0</v>
      </c>
      <c r="DA32" s="699"/>
      <c r="DB32" s="699"/>
      <c r="DC32" s="700"/>
      <c r="DD32" s="684">
        <v>70</v>
      </c>
      <c r="DE32" s="679"/>
      <c r="DF32" s="679"/>
      <c r="DG32" s="679"/>
      <c r="DH32" s="679"/>
      <c r="DI32" s="679"/>
      <c r="DJ32" s="679"/>
      <c r="DK32" s="680"/>
      <c r="DL32" s="684">
        <v>70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613469</v>
      </c>
      <c r="S33" s="679"/>
      <c r="T33" s="679"/>
      <c r="U33" s="679"/>
      <c r="V33" s="679"/>
      <c r="W33" s="679"/>
      <c r="X33" s="679"/>
      <c r="Y33" s="680"/>
      <c r="Z33" s="715">
        <v>10.7</v>
      </c>
      <c r="AA33" s="715"/>
      <c r="AB33" s="715"/>
      <c r="AC33" s="715"/>
      <c r="AD33" s="716" t="s">
        <v>237</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99.2</v>
      </c>
      <c r="BH33" s="663"/>
      <c r="BI33" s="663"/>
      <c r="BJ33" s="663"/>
      <c r="BK33" s="663"/>
      <c r="BL33" s="663"/>
      <c r="BM33" s="706">
        <v>97.6</v>
      </c>
      <c r="BN33" s="663"/>
      <c r="BO33" s="663"/>
      <c r="BP33" s="663"/>
      <c r="BQ33" s="727"/>
      <c r="BR33" s="742">
        <v>99.2</v>
      </c>
      <c r="BS33" s="663"/>
      <c r="BT33" s="663"/>
      <c r="BU33" s="663"/>
      <c r="BV33" s="663"/>
      <c r="BW33" s="663"/>
      <c r="BX33" s="706">
        <v>96.9</v>
      </c>
      <c r="BY33" s="663"/>
      <c r="BZ33" s="663"/>
      <c r="CA33" s="663"/>
      <c r="CB33" s="727"/>
      <c r="CD33" s="711" t="s">
        <v>321</v>
      </c>
      <c r="CE33" s="712"/>
      <c r="CF33" s="712"/>
      <c r="CG33" s="712"/>
      <c r="CH33" s="712"/>
      <c r="CI33" s="712"/>
      <c r="CJ33" s="712"/>
      <c r="CK33" s="712"/>
      <c r="CL33" s="712"/>
      <c r="CM33" s="712"/>
      <c r="CN33" s="712"/>
      <c r="CO33" s="712"/>
      <c r="CP33" s="712"/>
      <c r="CQ33" s="713"/>
      <c r="CR33" s="678">
        <v>2728034</v>
      </c>
      <c r="CS33" s="697"/>
      <c r="CT33" s="697"/>
      <c r="CU33" s="697"/>
      <c r="CV33" s="697"/>
      <c r="CW33" s="697"/>
      <c r="CX33" s="697"/>
      <c r="CY33" s="698"/>
      <c r="CZ33" s="681">
        <v>49.2</v>
      </c>
      <c r="DA33" s="699"/>
      <c r="DB33" s="699"/>
      <c r="DC33" s="700"/>
      <c r="DD33" s="684">
        <v>2378558</v>
      </c>
      <c r="DE33" s="697"/>
      <c r="DF33" s="697"/>
      <c r="DG33" s="697"/>
      <c r="DH33" s="697"/>
      <c r="DI33" s="697"/>
      <c r="DJ33" s="697"/>
      <c r="DK33" s="698"/>
      <c r="DL33" s="684">
        <v>1828457</v>
      </c>
      <c r="DM33" s="697"/>
      <c r="DN33" s="697"/>
      <c r="DO33" s="697"/>
      <c r="DP33" s="697"/>
      <c r="DQ33" s="697"/>
      <c r="DR33" s="697"/>
      <c r="DS33" s="697"/>
      <c r="DT33" s="697"/>
      <c r="DU33" s="697"/>
      <c r="DV33" s="698"/>
      <c r="DW33" s="681">
        <v>49.9</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20765</v>
      </c>
      <c r="S34" s="679"/>
      <c r="T34" s="679"/>
      <c r="U34" s="679"/>
      <c r="V34" s="679"/>
      <c r="W34" s="679"/>
      <c r="X34" s="679"/>
      <c r="Y34" s="680"/>
      <c r="Z34" s="715">
        <v>0.4</v>
      </c>
      <c r="AA34" s="715"/>
      <c r="AB34" s="715"/>
      <c r="AC34" s="715"/>
      <c r="AD34" s="716">
        <v>4929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814081</v>
      </c>
      <c r="CS34" s="679"/>
      <c r="CT34" s="679"/>
      <c r="CU34" s="679"/>
      <c r="CV34" s="679"/>
      <c r="CW34" s="679"/>
      <c r="CX34" s="679"/>
      <c r="CY34" s="680"/>
      <c r="CZ34" s="681">
        <v>14.7</v>
      </c>
      <c r="DA34" s="699"/>
      <c r="DB34" s="699"/>
      <c r="DC34" s="700"/>
      <c r="DD34" s="684">
        <v>664453</v>
      </c>
      <c r="DE34" s="679"/>
      <c r="DF34" s="679"/>
      <c r="DG34" s="679"/>
      <c r="DH34" s="679"/>
      <c r="DI34" s="679"/>
      <c r="DJ34" s="679"/>
      <c r="DK34" s="680"/>
      <c r="DL34" s="684">
        <v>561781</v>
      </c>
      <c r="DM34" s="679"/>
      <c r="DN34" s="679"/>
      <c r="DO34" s="679"/>
      <c r="DP34" s="679"/>
      <c r="DQ34" s="679"/>
      <c r="DR34" s="679"/>
      <c r="DS34" s="679"/>
      <c r="DT34" s="679"/>
      <c r="DU34" s="679"/>
      <c r="DV34" s="680"/>
      <c r="DW34" s="681">
        <v>15.3</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8462</v>
      </c>
      <c r="S35" s="679"/>
      <c r="T35" s="679"/>
      <c r="U35" s="679"/>
      <c r="V35" s="679"/>
      <c r="W35" s="679"/>
      <c r="X35" s="679"/>
      <c r="Y35" s="680"/>
      <c r="Z35" s="715">
        <v>0.1</v>
      </c>
      <c r="AA35" s="715"/>
      <c r="AB35" s="715"/>
      <c r="AC35" s="715"/>
      <c r="AD35" s="716" t="s">
        <v>129</v>
      </c>
      <c r="AE35" s="716"/>
      <c r="AF35" s="716"/>
      <c r="AG35" s="716"/>
      <c r="AH35" s="716"/>
      <c r="AI35" s="716"/>
      <c r="AJ35" s="716"/>
      <c r="AK35" s="716"/>
      <c r="AL35" s="681" t="s">
        <v>237</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61573</v>
      </c>
      <c r="CS35" s="697"/>
      <c r="CT35" s="697"/>
      <c r="CU35" s="697"/>
      <c r="CV35" s="697"/>
      <c r="CW35" s="697"/>
      <c r="CX35" s="697"/>
      <c r="CY35" s="698"/>
      <c r="CZ35" s="681">
        <v>1.1000000000000001</v>
      </c>
      <c r="DA35" s="699"/>
      <c r="DB35" s="699"/>
      <c r="DC35" s="700"/>
      <c r="DD35" s="684">
        <v>57123</v>
      </c>
      <c r="DE35" s="697"/>
      <c r="DF35" s="697"/>
      <c r="DG35" s="697"/>
      <c r="DH35" s="697"/>
      <c r="DI35" s="697"/>
      <c r="DJ35" s="697"/>
      <c r="DK35" s="698"/>
      <c r="DL35" s="684">
        <v>49576</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206433</v>
      </c>
      <c r="S36" s="679"/>
      <c r="T36" s="679"/>
      <c r="U36" s="679"/>
      <c r="V36" s="679"/>
      <c r="W36" s="679"/>
      <c r="X36" s="679"/>
      <c r="Y36" s="680"/>
      <c r="Z36" s="715">
        <v>3.6</v>
      </c>
      <c r="AA36" s="715"/>
      <c r="AB36" s="715"/>
      <c r="AC36" s="715"/>
      <c r="AD36" s="716" t="s">
        <v>237</v>
      </c>
      <c r="AE36" s="716"/>
      <c r="AF36" s="716"/>
      <c r="AG36" s="716"/>
      <c r="AH36" s="716"/>
      <c r="AI36" s="716"/>
      <c r="AJ36" s="716"/>
      <c r="AK36" s="716"/>
      <c r="AL36" s="681" t="s">
        <v>237</v>
      </c>
      <c r="AM36" s="682"/>
      <c r="AN36" s="682"/>
      <c r="AO36" s="717"/>
      <c r="AP36" s="235"/>
      <c r="AQ36" s="730" t="s">
        <v>329</v>
      </c>
      <c r="AR36" s="731"/>
      <c r="AS36" s="731"/>
      <c r="AT36" s="731"/>
      <c r="AU36" s="731"/>
      <c r="AV36" s="731"/>
      <c r="AW36" s="731"/>
      <c r="AX36" s="731"/>
      <c r="AY36" s="732"/>
      <c r="AZ36" s="733">
        <v>958597</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21373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649579</v>
      </c>
      <c r="CS36" s="679"/>
      <c r="CT36" s="679"/>
      <c r="CU36" s="679"/>
      <c r="CV36" s="679"/>
      <c r="CW36" s="679"/>
      <c r="CX36" s="679"/>
      <c r="CY36" s="680"/>
      <c r="CZ36" s="681">
        <v>11.7</v>
      </c>
      <c r="DA36" s="699"/>
      <c r="DB36" s="699"/>
      <c r="DC36" s="700"/>
      <c r="DD36" s="684">
        <v>557477</v>
      </c>
      <c r="DE36" s="679"/>
      <c r="DF36" s="679"/>
      <c r="DG36" s="679"/>
      <c r="DH36" s="679"/>
      <c r="DI36" s="679"/>
      <c r="DJ36" s="679"/>
      <c r="DK36" s="680"/>
      <c r="DL36" s="684">
        <v>480273</v>
      </c>
      <c r="DM36" s="679"/>
      <c r="DN36" s="679"/>
      <c r="DO36" s="679"/>
      <c r="DP36" s="679"/>
      <c r="DQ36" s="679"/>
      <c r="DR36" s="679"/>
      <c r="DS36" s="679"/>
      <c r="DT36" s="679"/>
      <c r="DU36" s="679"/>
      <c r="DV36" s="680"/>
      <c r="DW36" s="681">
        <v>13.1</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114748</v>
      </c>
      <c r="S37" s="679"/>
      <c r="T37" s="679"/>
      <c r="U37" s="679"/>
      <c r="V37" s="679"/>
      <c r="W37" s="679"/>
      <c r="X37" s="679"/>
      <c r="Y37" s="680"/>
      <c r="Z37" s="715">
        <v>2</v>
      </c>
      <c r="AA37" s="715"/>
      <c r="AB37" s="715"/>
      <c r="AC37" s="715"/>
      <c r="AD37" s="716" t="s">
        <v>129</v>
      </c>
      <c r="AE37" s="716"/>
      <c r="AF37" s="716"/>
      <c r="AG37" s="716"/>
      <c r="AH37" s="716"/>
      <c r="AI37" s="716"/>
      <c r="AJ37" s="716"/>
      <c r="AK37" s="716"/>
      <c r="AL37" s="681" t="s">
        <v>237</v>
      </c>
      <c r="AM37" s="682"/>
      <c r="AN37" s="682"/>
      <c r="AO37" s="717"/>
      <c r="AQ37" s="718" t="s">
        <v>333</v>
      </c>
      <c r="AR37" s="719"/>
      <c r="AS37" s="719"/>
      <c r="AT37" s="719"/>
      <c r="AU37" s="719"/>
      <c r="AV37" s="719"/>
      <c r="AW37" s="719"/>
      <c r="AX37" s="719"/>
      <c r="AY37" s="720"/>
      <c r="AZ37" s="678">
        <v>341863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17363</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406587</v>
      </c>
      <c r="CS37" s="697"/>
      <c r="CT37" s="697"/>
      <c r="CU37" s="697"/>
      <c r="CV37" s="697"/>
      <c r="CW37" s="697"/>
      <c r="CX37" s="697"/>
      <c r="CY37" s="698"/>
      <c r="CZ37" s="681">
        <v>7.3</v>
      </c>
      <c r="DA37" s="699"/>
      <c r="DB37" s="699"/>
      <c r="DC37" s="700"/>
      <c r="DD37" s="684">
        <v>406587</v>
      </c>
      <c r="DE37" s="697"/>
      <c r="DF37" s="697"/>
      <c r="DG37" s="697"/>
      <c r="DH37" s="697"/>
      <c r="DI37" s="697"/>
      <c r="DJ37" s="697"/>
      <c r="DK37" s="698"/>
      <c r="DL37" s="684">
        <v>394061</v>
      </c>
      <c r="DM37" s="697"/>
      <c r="DN37" s="697"/>
      <c r="DO37" s="697"/>
      <c r="DP37" s="697"/>
      <c r="DQ37" s="697"/>
      <c r="DR37" s="697"/>
      <c r="DS37" s="697"/>
      <c r="DT37" s="697"/>
      <c r="DU37" s="697"/>
      <c r="DV37" s="698"/>
      <c r="DW37" s="681">
        <v>10.8</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39894</v>
      </c>
      <c r="S38" s="679"/>
      <c r="T38" s="679"/>
      <c r="U38" s="679"/>
      <c r="V38" s="679"/>
      <c r="W38" s="679"/>
      <c r="X38" s="679"/>
      <c r="Y38" s="680"/>
      <c r="Z38" s="715">
        <v>0.7</v>
      </c>
      <c r="AA38" s="715"/>
      <c r="AB38" s="715"/>
      <c r="AC38" s="715"/>
      <c r="AD38" s="716">
        <v>3481</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3794</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163</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954803</v>
      </c>
      <c r="CS38" s="679"/>
      <c r="CT38" s="679"/>
      <c r="CU38" s="679"/>
      <c r="CV38" s="679"/>
      <c r="CW38" s="679"/>
      <c r="CX38" s="679"/>
      <c r="CY38" s="680"/>
      <c r="CZ38" s="681">
        <v>17.2</v>
      </c>
      <c r="DA38" s="699"/>
      <c r="DB38" s="699"/>
      <c r="DC38" s="700"/>
      <c r="DD38" s="684">
        <v>862744</v>
      </c>
      <c r="DE38" s="679"/>
      <c r="DF38" s="679"/>
      <c r="DG38" s="679"/>
      <c r="DH38" s="679"/>
      <c r="DI38" s="679"/>
      <c r="DJ38" s="679"/>
      <c r="DK38" s="680"/>
      <c r="DL38" s="684">
        <v>736827</v>
      </c>
      <c r="DM38" s="679"/>
      <c r="DN38" s="679"/>
      <c r="DO38" s="679"/>
      <c r="DP38" s="679"/>
      <c r="DQ38" s="679"/>
      <c r="DR38" s="679"/>
      <c r="DS38" s="679"/>
      <c r="DT38" s="679"/>
      <c r="DU38" s="679"/>
      <c r="DV38" s="680"/>
      <c r="DW38" s="681">
        <v>20.100000000000001</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241300</v>
      </c>
      <c r="S39" s="679"/>
      <c r="T39" s="679"/>
      <c r="U39" s="679"/>
      <c r="V39" s="679"/>
      <c r="W39" s="679"/>
      <c r="X39" s="679"/>
      <c r="Y39" s="680"/>
      <c r="Z39" s="715">
        <v>4.2</v>
      </c>
      <c r="AA39" s="715"/>
      <c r="AB39" s="715"/>
      <c r="AC39" s="715"/>
      <c r="AD39" s="716" t="s">
        <v>129</v>
      </c>
      <c r="AE39" s="716"/>
      <c r="AF39" s="716"/>
      <c r="AG39" s="716"/>
      <c r="AH39" s="716"/>
      <c r="AI39" s="716"/>
      <c r="AJ39" s="716"/>
      <c r="AK39" s="716"/>
      <c r="AL39" s="681" t="s">
        <v>237</v>
      </c>
      <c r="AM39" s="682"/>
      <c r="AN39" s="682"/>
      <c r="AO39" s="717"/>
      <c r="AQ39" s="718" t="s">
        <v>341</v>
      </c>
      <c r="AR39" s="719"/>
      <c r="AS39" s="719"/>
      <c r="AT39" s="719"/>
      <c r="AU39" s="719"/>
      <c r="AV39" s="719"/>
      <c r="AW39" s="719"/>
      <c r="AX39" s="719"/>
      <c r="AY39" s="720"/>
      <c r="AZ39" s="678" t="s">
        <v>129</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2681</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246748</v>
      </c>
      <c r="CS39" s="697"/>
      <c r="CT39" s="697"/>
      <c r="CU39" s="697"/>
      <c r="CV39" s="697"/>
      <c r="CW39" s="697"/>
      <c r="CX39" s="697"/>
      <c r="CY39" s="698"/>
      <c r="CZ39" s="681">
        <v>4.5</v>
      </c>
      <c r="DA39" s="699"/>
      <c r="DB39" s="699"/>
      <c r="DC39" s="700"/>
      <c r="DD39" s="684">
        <v>236761</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237</v>
      </c>
      <c r="AM40" s="682"/>
      <c r="AN40" s="682"/>
      <c r="AO40" s="717"/>
      <c r="AQ40" s="718" t="s">
        <v>345</v>
      </c>
      <c r="AR40" s="719"/>
      <c r="AS40" s="719"/>
      <c r="AT40" s="719"/>
      <c r="AU40" s="719"/>
      <c r="AV40" s="719"/>
      <c r="AW40" s="719"/>
      <c r="AX40" s="719"/>
      <c r="AY40" s="720"/>
      <c r="AZ40" s="678" t="s">
        <v>237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129</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1250</v>
      </c>
      <c r="CS40" s="679"/>
      <c r="CT40" s="679"/>
      <c r="CU40" s="679"/>
      <c r="CV40" s="679"/>
      <c r="CW40" s="679"/>
      <c r="CX40" s="679"/>
      <c r="CY40" s="680"/>
      <c r="CZ40" s="681">
        <v>0</v>
      </c>
      <c r="DA40" s="699"/>
      <c r="DB40" s="699"/>
      <c r="DC40" s="700"/>
      <c r="DD40" s="684" t="s">
        <v>237</v>
      </c>
      <c r="DE40" s="679"/>
      <c r="DF40" s="679"/>
      <c r="DG40" s="679"/>
      <c r="DH40" s="679"/>
      <c r="DI40" s="679"/>
      <c r="DJ40" s="679"/>
      <c r="DK40" s="680"/>
      <c r="DL40" s="684" t="s">
        <v>237</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123700</v>
      </c>
      <c r="S41" s="679"/>
      <c r="T41" s="679"/>
      <c r="U41" s="679"/>
      <c r="V41" s="679"/>
      <c r="W41" s="679"/>
      <c r="X41" s="679"/>
      <c r="Y41" s="680"/>
      <c r="Z41" s="715">
        <v>2.2000000000000002</v>
      </c>
      <c r="AA41" s="715"/>
      <c r="AB41" s="715"/>
      <c r="AC41" s="715"/>
      <c r="AD41" s="716" t="s">
        <v>129</v>
      </c>
      <c r="AE41" s="716"/>
      <c r="AF41" s="716"/>
      <c r="AG41" s="716"/>
      <c r="AH41" s="716"/>
      <c r="AI41" s="716"/>
      <c r="AJ41" s="716"/>
      <c r="AK41" s="716"/>
      <c r="AL41" s="681" t="s">
        <v>237</v>
      </c>
      <c r="AM41" s="682"/>
      <c r="AN41" s="682"/>
      <c r="AO41" s="717"/>
      <c r="AQ41" s="718" t="s">
        <v>350</v>
      </c>
      <c r="AR41" s="719"/>
      <c r="AS41" s="719"/>
      <c r="AT41" s="719"/>
      <c r="AU41" s="719"/>
      <c r="AV41" s="719"/>
      <c r="AW41" s="719"/>
      <c r="AX41" s="719"/>
      <c r="AY41" s="720"/>
      <c r="AZ41" s="678">
        <v>217914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129</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5717427</v>
      </c>
      <c r="S42" s="701"/>
      <c r="T42" s="701"/>
      <c r="U42" s="701"/>
      <c r="V42" s="701"/>
      <c r="W42" s="701"/>
      <c r="X42" s="701"/>
      <c r="Y42" s="703"/>
      <c r="Z42" s="704">
        <v>100</v>
      </c>
      <c r="AA42" s="704"/>
      <c r="AB42" s="704"/>
      <c r="AC42" s="704"/>
      <c r="AD42" s="705">
        <v>3540191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395026</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280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586538</v>
      </c>
      <c r="CS42" s="679"/>
      <c r="CT42" s="679"/>
      <c r="CU42" s="679"/>
      <c r="CV42" s="679"/>
      <c r="CW42" s="679"/>
      <c r="CX42" s="679"/>
      <c r="CY42" s="680"/>
      <c r="CZ42" s="681">
        <v>10.6</v>
      </c>
      <c r="DA42" s="682"/>
      <c r="DB42" s="682"/>
      <c r="DC42" s="683"/>
      <c r="DD42" s="684">
        <v>362202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24572</v>
      </c>
      <c r="CS43" s="697"/>
      <c r="CT43" s="697"/>
      <c r="CU43" s="697"/>
      <c r="CV43" s="697"/>
      <c r="CW43" s="697"/>
      <c r="CX43" s="697"/>
      <c r="CY43" s="698"/>
      <c r="CZ43" s="681">
        <v>0.4</v>
      </c>
      <c r="DA43" s="699"/>
      <c r="DB43" s="699"/>
      <c r="DC43" s="700"/>
      <c r="DD43" s="684">
        <v>24572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586511</v>
      </c>
      <c r="CS44" s="679"/>
      <c r="CT44" s="679"/>
      <c r="CU44" s="679"/>
      <c r="CV44" s="679"/>
      <c r="CW44" s="679"/>
      <c r="CX44" s="679"/>
      <c r="CY44" s="680"/>
      <c r="CZ44" s="681">
        <v>10.6</v>
      </c>
      <c r="DA44" s="682"/>
      <c r="DB44" s="682"/>
      <c r="DC44" s="683"/>
      <c r="DD44" s="684">
        <v>362175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166989</v>
      </c>
      <c r="CS45" s="697"/>
      <c r="CT45" s="697"/>
      <c r="CU45" s="697"/>
      <c r="CV45" s="697"/>
      <c r="CW45" s="697"/>
      <c r="CX45" s="697"/>
      <c r="CY45" s="698"/>
      <c r="CZ45" s="681">
        <v>3</v>
      </c>
      <c r="DA45" s="699"/>
      <c r="DB45" s="699"/>
      <c r="DC45" s="700"/>
      <c r="DD45" s="684">
        <v>3091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379719</v>
      </c>
      <c r="CS46" s="679"/>
      <c r="CT46" s="679"/>
      <c r="CU46" s="679"/>
      <c r="CV46" s="679"/>
      <c r="CW46" s="679"/>
      <c r="CX46" s="679"/>
      <c r="CY46" s="680"/>
      <c r="CZ46" s="681">
        <v>6.9</v>
      </c>
      <c r="DA46" s="682"/>
      <c r="DB46" s="682"/>
      <c r="DC46" s="683"/>
      <c r="DD46" s="684">
        <v>355031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27</v>
      </c>
      <c r="CS47" s="697"/>
      <c r="CT47" s="697"/>
      <c r="CU47" s="697"/>
      <c r="CV47" s="697"/>
      <c r="CW47" s="697"/>
      <c r="CX47" s="697"/>
      <c r="CY47" s="698"/>
      <c r="CZ47" s="681">
        <v>0</v>
      </c>
      <c r="DA47" s="699"/>
      <c r="DB47" s="699"/>
      <c r="DC47" s="700"/>
      <c r="DD47" s="684">
        <v>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5541334</v>
      </c>
      <c r="CS49" s="663"/>
      <c r="CT49" s="663"/>
      <c r="CU49" s="663"/>
      <c r="CV49" s="663"/>
      <c r="CW49" s="663"/>
      <c r="CX49" s="663"/>
      <c r="CY49" s="664"/>
      <c r="CZ49" s="665">
        <v>100</v>
      </c>
      <c r="DA49" s="666"/>
      <c r="DB49" s="666"/>
      <c r="DC49" s="667"/>
      <c r="DD49" s="668">
        <v>4178173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St0iVyTH5t9DkwOizzg/MzpZAI8ASZ97qR8rdqPLKipv0e8dvf8DnQu7m8oX1dTcv4xjPo6k/fRDrH2pPhMYg==" saltValue="TFo2JegnBRptnOhVwwNT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5717</v>
      </c>
      <c r="R7" s="1198"/>
      <c r="S7" s="1198"/>
      <c r="T7" s="1198"/>
      <c r="U7" s="1198"/>
      <c r="V7" s="1198">
        <v>5541</v>
      </c>
      <c r="W7" s="1198"/>
      <c r="X7" s="1198"/>
      <c r="Y7" s="1198"/>
      <c r="Z7" s="1198"/>
      <c r="AA7" s="1198">
        <v>176</v>
      </c>
      <c r="AB7" s="1198"/>
      <c r="AC7" s="1198"/>
      <c r="AD7" s="1198"/>
      <c r="AE7" s="1199"/>
      <c r="AF7" s="1200">
        <v>164</v>
      </c>
      <c r="AG7" s="1201"/>
      <c r="AH7" s="1201"/>
      <c r="AI7" s="1201"/>
      <c r="AJ7" s="1202"/>
      <c r="AK7" s="1184">
        <v>206</v>
      </c>
      <c r="AL7" s="1185"/>
      <c r="AM7" s="1185"/>
      <c r="AN7" s="1185"/>
      <c r="AO7" s="1185"/>
      <c r="AP7" s="1185">
        <v>4297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5717</v>
      </c>
      <c r="R23" s="1162"/>
      <c r="S23" s="1162"/>
      <c r="T23" s="1162"/>
      <c r="U23" s="1162"/>
      <c r="V23" s="1162">
        <v>5541</v>
      </c>
      <c r="W23" s="1162"/>
      <c r="X23" s="1162"/>
      <c r="Y23" s="1162"/>
      <c r="Z23" s="1162"/>
      <c r="AA23" s="1162">
        <v>176</v>
      </c>
      <c r="AB23" s="1162"/>
      <c r="AC23" s="1162"/>
      <c r="AD23" s="1162"/>
      <c r="AE23" s="1163"/>
      <c r="AF23" s="1164">
        <v>164</v>
      </c>
      <c r="AG23" s="1162"/>
      <c r="AH23" s="1162"/>
      <c r="AI23" s="1162"/>
      <c r="AJ23" s="1165"/>
      <c r="AK23" s="1166"/>
      <c r="AL23" s="1167"/>
      <c r="AM23" s="1167"/>
      <c r="AN23" s="1167"/>
      <c r="AO23" s="1167"/>
      <c r="AP23" s="1162">
        <v>4297</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1242</v>
      </c>
      <c r="R28" s="1147"/>
      <c r="S28" s="1147"/>
      <c r="T28" s="1147"/>
      <c r="U28" s="1147"/>
      <c r="V28" s="1147">
        <v>1221</v>
      </c>
      <c r="W28" s="1147"/>
      <c r="X28" s="1147"/>
      <c r="Y28" s="1147"/>
      <c r="Z28" s="1147"/>
      <c r="AA28" s="1147">
        <v>21</v>
      </c>
      <c r="AB28" s="1147"/>
      <c r="AC28" s="1147"/>
      <c r="AD28" s="1147"/>
      <c r="AE28" s="1148"/>
      <c r="AF28" s="1149">
        <v>21</v>
      </c>
      <c r="AG28" s="1147"/>
      <c r="AH28" s="1147"/>
      <c r="AI28" s="1147"/>
      <c r="AJ28" s="1150"/>
      <c r="AK28" s="1151">
        <v>111</v>
      </c>
      <c r="AL28" s="1139"/>
      <c r="AM28" s="1139"/>
      <c r="AN28" s="1139"/>
      <c r="AO28" s="1139"/>
      <c r="AP28" s="1139">
        <v>114</v>
      </c>
      <c r="AQ28" s="1139"/>
      <c r="AR28" s="1139"/>
      <c r="AS28" s="1139"/>
      <c r="AT28" s="1139"/>
      <c r="AU28" s="1139" t="s">
        <v>575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1462</v>
      </c>
      <c r="R29" s="1137"/>
      <c r="S29" s="1137"/>
      <c r="T29" s="1137"/>
      <c r="U29" s="1137"/>
      <c r="V29" s="1137">
        <v>1436</v>
      </c>
      <c r="W29" s="1137"/>
      <c r="X29" s="1137"/>
      <c r="Y29" s="1137"/>
      <c r="Z29" s="1137"/>
      <c r="AA29" s="1137">
        <v>26</v>
      </c>
      <c r="AB29" s="1137"/>
      <c r="AC29" s="1137"/>
      <c r="AD29" s="1137"/>
      <c r="AE29" s="1138"/>
      <c r="AF29" s="1112">
        <v>26</v>
      </c>
      <c r="AG29" s="1113"/>
      <c r="AH29" s="1113"/>
      <c r="AI29" s="1113"/>
      <c r="AJ29" s="1114"/>
      <c r="AK29" s="1073">
        <v>256</v>
      </c>
      <c r="AL29" s="1064"/>
      <c r="AM29" s="1064"/>
      <c r="AN29" s="1064"/>
      <c r="AO29" s="1064"/>
      <c r="AP29" s="1064">
        <v>2</v>
      </c>
      <c r="AQ29" s="1064"/>
      <c r="AR29" s="1064"/>
      <c r="AS29" s="1064"/>
      <c r="AT29" s="1064"/>
      <c r="AU29" s="1064" t="s">
        <v>575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122</v>
      </c>
      <c r="R30" s="1137"/>
      <c r="S30" s="1137"/>
      <c r="T30" s="1137"/>
      <c r="U30" s="1137"/>
      <c r="V30" s="1137">
        <v>120</v>
      </c>
      <c r="W30" s="1137"/>
      <c r="X30" s="1137"/>
      <c r="Y30" s="1137"/>
      <c r="Z30" s="1137"/>
      <c r="AA30" s="1137">
        <v>2</v>
      </c>
      <c r="AB30" s="1137"/>
      <c r="AC30" s="1137"/>
      <c r="AD30" s="1137"/>
      <c r="AE30" s="1138"/>
      <c r="AF30" s="1112">
        <v>2</v>
      </c>
      <c r="AG30" s="1113"/>
      <c r="AH30" s="1113"/>
      <c r="AI30" s="1113"/>
      <c r="AJ30" s="1114"/>
      <c r="AK30" s="1073">
        <v>43</v>
      </c>
      <c r="AL30" s="1064"/>
      <c r="AM30" s="1064"/>
      <c r="AN30" s="1064"/>
      <c r="AO30" s="1064"/>
      <c r="AP30" s="1064" t="s">
        <v>575</v>
      </c>
      <c r="AQ30" s="1064"/>
      <c r="AR30" s="1064"/>
      <c r="AS30" s="1064"/>
      <c r="AT30" s="1064"/>
      <c r="AU30" s="1064" t="s">
        <v>575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402</v>
      </c>
      <c r="R31" s="1137"/>
      <c r="S31" s="1137"/>
      <c r="T31" s="1137"/>
      <c r="U31" s="1137"/>
      <c r="V31" s="1137">
        <v>402</v>
      </c>
      <c r="W31" s="1137"/>
      <c r="X31" s="1137"/>
      <c r="Y31" s="1137"/>
      <c r="Z31" s="1137"/>
      <c r="AA31" s="1137" t="s">
        <v>575</v>
      </c>
      <c r="AB31" s="1137"/>
      <c r="AC31" s="1137"/>
      <c r="AD31" s="1137"/>
      <c r="AE31" s="1138"/>
      <c r="AF31" s="1112" t="s">
        <v>407</v>
      </c>
      <c r="AG31" s="1113"/>
      <c r="AH31" s="1113"/>
      <c r="AI31" s="1113"/>
      <c r="AJ31" s="1114"/>
      <c r="AK31" s="1073">
        <v>112</v>
      </c>
      <c r="AL31" s="1064"/>
      <c r="AM31" s="1064"/>
      <c r="AN31" s="1064"/>
      <c r="AO31" s="1064"/>
      <c r="AP31" s="1064">
        <v>114</v>
      </c>
      <c r="AQ31" s="1064"/>
      <c r="AR31" s="1064"/>
      <c r="AS31" s="1064"/>
      <c r="AT31" s="1064"/>
      <c r="AU31" s="1064">
        <v>114</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338</v>
      </c>
      <c r="R32" s="1137"/>
      <c r="S32" s="1137"/>
      <c r="T32" s="1137"/>
      <c r="U32" s="1137"/>
      <c r="V32" s="1137">
        <v>338</v>
      </c>
      <c r="W32" s="1137"/>
      <c r="X32" s="1137"/>
      <c r="Y32" s="1137"/>
      <c r="Z32" s="1137"/>
      <c r="AA32" s="1137" t="s">
        <v>575</v>
      </c>
      <c r="AB32" s="1137"/>
      <c r="AC32" s="1137"/>
      <c r="AD32" s="1137"/>
      <c r="AE32" s="1138"/>
      <c r="AF32" s="1112" t="s">
        <v>129</v>
      </c>
      <c r="AG32" s="1113"/>
      <c r="AH32" s="1113"/>
      <c r="AI32" s="1113"/>
      <c r="AJ32" s="1114"/>
      <c r="AK32" s="1073">
        <v>228</v>
      </c>
      <c r="AL32" s="1064"/>
      <c r="AM32" s="1064"/>
      <c r="AN32" s="1064"/>
      <c r="AO32" s="1064"/>
      <c r="AP32" s="1064">
        <v>1678</v>
      </c>
      <c r="AQ32" s="1064"/>
      <c r="AR32" s="1064"/>
      <c r="AS32" s="1064"/>
      <c r="AT32" s="1064"/>
      <c r="AU32" s="1064">
        <v>1678</v>
      </c>
      <c r="AV32" s="1064"/>
      <c r="AW32" s="1064"/>
      <c r="AX32" s="1064"/>
      <c r="AY32" s="1064"/>
      <c r="AZ32" s="1135"/>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129</v>
      </c>
      <c r="R33" s="1137"/>
      <c r="S33" s="1137"/>
      <c r="T33" s="1137"/>
      <c r="U33" s="1137"/>
      <c r="V33" s="1137">
        <v>129</v>
      </c>
      <c r="W33" s="1137"/>
      <c r="X33" s="1137"/>
      <c r="Y33" s="1137"/>
      <c r="Z33" s="1137"/>
      <c r="AA33" s="1137" t="s">
        <v>575</v>
      </c>
      <c r="AB33" s="1137"/>
      <c r="AC33" s="1137"/>
      <c r="AD33" s="1137"/>
      <c r="AE33" s="1138"/>
      <c r="AF33" s="1112">
        <v>0</v>
      </c>
      <c r="AG33" s="1113"/>
      <c r="AH33" s="1113"/>
      <c r="AI33" s="1113"/>
      <c r="AJ33" s="1114"/>
      <c r="AK33" s="1073">
        <v>116</v>
      </c>
      <c r="AL33" s="1064"/>
      <c r="AM33" s="1064"/>
      <c r="AN33" s="1064"/>
      <c r="AO33" s="1064"/>
      <c r="AP33" s="1064">
        <v>723</v>
      </c>
      <c r="AQ33" s="1064"/>
      <c r="AR33" s="1064"/>
      <c r="AS33" s="1064"/>
      <c r="AT33" s="1064"/>
      <c r="AU33" s="1064">
        <v>723</v>
      </c>
      <c r="AV33" s="1064"/>
      <c r="AW33" s="1064"/>
      <c r="AX33" s="1064"/>
      <c r="AY33" s="1064"/>
      <c r="AZ33" s="1135"/>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49</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398</v>
      </c>
      <c r="AG66" s="1101"/>
      <c r="AH66" s="1101"/>
      <c r="AI66" s="1101"/>
      <c r="AJ66" s="1102"/>
      <c r="AK66" s="1094" t="s">
        <v>399</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811</v>
      </c>
      <c r="R68" s="1075"/>
      <c r="S68" s="1075"/>
      <c r="T68" s="1075"/>
      <c r="U68" s="1075"/>
      <c r="V68" s="1075">
        <v>793</v>
      </c>
      <c r="W68" s="1075"/>
      <c r="X68" s="1075"/>
      <c r="Y68" s="1075"/>
      <c r="Z68" s="1075"/>
      <c r="AA68" s="1075">
        <v>19</v>
      </c>
      <c r="AB68" s="1075"/>
      <c r="AC68" s="1075"/>
      <c r="AD68" s="1075"/>
      <c r="AE68" s="1075"/>
      <c r="AF68" s="1075">
        <v>19</v>
      </c>
      <c r="AG68" s="1075"/>
      <c r="AH68" s="1075"/>
      <c r="AI68" s="1075"/>
      <c r="AJ68" s="1075"/>
      <c r="AK68" s="1075">
        <v>25</v>
      </c>
      <c r="AL68" s="1075"/>
      <c r="AM68" s="1075"/>
      <c r="AN68" s="1075"/>
      <c r="AO68" s="1075"/>
      <c r="AP68" s="1075">
        <v>814</v>
      </c>
      <c r="AQ68" s="1075"/>
      <c r="AR68" s="1075"/>
      <c r="AS68" s="1075"/>
      <c r="AT68" s="1075"/>
      <c r="AU68" s="1075">
        <v>55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3540</v>
      </c>
      <c r="R69" s="1064"/>
      <c r="S69" s="1064"/>
      <c r="T69" s="1064"/>
      <c r="U69" s="1064"/>
      <c r="V69" s="1064">
        <v>3428</v>
      </c>
      <c r="W69" s="1064"/>
      <c r="X69" s="1064"/>
      <c r="Y69" s="1064"/>
      <c r="Z69" s="1064"/>
      <c r="AA69" s="1064">
        <v>112</v>
      </c>
      <c r="AB69" s="1064"/>
      <c r="AC69" s="1064"/>
      <c r="AD69" s="1064"/>
      <c r="AE69" s="1064"/>
      <c r="AF69" s="1064">
        <v>112</v>
      </c>
      <c r="AG69" s="1064"/>
      <c r="AH69" s="1064"/>
      <c r="AI69" s="1064"/>
      <c r="AJ69" s="1064"/>
      <c r="AK69" s="1064">
        <v>71</v>
      </c>
      <c r="AL69" s="1064"/>
      <c r="AM69" s="1064"/>
      <c r="AN69" s="1064"/>
      <c r="AO69" s="1064"/>
      <c r="AP69" s="1064">
        <v>627</v>
      </c>
      <c r="AQ69" s="1064"/>
      <c r="AR69" s="1064"/>
      <c r="AS69" s="1064"/>
      <c r="AT69" s="1064"/>
      <c r="AU69" s="1064">
        <v>111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8498</v>
      </c>
      <c r="R70" s="1064"/>
      <c r="S70" s="1064"/>
      <c r="T70" s="1064"/>
      <c r="U70" s="1064"/>
      <c r="V70" s="1064">
        <v>7527</v>
      </c>
      <c r="W70" s="1064"/>
      <c r="X70" s="1064"/>
      <c r="Y70" s="1064"/>
      <c r="Z70" s="1064"/>
      <c r="AA70" s="1064">
        <v>971</v>
      </c>
      <c r="AB70" s="1064"/>
      <c r="AC70" s="1064"/>
      <c r="AD70" s="1064"/>
      <c r="AE70" s="1064"/>
      <c r="AF70" s="1064">
        <v>6323</v>
      </c>
      <c r="AG70" s="1064"/>
      <c r="AH70" s="1064"/>
      <c r="AI70" s="1064"/>
      <c r="AJ70" s="1064"/>
      <c r="AK70" s="1064">
        <v>100</v>
      </c>
      <c r="AL70" s="1064"/>
      <c r="AM70" s="1064"/>
      <c r="AN70" s="1064"/>
      <c r="AO70" s="1064"/>
      <c r="AP70" s="1064">
        <v>10889</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565</v>
      </c>
      <c r="R71" s="1064"/>
      <c r="S71" s="1064"/>
      <c r="T71" s="1064"/>
      <c r="U71" s="1064"/>
      <c r="V71" s="1064">
        <v>535</v>
      </c>
      <c r="W71" s="1064"/>
      <c r="X71" s="1064"/>
      <c r="Y71" s="1064"/>
      <c r="Z71" s="1064"/>
      <c r="AA71" s="1064">
        <v>30</v>
      </c>
      <c r="AB71" s="1064"/>
      <c r="AC71" s="1064"/>
      <c r="AD71" s="1064"/>
      <c r="AE71" s="1064"/>
      <c r="AF71" s="1064">
        <v>30</v>
      </c>
      <c r="AG71" s="1064"/>
      <c r="AH71" s="1064"/>
      <c r="AI71" s="1064"/>
      <c r="AJ71" s="1064"/>
      <c r="AK71" s="1064">
        <v>24</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171813</v>
      </c>
      <c r="R72" s="1064"/>
      <c r="S72" s="1064"/>
      <c r="T72" s="1064"/>
      <c r="U72" s="1064"/>
      <c r="V72" s="1064">
        <v>167384</v>
      </c>
      <c r="W72" s="1064"/>
      <c r="X72" s="1064"/>
      <c r="Y72" s="1064"/>
      <c r="Z72" s="1064"/>
      <c r="AA72" s="1064">
        <v>4429</v>
      </c>
      <c r="AB72" s="1064"/>
      <c r="AC72" s="1064"/>
      <c r="AD72" s="1064"/>
      <c r="AE72" s="1064"/>
      <c r="AF72" s="1064">
        <v>4426</v>
      </c>
      <c r="AG72" s="1064"/>
      <c r="AH72" s="1064"/>
      <c r="AI72" s="1064"/>
      <c r="AJ72" s="1064"/>
      <c r="AK72" s="1064">
        <v>6995</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797</v>
      </c>
      <c r="R73" s="1064"/>
      <c r="S73" s="1064"/>
      <c r="T73" s="1064"/>
      <c r="U73" s="1064"/>
      <c r="V73" s="1064">
        <v>629</v>
      </c>
      <c r="W73" s="1064"/>
      <c r="X73" s="1064"/>
      <c r="Y73" s="1064"/>
      <c r="Z73" s="1064"/>
      <c r="AA73" s="1064">
        <v>168</v>
      </c>
      <c r="AB73" s="1064"/>
      <c r="AC73" s="1064"/>
      <c r="AD73" s="1064"/>
      <c r="AE73" s="1064"/>
      <c r="AF73" s="1064">
        <v>27</v>
      </c>
      <c r="AG73" s="1064"/>
      <c r="AH73" s="1064"/>
      <c r="AI73" s="1064"/>
      <c r="AJ73" s="1064"/>
      <c r="AK73" s="1064">
        <v>11</v>
      </c>
      <c r="AL73" s="1064"/>
      <c r="AM73" s="1064"/>
      <c r="AN73" s="1064"/>
      <c r="AO73" s="1064"/>
      <c r="AP73" s="1064">
        <v>246</v>
      </c>
      <c r="AQ73" s="1064"/>
      <c r="AR73" s="1064"/>
      <c r="AS73" s="1064"/>
      <c r="AT73" s="1064"/>
      <c r="AU73" s="1064">
        <v>41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849</v>
      </c>
      <c r="R74" s="1064"/>
      <c r="S74" s="1064"/>
      <c r="T74" s="1064"/>
      <c r="U74" s="1064"/>
      <c r="V74" s="1064">
        <v>824</v>
      </c>
      <c r="W74" s="1064"/>
      <c r="X74" s="1064"/>
      <c r="Y74" s="1064"/>
      <c r="Z74" s="1064"/>
      <c r="AA74" s="1064">
        <v>25</v>
      </c>
      <c r="AB74" s="1064"/>
      <c r="AC74" s="1064"/>
      <c r="AD74" s="1064"/>
      <c r="AE74" s="1064"/>
      <c r="AF74" s="1064">
        <v>25</v>
      </c>
      <c r="AG74" s="1064"/>
      <c r="AH74" s="1064"/>
      <c r="AI74" s="1064"/>
      <c r="AJ74" s="1064"/>
      <c r="AK74" s="1064">
        <v>22</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160</v>
      </c>
      <c r="R75" s="1072"/>
      <c r="S75" s="1072"/>
      <c r="T75" s="1072"/>
      <c r="U75" s="1073"/>
      <c r="V75" s="1074">
        <v>159</v>
      </c>
      <c r="W75" s="1072"/>
      <c r="X75" s="1072"/>
      <c r="Y75" s="1072"/>
      <c r="Z75" s="1073"/>
      <c r="AA75" s="1074">
        <v>1</v>
      </c>
      <c r="AB75" s="1072"/>
      <c r="AC75" s="1072"/>
      <c r="AD75" s="1072"/>
      <c r="AE75" s="1073"/>
      <c r="AF75" s="1074">
        <v>1</v>
      </c>
      <c r="AG75" s="1072"/>
      <c r="AH75" s="1072"/>
      <c r="AI75" s="1072"/>
      <c r="AJ75" s="1073"/>
      <c r="AK75" s="1074">
        <v>14</v>
      </c>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9567</v>
      </c>
      <c r="R76" s="1072"/>
      <c r="S76" s="1072"/>
      <c r="T76" s="1072"/>
      <c r="U76" s="1073"/>
      <c r="V76" s="1074">
        <v>7806</v>
      </c>
      <c r="W76" s="1072"/>
      <c r="X76" s="1072"/>
      <c r="Y76" s="1072"/>
      <c r="Z76" s="1073"/>
      <c r="AA76" s="1074">
        <v>1761</v>
      </c>
      <c r="AB76" s="1072"/>
      <c r="AC76" s="1072"/>
      <c r="AD76" s="1072"/>
      <c r="AE76" s="1073"/>
      <c r="AF76" s="1074">
        <v>1761</v>
      </c>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511010</v>
      </c>
      <c r="AB110" s="980"/>
      <c r="AC110" s="980"/>
      <c r="AD110" s="980"/>
      <c r="AE110" s="981"/>
      <c r="AF110" s="982">
        <v>486196</v>
      </c>
      <c r="AG110" s="980"/>
      <c r="AH110" s="980"/>
      <c r="AI110" s="980"/>
      <c r="AJ110" s="981"/>
      <c r="AK110" s="982">
        <v>471573</v>
      </c>
      <c r="AL110" s="980"/>
      <c r="AM110" s="980"/>
      <c r="AN110" s="980"/>
      <c r="AO110" s="981"/>
      <c r="AP110" s="983">
        <v>15.4</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4554360</v>
      </c>
      <c r="BR110" s="927"/>
      <c r="BS110" s="927"/>
      <c r="BT110" s="927"/>
      <c r="BU110" s="927"/>
      <c r="BV110" s="927">
        <v>4492696</v>
      </c>
      <c r="BW110" s="927"/>
      <c r="BX110" s="927"/>
      <c r="BY110" s="927"/>
      <c r="BZ110" s="927"/>
      <c r="CA110" s="927">
        <v>4296989</v>
      </c>
      <c r="CB110" s="927"/>
      <c r="CC110" s="927"/>
      <c r="CD110" s="927"/>
      <c r="CE110" s="927"/>
      <c r="CF110" s="951">
        <v>140.1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129</v>
      </c>
      <c r="DM110" s="927"/>
      <c r="DN110" s="927"/>
      <c r="DO110" s="927"/>
      <c r="DP110" s="927"/>
      <c r="DQ110" s="927" t="s">
        <v>437</v>
      </c>
      <c r="DR110" s="927"/>
      <c r="DS110" s="927"/>
      <c r="DT110" s="927"/>
      <c r="DU110" s="927"/>
      <c r="DV110" s="928" t="s">
        <v>129</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437</v>
      </c>
      <c r="BW111" s="899"/>
      <c r="BX111" s="899"/>
      <c r="BY111" s="899"/>
      <c r="BZ111" s="899"/>
      <c r="CA111" s="899" t="s">
        <v>129</v>
      </c>
      <c r="CB111" s="899"/>
      <c r="CC111" s="899"/>
      <c r="CD111" s="899"/>
      <c r="CE111" s="899"/>
      <c r="CF111" s="960" t="s">
        <v>129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129</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437</v>
      </c>
      <c r="AG112" s="862"/>
      <c r="AH112" s="862"/>
      <c r="AI112" s="862"/>
      <c r="AJ112" s="863"/>
      <c r="AK112" s="864" t="s">
        <v>437</v>
      </c>
      <c r="AL112" s="862"/>
      <c r="AM112" s="862"/>
      <c r="AN112" s="862"/>
      <c r="AO112" s="863"/>
      <c r="AP112" s="909" t="s">
        <v>129</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2889999</v>
      </c>
      <c r="BR112" s="899"/>
      <c r="BS112" s="899"/>
      <c r="BT112" s="899"/>
      <c r="BU112" s="899"/>
      <c r="BV112" s="899">
        <v>2707003</v>
      </c>
      <c r="BW112" s="899"/>
      <c r="BX112" s="899"/>
      <c r="BY112" s="899"/>
      <c r="BZ112" s="899"/>
      <c r="CA112" s="899">
        <v>2514618</v>
      </c>
      <c r="CB112" s="899"/>
      <c r="CC112" s="899"/>
      <c r="CD112" s="899"/>
      <c r="CE112" s="899"/>
      <c r="CF112" s="960">
        <v>82</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129</v>
      </c>
      <c r="DM112" s="899"/>
      <c r="DN112" s="899"/>
      <c r="DO112" s="899"/>
      <c r="DP112" s="899"/>
      <c r="DQ112" s="899" t="s">
        <v>437</v>
      </c>
      <c r="DR112" s="899"/>
      <c r="DS112" s="899"/>
      <c r="DT112" s="899"/>
      <c r="DU112" s="899"/>
      <c r="DV112" s="876" t="s">
        <v>129</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317452</v>
      </c>
      <c r="AB113" s="1008"/>
      <c r="AC113" s="1008"/>
      <c r="AD113" s="1008"/>
      <c r="AE113" s="1009"/>
      <c r="AF113" s="1010">
        <v>316462</v>
      </c>
      <c r="AG113" s="1008"/>
      <c r="AH113" s="1008"/>
      <c r="AI113" s="1008"/>
      <c r="AJ113" s="1009"/>
      <c r="AK113" s="1010">
        <v>310718</v>
      </c>
      <c r="AL113" s="1008"/>
      <c r="AM113" s="1008"/>
      <c r="AN113" s="1008"/>
      <c r="AO113" s="1009"/>
      <c r="AP113" s="1011">
        <v>10.1</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169508</v>
      </c>
      <c r="BR113" s="899"/>
      <c r="BS113" s="899"/>
      <c r="BT113" s="899"/>
      <c r="BU113" s="899"/>
      <c r="BV113" s="899">
        <v>180207</v>
      </c>
      <c r="BW113" s="899"/>
      <c r="BX113" s="899"/>
      <c r="BY113" s="899"/>
      <c r="BZ113" s="899"/>
      <c r="CA113" s="899">
        <v>206624</v>
      </c>
      <c r="CB113" s="899"/>
      <c r="CC113" s="899"/>
      <c r="CD113" s="899"/>
      <c r="CE113" s="899"/>
      <c r="CF113" s="960">
        <v>6.7</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437</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27849</v>
      </c>
      <c r="AB114" s="862"/>
      <c r="AC114" s="862"/>
      <c r="AD114" s="862"/>
      <c r="AE114" s="863"/>
      <c r="AF114" s="864">
        <v>30088</v>
      </c>
      <c r="AG114" s="862"/>
      <c r="AH114" s="862"/>
      <c r="AI114" s="862"/>
      <c r="AJ114" s="863"/>
      <c r="AK114" s="864">
        <v>26824</v>
      </c>
      <c r="AL114" s="862"/>
      <c r="AM114" s="862"/>
      <c r="AN114" s="862"/>
      <c r="AO114" s="863"/>
      <c r="AP114" s="909">
        <v>0.9</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274692</v>
      </c>
      <c r="BR114" s="899"/>
      <c r="BS114" s="899"/>
      <c r="BT114" s="899"/>
      <c r="BU114" s="899"/>
      <c r="BV114" s="899">
        <v>189079</v>
      </c>
      <c r="BW114" s="899"/>
      <c r="BX114" s="899"/>
      <c r="BY114" s="899"/>
      <c r="BZ114" s="899"/>
      <c r="CA114" s="899">
        <v>136589</v>
      </c>
      <c r="CB114" s="899"/>
      <c r="CC114" s="899"/>
      <c r="CD114" s="899"/>
      <c r="CE114" s="899"/>
      <c r="CF114" s="960">
        <v>4.5</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437</v>
      </c>
      <c r="AG115" s="1008"/>
      <c r="AH115" s="1008"/>
      <c r="AI115" s="1008"/>
      <c r="AJ115" s="1009"/>
      <c r="AK115" s="1010" t="s">
        <v>129</v>
      </c>
      <c r="AL115" s="1008"/>
      <c r="AM115" s="1008"/>
      <c r="AN115" s="1008"/>
      <c r="AO115" s="1009"/>
      <c r="AP115" s="1011" t="s">
        <v>129</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437</v>
      </c>
      <c r="BW115" s="899"/>
      <c r="BX115" s="899"/>
      <c r="BY115" s="899"/>
      <c r="BZ115" s="899"/>
      <c r="CA115" s="899" t="s">
        <v>437</v>
      </c>
      <c r="CB115" s="899"/>
      <c r="CC115" s="899"/>
      <c r="CD115" s="899"/>
      <c r="CE115" s="899"/>
      <c r="CF115" s="960" t="s">
        <v>129</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129</v>
      </c>
      <c r="DM115" s="862"/>
      <c r="DN115" s="862"/>
      <c r="DO115" s="862"/>
      <c r="DP115" s="863"/>
      <c r="DQ115" s="864" t="s">
        <v>129</v>
      </c>
      <c r="DR115" s="862"/>
      <c r="DS115" s="862"/>
      <c r="DT115" s="862"/>
      <c r="DU115" s="863"/>
      <c r="DV115" s="909" t="s">
        <v>437</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115</v>
      </c>
      <c r="AB116" s="862"/>
      <c r="AC116" s="862"/>
      <c r="AD116" s="862"/>
      <c r="AE116" s="863"/>
      <c r="AF116" s="864">
        <v>239</v>
      </c>
      <c r="AG116" s="862"/>
      <c r="AH116" s="862"/>
      <c r="AI116" s="862"/>
      <c r="AJ116" s="863"/>
      <c r="AK116" s="864">
        <v>70</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129</v>
      </c>
      <c r="CB116" s="899"/>
      <c r="CC116" s="899"/>
      <c r="CD116" s="899"/>
      <c r="CE116" s="899"/>
      <c r="CF116" s="960" t="s">
        <v>129</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856426</v>
      </c>
      <c r="AB117" s="994"/>
      <c r="AC117" s="994"/>
      <c r="AD117" s="994"/>
      <c r="AE117" s="995"/>
      <c r="AF117" s="996">
        <v>832985</v>
      </c>
      <c r="AG117" s="994"/>
      <c r="AH117" s="994"/>
      <c r="AI117" s="994"/>
      <c r="AJ117" s="995"/>
      <c r="AK117" s="996">
        <v>809185</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437</v>
      </c>
      <c r="BW117" s="899"/>
      <c r="BX117" s="899"/>
      <c r="BY117" s="899"/>
      <c r="BZ117" s="899"/>
      <c r="CA117" s="899" t="s">
        <v>129</v>
      </c>
      <c r="CB117" s="899"/>
      <c r="CC117" s="899"/>
      <c r="CD117" s="899"/>
      <c r="CE117" s="899"/>
      <c r="CF117" s="960" t="s">
        <v>437</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437</v>
      </c>
      <c r="BW118" s="930"/>
      <c r="BX118" s="930"/>
      <c r="BY118" s="930"/>
      <c r="BZ118" s="930"/>
      <c r="CA118" s="930" t="s">
        <v>129</v>
      </c>
      <c r="CB118" s="930"/>
      <c r="CC118" s="930"/>
      <c r="CD118" s="930"/>
      <c r="CE118" s="930"/>
      <c r="CF118" s="960" t="s">
        <v>437</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129</v>
      </c>
      <c r="DM118" s="862"/>
      <c r="DN118" s="862"/>
      <c r="DO118" s="862"/>
      <c r="DP118" s="863"/>
      <c r="DQ118" s="864" t="s">
        <v>437</v>
      </c>
      <c r="DR118" s="862"/>
      <c r="DS118" s="862"/>
      <c r="DT118" s="862"/>
      <c r="DU118" s="863"/>
      <c r="DV118" s="909" t="s">
        <v>129</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437</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462</v>
      </c>
      <c r="BP119" s="963"/>
      <c r="BQ119" s="967">
        <v>7888559</v>
      </c>
      <c r="BR119" s="930"/>
      <c r="BS119" s="930"/>
      <c r="BT119" s="930"/>
      <c r="BU119" s="930"/>
      <c r="BV119" s="930">
        <v>7568985</v>
      </c>
      <c r="BW119" s="930"/>
      <c r="BX119" s="930"/>
      <c r="BY119" s="930"/>
      <c r="BZ119" s="930"/>
      <c r="CA119" s="930">
        <v>7154820</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437</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129</v>
      </c>
      <c r="AG120" s="862"/>
      <c r="AH120" s="862"/>
      <c r="AI120" s="862"/>
      <c r="AJ120" s="863"/>
      <c r="AK120" s="864" t="s">
        <v>437</v>
      </c>
      <c r="AL120" s="862"/>
      <c r="AM120" s="862"/>
      <c r="AN120" s="862"/>
      <c r="AO120" s="863"/>
      <c r="AP120" s="909" t="s">
        <v>129</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3038553</v>
      </c>
      <c r="BR120" s="927"/>
      <c r="BS120" s="927"/>
      <c r="BT120" s="927"/>
      <c r="BU120" s="927"/>
      <c r="BV120" s="927">
        <v>2286489</v>
      </c>
      <c r="BW120" s="927"/>
      <c r="BX120" s="927"/>
      <c r="BY120" s="927"/>
      <c r="BZ120" s="927"/>
      <c r="CA120" s="927">
        <v>2471044</v>
      </c>
      <c r="CB120" s="927"/>
      <c r="CC120" s="927"/>
      <c r="CD120" s="927"/>
      <c r="CE120" s="927"/>
      <c r="CF120" s="951">
        <v>80.5</v>
      </c>
      <c r="CG120" s="952"/>
      <c r="CH120" s="952"/>
      <c r="CI120" s="952"/>
      <c r="CJ120" s="952"/>
      <c r="CK120" s="953" t="s">
        <v>466</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1952974</v>
      </c>
      <c r="DH120" s="927"/>
      <c r="DI120" s="927"/>
      <c r="DJ120" s="927"/>
      <c r="DK120" s="927"/>
      <c r="DL120" s="927">
        <v>1795069</v>
      </c>
      <c r="DM120" s="927"/>
      <c r="DN120" s="927"/>
      <c r="DO120" s="927"/>
      <c r="DP120" s="927"/>
      <c r="DQ120" s="927">
        <v>1677700</v>
      </c>
      <c r="DR120" s="927"/>
      <c r="DS120" s="927"/>
      <c r="DT120" s="927"/>
      <c r="DU120" s="927"/>
      <c r="DV120" s="928">
        <v>54.7</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437</v>
      </c>
      <c r="AB121" s="862"/>
      <c r="AC121" s="862"/>
      <c r="AD121" s="862"/>
      <c r="AE121" s="863"/>
      <c r="AF121" s="864" t="s">
        <v>437</v>
      </c>
      <c r="AG121" s="862"/>
      <c r="AH121" s="862"/>
      <c r="AI121" s="862"/>
      <c r="AJ121" s="863"/>
      <c r="AK121" s="864" t="s">
        <v>129</v>
      </c>
      <c r="AL121" s="862"/>
      <c r="AM121" s="862"/>
      <c r="AN121" s="862"/>
      <c r="AO121" s="863"/>
      <c r="AP121" s="909" t="s">
        <v>437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286327</v>
      </c>
      <c r="BR121" s="899"/>
      <c r="BS121" s="899"/>
      <c r="BT121" s="899"/>
      <c r="BU121" s="899"/>
      <c r="BV121" s="899">
        <v>265235</v>
      </c>
      <c r="BW121" s="899"/>
      <c r="BX121" s="899"/>
      <c r="BY121" s="899"/>
      <c r="BZ121" s="899"/>
      <c r="CA121" s="899">
        <v>277486</v>
      </c>
      <c r="CB121" s="899"/>
      <c r="CC121" s="899"/>
      <c r="CD121" s="899"/>
      <c r="CE121" s="899"/>
      <c r="CF121" s="960">
        <v>9</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873036</v>
      </c>
      <c r="DH121" s="899"/>
      <c r="DI121" s="899"/>
      <c r="DJ121" s="899"/>
      <c r="DK121" s="899"/>
      <c r="DL121" s="899">
        <v>809225</v>
      </c>
      <c r="DM121" s="899"/>
      <c r="DN121" s="899"/>
      <c r="DO121" s="899"/>
      <c r="DP121" s="899"/>
      <c r="DQ121" s="899">
        <v>722789</v>
      </c>
      <c r="DR121" s="899"/>
      <c r="DS121" s="899"/>
      <c r="DT121" s="899"/>
      <c r="DU121" s="899"/>
      <c r="DV121" s="876">
        <v>23.6</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4883900</v>
      </c>
      <c r="BR122" s="930"/>
      <c r="BS122" s="930"/>
      <c r="BT122" s="930"/>
      <c r="BU122" s="930"/>
      <c r="BV122" s="930">
        <v>4731183</v>
      </c>
      <c r="BW122" s="930"/>
      <c r="BX122" s="930"/>
      <c r="BY122" s="930"/>
      <c r="BZ122" s="930"/>
      <c r="CA122" s="930">
        <v>4502672</v>
      </c>
      <c r="CB122" s="930"/>
      <c r="CC122" s="930"/>
      <c r="CD122" s="930"/>
      <c r="CE122" s="930"/>
      <c r="CF122" s="931">
        <v>146.80000000000001</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63989</v>
      </c>
      <c r="DH122" s="899"/>
      <c r="DI122" s="899"/>
      <c r="DJ122" s="899"/>
      <c r="DK122" s="899"/>
      <c r="DL122" s="899">
        <v>102709</v>
      </c>
      <c r="DM122" s="899"/>
      <c r="DN122" s="899"/>
      <c r="DO122" s="899"/>
      <c r="DP122" s="899"/>
      <c r="DQ122" s="899">
        <v>114129</v>
      </c>
      <c r="DR122" s="899"/>
      <c r="DS122" s="899"/>
      <c r="DT122" s="899"/>
      <c r="DU122" s="899"/>
      <c r="DV122" s="876">
        <v>3.7</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437</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471</v>
      </c>
      <c r="BP123" s="963"/>
      <c r="BQ123" s="917">
        <v>8208780</v>
      </c>
      <c r="BR123" s="918"/>
      <c r="BS123" s="918"/>
      <c r="BT123" s="918"/>
      <c r="BU123" s="918"/>
      <c r="BV123" s="918">
        <v>7282907</v>
      </c>
      <c r="BW123" s="918"/>
      <c r="BX123" s="918"/>
      <c r="BY123" s="918"/>
      <c r="BZ123" s="918"/>
      <c r="CA123" s="918">
        <v>7251202</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437</v>
      </c>
      <c r="DH123" s="862"/>
      <c r="DI123" s="862"/>
      <c r="DJ123" s="862"/>
      <c r="DK123" s="863"/>
      <c r="DL123" s="864" t="s">
        <v>129</v>
      </c>
      <c r="DM123" s="862"/>
      <c r="DN123" s="862"/>
      <c r="DO123" s="862"/>
      <c r="DP123" s="863"/>
      <c r="DQ123" s="864" t="s">
        <v>437</v>
      </c>
      <c r="DR123" s="862"/>
      <c r="DS123" s="862"/>
      <c r="DT123" s="862"/>
      <c r="DU123" s="863"/>
      <c r="DV123" s="909" t="s">
        <v>129</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437</v>
      </c>
      <c r="AL124" s="862"/>
      <c r="AM124" s="862"/>
      <c r="AN124" s="862"/>
      <c r="AO124" s="863"/>
      <c r="AP124" s="909" t="s">
        <v>129</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v>9.4</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437</v>
      </c>
      <c r="DH124" s="845"/>
      <c r="DI124" s="845"/>
      <c r="DJ124" s="845"/>
      <c r="DK124" s="846"/>
      <c r="DL124" s="847" t="s">
        <v>437</v>
      </c>
      <c r="DM124" s="845"/>
      <c r="DN124" s="845"/>
      <c r="DO124" s="845"/>
      <c r="DP124" s="846"/>
      <c r="DQ124" s="847" t="s">
        <v>437</v>
      </c>
      <c r="DR124" s="845"/>
      <c r="DS124" s="845"/>
      <c r="DT124" s="845"/>
      <c r="DU124" s="846"/>
      <c r="DV124" s="933" t="s">
        <v>437</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437</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437</v>
      </c>
      <c r="DH125" s="927"/>
      <c r="DI125" s="927"/>
      <c r="DJ125" s="927"/>
      <c r="DK125" s="927"/>
      <c r="DL125" s="927" t="s">
        <v>437</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437</v>
      </c>
      <c r="DM126" s="899"/>
      <c r="DN126" s="899"/>
      <c r="DO126" s="899"/>
      <c r="DP126" s="899"/>
      <c r="DQ126" s="899" t="s">
        <v>437</v>
      </c>
      <c r="DR126" s="899"/>
      <c r="DS126" s="899"/>
      <c r="DT126" s="899"/>
      <c r="DU126" s="899"/>
      <c r="DV126" s="876" t="s">
        <v>129</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437</v>
      </c>
      <c r="AB127" s="862"/>
      <c r="AC127" s="862"/>
      <c r="AD127" s="862"/>
      <c r="AE127" s="863"/>
      <c r="AF127" s="864" t="s">
        <v>129</v>
      </c>
      <c r="AG127" s="862"/>
      <c r="AH127" s="862"/>
      <c r="AI127" s="862"/>
      <c r="AJ127" s="863"/>
      <c r="AK127" s="864" t="s">
        <v>437</v>
      </c>
      <c r="AL127" s="862"/>
      <c r="AM127" s="862"/>
      <c r="AN127" s="862"/>
      <c r="AO127" s="863"/>
      <c r="AP127" s="909" t="s">
        <v>129</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437</v>
      </c>
      <c r="DH127" s="899"/>
      <c r="DI127" s="899"/>
      <c r="DJ127" s="899"/>
      <c r="DK127" s="899"/>
      <c r="DL127" s="899" t="s">
        <v>129</v>
      </c>
      <c r="DM127" s="899"/>
      <c r="DN127" s="899"/>
      <c r="DO127" s="899"/>
      <c r="DP127" s="899"/>
      <c r="DQ127" s="899" t="s">
        <v>437</v>
      </c>
      <c r="DR127" s="899"/>
      <c r="DS127" s="899"/>
      <c r="DT127" s="899"/>
      <c r="DU127" s="899"/>
      <c r="DV127" s="876" t="s">
        <v>129</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25195</v>
      </c>
      <c r="AB128" s="883"/>
      <c r="AC128" s="883"/>
      <c r="AD128" s="883"/>
      <c r="AE128" s="884"/>
      <c r="AF128" s="885">
        <v>32947</v>
      </c>
      <c r="AG128" s="883"/>
      <c r="AH128" s="883"/>
      <c r="AI128" s="883"/>
      <c r="AJ128" s="884"/>
      <c r="AK128" s="885">
        <v>31016</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3588332</v>
      </c>
      <c r="AB129" s="862"/>
      <c r="AC129" s="862"/>
      <c r="AD129" s="862"/>
      <c r="AE129" s="863"/>
      <c r="AF129" s="864">
        <v>3560181</v>
      </c>
      <c r="AG129" s="862"/>
      <c r="AH129" s="862"/>
      <c r="AI129" s="862"/>
      <c r="AJ129" s="863"/>
      <c r="AK129" s="864">
        <v>3583174</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531891</v>
      </c>
      <c r="AB130" s="862"/>
      <c r="AC130" s="862"/>
      <c r="AD130" s="862"/>
      <c r="AE130" s="863"/>
      <c r="AF130" s="864">
        <v>522608</v>
      </c>
      <c r="AG130" s="862"/>
      <c r="AH130" s="862"/>
      <c r="AI130" s="862"/>
      <c r="AJ130" s="863"/>
      <c r="AK130" s="864">
        <v>515382</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9.1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3056441</v>
      </c>
      <c r="AB131" s="845"/>
      <c r="AC131" s="845"/>
      <c r="AD131" s="845"/>
      <c r="AE131" s="846"/>
      <c r="AF131" s="847">
        <v>3037573</v>
      </c>
      <c r="AG131" s="845"/>
      <c r="AH131" s="845"/>
      <c r="AI131" s="845"/>
      <c r="AJ131" s="846"/>
      <c r="AK131" s="847">
        <v>3067792</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9.7937437690000007</v>
      </c>
      <c r="AB132" s="825"/>
      <c r="AC132" s="825"/>
      <c r="AD132" s="825"/>
      <c r="AE132" s="826"/>
      <c r="AF132" s="827">
        <v>9.133278443</v>
      </c>
      <c r="AG132" s="825"/>
      <c r="AH132" s="825"/>
      <c r="AI132" s="825"/>
      <c r="AJ132" s="826"/>
      <c r="AK132" s="827">
        <v>8.5659979560000004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10</v>
      </c>
      <c r="AB133" s="804"/>
      <c r="AC133" s="804"/>
      <c r="AD133" s="804"/>
      <c r="AE133" s="805"/>
      <c r="AF133" s="803">
        <v>9.5</v>
      </c>
      <c r="AG133" s="804"/>
      <c r="AH133" s="804"/>
      <c r="AI133" s="804"/>
      <c r="AJ133" s="805"/>
      <c r="AK133" s="803">
        <v>9.1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ddPPilviX5xxB7S200LJW7ORRN3k81J/pePZBYLDfS8+AVhZUQQLGuBrR+vN71QPR52eBiNxHwExGr/JzM4og==" saltValue="SPRxsivPxtJf8cKI5CCM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OeYokbmVUCf3ZORM7NCDKDYq8LEd8fZMA4j71RfrRwBgFh75nBfNXNhqWZgHzQyuqDqSeLiJKBJsYBIzoh0/w==" saltValue="MRDxL7nqwU0+yWGfsyd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RPTM5qXWavWfOm3jZKpY+R7+CLN++IVs/iy2NViZqlqilLCdMvgkSd7QvFnLHLpkEP8tQ9HTBsCrMVfVaViOA==" saltValue="/PYeMSqx6QwC9yWUH7y/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election activeCell="AJ35" sqref="AJ3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703579</v>
      </c>
      <c r="AP9" s="313">
        <v>63770</v>
      </c>
      <c r="AQ9" s="314">
        <v>99202</v>
      </c>
      <c r="AR9" s="315">
        <v>-35.700000000000003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35544</v>
      </c>
      <c r="AP10" s="316">
        <v>3222</v>
      </c>
      <c r="AQ10" s="317">
        <v>11247</v>
      </c>
      <c r="AR10" s="318">
        <v>-71.400000000000006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210855</v>
      </c>
      <c r="AP11" s="316">
        <v>19111</v>
      </c>
      <c r="AQ11" s="317">
        <v>20554</v>
      </c>
      <c r="AR11" s="318">
        <v>-7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2195</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187113</v>
      </c>
      <c r="AP14" s="316">
        <v>16959</v>
      </c>
      <c r="AQ14" s="317">
        <v>4724</v>
      </c>
      <c r="AR14" s="318">
        <v>259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24572</v>
      </c>
      <c r="AP15" s="316">
        <v>2227</v>
      </c>
      <c r="AQ15" s="317">
        <v>2851</v>
      </c>
      <c r="AR15" s="318">
        <v>-21.9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-81632</v>
      </c>
      <c r="AP16" s="316">
        <v>-7399</v>
      </c>
      <c r="AQ16" s="317">
        <v>-9556</v>
      </c>
      <c r="AR16" s="318">
        <v>-22.6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1080031</v>
      </c>
      <c r="AP17" s="316">
        <v>97891</v>
      </c>
      <c r="AQ17" s="317">
        <v>131217</v>
      </c>
      <c r="AR17" s="318">
        <v>-25.4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7.25</v>
      </c>
      <c r="AP21" s="329">
        <v>11.75</v>
      </c>
      <c r="AQ21" s="330">
        <v>-4.5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97.2</v>
      </c>
      <c r="AP22" s="334">
        <v>95.4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471573</v>
      </c>
      <c r="AP32" s="343">
        <v>42742</v>
      </c>
      <c r="AQ32" s="344">
        <v>84474</v>
      </c>
      <c r="AR32" s="345">
        <v>-49.4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310718</v>
      </c>
      <c r="AP35" s="343">
        <v>28163</v>
      </c>
      <c r="AQ35" s="344">
        <v>26788</v>
      </c>
      <c r="AR35" s="345">
        <v>5.0999999999999996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26824</v>
      </c>
      <c r="AP36" s="343">
        <v>2431</v>
      </c>
      <c r="AQ36" s="344">
        <v>3368</v>
      </c>
      <c r="AR36" s="345">
        <v>-27.8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t="s">
        <v>509</v>
      </c>
      <c r="AP37" s="343" t="s">
        <v>509</v>
      </c>
      <c r="AQ37" s="344">
        <v>1258</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70</v>
      </c>
      <c r="AP38" s="346">
        <v>6</v>
      </c>
      <c r="AQ38" s="347">
        <v>17</v>
      </c>
      <c r="AR38" s="335">
        <v>-64.7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-31016</v>
      </c>
      <c r="AP39" s="343">
        <v>-2811</v>
      </c>
      <c r="AQ39" s="344">
        <v>-5714</v>
      </c>
      <c r="AR39" s="345">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-515382</v>
      </c>
      <c r="AP40" s="343">
        <v>-46713</v>
      </c>
      <c r="AQ40" s="344">
        <v>-76184</v>
      </c>
      <c r="AR40" s="345">
        <v>-38.700000000000003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262787</v>
      </c>
      <c r="AP41" s="343">
        <v>23818</v>
      </c>
      <c r="AQ41" s="344">
        <v>34007</v>
      </c>
      <c r="AR41" s="345">
        <v>-30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808572</v>
      </c>
      <c r="AN51" s="365">
        <v>73930</v>
      </c>
      <c r="AO51" s="366">
        <v>23.2</v>
      </c>
      <c r="AP51" s="367">
        <v>93741</v>
      </c>
      <c r="AQ51" s="368">
        <v>-29.1</v>
      </c>
      <c r="AR51" s="369">
        <v>52.3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376729</v>
      </c>
      <c r="AN52" s="373">
        <v>34445</v>
      </c>
      <c r="AO52" s="374">
        <v>6</v>
      </c>
      <c r="AP52" s="375">
        <v>46285</v>
      </c>
      <c r="AQ52" s="376">
        <v>-31</v>
      </c>
      <c r="AR52" s="377">
        <v>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718097</v>
      </c>
      <c r="AN53" s="365">
        <v>65353</v>
      </c>
      <c r="AO53" s="366">
        <v>-11.6</v>
      </c>
      <c r="AP53" s="367">
        <v>107537</v>
      </c>
      <c r="AQ53" s="368">
        <v>14.7</v>
      </c>
      <c r="AR53" s="369">
        <v>-26.3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278036</v>
      </c>
      <c r="AN54" s="373">
        <v>25304</v>
      </c>
      <c r="AO54" s="374">
        <v>-26.5</v>
      </c>
      <c r="AP54" s="375">
        <v>57923</v>
      </c>
      <c r="AQ54" s="376">
        <v>25.1</v>
      </c>
      <c r="AR54" s="377">
        <v>-51.6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542149</v>
      </c>
      <c r="AN55" s="365">
        <v>49295</v>
      </c>
      <c r="AO55" s="366">
        <v>-24.6</v>
      </c>
      <c r="AP55" s="367">
        <v>113913</v>
      </c>
      <c r="AQ55" s="368">
        <v>5.9</v>
      </c>
      <c r="AR55" s="369">
        <v>-30.5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356478</v>
      </c>
      <c r="AN56" s="373">
        <v>32413</v>
      </c>
      <c r="AO56" s="374">
        <v>28.1</v>
      </c>
      <c r="AP56" s="375">
        <v>53160</v>
      </c>
      <c r="AQ56" s="376">
        <v>-8.1999999999999993</v>
      </c>
      <c r="AR56" s="377">
        <v>36.299999999999997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1131119</v>
      </c>
      <c r="AN57" s="365">
        <v>102521</v>
      </c>
      <c r="AO57" s="366">
        <v>108</v>
      </c>
      <c r="AP57" s="367">
        <v>115050</v>
      </c>
      <c r="AQ57" s="368">
        <v>1</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729049</v>
      </c>
      <c r="AN58" s="373">
        <v>66079</v>
      </c>
      <c r="AO58" s="374">
        <v>103.9</v>
      </c>
      <c r="AP58" s="375">
        <v>53792</v>
      </c>
      <c r="AQ58" s="376">
        <v>1.2</v>
      </c>
      <c r="AR58" s="377">
        <v>102.7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586511</v>
      </c>
      <c r="AN59" s="365">
        <v>53160</v>
      </c>
      <c r="AO59" s="366">
        <v>-48.1</v>
      </c>
      <c r="AP59" s="367">
        <v>118252</v>
      </c>
      <c r="AQ59" s="368">
        <v>2.8</v>
      </c>
      <c r="AR59" s="369">
        <v>-50.9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379719</v>
      </c>
      <c r="AN60" s="373">
        <v>34417</v>
      </c>
      <c r="AO60" s="374">
        <v>-47.9</v>
      </c>
      <c r="AP60" s="375">
        <v>49994</v>
      </c>
      <c r="AQ60" s="376">
        <v>-7.1</v>
      </c>
      <c r="AR60" s="377">
        <v>-40.799999999999997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757290</v>
      </c>
      <c r="AN61" s="380">
        <v>68852</v>
      </c>
      <c r="AO61" s="381">
        <v>9.4</v>
      </c>
      <c r="AP61" s="382">
        <v>109699</v>
      </c>
      <c r="AQ61" s="383">
        <v>-0.9</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424002</v>
      </c>
      <c r="AN62" s="373">
        <v>38532</v>
      </c>
      <c r="AO62" s="374">
        <v>12.7</v>
      </c>
      <c r="AP62" s="375">
        <v>52231</v>
      </c>
      <c r="AQ62" s="376">
        <v>-4</v>
      </c>
      <c r="AR62" s="377">
        <v>16.7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X/DaBEYHHfoR5SIIPqasSsE479wW+uCqDVh18a5kk/tH4l15j+3g+nsK5ndVt+80ZPPZaWpZXlIoxbfiOmPSA==" saltValue="cvsk1pshsX/PyeBcefw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8mwwnuxjRPEDiSad9huip/ZvN1aPEPLgj1bL/Oy3yyRsZ4HG4sdc/v4i8xmJ9pmsIs5S8VHdBd70fRipZvy7aQ==" saltValue="Wk1cEUFslQn/XNgUR4L8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bSj2YuLCCWxyO1fp2PSlpQoXXPo8UH58WyzYXhPBi9RjYpWvz0xPDiTDxtPKrj+ccPdi8WLar+PwitaJGmlqMg==" saltValue="dSiWoT8JNx+948MwDpP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25.62</v>
      </c>
      <c r="G47" s="12">
        <v>24.04</v>
      </c>
      <c r="H47" s="12">
        <v>21.05</v>
      </c>
      <c r="I47" s="12">
        <v>15.68</v>
      </c>
      <c r="J47" s="13">
        <v>15.58</v>
      </c>
    </row>
    <row r="48" spans="2:10" ht="57.75" customHeight="1" x14ac:dyDescent="0.15">
      <c r="B48" s="14"/>
      <c r="C48" s="1238" t="s">
        <v>4</v>
      </c>
      <c r="D48" s="1238"/>
      <c r="E48" s="1239"/>
      <c r="F48" s="15">
        <v>9.2899999999999991</v>
      </c>
      <c r="G48" s="16">
        <v>4.71</v>
      </c>
      <c r="H48" s="16">
        <v>4.62</v>
      </c>
      <c r="I48" s="16">
        <v>7.69</v>
      </c>
      <c r="J48" s="17">
        <v>4.58</v>
      </c>
    </row>
    <row r="49" spans="2:10" ht="57.75" customHeight="1" thickBot="1" x14ac:dyDescent="0.2">
      <c r="B49" s="18"/>
      <c r="C49" s="1240" t="s">
        <v>5</v>
      </c>
      <c r="D49" s="1240"/>
      <c r="E49" s="1241"/>
      <c r="F49" s="19">
        <v>4.2</v>
      </c>
      <c r="G49" s="20" t="s">
        <v>556</v>
      </c>
      <c r="H49" s="20" t="s">
        <v>557</v>
      </c>
      <c r="I49" s="20" t="s">
        <v>558</v>
      </c>
      <c r="J49" s="21" t="s">
        <v>559</v>
      </c>
    </row>
    <row r="50" spans="2:10" ht="13.5" customHeight="1" x14ac:dyDescent="0.15"/>
  </sheetData>
  <sheetProtection algorithmName="SHA-512" hashValue="Rr2cVsaIwQLkdqyeMmMhtCo4zBHwIz7iY66X/qe5DGPLhnwx7FyT4g+sOhpT9tSlhWLWozQxHnptS16aokizwg==" saltValue="tsxFuyO193MP48t+p8W3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2021-03-01T07:44:08Z</cp:lastPrinted>
  <dcterms:created xsi:type="dcterms:W3CDTF">2021-02-05T00:57:06Z</dcterms:created>
  <dcterms:modified xsi:type="dcterms:W3CDTF">2021-10-14T02:45:55Z</dcterms:modified>
  <cp:category/>
</cp:coreProperties>
</file>