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9F7AA84A-56B2-45E8-B227-059CA95FA928}" xr6:coauthVersionLast="47" xr6:coauthVersionMax="47" xr10:uidLastSave="{00000000-0000-0000-0000-000000000000}"/>
  <bookViews>
    <workbookView xWindow="24915" yWindow="-267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34" i="10"/>
  <c r="C35" i="10" s="1"/>
  <c r="U34" i="10" s="1"/>
  <c r="U35" i="10" s="1"/>
  <c r="U36" i="10" s="1"/>
  <c r="U37"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 r="CO35" i="10" s="1"/>
  <c r="CO36" i="10" s="1"/>
  <c r="CO37" i="10" s="1"/>
  <c r="CO38" i="10" s="1"/>
  <c r="CO39" i="10" s="1"/>
</calcChain>
</file>

<file path=xl/sharedStrings.xml><?xml version="1.0" encoding="utf-8"?>
<sst xmlns="http://schemas.openxmlformats.org/spreadsheetml/2006/main" count="1121" uniqueCount="621">
  <si>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</si>
  <si>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</si>
  <si>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</si>
  <si>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</si>
  <si>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</si>
  <si>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</si>
  <si>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</si>
  <si>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</si>
  <si>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</si>
  <si>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</si>
  <si>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</si>
  <si>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</si>
  <si>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</si>
  <si>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</si>
  <si>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</si>
  <si>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</si>
  <si>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</si>
  <si>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</si>
  <si>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</si>
  <si>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</si>
  <si>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</si>
  <si>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</si>
  <si>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</si>
  <si>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</si>
  <si>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</si>
  <si>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</si>
  <si>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</si>
  <si>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</si>
  <si>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</si>
  <si>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</si>
  <si>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</si>
  <si>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</si>
  <si>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</si>
  <si>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</si>
  <si>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</si>
  <si>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</si>
  <si>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</si>
  <si>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</si>
  <si>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</si>
  <si>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</si>
  <si>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</si>
  <si>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</si>
  <si>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</si>
  <si>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</si>
  <si>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</si>
  <si>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</si>
  <si>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</si>
  <si>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</si>
  <si>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</si>
  <si>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</si>
  <si>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</si>
  <si>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</si>
  <si>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</si>
  <si>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</si>
  <si>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</si>
  <si>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</si>
  <si>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</si>
  <si>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</si>
  <si>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</si>
  <si>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</si>
  <si>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</si>
  <si>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</si>
  <si>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</si>
  <si>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</si>
  <si>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</si>
  <si>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</si>
  <si>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</si>
  <si>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</si>
  <si>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</si>
  <si>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</si>
  <si>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</si>
  <si>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</si>
  <si>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</si>
  <si>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</si>
  <si>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</si>
  <si>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</si>
  <si>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</si>
  <si>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</si>
  <si>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</si>
  <si>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</si>
  <si>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</si>
  <si>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</si>
  <si>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</si>
  <si>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</si>
  <si>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</si>
  <si>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</si>
  <si>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</si>
  <si>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</si>
  <si>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</si>
  <si>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</si>
  <si>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</si>
  <si>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</si>
  <si>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</si>
  <si>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</si>
  <si>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</si>
  <si>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</si>
  <si>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</si>
  <si>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</si>
  <si>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</si>
  <si>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</si>
  <si>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</si>
  <si>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</si>
  <si>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</si>
  <si>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</si>
  <si>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</si>
  <si>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</si>
  <si>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</si>
  <si>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</si>
  <si>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</si>
  <si>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</si>
  <si>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</si>
  <si>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</si>
  <si>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</si>
  <si>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</si>
  <si>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</si>
  <si>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</si>
  <si>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</si>
  <si>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</si>
  <si>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</si>
  <si>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</si>
  <si>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</si>
  <si>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</si>
  <si>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</si>
  <si>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</si>
  <si>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</si>
  <si>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</si>
  <si>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</si>
  <si>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</si>
  <si>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</si>
  <si>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</si>
  <si>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</si>
  <si>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</si>
  <si>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</si>
  <si>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</si>
  <si>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</si>
  <si>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</si>
  <si>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</si>
  <si>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</si>
  <si>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</si>
  <si>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</si>
  <si>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</si>
  <si>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</si>
  <si>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</si>
  <si>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</si>
  <si>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</si>
  <si>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</si>
  <si>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</si>
  <si>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</si>
  <si>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</si>
  <si>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</si>
  <si>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</si>
  <si>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</si>
  <si>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</si>
  <si>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</si>
  <si>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</si>
  <si>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</si>
  <si>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</si>
  <si>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</si>
  <si>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</si>
  <si>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</si>
  <si>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</si>
  <si>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</si>
  <si>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</si>
  <si>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</si>
  <si>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</si>
  <si>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</si>
  <si>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</si>
  <si>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</si>
  <si>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</si>
  <si>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</si>
  <si>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</si>
  <si>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</si>
  <si>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</si>
  <si>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</si>
  <si>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</si>
  <si>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</si>
  <si>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</si>
  <si>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</si>
  <si>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</si>
  <si>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</si>
  <si>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</si>
  <si>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</si>
  <si>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</si>
  <si>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</si>
  <si>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</si>
  <si>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</si>
  <si>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</si>
  <si>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</si>
  <si>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</si>
  <si>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</si>
  <si>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</si>
  <si>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</si>
  <si>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</si>
  <si>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</si>
  <si>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</si>
  <si>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</si>
  <si>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</si>
  <si>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</si>
  <si>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</si>
  <si>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</si>
  <si>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</si>
  <si>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</si>
  <si>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</si>
  <si>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</si>
  <si>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</si>
  <si>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</si>
  <si>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</si>
  <si>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</si>
  <si>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</si>
  <si>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</si>
  <si>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</si>
  <si>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</si>
  <si>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</si>
  <si>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</si>
  <si>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</si>
  <si>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</si>
  <si>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</si>
  <si>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</si>
  <si>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</si>
  <si>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</si>
  <si>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</si>
  <si>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</si>
  <si>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</si>
  <si>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</si>
  <si>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</si>
  <si>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</si>
  <si>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</si>
  <si>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</si>
  <si>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</si>
  <si>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</si>
  <si>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</si>
  <si>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</si>
  <si>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</si>
  <si>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</si>
  <si>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</si>
  <si>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</si>
  <si>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</si>
  <si>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</si>
  <si>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</si>
  <si>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</si>
  <si>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</si>
  <si>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</si>
  <si>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</si>
  <si>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</si>
  <si>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</si>
  <si>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</si>
  <si>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</si>
  <si>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</si>
  <si>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</si>
  <si>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</si>
  <si>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</si>
  <si>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</si>
  <si>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</si>
  <si>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</si>
  <si>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</si>
  <si>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</si>
  <si>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</si>
  <si>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</si>
  <si>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</si>
  <si>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</si>
  <si>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</si>
  <si>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</si>
  <si>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</si>
  <si>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</si>
  <si>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</si>
  <si>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</si>
  <si>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</si>
  <si>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</si>
  <si>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</si>
  <si>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</si>
  <si>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</si>
  <si>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</si>
  <si>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</si>
  <si>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</si>
  <si>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</si>
  <si>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</si>
  <si>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</si>
  <si>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</si>
  <si>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</si>
  <si>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</si>
  <si>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</si>
  <si>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</si>
  <si>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</si>
  <si>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</si>
  <si>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</si>
  <si>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</si>
  <si>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</si>
  <si>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</si>
  <si>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</si>
  <si>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</si>
  <si>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</si>
  <si>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</si>
  <si>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</si>
  <si>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</si>
  <si>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</si>
  <si>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</si>
  <si>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</si>
  <si>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</si>
  <si>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</si>
  <si>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</si>
  <si>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</si>
  <si>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</si>
  <si>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</si>
  <si>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</si>
  <si>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</si>
  <si>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</si>
  <si>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</si>
  <si>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</si>
  <si>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</si>
  <si>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</si>
  <si>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</si>
  <si>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</si>
  <si>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</si>
  <si>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</si>
  <si>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</si>
  <si>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</si>
  <si>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</si>
  <si>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</si>
  <si>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</si>
  <si>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</si>
  <si>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</si>
  <si>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</si>
  <si>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</si>
  <si>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</si>
  <si>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</si>
  <si>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</si>
  <si>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</si>
  <si>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</si>
  <si>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</si>
  <si>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</si>
  <si>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</si>
  <si>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</si>
  <si>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</si>
  <si>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</si>
  <si>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</si>
  <si>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</si>
  <si>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</si>
  <si>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</si>
  <si>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</si>
  <si>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</si>
  <si>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</si>
  <si>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</si>
  <si>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</si>
  <si>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</si>
  <si>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</si>
  <si>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</si>
  <si>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</si>
  <si>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</si>
  <si>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</si>
  <si>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</si>
  <si>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</si>
  <si>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</si>
  <si>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</si>
  <si>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</si>
  <si>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</si>
  <si>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</si>
  <si>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</si>
  <si>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</si>
  <si>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</si>
  <si>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</si>
  <si>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</si>
  <si>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</si>
  <si>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</si>
  <si>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</si>
  <si>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</si>
  <si>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</si>
  <si>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</si>
  <si>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</si>
  <si>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</si>
  <si>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</si>
  <si>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</si>
  <si>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</si>
  <si>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</si>
  <si>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</si>
  <si>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</si>
  <si>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</si>
  <si>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</si>
  <si>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</si>
  <si>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</si>
  <si>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</si>
  <si>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</si>
  <si>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</si>
  <si>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</si>
  <si>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</si>
  <si>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</si>
  <si>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</si>
  <si>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</si>
  <si>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</si>
  <si>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</si>
  <si>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</si>
  <si>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</si>
  <si>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</si>
  <si>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</si>
  <si>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</si>
  <si>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</si>
  <si>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</si>
  <si>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</si>
  <si>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</si>
  <si>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</si>
  <si>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</si>
  <si>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</si>
  <si>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</si>
  <si>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</si>
  <si>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</si>
  <si>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</si>
  <si>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</si>
  <si>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</si>
  <si>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</si>
  <si>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</si>
  <si>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</si>
  <si>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</si>
  <si>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</si>
  <si>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</si>
  <si>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</si>
  <si>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</si>
  <si>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</si>
  <si>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</si>
  <si>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</si>
  <si>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</si>
  <si>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</si>
  <si>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</si>
  <si>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</si>
  <si>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</si>
  <si>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</si>
  <si>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</si>
  <si>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</si>
  <si>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</si>
  <si>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</si>
  <si>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</si>
  <si>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</si>
  <si>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</si>
  <si>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</si>
  <si>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</si>
  <si>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</si>
  <si>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</si>
  <si>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</si>
  <si>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</si>
  <si>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</si>
  <si>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</si>
  <si>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</si>
  <si>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</si>
  <si>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</si>
  <si>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</si>
  <si>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</si>
  <si>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</si>
  <si>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</si>
  <si>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</si>
  <si>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</si>
  <si>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</si>
  <si>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</si>
  <si>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</si>
  <si>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</si>
  <si>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</si>
  <si>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</si>
  <si>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</si>
  <si>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</si>
  <si>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</si>
  <si>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</si>
  <si>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</si>
  <si>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</si>
  <si>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</si>
  <si>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</si>
  <si>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</si>
  <si>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</si>
  <si>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</si>
  <si>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</si>
  <si>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</si>
  <si>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</si>
  <si>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</si>
  <si>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</si>
  <si>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</si>
  <si>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</si>
  <si>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</si>
  <si>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</si>
  <si>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</si>
  <si>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</si>
  <si>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</si>
  <si>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</si>
  <si>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</si>
  <si>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</si>
  <si>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</si>
  <si>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</si>
  <si>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</si>
  <si>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</si>
  <si>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</si>
  <si>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</si>
  <si>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</si>
  <si>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</si>
  <si>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</si>
  <si>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</si>
  <si>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</si>
  <si>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</si>
  <si>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</si>
  <si>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</si>
  <si>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</si>
  <si>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</si>
  <si>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</si>
  <si>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</si>
  <si>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</si>
  <si>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</si>
  <si>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</si>
  <si>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</si>
  <si>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</si>
  <si>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</si>
  <si>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</si>
  <si>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</si>
  <si>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</si>
  <si>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</si>
  <si>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</si>
  <si>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</si>
  <si>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</si>
  <si>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</si>
  <si>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</si>
  <si>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</si>
  <si>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</si>
  <si>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</si>
  <si>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</si>
  <si>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</si>
  <si>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</si>
  <si>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</si>
  <si>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</si>
  <si>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</si>
  <si>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</si>
  <si>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</si>
  <si>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</si>
  <si>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</si>
  <si>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</si>
  <si>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</si>
  <si>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</si>
  <si>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</si>
  <si>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</si>
  <si>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</si>
  <si>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</si>
  <si>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</si>
  <si>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</si>
  <si>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</si>
  <si>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</si>
  <si>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</si>
  <si>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</si>
  <si>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</si>
  <si>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</si>
  <si>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</si>
  <si>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</si>
  <si>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</si>
  <si>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</si>
  <si>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</si>
  <si>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</si>
  <si>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</si>
  <si>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</si>
  <si>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</si>
  <si>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</si>
  <si>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</si>
  <si>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</si>
  <si>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</si>
  <si>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</si>
  <si>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</si>
  <si>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</si>
  <si>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</si>
  <si>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</si>
  <si>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</si>
  <si>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</si>
  <si>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</si>
  <si>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</si>
  <si>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</si>
  <si>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</si>
  <si>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</si>
  <si>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</si>
  <si>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</si>
  <si>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</si>
  <si>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</si>
  <si>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1.32</t>
  </si>
  <si>
    <t>水道事業会計</t>
  </si>
  <si>
    <t>一般会計</t>
  </si>
  <si>
    <t>介護保険特別会計</t>
  </si>
  <si>
    <t>国民健康保険特別会計</t>
  </si>
  <si>
    <t>後期高齢者医療特別会計</t>
  </si>
  <si>
    <t>公共下水道事業特別会計</t>
  </si>
  <si>
    <t>七戸霊園事業特別会計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</si>
  <si>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</si>
  <si>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</si>
  <si>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</si>
  <si>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</si>
  <si>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</si>
  <si>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</si>
  <si>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</si>
  <si>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</si>
  <si>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</si>
  <si>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</si>
  <si>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法適用企業</t>
  </si>
  <si>
    <t>法非適用企業</t>
  </si>
  <si>
    <t>中部上北広域事業組合　一般会計</t>
    <rPh sb="0" eb="2">
      <t>チュウブ</t>
    </rPh>
    <rPh sb="2" eb="4">
      <t>カミキタ</t>
    </rPh>
    <rPh sb="4" eb="6">
      <t>コウイキ</t>
    </rPh>
    <rPh sb="6" eb="8">
      <t>ジギョウ</t>
    </rPh>
    <rPh sb="8" eb="10">
      <t>クミアイ</t>
    </rPh>
    <rPh sb="11" eb="13">
      <t>イッパン</t>
    </rPh>
    <rPh sb="13" eb="15">
      <t>カイケイ</t>
    </rPh>
    <phoneticPr fontId="2"/>
  </si>
  <si>
    <t>中部上北広域事業組合　病院会計</t>
    <rPh sb="0" eb="2">
      <t>チュウブ</t>
    </rPh>
    <rPh sb="2" eb="4">
      <t>カミキタ</t>
    </rPh>
    <rPh sb="4" eb="6">
      <t>コウイキ</t>
    </rPh>
    <rPh sb="6" eb="8">
      <t>ジギョウ</t>
    </rPh>
    <rPh sb="8" eb="10">
      <t>クミアイ</t>
    </rPh>
    <rPh sb="11" eb="13">
      <t>ビョウイン</t>
    </rPh>
    <rPh sb="13" eb="15">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</si>
  <si>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</si>
  <si>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</si>
  <si>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</si>
  <si>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</si>
  <si>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医療特別会計</t>
    <rPh sb="0" eb="3">
      <t>アオモリケン</t>
    </rPh>
    <rPh sb="3" eb="5">
      <t>コウキ</t>
    </rPh>
    <rPh sb="5" eb="8">
      <t>コウレイシャ</t>
    </rPh>
    <rPh sb="8" eb="10">
      <t>イリョウ</t>
    </rPh>
    <rPh sb="10" eb="12">
      <t>コウイキ</t>
    </rPh>
    <rPh sb="12" eb="14">
      <t>レンゴウ</t>
    </rPh>
    <rPh sb="15" eb="17">
      <t>イリョウ</t>
    </rPh>
    <rPh sb="17" eb="19">
      <t>トクベツ</t>
    </rPh>
    <rPh sb="19" eb="21">
      <t>カイケイ</t>
    </rPh>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</si>
  <si>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</si>
  <si>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</si>
  <si>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</si>
  <si>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3">
      <t>イチシャ</t>
    </rPh>
    <rPh sb="4" eb="5">
      <t>ヒガシ</t>
    </rPh>
    <rPh sb="5" eb="8">
      <t>ハッコウダ</t>
    </rPh>
    <phoneticPr fontId="2"/>
  </si>
  <si>
    <t>南部縦貫(株)</t>
    <rPh sb="0" eb="2">
      <t>ナンブ</t>
    </rPh>
    <rPh sb="2" eb="4">
      <t>ジュウカン</t>
    </rPh>
    <rPh sb="4" eb="7">
      <t>カブ</t>
    </rPh>
    <phoneticPr fontId="2"/>
  </si>
  <si>
    <t>(有)みらい天間林</t>
    <rPh sb="0" eb="3">
      <t>ユウ</t>
    </rPh>
    <rPh sb="6" eb="9">
      <t>テンマバヤシ</t>
    </rPh>
    <phoneticPr fontId="2"/>
  </si>
  <si>
    <t>(一社)しちのへ観光協会</t>
    <rPh sb="1" eb="3">
      <t>イチシャ</t>
    </rPh>
    <rPh sb="8" eb="10">
      <t>カンコウ</t>
    </rPh>
    <rPh sb="10" eb="12">
      <t>キョウカイ</t>
    </rPh>
    <phoneticPr fontId="2"/>
  </si>
  <si>
    <t>(株)七戸物産協会</t>
    <rPh sb="0" eb="3">
      <t>カブ</t>
    </rPh>
    <rPh sb="3" eb="5">
      <t>シチノヘ</t>
    </rPh>
    <rPh sb="5" eb="7">
      <t>ブッサン</t>
    </rPh>
    <rPh sb="7" eb="9">
      <t>キョウカイ</t>
    </rPh>
    <phoneticPr fontId="2"/>
  </si>
  <si>
    <t>庁舎建設基金</t>
    <rPh sb="0" eb="2">
      <t>チョウシャ</t>
    </rPh>
    <rPh sb="2" eb="4">
      <t>ケンセツ</t>
    </rPh>
    <rPh sb="4" eb="6">
      <t>キキン</t>
    </rPh>
    <phoneticPr fontId="5"/>
  </si>
  <si>
    <t>合併振興基金</t>
    <rPh sb="0" eb="2">
      <t>ガッペイ</t>
    </rPh>
    <rPh sb="2" eb="4">
      <t>シンコウ</t>
    </rPh>
    <rPh sb="4" eb="6">
      <t>キキン</t>
    </rPh>
    <phoneticPr fontId="5"/>
  </si>
  <si>
    <t>過疎地域持続的発展特別事業基金</t>
    <rPh sb="0" eb="2">
      <t>カソ</t>
    </rPh>
    <rPh sb="2" eb="4">
      <t>チイキ</t>
    </rPh>
    <rPh sb="4" eb="6">
      <t>ジゾク</t>
    </rPh>
    <rPh sb="6" eb="7">
      <t>テキ</t>
    </rPh>
    <rPh sb="7" eb="9">
      <t>ハッテン</t>
    </rPh>
    <rPh sb="9" eb="11">
      <t>トクベツ</t>
    </rPh>
    <rPh sb="11" eb="13">
      <t>ジギョウ</t>
    </rPh>
    <rPh sb="13" eb="15">
      <t>キキン</t>
    </rPh>
    <phoneticPr fontId="5"/>
  </si>
  <si>
    <t>森林環境基金</t>
    <rPh sb="0" eb="2">
      <t>シンリン</t>
    </rPh>
    <rPh sb="2" eb="4">
      <t>カンキョウ</t>
    </rPh>
    <rPh sb="4" eb="6">
      <t>キキン</t>
    </rPh>
    <phoneticPr fontId="5"/>
  </si>
  <si>
    <t>核燃料物質等取扱税交付金事業基金</t>
    <rPh sb="0" eb="3">
      <t>カクネンリョウ</t>
    </rPh>
    <rPh sb="3" eb="5">
      <t>ブッシツ</t>
    </rPh>
    <rPh sb="5" eb="6">
      <t>トウ</t>
    </rPh>
    <rPh sb="6" eb="8">
      <t>トリアツカイ</t>
    </rPh>
    <rPh sb="8" eb="9">
      <t>ゼイ</t>
    </rPh>
    <rPh sb="9" eb="11">
      <t>コウフ</t>
    </rPh>
    <rPh sb="11" eb="12">
      <t>キン</t>
    </rPh>
    <rPh sb="12" eb="14">
      <t>ジギョウ</t>
    </rPh>
    <rPh sb="14" eb="1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</si>
  <si>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</si>
  <si>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</si>
  <si>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</si>
  <si>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</si>
  <si>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</si>
  <si>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</si>
  <si>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</si>
  <si>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</si>
  <si>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</si>
  <si>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基金積立額の増額に伴う充当可能財源等の増加により将来負担比率は低下し類似団体平均より低い水準で推移している。一方で、有形固定資産減価償却率は類似団体平均より高い水準で推移しているが、主な要因として、役場庁舎、公民館、児童館など多くの施設が築30年以上経過していることが挙げられる。今後、公共施設等個別施設管理計画に基づき老朽化対策に積極的に取り組んでいく。</t>
    <phoneticPr fontId="2"/>
  </si>
  <si>
    <t>　将来負担比率及び実質公債費比率はともに類似団体平均より低い水準となっているが、現在事業を進めている荒熊内地区開発事業に伴う地方債発行額の増加が見込まれ、さらに今後も施設改修や建替が計画されていることから、将来負担比率及び実質公債費比率とも上昇することが考えられるため、計画的な事業の実施及び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</si>
</sst>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2164E9-4ADF-490F-8D28-43F9A6F5B3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114841</c:v>
                </c:pt>
              </c:numCache>
            </c:numRef>
          </c:val>
          <c:smooth val="0"/>
          <c:extLst>
            <c:ext xmlns:c16="http://schemas.microsoft.com/office/drawing/2014/chart" uri="{C3380CC4-5D6E-409C-BE32-E72D297353CC}">
              <c16:uniqueId val="{00000000-CBE6-41ED-9149-E3E108BCA1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81544</c:v>
                </c:pt>
                <c:pt idx="1">
                  <c:v>127755</c:v>
                </c:pt>
                <c:pt idx="2">
                  <c:v>146304</c:v>
                </c:pt>
                <c:pt idx="3">
                  <c:v>123314</c:v>
                </c:pt>
                <c:pt idx="4">
                  <c:v>95535</c:v>
                </c:pt>
              </c:numCache>
            </c:numRef>
          </c:val>
          <c:smooth val="0"/>
          <c:extLst>
            <c:ext xmlns:c16="http://schemas.microsoft.com/office/drawing/2014/chart" uri="{C3380CC4-5D6E-409C-BE32-E72D297353CC}">
              <c16:uniqueId val="{00000001-CBE6-41ED-9149-E3E108BCA1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c:v>
                </c:pt>
                <c:pt idx="1">
                  <c:v>1.85</c:v>
                </c:pt>
                <c:pt idx="2">
                  <c:v>2.56</c:v>
                </c:pt>
                <c:pt idx="3">
                  <c:v>2.5299999999999998</c:v>
                </c:pt>
                <c:pt idx="4">
                  <c:v>4.03</c:v>
                </c:pt>
              </c:numCache>
            </c:numRef>
          </c:val>
          <c:extLst>
            <c:ext xmlns:c16="http://schemas.microsoft.com/office/drawing/2014/chart" uri="{C3380CC4-5D6E-409C-BE32-E72D297353CC}">
              <c16:uniqueId val="{00000000-79D1-4994-874A-0A3517211D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13.27</c:v>
                </c:pt>
                <c:pt idx="1">
                  <c:v>12.69</c:v>
                </c:pt>
                <c:pt idx="2">
                  <c:v>15.79</c:v>
                </c:pt>
                <c:pt idx="3">
                  <c:v>16.829999999999998</c:v>
                </c:pt>
                <c:pt idx="4">
                  <c:v>20.89</c:v>
                </c:pt>
              </c:numCache>
            </c:numRef>
          </c:val>
          <c:extLst>
            <c:ext xmlns:c16="http://schemas.microsoft.com/office/drawing/2014/chart" uri="{C3380CC4-5D6E-409C-BE32-E72D297353CC}">
              <c16:uniqueId val="{00000001-79D1-4994-874A-0A3517211D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-1.32</c:v>
                </c:pt>
                <c:pt idx="2">
                  <c:v>2.8</c:v>
                </c:pt>
                <c:pt idx="3">
                  <c:v>4.0599999999999996</c:v>
                </c:pt>
                <c:pt idx="4">
                  <c:v>8.36</c:v>
                </c:pt>
              </c:numCache>
            </c:numRef>
          </c:val>
          <c:smooth val="0"/>
          <c:extLst>
            <c:ext xmlns:c16="http://schemas.microsoft.com/office/drawing/2014/chart" uri="{C3380CC4-5D6E-409C-BE32-E72D297353CC}">
              <c16:uniqueId val="{00000002-79D1-4994-874A-0A3517211D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0-81B3-4480-91BA-66DCA674F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3-4480-91BA-66DCA674FCD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B3-4480-91BA-66DCA674FCDB}"/>
            </c:ext>
          </c:extLst>
        </c:ser>
        <c:ser>
          <c:idx val="3"/>
          <c:order val="3"/>
          <c:tx>
            <c:strRef>
              <c:f>データシート!$A$30</c:f>
              <c:strCache>
                <c:ptCount val="1"/>
                <c:pt idx="0">
                  <c:v>七戸霊園事業特別会計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1B3-4480-91BA-66DCA674FCD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0.2</c:v>
                </c:pt>
                <c:pt idx="8">
                  <c:v>#N/A</c:v>
                </c:pt>
                <c:pt idx="9">
                  <c:v>0.12</c:v>
                </c:pt>
              </c:numCache>
            </c:numRef>
          </c:val>
          <c:extLst>
            <c:ext xmlns:c16="http://schemas.microsoft.com/office/drawing/2014/chart" uri="{C3380CC4-5D6E-409C-BE32-E72D297353CC}">
              <c16:uniqueId val="{00000004-81B3-4480-91BA-66DCA674FC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7.0000000000000007E-2</c:v>
                </c:pt>
                <c:pt idx="8">
                  <c:v>#N/A</c:v>
                </c:pt>
                <c:pt idx="9">
                  <c:v>0.14000000000000001</c:v>
                </c:pt>
              </c:numCache>
            </c:numRef>
          </c:val>
          <c:extLst>
            <c:ext xmlns:c16="http://schemas.microsoft.com/office/drawing/2014/chart" uri="{C3380CC4-5D6E-409C-BE32-E72D297353CC}">
              <c16:uniqueId val="{00000005-81B3-4480-91BA-66DCA674FC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0.87</c:v>
                </c:pt>
                <c:pt idx="4">
                  <c:v>#N/A</c:v>
                </c:pt>
                <c:pt idx="5">
                  <c:v>0.4</c:v>
                </c:pt>
                <c:pt idx="6">
                  <c:v>#N/A</c:v>
                </c:pt>
                <c:pt idx="7">
                  <c:v>0.56999999999999995</c:v>
                </c:pt>
                <c:pt idx="8">
                  <c:v>#N/A</c:v>
                </c:pt>
                <c:pt idx="9">
                  <c:v>0.82</c:v>
                </c:pt>
              </c:numCache>
            </c:numRef>
          </c:val>
          <c:extLst>
            <c:ext xmlns:c16="http://schemas.microsoft.com/office/drawing/2014/chart" uri="{C3380CC4-5D6E-409C-BE32-E72D297353CC}">
              <c16:uniqueId val="{00000006-81B3-4480-91BA-66DCA674FCD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1.76</c:v>
                </c:pt>
                <c:pt idx="2">
                  <c:v>#N/A</c:v>
                </c:pt>
                <c:pt idx="3">
                  <c:v>1.45</c:v>
                </c:pt>
                <c:pt idx="4">
                  <c:v>#N/A</c:v>
                </c:pt>
                <c:pt idx="5">
                  <c:v>2.39</c:v>
                </c:pt>
                <c:pt idx="6">
                  <c:v>#N/A</c:v>
                </c:pt>
                <c:pt idx="7">
                  <c:v>1.38</c:v>
                </c:pt>
                <c:pt idx="8">
                  <c:v>#N/A</c:v>
                </c:pt>
                <c:pt idx="9">
                  <c:v>1.27</c:v>
                </c:pt>
              </c:numCache>
            </c:numRef>
          </c:val>
          <c:extLst>
            <c:ext xmlns:c16="http://schemas.microsoft.com/office/drawing/2014/chart" uri="{C3380CC4-5D6E-409C-BE32-E72D297353CC}">
              <c16:uniqueId val="{00000007-81B3-4480-91BA-66DCA674FC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1.85</c:v>
                </c:pt>
                <c:pt idx="4">
                  <c:v>#N/A</c:v>
                </c:pt>
                <c:pt idx="5">
                  <c:v>2.56</c:v>
                </c:pt>
                <c:pt idx="6">
                  <c:v>#N/A</c:v>
                </c:pt>
                <c:pt idx="7">
                  <c:v>2.52</c:v>
                </c:pt>
                <c:pt idx="8">
                  <c:v>#N/A</c:v>
                </c:pt>
                <c:pt idx="9">
                  <c:v>4.0199999999999996</c:v>
                </c:pt>
              </c:numCache>
            </c:numRef>
          </c:val>
          <c:extLst>
            <c:ext xmlns:c16="http://schemas.microsoft.com/office/drawing/2014/chart" uri="{C3380CC4-5D6E-409C-BE32-E72D297353CC}">
              <c16:uniqueId val="{00000008-81B3-4480-91BA-66DCA674FC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9.9600000000000009</c:v>
                </c:pt>
                <c:pt idx="2">
                  <c:v>#N/A</c:v>
                </c:pt>
                <c:pt idx="3">
                  <c:v>10.62</c:v>
                </c:pt>
                <c:pt idx="4">
                  <c:v>#N/A</c:v>
                </c:pt>
                <c:pt idx="5">
                  <c:v>10.68</c:v>
                </c:pt>
                <c:pt idx="6">
                  <c:v>#N/A</c:v>
                </c:pt>
                <c:pt idx="7">
                  <c:v>10.39</c:v>
                </c:pt>
                <c:pt idx="8">
                  <c:v>#N/A</c:v>
                </c:pt>
                <c:pt idx="9">
                  <c:v>9.9600000000000009</c:v>
                </c:pt>
              </c:numCache>
            </c:numRef>
          </c:val>
          <c:extLst>
            <c:ext xmlns:c16="http://schemas.microsoft.com/office/drawing/2014/chart" uri="{C3380CC4-5D6E-409C-BE32-E72D297353CC}">
              <c16:uniqueId val="{00000009-81B3-4480-91BA-66DCA674FC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1123</c:v>
                </c:pt>
                <c:pt idx="5">
                  <c:v>1082</c:v>
                </c:pt>
                <c:pt idx="8">
                  <c:v>1100</c:v>
                </c:pt>
                <c:pt idx="11">
                  <c:v>1117</c:v>
                </c:pt>
                <c:pt idx="14">
                  <c:v>1150</c:v>
                </c:pt>
              </c:numCache>
            </c:numRef>
          </c:val>
          <c:extLst>
            <c:ext xmlns:c16="http://schemas.microsoft.com/office/drawing/2014/chart" uri="{C3380CC4-5D6E-409C-BE32-E72D297353CC}">
              <c16:uniqueId val="{00000000-6525-4EC1-8FE0-124F194AD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25-4EC1-8FE0-124F194AD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6525-4EC1-8FE0-124F194AD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240</c:v>
                </c:pt>
                <c:pt idx="3">
                  <c:v>207</c:v>
                </c:pt>
                <c:pt idx="6">
                  <c:v>192</c:v>
                </c:pt>
                <c:pt idx="9">
                  <c:v>174</c:v>
                </c:pt>
                <c:pt idx="12">
                  <c:v>139</c:v>
                </c:pt>
              </c:numCache>
            </c:numRef>
          </c:val>
          <c:extLst>
            <c:ext xmlns:c16="http://schemas.microsoft.com/office/drawing/2014/chart" uri="{C3380CC4-5D6E-409C-BE32-E72D297353CC}">
              <c16:uniqueId val="{00000003-6525-4EC1-8FE0-124F194AD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275</c:v>
                </c:pt>
                <c:pt idx="3">
                  <c:v>252</c:v>
                </c:pt>
                <c:pt idx="6">
                  <c:v>181</c:v>
                </c:pt>
                <c:pt idx="9">
                  <c:v>198</c:v>
                </c:pt>
                <c:pt idx="12">
                  <c:v>185</c:v>
                </c:pt>
              </c:numCache>
            </c:numRef>
          </c:val>
          <c:extLst>
            <c:ext xmlns:c16="http://schemas.microsoft.com/office/drawing/2014/chart" uri="{C3380CC4-5D6E-409C-BE32-E72D297353CC}">
              <c16:uniqueId val="{00000004-6525-4EC1-8FE0-124F194AD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25-4EC1-8FE0-124F194AD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25-4EC1-8FE0-124F194AD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944</c:v>
                </c:pt>
                <c:pt idx="3">
                  <c:v>960</c:v>
                </c:pt>
                <c:pt idx="6">
                  <c:v>971</c:v>
                </c:pt>
                <c:pt idx="9">
                  <c:v>956</c:v>
                </c:pt>
                <c:pt idx="12">
                  <c:v>1015</c:v>
                </c:pt>
              </c:numCache>
            </c:numRef>
          </c:val>
          <c:extLst>
            <c:ext xmlns:c16="http://schemas.microsoft.com/office/drawing/2014/chart" uri="{C3380CC4-5D6E-409C-BE32-E72D297353CC}">
              <c16:uniqueId val="{00000007-6525-4EC1-8FE0-124F194AD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245</c:v>
                </c:pt>
                <c:pt idx="8">
                  <c:v>#N/A</c:v>
                </c:pt>
                <c:pt idx="9">
                  <c:v>#N/A</c:v>
                </c:pt>
                <c:pt idx="10">
                  <c:v>212</c:v>
                </c:pt>
                <c:pt idx="11">
                  <c:v>#N/A</c:v>
                </c:pt>
                <c:pt idx="12">
                  <c:v>#N/A</c:v>
                </c:pt>
                <c:pt idx="13">
                  <c:v>190</c:v>
                </c:pt>
                <c:pt idx="14">
                  <c:v>#N/A</c:v>
                </c:pt>
              </c:numCache>
            </c:numRef>
          </c:val>
          <c:smooth val="0"/>
          <c:extLst>
            <c:ext xmlns:c16="http://schemas.microsoft.com/office/drawing/2014/chart" uri="{C3380CC4-5D6E-409C-BE32-E72D297353CC}">
              <c16:uniqueId val="{00000008-6525-4EC1-8FE0-124F194AD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10375</c:v>
                </c:pt>
                <c:pt idx="5">
                  <c:v>10781</c:v>
                </c:pt>
                <c:pt idx="8">
                  <c:v>11244</c:v>
                </c:pt>
                <c:pt idx="11">
                  <c:v>11501</c:v>
                </c:pt>
                <c:pt idx="14">
                  <c:v>11253</c:v>
                </c:pt>
              </c:numCache>
            </c:numRef>
          </c:val>
          <c:extLst>
            <c:ext xmlns:c16="http://schemas.microsoft.com/office/drawing/2014/chart" uri="{C3380CC4-5D6E-409C-BE32-E72D297353CC}">
              <c16:uniqueId val="{00000000-B2AA-4BE9-B124-A4527EF07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195</c:v>
                </c:pt>
                <c:pt idx="5">
                  <c:v>148</c:v>
                </c:pt>
                <c:pt idx="8">
                  <c:v>125</c:v>
                </c:pt>
                <c:pt idx="11">
                  <c:v>170</c:v>
                </c:pt>
                <c:pt idx="14">
                  <c:v>248</c:v>
                </c:pt>
              </c:numCache>
            </c:numRef>
          </c:val>
          <c:extLst>
            <c:ext xmlns:c16="http://schemas.microsoft.com/office/drawing/2014/chart" uri="{C3380CC4-5D6E-409C-BE32-E72D297353CC}">
              <c16:uniqueId val="{00000001-B2AA-4BE9-B124-A4527EF07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1266</c:v>
                </c:pt>
                <c:pt idx="5">
                  <c:v>1117</c:v>
                </c:pt>
                <c:pt idx="8">
                  <c:v>1765</c:v>
                </c:pt>
                <c:pt idx="11">
                  <c:v>2256</c:v>
                </c:pt>
                <c:pt idx="14">
                  <c:v>2915</c:v>
                </c:pt>
              </c:numCache>
            </c:numRef>
          </c:val>
          <c:extLst>
            <c:ext xmlns:c16="http://schemas.microsoft.com/office/drawing/2014/chart" uri="{C3380CC4-5D6E-409C-BE32-E72D297353CC}">
              <c16:uniqueId val="{00000002-B2AA-4BE9-B124-A4527EF07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80</c:v>
                </c:pt>
                <c:pt idx="3">
                  <c:v>52</c:v>
                </c:pt>
                <c:pt idx="6">
                  <c:v>59</c:v>
                </c:pt>
                <c:pt idx="9">
                  <c:v>49</c:v>
                </c:pt>
                <c:pt idx="12">
                  <c:v>117</c:v>
                </c:pt>
              </c:numCache>
            </c:numRef>
          </c:val>
          <c:extLst>
            <c:ext xmlns:c16="http://schemas.microsoft.com/office/drawing/2014/chart" uri="{C3380CC4-5D6E-409C-BE32-E72D297353CC}">
              <c16:uniqueId val="{00000003-B2AA-4BE9-B124-A4527EF07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AA-4BE9-B124-A4527EF07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A-4BE9-B124-A4527EF07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1122</c:v>
                </c:pt>
                <c:pt idx="3">
                  <c:v>1108</c:v>
                </c:pt>
                <c:pt idx="6">
                  <c:v>1001</c:v>
                </c:pt>
                <c:pt idx="9">
                  <c:v>965</c:v>
                </c:pt>
                <c:pt idx="12">
                  <c:v>959</c:v>
                </c:pt>
              </c:numCache>
            </c:numRef>
          </c:val>
          <c:extLst>
            <c:ext xmlns:c16="http://schemas.microsoft.com/office/drawing/2014/chart" uri="{C3380CC4-5D6E-409C-BE32-E72D297353CC}">
              <c16:uniqueId val="{00000006-B2AA-4BE9-B124-A4527EF07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1297</c:v>
                </c:pt>
                <c:pt idx="3">
                  <c:v>1237</c:v>
                </c:pt>
                <c:pt idx="6">
                  <c:v>1155</c:v>
                </c:pt>
                <c:pt idx="9">
                  <c:v>1040</c:v>
                </c:pt>
                <c:pt idx="12">
                  <c:v>903</c:v>
                </c:pt>
              </c:numCache>
            </c:numRef>
          </c:val>
          <c:extLst>
            <c:ext xmlns:c16="http://schemas.microsoft.com/office/drawing/2014/chart" uri="{C3380CC4-5D6E-409C-BE32-E72D297353CC}">
              <c16:uniqueId val="{00000007-B2AA-4BE9-B124-A4527EF07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2438</c:v>
                </c:pt>
                <c:pt idx="3">
                  <c:v>2457</c:v>
                </c:pt>
                <c:pt idx="6">
                  <c:v>2467</c:v>
                </c:pt>
                <c:pt idx="9">
                  <c:v>2324</c:v>
                </c:pt>
                <c:pt idx="12">
                  <c:v>2231</c:v>
                </c:pt>
              </c:numCache>
            </c:numRef>
          </c:val>
          <c:extLst>
            <c:ext xmlns:c16="http://schemas.microsoft.com/office/drawing/2014/chart" uri="{C3380CC4-5D6E-409C-BE32-E72D297353CC}">
              <c16:uniqueId val="{00000008-B2AA-4BE9-B124-A4527EF07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4</c:v>
                </c:pt>
                <c:pt idx="9">
                  <c:v>2</c:v>
                </c:pt>
                <c:pt idx="12">
                  <c:v>1</c:v>
                </c:pt>
              </c:numCache>
            </c:numRef>
          </c:val>
          <c:extLst>
            <c:ext xmlns:c16="http://schemas.microsoft.com/office/drawing/2014/chart" uri="{C3380CC4-5D6E-409C-BE32-E72D297353CC}">
              <c16:uniqueId val="{00000009-B2AA-4BE9-B124-A4527EF07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8347</c:v>
                </c:pt>
                <c:pt idx="3">
                  <c:v>8704</c:v>
                </c:pt>
                <c:pt idx="6">
                  <c:v>9382</c:v>
                </c:pt>
                <c:pt idx="9">
                  <c:v>9881</c:v>
                </c:pt>
                <c:pt idx="12">
                  <c:v>9945</c:v>
                </c:pt>
              </c:numCache>
            </c:numRef>
          </c:val>
          <c:extLst>
            <c:ext xmlns:c16="http://schemas.microsoft.com/office/drawing/2014/chart" uri="{C3380CC4-5D6E-409C-BE32-E72D297353CC}">
              <c16:uniqueId val="{0000000A-B2AA-4BE9-B124-A4527EF07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1454</c:v>
                </c:pt>
                <c:pt idx="2">
                  <c:v>#N/A</c:v>
                </c:pt>
                <c:pt idx="3">
                  <c:v>#N/A</c:v>
                </c:pt>
                <c:pt idx="4">
                  <c:v>1517</c:v>
                </c:pt>
                <c:pt idx="5">
                  <c:v>#N/A</c:v>
                </c:pt>
                <c:pt idx="6">
                  <c:v>#N/A</c:v>
                </c:pt>
                <c:pt idx="7">
                  <c:v>933</c:v>
                </c:pt>
                <c:pt idx="8">
                  <c:v>#N/A</c:v>
                </c:pt>
                <c:pt idx="9">
                  <c:v>#N/A</c:v>
                </c:pt>
                <c:pt idx="10">
                  <c:v>334</c:v>
                </c:pt>
                <c:pt idx="11">
                  <c:v>#N/A</c:v>
                </c:pt>
                <c:pt idx="12">
                  <c:v>#N/A</c:v>
                </c:pt>
                <c:pt idx="13">
                  <c:v>0</c:v>
                </c:pt>
                <c:pt idx="14">
                  <c:v>#N/A</c:v>
                </c:pt>
              </c:numCache>
            </c:numRef>
          </c:val>
          <c:smooth val="0"/>
          <c:extLst>
            <c:ext xmlns:c16="http://schemas.microsoft.com/office/drawing/2014/chart" uri="{C3380CC4-5D6E-409C-BE32-E72D297353CC}">
              <c16:uniqueId val="{0000000B-B2AA-4BE9-B124-A4527EF07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1019</c:v>
                </c:pt>
                <c:pt idx="1">
                  <c:v>1117</c:v>
                </c:pt>
                <c:pt idx="2">
                  <c:v>1472</c:v>
                </c:pt>
              </c:numCache>
            </c:numRef>
          </c:val>
          <c:extLst>
            <c:ext xmlns:c16="http://schemas.microsoft.com/office/drawing/2014/chart" uri="{C3380CC4-5D6E-409C-BE32-E72D297353CC}">
              <c16:uniqueId val="{00000000-D39F-4169-AAF7-8D6FB167B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c:v>
                </c:pt>
                <c:pt idx="1">
                  <c:v>316</c:v>
                </c:pt>
                <c:pt idx="2">
                  <c:v>216</c:v>
                </c:pt>
              </c:numCache>
            </c:numRef>
          </c:val>
          <c:extLst>
            <c:ext xmlns:c16="http://schemas.microsoft.com/office/drawing/2014/chart" uri="{C3380CC4-5D6E-409C-BE32-E72D297353CC}">
              <c16:uniqueId val="{00000001-D39F-4169-AAF7-8D6FB167B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842</c:v>
                </c:pt>
                <c:pt idx="1">
                  <c:v>1115</c:v>
                </c:pt>
                <c:pt idx="2">
                  <c:v>1614</c:v>
                </c:pt>
              </c:numCache>
            </c:numRef>
          </c:val>
          <c:extLst>
            <c:ext xmlns:c16="http://schemas.microsoft.com/office/drawing/2014/chart" uri="{C3380CC4-5D6E-409C-BE32-E72D297353CC}">
              <c16:uniqueId val="{00000002-D39F-4169-AAF7-8D6FB167B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829008930858228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{A4C5C596-044B-4A12-85B7-7B2862B877C6}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8C-40F5-AB56-29BC9BD4D1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{E9734782-87F0-493E-85D9-03461B65B174}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C-40F5-AB56-29BC9BD4D1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{34576B3F-7597-4BBC-BD29-E64FFACEC79E}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C-40F5-AB56-29BC9BD4D1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{5803EAAF-2F16-47CD-A283-34A1A0DFD0B9}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C-40F5-AB56-29BC9BD4D1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{20FF6972-F129-44EF-B51B-B8678CA21F9C}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C-40F5-AB56-29BC9BD4D10B}"/>
                </c:ext>
              </c:extLst>
            </c:dLbl>
            <c:dLbl>
              <c:idx val="8"/>
              <c:layout>
                <c:manualLayout>
                  <c:x val="0"/>
                  <c:y val="1.182900893085822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{18815BD1-684F-4D23-887C-EA52051D4F10}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8C-40F5-AB56-29BC9BD4D10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{77022C61-6E8D-4083-8B36-D33D44985C98}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8C-40F5-AB56-29BC9BD4D10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{216AAAA4-EC01-4E87-8550-478C077A1F63}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8C-40F5-AB56-29BC9BD4D1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{8E74092B-5DF1-4F0B-A19C-AB4117D284A4}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8C-40F5-AB56-29BC9BD4D1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89.4</c:v>
                </c:pt>
                <c:pt idx="8">
                  <c:v>89.4</c:v>
                </c:pt>
                <c:pt idx="16">
                  <c:v>86</c:v>
                </c:pt>
                <c:pt idx="24">
                  <c:v>89.3</c:v>
                </c:pt>
                <c:pt idx="32">
                  <c:v>89.4</c:v>
                </c:pt>
              </c:numCache>
            </c:numRef>
          </c:xVal>
          <c:yVal>
            <c:numRef>
              <c:f>公会計指標分析・財政指標組合せ分析表!$BP$51:$DC$51</c:f>
              <c:numCache>
                <c:formatCode>#,##0.0;"▲ "#,##0.0</c:formatCode>
                <c:ptCount val="40"/>
                <c:pt idx="0">
                  <c:v>26.8</c:v>
                </c:pt>
                <c:pt idx="8">
                  <c:v>28</c:v>
                </c:pt>
                <c:pt idx="16">
                  <c:v>17.3</c:v>
                </c:pt>
                <c:pt idx="24">
                  <c:v>6</c:v>
                </c:pt>
              </c:numCache>
            </c:numRef>
          </c:yVal>
          <c:smooth val="0"/>
          <c:extLst>
            <c:ext xmlns:c16="http://schemas.microsoft.com/office/drawing/2014/chart" uri="{C3380CC4-5D6E-409C-BE32-E72D297353CC}">
              <c16:uniqueId val="{00000009-458C-40F5-AB56-29BC9BD4D1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{C2FA5E93-86EC-47CB-8129-09548D547128}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8C-40F5-AB56-29BC9BD4D1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{7124214D-FE0C-44C8-9E74-D79364D7A980}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C-40F5-AB56-29BC9BD4D1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{CA796067-3C8E-4C30-B7E1-01AFC240CC32}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C-40F5-AB56-29BC9BD4D1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{A2900636-9264-4C9C-A995-48A6625DF091}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C-40F5-AB56-29BC9BD4D1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{5BA1F43E-6D4D-4B19-8527-3BA104E4426F}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C-40F5-AB56-29BC9BD4D10B}"/>
                </c:ext>
              </c:extLst>
            </c:dLbl>
            <c:dLbl>
              <c:idx val="8"/>
              <c:layout>
                <c:manualLayout>
                  <c:x val="0"/>
                  <c:y val="1.3534294516905613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{CE98085C-9FA5-468D-8C86-A26F18007A3B}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8C-40F5-AB56-29BC9BD4D10B}"/>
                </c:ext>
              </c:extLst>
            </c:dLbl>
            <c:dLbl>
              <c:idx val="16"/>
              <c:layout>
                <c:manualLayout>
                  <c:x val="0"/>
                  <c:y val="-1.353429451691388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{7AD4D97F-BA8C-49E3-90CE-3993C6C4646C}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8C-40F5-AB56-29BC9BD4D10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{776A8EE8-C0C3-4094-9E22-925A0137408E}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8C-40F5-AB56-29BC9BD4D10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{B8C77705-24B2-4FBF-8134-D097FFB519E8}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8C-40F5-AB56-29BC9BD4D1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67</c:v>
                </c:pt>
              </c:numCache>
            </c:numRef>
          </c:xVal>
          <c:yVal>
            <c:numRef>
              <c:f>公会計指標分析・財政指標組合せ分析表!$BP$55:$DC$55</c:f>
              <c:numCache>
                <c:formatCode>#,##0.0;"▲ "#,##0.0</c:formatCode>
                <c:ptCount val="40"/>
                <c:pt idx="0">
                  <c:v>40.799999999999997</c:v>
                </c:pt>
                <c:pt idx="8">
                  <c:v>38.5</c:v>
                </c:pt>
                <c:pt idx="16">
                  <c:v>35.5</c:v>
                </c:pt>
                <c:pt idx="24">
                  <c:v>23.5</c:v>
                </c:pt>
                <c:pt idx="32">
                  <c:v>20</c:v>
                </c:pt>
              </c:numCache>
            </c:numRef>
          </c:yVal>
          <c:smooth val="0"/>
          <c:extLst>
            <c:ext xmlns:c16="http://schemas.microsoft.com/office/drawing/2014/chart" uri="{C3380CC4-5D6E-409C-BE32-E72D297353CC}">
              <c16:uniqueId val="{00000013-458C-40F5-AB56-29BC9BD4D10B}"/>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{E4BCF50E-33B9-4E51-A001-D272B44C74E6}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78-45A0-9CCD-62C1A6E4E5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{E42D6FB8-339D-42BC-A1A9-420599BDEDB8}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78-45A0-9CCD-62C1A6E4E5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{1B311393-40A7-41F7-9593-6EFCFE11CB71}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78-45A0-9CCD-62C1A6E4E5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{3E658047-3B09-4388-B7D3-BBB16CB222C1}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78-45A0-9CCD-62C1A6E4E5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{45EC8A56-AA4E-4961-96D3-98079E619A41}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78-45A0-9CCD-62C1A6E4E5C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{F6C6D8AB-E04D-4A78-9E9F-F94B760DF568}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78-45A0-9CCD-62C1A6E4E5C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{B50CFE32-77FD-41BE-A9EC-207E1A3B127E}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78-45A0-9CCD-62C1A6E4E5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{043DD04C-190D-4F66-AC8E-60637D5157D4}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78-45A0-9CCD-62C1A6E4E5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{6A2A7594-BD51-49D2-86CA-946D78C0C68C}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78-45A0-9CCD-62C1A6E4E5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5.9</c:v>
                </c:pt>
                <c:pt idx="16">
                  <c:v>5.7</c:v>
                </c:pt>
                <c:pt idx="24">
                  <c:v>4.8</c:v>
                </c:pt>
                <c:pt idx="32">
                  <c:v>3.8</c:v>
                </c:pt>
              </c:numCache>
            </c:numRef>
          </c:xVal>
          <c:yVal>
            <c:numRef>
              <c:f>公会計指標分析・財政指標組合せ分析表!$BP$73:$DC$73</c:f>
              <c:numCache>
                <c:formatCode>#,##0.0;"▲ "#,##0.0</c:formatCode>
                <c:ptCount val="40"/>
                <c:pt idx="0">
                  <c:v>26.8</c:v>
                </c:pt>
                <c:pt idx="8">
                  <c:v>28</c:v>
                </c:pt>
                <c:pt idx="16">
                  <c:v>17.3</c:v>
                </c:pt>
                <c:pt idx="24">
                  <c:v>6</c:v>
                </c:pt>
              </c:numCache>
            </c:numRef>
          </c:yVal>
          <c:smooth val="0"/>
          <c:extLst>
            <c:ext xmlns:c16="http://schemas.microsoft.com/office/drawing/2014/chart" uri="{C3380CC4-5D6E-409C-BE32-E72D297353CC}">
              <c16:uniqueId val="{00000009-A578-45A0-9CCD-62C1A6E4E5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{855610EB-4226-499A-A7FD-625BA7F7EAD8}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78-45A0-9CCD-62C1A6E4E5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{0D1562EB-8377-4E27-9620-2ACFD6194C67}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78-45A0-9CCD-62C1A6E4E5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{15912CD4-4842-4229-A995-B6DB56A77BE3}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78-45A0-9CCD-62C1A6E4E5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{89212219-EB31-492F-A3EC-785AB7FC4502}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78-45A0-9CCD-62C1A6E4E5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{99507570-050D-4BA6-97B0-A79BD132D6FB}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78-45A0-9CCD-62C1A6E4E5C7}"/>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{C1C701B4-787E-429A-8FD3-1A9CC547EB5F}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78-45A0-9CCD-62C1A6E4E5C7}"/>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{C582643B-0242-4DE0-A7EE-BA1D0CDEFB9B}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78-45A0-9CCD-62C1A6E4E5C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{975ACC53-81A7-413C-B615-E2B663B54F08}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78-45A0-9CCD-62C1A6E4E5C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{5994371E-C62C-437F-BBB0-A7DFBB7CD728}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78-45A0-9CCD-62C1A6E4E5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9.5</c:v>
                </c:pt>
              </c:numCache>
            </c:numRef>
          </c:xVal>
          <c:yVal>
            <c:numRef>
              <c:f>公会計指標分析・財政指標組合せ分析表!$BP$77:$DC$77</c:f>
              <c:numCache>
                <c:formatCode>#,##0.0;"▲ "#,##0.0</c:formatCode>
                <c:ptCount val="40"/>
                <c:pt idx="0">
                  <c:v>40.799999999999997</c:v>
                </c:pt>
                <c:pt idx="8">
                  <c:v>38.5</c:v>
                </c:pt>
                <c:pt idx="16">
                  <c:v>35.5</c:v>
                </c:pt>
                <c:pt idx="24">
                  <c:v>23.5</c:v>
                </c:pt>
                <c:pt idx="32">
                  <c:v>20</c:v>
                </c:pt>
              </c:numCache>
            </c:numRef>
          </c:yVal>
          <c:smooth val="0"/>
          <c:extLst>
            <c:ext xmlns:c16="http://schemas.microsoft.com/office/drawing/2014/chart" uri="{C3380CC4-5D6E-409C-BE32-E72D297353CC}">
              <c16:uniqueId val="{00000013-A578-45A0-9CCD-62C1A6E4E5C7}"/>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一般会計元利償還金は、荒熊内地区公共施設整備事業、蛇坂団地整備事業等の新規起債発行額の増に伴い増加傾向にある。</a:t>
          </a:r>
        </a:p>
        <a:p>
          <a:r>
            <a:rPr kumimoji="1" lang="ja-JP" altLang="en-US" sz="1400">
              <a:latin typeface="ＭＳ ゴシック" pitchFamily="49" charset="-128"/>
              <a:ea typeface="ＭＳ ゴシック" pitchFamily="49" charset="-128"/>
            </a:rPr>
            <a:t>　公営企業債の元利償還金に対する繰入金は、下水道事業債の償還ピークを過ぎ減少へ転じたところであったが、平成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年度の新規起債発行により横ばいで推移している。</a:t>
          </a:r>
        </a:p>
        <a:p>
          <a:r>
            <a:rPr kumimoji="1" lang="ja-JP" altLang="en-US" sz="1400">
              <a:latin typeface="ＭＳ ゴシック" pitchFamily="49" charset="-128"/>
              <a:ea typeface="ＭＳ ゴシック" pitchFamily="49" charset="-128"/>
            </a:rPr>
            <a:t>　今後、一部事務組合で運営している衛生センター大規模改修及び最終処分場建設事業、役場庁舎建設事業など大規模事業を予定しており、計画的な整備を進めるとともに起債の発行抑制に努めていく。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満期一括償還を想定した減債基金の積立は行っていない。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規模事業の新規起債発行の増加に伴い年々増加傾向にあるが、交付税措置のある財政的に有利な起債を活用することにより基準財政需要額算入見込額が増加していること、歳計剰余金等による基金積立額の増加に伴い充当可能基金が増加していることにより、将来負担比率の分子は減少傾向となっている。</a:t>
          </a:r>
        </a:p>
        <a:p>
          <a:r>
            <a:rPr kumimoji="1" lang="ja-JP" altLang="en-US" sz="1400">
              <a:latin typeface="ＭＳ ゴシック" pitchFamily="49" charset="-128"/>
              <a:ea typeface="ＭＳ ゴシック" pitchFamily="49" charset="-128"/>
            </a:rPr>
            <a:t>　組合等負担等見込額は、近年減少傾向であるが、施設や設備の更新時期が迫っており、今後増加する見込みのため、計画的な整備を図っていく必要がある。</a:t>
          </a:r>
        </a:p>
        <a:p>
          <a:r>
            <a:rPr kumimoji="1" lang="ja-JP" altLang="en-US" sz="1400">
              <a:latin typeface="ＭＳ ゴシック" pitchFamily="49" charset="-128"/>
              <a:ea typeface="ＭＳ ゴシック" pitchFamily="49" charset="-128"/>
            </a:rPr>
            <a:t>　現在、荒熊内地区公共整備事業（アリーナ建設及び周辺整備）を進めているが、今後、役場新庁舎建設事業の構想があること、公共施設の大規模改修の時期も迫っていること等から、計画的な整備計画と財政運営により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百万円積み立てた。また減債基金は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現在の役場本庁舎及び支所庁舎を統合する新庁舎建設事業構想にむけ計画的に庁舎建設基金の積立を進めていく。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また、近年の大規模事業に伴う新規起債発行額の増加などによる公債費比率の上昇が懸念されることから、繰上償還の財源として減債基金の積立を進めていく。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・地域産業振興基金：地域経済の振興育成及び個性ある豊かな地域社会の発展を図るための事業に充てる。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・過疎地域持続的発展特別事業基金：過疎地域の持続的発展に関する事業に要する経費の財源に充てる。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・庁舎建設基金：役場新庁舎建設事業に向け歳計剰余金と併せて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・核燃料物質等取扱税交付金事業基金：次年度事業に向け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・庁舎建設基金：財政状況を見ながら計画的に積立を進める。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新型コロナウイルス感染症の影響による国内外の経済情勢の動向が不透明であり、地方交付税や町税への影響も懸念され、加えてコロナウイルス感染症への対応施策も視野に入れる必要があり、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百万円を増額積立てした。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当町において財政調整基金の規模は、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％程度）が適当と考えており、当該規模を維持することとしている。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荒熊内地区公共整備事業（アリーナ建設及び周辺整備）が進行中であり、また今後の大規模事業として役場新庁舎建設事業や公共施設大規模改修などが計画されていることから、新規起債発行額の増加に伴い公債費比率の上昇が見込まれる。財政が硬直化しないよう適正かつ計画的に起債償還を行う必要がありその財源として減債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B1ACBD-350E-48D2-A435-58DFCD59A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1D576B-0A8C-49FD-928F-F5FB7A254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3E13E0B-365F-4E85-BA2D-EE7C86C8887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CC881A3-B07B-48CC-9665-F05B89055D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19A5967-7509-4546-B11C-B4FE760758A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85923F8-6FCE-45DC-A00D-862581DA0F9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D718639-78F9-4CE7-969E-771E035DAC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9237AEA7-5F82-425B-9B7A-E0892067382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FB27A659-BF57-4C01-8769-D4B9F5773B1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729EAA7-C83A-4F38-98AC-50759C52A7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A16D339-FF40-4FA1-B849-758CE34986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177A1DC3-A993-4AEA-98C1-9DEC3E2489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2903EA0-9EE1-4BC8-A631-32BE8AD41D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69B5A56-0E89-469E-872F-20F3461ACF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2D544B43-2460-4040-96BC-69D375636B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D9BBF4D-A411-4F69-8C6A-FED98865BA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75EEDDF-6BC9-4F8F-AED1-DC8AF44910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9EDEEB3-191D-45EE-97B5-F370469A3E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2EBD3D61-EBC8-4D39-988E-F8881335E2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C4F43DA-88B2-422D-9752-F7530FC5649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E91AAFD5-5AA3-491F-9567-9CF98F0560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BCF3143-7BAB-4015-B82F-5C5E2DF20F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D2CCEC43-89C7-4287-BF21-5E2A80C3DB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2E97E7CC-CCFC-4A79-977C-969C4799CE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3B7AAD2-85A7-4153-8B52-999DEA797A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5BE047D-F3AC-46B3-A7FF-B14BEB4E13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BF21BFA9-87C5-49DA-B0B5-64C3962987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95AF7882-031A-4BB6-8B92-64CE5DAE16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B4D76C1B-EC1B-47FA-BBF5-B2FC07B4DC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3E396A3-7406-4A57-AF5A-B66F6F9A2A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06FFA10-6808-4724-96E5-563FE90E94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F97D028A-03E1-4938-88D2-8C03C689D4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6CEC1D69-E9AC-4D75-AAF6-518A8F139E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3166BB2-6481-4994-AE8F-BB0412E8E2F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EE69C4F-FE86-4F53-A32A-F7397C1134D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B97DC3D-8437-4568-8288-B226CC154D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30B3ADB-F03C-45C6-80E5-1880DDC1D7D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37D8BB0-DC10-4EDE-9E3C-1E80A33244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EA5D7120-DC54-4B68-8D28-6AF25C5790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760D804-1357-4562-AEF6-D96054B009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D3B94A3-D44C-4846-8C4D-6439CCD2177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1E4E1B2-B2F7-4B13-AEAC-285F07BD17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C997BC75-7B8B-424F-BF92-B668F4CC382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4D20E42-9CF1-4270-87DE-1A3B344952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8A2D24EE-CE56-4E8B-B5B8-DAEB8F406A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5059471-6496-4040-9077-84F5EC0DFD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88EC0D8-C7EB-46D7-9AAC-0D472BA77A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C54FF2D-02C4-4F23-95A9-9201D728E1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A84C0D1-18F1-457E-8F59-5D76147572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有形固定資産減価償却率は類似団体平均より高い水準にあり公共施設等マネジメント計画において、建築物の延べ床面積を今後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％程度縮減する目標を掲げ、老朽化した施設の集約化・複合化や除却を進めている。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4F00283-E1E2-402A-AFD2-C6368ADE6C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8F81B9B-9EA4-44A3-9AF4-C7651BDADF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328E4607-6BC9-4473-A5DD-DA0F5B86946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EC1289C4-6E1B-4086-8792-BAEF46D32B2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C4C6FD81-6F0C-439C-A9EB-804B80C1F2B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A5CA9E3F-6E8B-4A47-953D-E5825AFA75C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39E0C39D-83E0-4EBB-830C-9F917BF858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7AB7DB00-EAEF-4F34-B69C-E853C98FFCF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B834DFDD-1E34-4B6D-A0A8-8EE363F6B30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8915CAE1-56C9-4641-AD67-344D118F805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A5EBFB20-43CA-4D54-907E-94803344001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10DCFAF-1A36-496D-88D4-65F4E18BE50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D728C5C-3A32-470D-8ACF-ACDEFC3B6C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C9A4A1D-A75B-41E7-988E-CA0A2EDA02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5" name="直線コネクタ 64">
          <a:extLst>
            <a:ext uri="{FF2B5EF4-FFF2-40B4-BE49-F238E27FC236}">
              <a16:creationId xmlns:a16="http://schemas.microsoft.com/office/drawing/2014/main" id="{44CCBAAE-DCE1-444F-947F-8F60E83D3985}"/>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a:extLst>
            <a:ext uri="{FF2B5EF4-FFF2-40B4-BE49-F238E27FC236}">
              <a16:creationId xmlns:a16="http://schemas.microsoft.com/office/drawing/2014/main" id="{D56BFCFD-0571-4C9C-883F-972A9AD0F83D}"/>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a:extLst>
            <a:ext uri="{FF2B5EF4-FFF2-40B4-BE49-F238E27FC236}">
              <a16:creationId xmlns:a16="http://schemas.microsoft.com/office/drawing/2014/main" id="{7ADE8BFF-D132-4CCF-8CE3-910FC5A5DFAE}"/>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8" name="有形固定資産減価償却率最大値テキスト">
          <a:extLst>
            <a:ext uri="{FF2B5EF4-FFF2-40B4-BE49-F238E27FC236}">
              <a16:creationId xmlns:a16="http://schemas.microsoft.com/office/drawing/2014/main" id="{227FA4F0-CB05-47C2-87E8-9B038ACCB4B4}"/>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9" name="直線コネクタ 68">
          <a:extLst>
            <a:ext uri="{FF2B5EF4-FFF2-40B4-BE49-F238E27FC236}">
              <a16:creationId xmlns:a16="http://schemas.microsoft.com/office/drawing/2014/main" id="{4988EE57-D90F-4AA0-8A1A-768E2CA3C34D}"/>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0" name="有形固定資産減価償却率平均値テキスト">
          <a:extLst>
            <a:ext uri="{FF2B5EF4-FFF2-40B4-BE49-F238E27FC236}">
              <a16:creationId xmlns:a16="http://schemas.microsoft.com/office/drawing/2014/main" id="{8AD91522-7C91-40A8-A1FF-A2627287764D}"/>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1" name="フローチャート: 判断 70">
          <a:extLst>
            <a:ext uri="{FF2B5EF4-FFF2-40B4-BE49-F238E27FC236}">
              <a16:creationId xmlns:a16="http://schemas.microsoft.com/office/drawing/2014/main" id="{AC8E946D-05A8-4495-8D7E-FFB9F64A5697}"/>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15367</xdr:rowOff>
    </xdr:from>
    <xdr:to>
      <xdr:col>19</xdr:col>
      <xdr:colOff>187325</xdr:colOff>
      <xdr:row>27</xdr:row>
      <xdr:rowOff>116967</xdr:rowOff>
    </xdr:to>
    <xdr:sp macro="" textlink="">
      <xdr:nvSpPr>
        <xdr:cNvPr id="72" name="フローチャート: 判断 71">
          <a:extLst>
            <a:ext uri="{FF2B5EF4-FFF2-40B4-BE49-F238E27FC236}">
              <a16:creationId xmlns:a16="http://schemas.microsoft.com/office/drawing/2014/main" id="{EF9EAB69-76D6-4E2B-90C5-BD7B5D2E4139}"/>
            </a:ext>
          </a:extLst>
        </xdr:cNvPr>
        <xdr:cNvSpPr/>
      </xdr:nvSpPr>
      <xdr:spPr>
        <a:xfrm>
          <a:off x="4000500" y="5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20955</xdr:rowOff>
    </xdr:from>
    <xdr:to>
      <xdr:col>15</xdr:col>
      <xdr:colOff>187325</xdr:colOff>
      <xdr:row>28</xdr:row>
      <xdr:rowOff>122555</xdr:rowOff>
    </xdr:to>
    <xdr:sp macro="" textlink="">
      <xdr:nvSpPr>
        <xdr:cNvPr id="73" name="フローチャート: 判断 72">
          <a:extLst>
            <a:ext uri="{FF2B5EF4-FFF2-40B4-BE49-F238E27FC236}">
              <a16:creationId xmlns:a16="http://schemas.microsoft.com/office/drawing/2014/main" id="{8FB405C6-9539-4301-BE7E-5064BEA87C6F}"/>
            </a:ext>
          </a:extLst>
        </xdr:cNvPr>
        <xdr:cNvSpPr/>
      </xdr:nvSpPr>
      <xdr:spPr>
        <a:xfrm>
          <a:off x="3238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162179</xdr:rowOff>
    </xdr:from>
    <xdr:to>
      <xdr:col>11</xdr:col>
      <xdr:colOff>187325</xdr:colOff>
      <xdr:row>28</xdr:row>
      <xdr:rowOff>92329</xdr:rowOff>
    </xdr:to>
    <xdr:sp macro="" textlink="">
      <xdr:nvSpPr>
        <xdr:cNvPr id="74" name="フローチャート: 判断 73">
          <a:extLst>
            <a:ext uri="{FF2B5EF4-FFF2-40B4-BE49-F238E27FC236}">
              <a16:creationId xmlns:a16="http://schemas.microsoft.com/office/drawing/2014/main" id="{14CE3624-478D-4906-A7A7-A95F94365DB3}"/>
            </a:ext>
          </a:extLst>
        </xdr:cNvPr>
        <xdr:cNvSpPr/>
      </xdr:nvSpPr>
      <xdr:spPr>
        <a:xfrm>
          <a:off x="2476500" y="55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84455</xdr:rowOff>
    </xdr:from>
    <xdr:to>
      <xdr:col>7</xdr:col>
      <xdr:colOff>187325</xdr:colOff>
      <xdr:row>28</xdr:row>
      <xdr:rowOff>14605</xdr:rowOff>
    </xdr:to>
    <xdr:sp macro="" textlink="">
      <xdr:nvSpPr>
        <xdr:cNvPr id="75" name="フローチャート: 判断 74">
          <a:extLst>
            <a:ext uri="{FF2B5EF4-FFF2-40B4-BE49-F238E27FC236}">
              <a16:creationId xmlns:a16="http://schemas.microsoft.com/office/drawing/2014/main" id="{627D6B22-C5AE-4342-BD79-274DAF37B19E}"/>
            </a:ext>
          </a:extLst>
        </xdr:cNvPr>
        <xdr:cNvSpPr/>
      </xdr:nvSpPr>
      <xdr:spPr>
        <a:xfrm>
          <a:off x="1714500" y="54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1801436-9843-43D9-A87D-8F3DAC8306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3B86443-9206-4650-A56B-F64F2DCFD5D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40FCFE7-5B69-49CE-9392-1038356FBB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49F89E1-DA69-41E6-B3A9-6046575AE6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29A7653-D1FD-49BA-896D-49E643B1EB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2667</xdr:rowOff>
    </xdr:from>
    <xdr:to>
      <xdr:col>23</xdr:col>
      <xdr:colOff>136525</xdr:colOff>
      <xdr:row>34</xdr:row>
      <xdr:rowOff>104267</xdr:rowOff>
    </xdr:to>
    <xdr:sp macro="" textlink="">
      <xdr:nvSpPr>
        <xdr:cNvPr id="81" name="楕円 80">
          <a:extLst>
            <a:ext uri="{FF2B5EF4-FFF2-40B4-BE49-F238E27FC236}">
              <a16:creationId xmlns:a16="http://schemas.microsoft.com/office/drawing/2014/main" id="{B6D8698F-5E4A-49CD-B079-5EB864EE6569}"/>
            </a:ext>
          </a:extLst>
        </xdr:cNvPr>
        <xdr:cNvSpPr/>
      </xdr:nvSpPr>
      <xdr:spPr>
        <a:xfrm>
          <a:off x="47117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89044</xdr:rowOff>
    </xdr:from>
    <xdr:ext cx="405111" cy="259045"/>
    <xdr:sp macro="" textlink="">
      <xdr:nvSpPr>
        <xdr:cNvPr id="82" name="有形固定資産減価償却率該当値テキスト">
          <a:extLst>
            <a:ext uri="{FF2B5EF4-FFF2-40B4-BE49-F238E27FC236}">
              <a16:creationId xmlns:a16="http://schemas.microsoft.com/office/drawing/2014/main" id="{9157D200-F804-401D-A06F-F7D96797D02C}"/>
            </a:ext>
          </a:extLst>
        </xdr:cNvPr>
        <xdr:cNvSpPr txBox="1"/>
      </xdr:nvSpPr>
      <xdr:spPr>
        <a:xfrm>
          <a:off x="4813300" y="651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169799</xdr:rowOff>
    </xdr:from>
    <xdr:to>
      <xdr:col>19</xdr:col>
      <xdr:colOff>187325</xdr:colOff>
      <xdr:row>34</xdr:row>
      <xdr:rowOff>99949</xdr:rowOff>
    </xdr:to>
    <xdr:sp macro="" textlink="">
      <xdr:nvSpPr>
        <xdr:cNvPr id="83" name="楕円 82">
          <a:extLst>
            <a:ext uri="{FF2B5EF4-FFF2-40B4-BE49-F238E27FC236}">
              <a16:creationId xmlns:a16="http://schemas.microsoft.com/office/drawing/2014/main" id="{C0581BC9-8DBC-469F-9D77-76FD844D0849}"/>
            </a:ext>
          </a:extLst>
        </xdr:cNvPr>
        <xdr:cNvSpPr/>
      </xdr:nvSpPr>
      <xdr:spPr>
        <a:xfrm>
          <a:off x="4000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49149</xdr:rowOff>
    </xdr:from>
    <xdr:to>
      <xdr:col>23</xdr:col>
      <xdr:colOff>85725</xdr:colOff>
      <xdr:row>34</xdr:row>
      <xdr:rowOff>53467</xdr:rowOff>
    </xdr:to>
    <xdr:cxnSp macro="">
      <xdr:nvCxnSpPr>
        <xdr:cNvPr id="84" name="直線コネクタ 83">
          <a:extLst>
            <a:ext uri="{FF2B5EF4-FFF2-40B4-BE49-F238E27FC236}">
              <a16:creationId xmlns:a16="http://schemas.microsoft.com/office/drawing/2014/main" id="{AB3CD938-7F50-4072-BA67-F3B0630ED1AE}"/>
            </a:ext>
          </a:extLst>
        </xdr:cNvPr>
        <xdr:cNvCxnSpPr/>
      </xdr:nvCxnSpPr>
      <xdr:spPr>
        <a:xfrm>
          <a:off x="4051300" y="664997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27305</xdr:rowOff>
    </xdr:from>
    <xdr:to>
      <xdr:col>15</xdr:col>
      <xdr:colOff>187325</xdr:colOff>
      <xdr:row>33</xdr:row>
      <xdr:rowOff>128905</xdr:rowOff>
    </xdr:to>
    <xdr:sp macro="" textlink="">
      <xdr:nvSpPr>
        <xdr:cNvPr id="85" name="楕円 84">
          <a:extLst>
            <a:ext uri="{FF2B5EF4-FFF2-40B4-BE49-F238E27FC236}">
              <a16:creationId xmlns:a16="http://schemas.microsoft.com/office/drawing/2014/main" id="{15EF8C0E-BB89-4FB2-9564-CACBDFDF0A4B}"/>
            </a:ext>
          </a:extLst>
        </xdr:cNvPr>
        <xdr:cNvSpPr/>
      </xdr:nvSpPr>
      <xdr:spPr>
        <a:xfrm>
          <a:off x="323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34</xdr:row>
      <xdr:rowOff>49149</xdr:rowOff>
    </xdr:to>
    <xdr:cxnSp macro="">
      <xdr:nvCxnSpPr>
        <xdr:cNvPr id="86" name="直線コネクタ 85">
          <a:extLst>
            <a:ext uri="{FF2B5EF4-FFF2-40B4-BE49-F238E27FC236}">
              <a16:creationId xmlns:a16="http://schemas.microsoft.com/office/drawing/2014/main" id="{B991AFA4-C4EE-433E-925A-CF04379C605F}"/>
            </a:ext>
          </a:extLst>
        </xdr:cNvPr>
        <xdr:cNvCxnSpPr/>
      </xdr:nvCxnSpPr>
      <xdr:spPr>
        <a:xfrm>
          <a:off x="3289300" y="650748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2667</xdr:rowOff>
    </xdr:from>
    <xdr:to>
      <xdr:col>11</xdr:col>
      <xdr:colOff>187325</xdr:colOff>
      <xdr:row>34</xdr:row>
      <xdr:rowOff>104267</xdr:rowOff>
    </xdr:to>
    <xdr:sp macro="" textlink="">
      <xdr:nvSpPr>
        <xdr:cNvPr id="87" name="楕円 86">
          <a:extLst>
            <a:ext uri="{FF2B5EF4-FFF2-40B4-BE49-F238E27FC236}">
              <a16:creationId xmlns:a16="http://schemas.microsoft.com/office/drawing/2014/main" id="{7C54D774-4D51-4CA8-BF49-2C4F99073C57}"/>
            </a:ext>
          </a:extLst>
        </xdr:cNvPr>
        <xdr:cNvSpPr/>
      </xdr:nvSpPr>
      <xdr:spPr>
        <a:xfrm>
          <a:off x="2476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34</xdr:row>
      <xdr:rowOff>53467</xdr:rowOff>
    </xdr:to>
    <xdr:cxnSp macro="">
      <xdr:nvCxnSpPr>
        <xdr:cNvPr id="88" name="直線コネクタ 87">
          <a:extLst>
            <a:ext uri="{FF2B5EF4-FFF2-40B4-BE49-F238E27FC236}">
              <a16:creationId xmlns:a16="http://schemas.microsoft.com/office/drawing/2014/main" id="{B264716A-1075-427E-AD50-28281C28AD9C}"/>
            </a:ext>
          </a:extLst>
        </xdr:cNvPr>
        <xdr:cNvCxnSpPr/>
      </xdr:nvCxnSpPr>
      <xdr:spPr>
        <a:xfrm flipV="1">
          <a:off x="2527300" y="6507480"/>
          <a:ext cx="762000" cy="1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2667</xdr:rowOff>
    </xdr:from>
    <xdr:to>
      <xdr:col>7</xdr:col>
      <xdr:colOff>187325</xdr:colOff>
      <xdr:row>34</xdr:row>
      <xdr:rowOff>104267</xdr:rowOff>
    </xdr:to>
    <xdr:sp macro="" textlink="">
      <xdr:nvSpPr>
        <xdr:cNvPr id="89" name="楕円 88">
          <a:extLst>
            <a:ext uri="{FF2B5EF4-FFF2-40B4-BE49-F238E27FC236}">
              <a16:creationId xmlns:a16="http://schemas.microsoft.com/office/drawing/2014/main" id="{7043D88B-B51D-4FD9-AEED-4ABE84739813}"/>
            </a:ext>
          </a:extLst>
        </xdr:cNvPr>
        <xdr:cNvSpPr/>
      </xdr:nvSpPr>
      <xdr:spPr>
        <a:xfrm>
          <a:off x="1714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53467</xdr:rowOff>
    </xdr:from>
    <xdr:to>
      <xdr:col>11</xdr:col>
      <xdr:colOff>136525</xdr:colOff>
      <xdr:row>34</xdr:row>
      <xdr:rowOff>53467</xdr:rowOff>
    </xdr:to>
    <xdr:cxnSp macro="">
      <xdr:nvCxnSpPr>
        <xdr:cNvPr id="90" name="直線コネクタ 89">
          <a:extLst>
            <a:ext uri="{FF2B5EF4-FFF2-40B4-BE49-F238E27FC236}">
              <a16:creationId xmlns:a16="http://schemas.microsoft.com/office/drawing/2014/main" id="{8E34650A-5550-4F66-8570-88C02C6D27D4}"/>
            </a:ext>
          </a:extLst>
        </xdr:cNvPr>
        <xdr:cNvCxnSpPr/>
      </xdr:nvCxnSpPr>
      <xdr:spPr>
        <a:xfrm>
          <a:off x="1765300" y="665429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25</xdr:row>
      <xdr:rowOff>133494</xdr:rowOff>
    </xdr:from>
    <xdr:ext cx="405111" cy="259045"/>
    <xdr:sp macro="" textlink="">
      <xdr:nvSpPr>
        <xdr:cNvPr id="91" name="n_1aveValue有形固定資産減価償却率">
          <a:extLst>
            <a:ext uri="{FF2B5EF4-FFF2-40B4-BE49-F238E27FC236}">
              <a16:creationId xmlns:a16="http://schemas.microsoft.com/office/drawing/2014/main" id="{FC8A72F8-A2E7-492C-8CEB-7964566FA331}"/>
            </a:ext>
          </a:extLst>
        </xdr:cNvPr>
        <xdr:cNvSpPr txBox="1"/>
      </xdr:nvSpPr>
      <xdr:spPr>
        <a:xfrm>
          <a:off x="3836044" y="519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92" name="n_2aveValue有形固定資産減価償却率">
          <a:extLst>
            <a:ext uri="{FF2B5EF4-FFF2-40B4-BE49-F238E27FC236}">
              <a16:creationId xmlns:a16="http://schemas.microsoft.com/office/drawing/2014/main" id="{94DBE4A2-761E-49DC-A07D-611D0531D389}"/>
            </a:ext>
          </a:extLst>
        </xdr:cNvPr>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108856</xdr:rowOff>
    </xdr:from>
    <xdr:ext cx="405111" cy="259045"/>
    <xdr:sp macro="" textlink="">
      <xdr:nvSpPr>
        <xdr:cNvPr id="93" name="n_3aveValue有形固定資産減価償却率">
          <a:extLst>
            <a:ext uri="{FF2B5EF4-FFF2-40B4-BE49-F238E27FC236}">
              <a16:creationId xmlns:a16="http://schemas.microsoft.com/office/drawing/2014/main" id="{ABDCD0FA-932F-466C-86FD-0829A8929F9B}"/>
            </a:ext>
          </a:extLst>
        </xdr:cNvPr>
        <xdr:cNvSpPr txBox="1"/>
      </xdr:nvSpPr>
      <xdr:spPr>
        <a:xfrm>
          <a:off x="2324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94" name="n_4aveValue有形固定資産減価償却率">
          <a:extLst>
            <a:ext uri="{FF2B5EF4-FFF2-40B4-BE49-F238E27FC236}">
              <a16:creationId xmlns:a16="http://schemas.microsoft.com/office/drawing/2014/main" id="{DF82EFCA-9B56-4608-A3E0-644D6D496F2D}"/>
            </a:ext>
          </a:extLst>
        </xdr:cNvPr>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91076</xdr:rowOff>
    </xdr:from>
    <xdr:ext cx="405111" cy="259045"/>
    <xdr:sp macro="" textlink="">
      <xdr:nvSpPr>
        <xdr:cNvPr id="95" name="n_1mainValue有形固定資産減価償却率">
          <a:extLst>
            <a:ext uri="{FF2B5EF4-FFF2-40B4-BE49-F238E27FC236}">
              <a16:creationId xmlns:a16="http://schemas.microsoft.com/office/drawing/2014/main" id="{42229918-814F-40EE-8F1F-38D0F6EE890B}"/>
            </a:ext>
          </a:extLst>
        </xdr:cNvPr>
        <xdr:cNvSpPr txBox="1"/>
      </xdr:nvSpPr>
      <xdr:spPr>
        <a:xfrm>
          <a:off x="3836044" y="669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120032</xdr:rowOff>
    </xdr:from>
    <xdr:ext cx="405111" cy="259045"/>
    <xdr:sp macro="" textlink="">
      <xdr:nvSpPr>
        <xdr:cNvPr id="96" name="n_2mainValue有形固定資産減価償却率">
          <a:extLst>
            <a:ext uri="{FF2B5EF4-FFF2-40B4-BE49-F238E27FC236}">
              <a16:creationId xmlns:a16="http://schemas.microsoft.com/office/drawing/2014/main" id="{79B6463F-4C72-40A5-8EA5-41D256F327C4}"/>
            </a:ext>
          </a:extLst>
        </xdr:cNvPr>
        <xdr:cNvSpPr txBox="1"/>
      </xdr:nvSpPr>
      <xdr:spPr>
        <a:xfrm>
          <a:off x="308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95394</xdr:rowOff>
    </xdr:from>
    <xdr:ext cx="405111" cy="259045"/>
    <xdr:sp macro="" textlink="">
      <xdr:nvSpPr>
        <xdr:cNvPr id="97" name="n_3mainValue有形固定資産減価償却率">
          <a:extLst>
            <a:ext uri="{FF2B5EF4-FFF2-40B4-BE49-F238E27FC236}">
              <a16:creationId xmlns:a16="http://schemas.microsoft.com/office/drawing/2014/main" id="{0BB49A31-B6EE-4CE9-96D8-9F1FEB828C7D}"/>
            </a:ext>
          </a:extLst>
        </xdr:cNvPr>
        <xdr:cNvSpPr txBox="1"/>
      </xdr:nvSpPr>
      <xdr:spPr>
        <a:xfrm>
          <a:off x="23247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95394</xdr:rowOff>
    </xdr:from>
    <xdr:ext cx="405111" cy="259045"/>
    <xdr:sp macro="" textlink="">
      <xdr:nvSpPr>
        <xdr:cNvPr id="98" name="n_4mainValue有形固定資産減価償却率">
          <a:extLst>
            <a:ext uri="{FF2B5EF4-FFF2-40B4-BE49-F238E27FC236}">
              <a16:creationId xmlns:a16="http://schemas.microsoft.com/office/drawing/2014/main" id="{23364000-DB49-4C1C-8A6F-E175C8F2745A}"/>
            </a:ext>
          </a:extLst>
        </xdr:cNvPr>
        <xdr:cNvSpPr txBox="1"/>
      </xdr:nvSpPr>
      <xdr:spPr>
        <a:xfrm>
          <a:off x="1562744" y="669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AE56A70-67D9-43BA-BA38-65AF1337FC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C249DB-7032-48D1-AF76-54446E83E88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A1FEF9F-306A-4E63-BA56-D287DB64382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BA848B8-EBCE-4532-9121-32E10DBAFE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E2B54B8-C576-4DE8-970B-D2BB9A244D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2611253-CBB4-4B35-A062-313271FA8E6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9444373-99DE-4945-81CD-7642B1193C7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B040A75-903A-4633-99AF-5CA905EC750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C330BAF-BA74-4E86-BC43-178A92046A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53177F5-ADC3-4D11-AC0C-12D0C96ACB8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910B6DD-073E-4F6B-99D7-6E3093FCE9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67385FE-5AC6-4423-A6AE-D8904480D52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F27C052-6AF4-42B5-B72B-132EED58AB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部上北清掃センター基幹整備事業、中部上北斎場火葬場改築事業、公営住宅建替事業など大規模建設事業に係る地方債発行に伴い将来負担額は増加傾向にあったが、基金積立額の増額により債務償還比率は減少傾向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290E144-0FCB-44FF-857D-9C3530E255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A46D2E1-E3F6-4A59-9171-73EA687C8F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172F276-73B0-4BD7-8AF2-28416D82DD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4D9B706-174B-40ED-A461-16C8C4AFBC8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79DD8789-F404-4D42-A92C-9666F920AA7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769B6A6-DA2F-4A37-83BE-A276DB81F92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0004096-ED4A-4D19-A788-82BBC8B18C7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957B1A1-9E1C-4A46-BAAA-BC6ACA314C9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388A45B-1E2E-49FC-8FDB-E4C6BA1467D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05A38D2-59B0-478F-B875-F4DD9DE174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390E1C6-54A9-41A7-9840-8EE702441E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C1BA8EB-A2D9-4682-A814-515D4BB8786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687864B-A718-47F4-AF59-2B184B9E571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A56CC45-94EA-46A2-9E37-E3DC6778B4A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FD1A08F-217A-4F28-99DB-1788C94733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7DC7F27C-AFEB-44E1-8274-A1D674CFB7DE}"/>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E54E7921-2A36-4083-9079-B344B977850A}"/>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E27B04AA-AC13-49FC-BFA7-04BF98758672}"/>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9008BBA-371F-4693-9FB2-2A6AF754987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BDECA86-A610-49DA-B63F-340963A0B5B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a:extLst>
            <a:ext uri="{FF2B5EF4-FFF2-40B4-BE49-F238E27FC236}">
              <a16:creationId xmlns:a16="http://schemas.microsoft.com/office/drawing/2014/main" id="{455EC344-9F7A-4A72-A5CB-D67D596FF7B4}"/>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3C8A5A82-5B3D-4F81-8DA5-58C89861D1F7}"/>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1C56537B-6324-4A66-AAE9-CDB49592496B}"/>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1EF4CAD4-1492-447E-849D-2114A67A6467}"/>
            </a:ext>
          </a:extLst>
        </xdr:cNvPr>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D231FAA7-F03D-4C8C-A66A-DD5254C4CEA0}"/>
            </a:ext>
          </a:extLst>
        </xdr:cNvPr>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4C6B41B4-FA3B-410B-98C6-FC0A7894C724}"/>
            </a:ext>
          </a:extLst>
        </xdr:cNvPr>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F73A26C-0C30-4628-A2B4-F5F7D5D419B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AEF5AD0-6964-4DD4-A84D-4BC3B462E6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9E177EF-677D-46F3-AA64-B6750EF411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5ED6AB3-56D9-455E-BDA4-39A8EC0247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8156D7F-A103-42C3-8D4E-9F7F295FA7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115253</xdr:rowOff>
    </xdr:from>
    <xdr:to>
      <xdr:col>76</xdr:col>
      <xdr:colOff>73025</xdr:colOff>
      <xdr:row>31</xdr:row>
      <xdr:rowOff>45403</xdr:rowOff>
    </xdr:to>
    <xdr:sp macro="" textlink="">
      <xdr:nvSpPr>
        <xdr:cNvPr id="143" name="楕円 142">
          <a:extLst>
            <a:ext uri="{FF2B5EF4-FFF2-40B4-BE49-F238E27FC236}">
              <a16:creationId xmlns:a16="http://schemas.microsoft.com/office/drawing/2014/main" id="{20DBB87E-B68F-4AFF-8F9F-8DA492A03A80}"/>
            </a:ext>
          </a:extLst>
        </xdr:cNvPr>
        <xdr:cNvSpPr/>
      </xdr:nvSpPr>
      <xdr:spPr>
        <a:xfrm>
          <a:off x="14744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138130</xdr:rowOff>
    </xdr:from>
    <xdr:ext cx="469744" cy="259045"/>
    <xdr:sp macro="" textlink="">
      <xdr:nvSpPr>
        <xdr:cNvPr id="144" name="債務償還比率該当値テキスト">
          <a:extLst>
            <a:ext uri="{FF2B5EF4-FFF2-40B4-BE49-F238E27FC236}">
              <a16:creationId xmlns:a16="http://schemas.microsoft.com/office/drawing/2014/main" id="{4E15A3FC-5E94-439D-A464-4FCA0FD1701A}"/>
            </a:ext>
          </a:extLst>
        </xdr:cNvPr>
        <xdr:cNvSpPr txBox="1"/>
      </xdr:nvSpPr>
      <xdr:spPr>
        <a:xfrm>
          <a:off x="14846300" y="58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152686</xdr:rowOff>
    </xdr:from>
    <xdr:to>
      <xdr:col>72</xdr:col>
      <xdr:colOff>123825</xdr:colOff>
      <xdr:row>32</xdr:row>
      <xdr:rowOff>82836</xdr:rowOff>
    </xdr:to>
    <xdr:sp macro="" textlink="">
      <xdr:nvSpPr>
        <xdr:cNvPr id="145" name="楕円 144">
          <a:extLst>
            <a:ext uri="{FF2B5EF4-FFF2-40B4-BE49-F238E27FC236}">
              <a16:creationId xmlns:a16="http://schemas.microsoft.com/office/drawing/2014/main" id="{77F2152C-69E0-488E-B1C0-D03140474473}"/>
            </a:ext>
          </a:extLst>
        </xdr:cNvPr>
        <xdr:cNvSpPr/>
      </xdr:nvSpPr>
      <xdr:spPr>
        <a:xfrm>
          <a:off x="14033500" y="62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166053</xdr:rowOff>
    </xdr:from>
    <xdr:to>
      <xdr:col>76</xdr:col>
      <xdr:colOff>22225</xdr:colOff>
      <xdr:row>32</xdr:row>
      <xdr:rowOff>32036</xdr:rowOff>
    </xdr:to>
    <xdr:cxnSp macro="">
      <xdr:nvCxnSpPr>
        <xdr:cNvPr id="146" name="直線コネクタ 145">
          <a:extLst>
            <a:ext uri="{FF2B5EF4-FFF2-40B4-BE49-F238E27FC236}">
              <a16:creationId xmlns:a16="http://schemas.microsoft.com/office/drawing/2014/main" id="{3F46F235-775E-4CC0-9C55-C173C187CF53}"/>
            </a:ext>
          </a:extLst>
        </xdr:cNvPr>
        <xdr:cNvCxnSpPr/>
      </xdr:nvCxnSpPr>
      <xdr:spPr>
        <a:xfrm flipV="1">
          <a:off x="14084300" y="6081078"/>
          <a:ext cx="711200" cy="20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20817</xdr:rowOff>
    </xdr:from>
    <xdr:to>
      <xdr:col>68</xdr:col>
      <xdr:colOff>123825</xdr:colOff>
      <xdr:row>32</xdr:row>
      <xdr:rowOff>122417</xdr:rowOff>
    </xdr:to>
    <xdr:sp macro="" textlink="">
      <xdr:nvSpPr>
        <xdr:cNvPr id="147" name="楕円 146">
          <a:extLst>
            <a:ext uri="{FF2B5EF4-FFF2-40B4-BE49-F238E27FC236}">
              <a16:creationId xmlns:a16="http://schemas.microsoft.com/office/drawing/2014/main" id="{41848D11-F901-4C8F-8B9A-BB80C05EC4A5}"/>
            </a:ext>
          </a:extLst>
        </xdr:cNvPr>
        <xdr:cNvSpPr/>
      </xdr:nvSpPr>
      <xdr:spPr>
        <a:xfrm>
          <a:off x="13271500" y="62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32036</xdr:rowOff>
    </xdr:from>
    <xdr:to>
      <xdr:col>72</xdr:col>
      <xdr:colOff>73025</xdr:colOff>
      <xdr:row>32</xdr:row>
      <xdr:rowOff>71617</xdr:rowOff>
    </xdr:to>
    <xdr:cxnSp macro="">
      <xdr:nvCxnSpPr>
        <xdr:cNvPr id="148" name="直線コネクタ 147">
          <a:extLst>
            <a:ext uri="{FF2B5EF4-FFF2-40B4-BE49-F238E27FC236}">
              <a16:creationId xmlns:a16="http://schemas.microsoft.com/office/drawing/2014/main" id="{3EBCCE28-DD8C-4B85-B5BC-2863611F084D}"/>
            </a:ext>
          </a:extLst>
        </xdr:cNvPr>
        <xdr:cNvCxnSpPr/>
      </xdr:nvCxnSpPr>
      <xdr:spPr>
        <a:xfrm flipV="1">
          <a:off x="13322300" y="6289961"/>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93504</xdr:rowOff>
    </xdr:from>
    <xdr:to>
      <xdr:col>64</xdr:col>
      <xdr:colOff>123825</xdr:colOff>
      <xdr:row>33</xdr:row>
      <xdr:rowOff>23654</xdr:rowOff>
    </xdr:to>
    <xdr:sp macro="" textlink="">
      <xdr:nvSpPr>
        <xdr:cNvPr id="149" name="楕円 148">
          <a:extLst>
            <a:ext uri="{FF2B5EF4-FFF2-40B4-BE49-F238E27FC236}">
              <a16:creationId xmlns:a16="http://schemas.microsoft.com/office/drawing/2014/main" id="{F79F1622-0B28-4498-8065-9E30A2972B35}"/>
            </a:ext>
          </a:extLst>
        </xdr:cNvPr>
        <xdr:cNvSpPr/>
      </xdr:nvSpPr>
      <xdr:spPr>
        <a:xfrm>
          <a:off x="12509500" y="6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71617</xdr:rowOff>
    </xdr:from>
    <xdr:to>
      <xdr:col>68</xdr:col>
      <xdr:colOff>73025</xdr:colOff>
      <xdr:row>32</xdr:row>
      <xdr:rowOff>144304</xdr:rowOff>
    </xdr:to>
    <xdr:cxnSp macro="">
      <xdr:nvCxnSpPr>
        <xdr:cNvPr id="150" name="直線コネクタ 149">
          <a:extLst>
            <a:ext uri="{FF2B5EF4-FFF2-40B4-BE49-F238E27FC236}">
              <a16:creationId xmlns:a16="http://schemas.microsoft.com/office/drawing/2014/main" id="{AA565D8F-1EA7-4B2F-A6E8-B136F1B6B2EC}"/>
            </a:ext>
          </a:extLst>
        </xdr:cNvPr>
        <xdr:cNvCxnSpPr/>
      </xdr:nvCxnSpPr>
      <xdr:spPr>
        <a:xfrm flipV="1">
          <a:off x="12560300" y="6329542"/>
          <a:ext cx="7620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16499</xdr:rowOff>
    </xdr:from>
    <xdr:to>
      <xdr:col>60</xdr:col>
      <xdr:colOff>123825</xdr:colOff>
      <xdr:row>32</xdr:row>
      <xdr:rowOff>118099</xdr:rowOff>
    </xdr:to>
    <xdr:sp macro="" textlink="">
      <xdr:nvSpPr>
        <xdr:cNvPr id="151" name="楕円 150">
          <a:extLst>
            <a:ext uri="{FF2B5EF4-FFF2-40B4-BE49-F238E27FC236}">
              <a16:creationId xmlns:a16="http://schemas.microsoft.com/office/drawing/2014/main" id="{5C762323-7B67-4749-9FA8-EC6D26FA715C}"/>
            </a:ext>
          </a:extLst>
        </xdr:cNvPr>
        <xdr:cNvSpPr/>
      </xdr:nvSpPr>
      <xdr:spPr>
        <a:xfrm>
          <a:off x="11747500" y="62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67299</xdr:rowOff>
    </xdr:from>
    <xdr:to>
      <xdr:col>64</xdr:col>
      <xdr:colOff>73025</xdr:colOff>
      <xdr:row>32</xdr:row>
      <xdr:rowOff>144304</xdr:rowOff>
    </xdr:to>
    <xdr:cxnSp macro="">
      <xdr:nvCxnSpPr>
        <xdr:cNvPr id="152" name="直線コネクタ 151">
          <a:extLst>
            <a:ext uri="{FF2B5EF4-FFF2-40B4-BE49-F238E27FC236}">
              <a16:creationId xmlns:a16="http://schemas.microsoft.com/office/drawing/2014/main" id="{328C1E0D-DCC9-4F61-8E97-E0807D85DA8C}"/>
            </a:ext>
          </a:extLst>
        </xdr:cNvPr>
        <xdr:cNvCxnSpPr/>
      </xdr:nvCxnSpPr>
      <xdr:spPr>
        <a:xfrm>
          <a:off x="11798300" y="6325224"/>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43D4AA1A-6E6C-47E5-8DB0-68D112558286}"/>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C8C403B9-C2D9-4155-8E2A-348E1E1EBA5A}"/>
            </a:ext>
          </a:extLst>
        </xdr:cNvPr>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BF8E3551-234B-4BD6-BAD9-3B36CBB037B5}"/>
            </a:ext>
          </a:extLst>
        </xdr:cNvPr>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6" name="n_4aveValue債務償還比率">
          <a:extLst>
            <a:ext uri="{FF2B5EF4-FFF2-40B4-BE49-F238E27FC236}">
              <a16:creationId xmlns:a16="http://schemas.microsoft.com/office/drawing/2014/main" id="{18FB03FB-A1BD-4AC3-8147-710A58D8C8ED}"/>
            </a:ext>
          </a:extLst>
        </xdr:cNvPr>
        <xdr:cNvSpPr txBox="1"/>
      </xdr:nvSpPr>
      <xdr:spPr>
        <a:xfrm>
          <a:off x="11563427" y="63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73963</xdr:rowOff>
    </xdr:from>
    <xdr:ext cx="469744" cy="259045"/>
    <xdr:sp macro="" textlink="">
      <xdr:nvSpPr>
        <xdr:cNvPr id="157" name="n_1mainValue債務償還比率">
          <a:extLst>
            <a:ext uri="{FF2B5EF4-FFF2-40B4-BE49-F238E27FC236}">
              <a16:creationId xmlns:a16="http://schemas.microsoft.com/office/drawing/2014/main" id="{B82C5FBE-E693-4B23-B139-F8534A7AAE09}"/>
            </a:ext>
          </a:extLst>
        </xdr:cNvPr>
        <xdr:cNvSpPr txBox="1"/>
      </xdr:nvSpPr>
      <xdr:spPr>
        <a:xfrm>
          <a:off x="13836727" y="633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113544</xdr:rowOff>
    </xdr:from>
    <xdr:ext cx="469744" cy="259045"/>
    <xdr:sp macro="" textlink="">
      <xdr:nvSpPr>
        <xdr:cNvPr id="158" name="n_2mainValue債務償還比率">
          <a:extLst>
            <a:ext uri="{FF2B5EF4-FFF2-40B4-BE49-F238E27FC236}">
              <a16:creationId xmlns:a16="http://schemas.microsoft.com/office/drawing/2014/main" id="{76A40742-5A18-471F-BA2A-0E3EA35CEDD3}"/>
            </a:ext>
          </a:extLst>
        </xdr:cNvPr>
        <xdr:cNvSpPr txBox="1"/>
      </xdr:nvSpPr>
      <xdr:spPr>
        <a:xfrm>
          <a:off x="13087427" y="637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14781</xdr:rowOff>
    </xdr:from>
    <xdr:ext cx="469744" cy="259045"/>
    <xdr:sp macro="" textlink="">
      <xdr:nvSpPr>
        <xdr:cNvPr id="159" name="n_3mainValue債務償還比率">
          <a:extLst>
            <a:ext uri="{FF2B5EF4-FFF2-40B4-BE49-F238E27FC236}">
              <a16:creationId xmlns:a16="http://schemas.microsoft.com/office/drawing/2014/main" id="{BB9D7176-B853-4857-B69D-C6B787E7BB5D}"/>
            </a:ext>
          </a:extLst>
        </xdr:cNvPr>
        <xdr:cNvSpPr txBox="1"/>
      </xdr:nvSpPr>
      <xdr:spPr>
        <a:xfrm>
          <a:off x="12325427" y="64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134626</xdr:rowOff>
    </xdr:from>
    <xdr:ext cx="469744" cy="259045"/>
    <xdr:sp macro="" textlink="">
      <xdr:nvSpPr>
        <xdr:cNvPr id="160" name="n_4mainValue債務償還比率">
          <a:extLst>
            <a:ext uri="{FF2B5EF4-FFF2-40B4-BE49-F238E27FC236}">
              <a16:creationId xmlns:a16="http://schemas.microsoft.com/office/drawing/2014/main" id="{E8D19ECB-7BD8-4C33-B24C-6C93D5A45D47}"/>
            </a:ext>
          </a:extLst>
        </xdr:cNvPr>
        <xdr:cNvSpPr txBox="1"/>
      </xdr:nvSpPr>
      <xdr:spPr>
        <a:xfrm>
          <a:off x="11563427" y="60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CD6667D-6701-431A-AA5B-B2061298824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2F0415A-5788-4D68-9F9B-396717FDD3E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53177B0-06BF-4822-B1EB-371B0A9DFA0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16543B6-4B46-4888-8461-8827F27FB45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6B2B548-D8CD-456B-831C-50AC3DB9B02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2B5F791-AACB-4FC3-A2E4-460A117A516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D45C47-F555-4E72-826C-635A598410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7F9A5F-A742-4022-B07E-D1A738F7F5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07B829-7DA3-4F05-A8F9-23151EF58E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46DA1F-8A4D-4E3B-9EC7-159364F45D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39BD3C-E3AC-485E-A2B3-39D05B4338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8071A7-B85C-4686-A10C-A362995E91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7D637B-E3C2-4EC4-B65A-1EB81C793E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6135EE-1340-4890-BD61-BD9CF9EF9B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D2F5D2-F4C7-471A-90CC-E82DC53CD8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951DEC-6297-4C80-BCEB-9331B9E919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BD1E74-4308-4D50-9E0D-0138419655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4B8D35-51D8-4FE8-905C-70E88BAA6F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57E816-DE76-409C-BB0F-42924D8B5C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3DD50C-4BC1-4214-A951-B47360F755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A0D62-C3DB-427E-AE96-6469959E0B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304F88-B84C-47D2-B4E5-4881573033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A30B4D-99CF-4F6D-A5F4-8FC4F3D74D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38C8BA-B6B8-4D0F-876C-5DCF70CF19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0D37F7-DD42-4E49-B3BC-28CBBC9BD1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58C089-4B64-491D-AE4D-C3BA5CBFF6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B0CA36-1DDD-417D-9F3C-FCAA7698DE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0ADBAFD-2C18-439F-8405-0106FCD797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0D52CB-4200-4227-90AF-AF66D45EDC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0B06F5-6870-4D26-8A38-670F825C3D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6FB7EC-A7CF-4A67-9032-BD5EDE9FA1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A2BFCB-E373-4A46-A48F-A30B19ABD5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ABECA2-F8B9-436D-9B59-2DAE9D0282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559663-B1BF-477A-97D4-AE702671AD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D61622-7709-4E68-A517-DAA6BDC6C2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2E4380-C8F2-4EE5-A220-B9BD298B74E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831BDC-4E71-413C-878C-1B08B23F2A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0E25B9-4F71-45C9-941B-7F62489B69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F7157D-829D-49DB-ABBF-B9412DF685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298684-4C8C-4956-8DD1-9CEC9F7D06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5EFC73-25A3-4973-80DE-2BB081A98A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C43300-4F0E-47D2-900E-20288A869F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16DD34-4ED8-40DB-808B-C458503B9C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5B887F-6B7B-421C-BFFF-CD40369A0D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22C50A-CE09-4EEA-A167-C6CE871E94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1035DE-D0DB-4AFD-BD2A-6A9EBA072D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4DC7B4-5773-4AC7-97E0-D10F383125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DAA051-0D87-4D0B-89FB-E9F4275900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5F0C6B-32A3-408A-8B13-E2152B3C0C7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6D7893-0400-4B8D-B394-3796E82F4B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B8EB49-BA98-41E6-92BB-42E61D465E3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D413CC6-83F0-4C74-AA8E-6C25D8E1DF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B0C405-6F93-4ED0-B415-B578960DDF3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EC05860-101E-4A7F-B022-EB8BF981A8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6BFDAC0-46FA-4CE4-9716-80A1DE0818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F84FE7-C9D0-49A6-8DC8-04B5AC3ECE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17BE3A-D787-4844-8CFD-76AF3ECB64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EA6232F-E264-414A-A62B-87BD596D9C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65BFB72-353E-4FC4-9882-DB0BD1D596D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89F4A3DA-2E25-455A-BCB5-C91DAB3A5595}"/>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F70C37-57EC-47FA-A31A-8F692204F0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FD8A0840-BF6B-4CDB-B855-9EE89C99A03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13F98CD-3C48-44CC-A699-89ACB85E9C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A3BC376F-9657-4BC9-B213-3CD96916E388}"/>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D219B897-59FB-4522-B04B-A9DD8687629E}"/>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16C45F8-E047-47C8-9235-D4019F09E1F3}"/>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13E8EF72-A97C-4F43-93C5-8BD8BF94382C}"/>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8BC7D767-8C43-4D48-8F90-51FF7CF14B91}"/>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014D9D6F-3064-4451-9670-F6459A172F8E}"/>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68BF5CF1-ECCA-4F48-9967-FBE479B0B69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49893</xdr:rowOff>
    </xdr:from>
    <xdr:to>
      <xdr:col>20</xdr:col>
      <xdr:colOff>38100</xdr:colOff>
      <xdr:row>35</xdr:row>
      <xdr:rowOff>151493</xdr:rowOff>
    </xdr:to>
    <xdr:sp macro="" textlink="">
      <xdr:nvSpPr>
        <xdr:cNvPr id="66" name="フローチャート: 判断 65">
          <a:extLst>
            <a:ext uri="{FF2B5EF4-FFF2-40B4-BE49-F238E27FC236}">
              <a16:creationId xmlns:a16="http://schemas.microsoft.com/office/drawing/2014/main" id="{E0C95BE9-317E-431A-B70F-D0C3616A6F56}"/>
            </a:ext>
          </a:extLst>
        </xdr:cNvPr>
        <xdr:cNvSpPr/>
      </xdr:nvSpPr>
      <xdr:spPr>
        <a:xfrm>
          <a:off x="3746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77651</xdr:rowOff>
    </xdr:from>
    <xdr:to>
      <xdr:col>15</xdr:col>
      <xdr:colOff>101600</xdr:colOff>
      <xdr:row>37</xdr:row>
      <xdr:rowOff>7801</xdr:rowOff>
    </xdr:to>
    <xdr:sp macro="" textlink="">
      <xdr:nvSpPr>
        <xdr:cNvPr id="67" name="フローチャート: 判断 66">
          <a:extLst>
            <a:ext uri="{FF2B5EF4-FFF2-40B4-BE49-F238E27FC236}">
              <a16:creationId xmlns:a16="http://schemas.microsoft.com/office/drawing/2014/main" id="{C7DCB8F5-FEEC-4C4A-BC1A-8C94E14BD66C}"/>
            </a:ext>
          </a:extLst>
        </xdr:cNvPr>
        <xdr:cNvSpPr/>
      </xdr:nvSpPr>
      <xdr:spPr>
        <a:xfrm>
          <a:off x="28575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5806</xdr:rowOff>
    </xdr:from>
    <xdr:to>
      <xdr:col>10</xdr:col>
      <xdr:colOff>165100</xdr:colOff>
      <xdr:row>36</xdr:row>
      <xdr:rowOff>107406</xdr:rowOff>
    </xdr:to>
    <xdr:sp macro="" textlink="">
      <xdr:nvSpPr>
        <xdr:cNvPr id="68" name="フローチャート: 判断 67">
          <a:extLst>
            <a:ext uri="{FF2B5EF4-FFF2-40B4-BE49-F238E27FC236}">
              <a16:creationId xmlns:a16="http://schemas.microsoft.com/office/drawing/2014/main" id="{C819826E-7C94-45A4-A1D8-950AA594AE27}"/>
            </a:ext>
          </a:extLst>
        </xdr:cNvPr>
        <xdr:cNvSpPr/>
      </xdr:nvSpPr>
      <xdr:spPr>
        <a:xfrm>
          <a:off x="1968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170724</xdr:rowOff>
    </xdr:from>
    <xdr:to>
      <xdr:col>6</xdr:col>
      <xdr:colOff>38100</xdr:colOff>
      <xdr:row>36</xdr:row>
      <xdr:rowOff>100874</xdr:rowOff>
    </xdr:to>
    <xdr:sp macro="" textlink="">
      <xdr:nvSpPr>
        <xdr:cNvPr id="69" name="フローチャート: 判断 68">
          <a:extLst>
            <a:ext uri="{FF2B5EF4-FFF2-40B4-BE49-F238E27FC236}">
              <a16:creationId xmlns:a16="http://schemas.microsoft.com/office/drawing/2014/main" id="{C0AC9A36-D79A-40CF-8F5C-840CC4DCDA8A}"/>
            </a:ext>
          </a:extLst>
        </xdr:cNvPr>
        <xdr:cNvSpPr/>
      </xdr:nvSpPr>
      <xdr:spPr>
        <a:xfrm>
          <a:off x="1079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BEE0F9-45EA-4BA0-89A6-C8D71BB34FB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F2A340-6864-46D4-B66A-F8F711405E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9007C58-7BCD-4479-B8B9-D49E51C5E3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EC3E962-66EC-4BBD-ABD5-D541CD6F5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36CE3D5-45AF-4D92-8DFE-1AC089AEF9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164193</xdr:rowOff>
    </xdr:from>
    <xdr:to>
      <xdr:col>24</xdr:col>
      <xdr:colOff>114300</xdr:colOff>
      <xdr:row>42</xdr:row>
      <xdr:rowOff>94343</xdr:rowOff>
    </xdr:to>
    <xdr:sp macro="" textlink="">
      <xdr:nvSpPr>
        <xdr:cNvPr id="75" name="楕円 74">
          <a:extLst>
            <a:ext uri="{FF2B5EF4-FFF2-40B4-BE49-F238E27FC236}">
              <a16:creationId xmlns:a16="http://schemas.microsoft.com/office/drawing/2014/main" id="{D8DDB8C9-66D5-4F4E-BDB8-D17725C05B86}"/>
            </a:ext>
          </a:extLst>
        </xdr:cNvPr>
        <xdr:cNvSpPr/>
      </xdr:nvSpPr>
      <xdr:spPr>
        <a:xfrm>
          <a:off x="4584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79120</xdr:rowOff>
    </xdr:from>
    <xdr:ext cx="405111" cy="259045"/>
    <xdr:sp macro="" textlink="">
      <xdr:nvSpPr>
        <xdr:cNvPr id="76" name="【道路】&#10;有形固定資産減価償却率該当値テキスト">
          <a:extLst>
            <a:ext uri="{FF2B5EF4-FFF2-40B4-BE49-F238E27FC236}">
              <a16:creationId xmlns:a16="http://schemas.microsoft.com/office/drawing/2014/main" id="{3A65B852-0439-4C4F-BFEF-134F07458DAE}"/>
            </a:ext>
          </a:extLst>
        </xdr:cNvPr>
        <xdr:cNvSpPr txBox="1"/>
      </xdr:nvSpPr>
      <xdr:spPr>
        <a:xfrm>
          <a:off x="4673600" y="710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170724</xdr:rowOff>
    </xdr:from>
    <xdr:to>
      <xdr:col>20</xdr:col>
      <xdr:colOff>38100</xdr:colOff>
      <xdr:row>42</xdr:row>
      <xdr:rowOff>100874</xdr:rowOff>
    </xdr:to>
    <xdr:sp macro="" textlink="">
      <xdr:nvSpPr>
        <xdr:cNvPr id="77" name="楕円 76">
          <a:extLst>
            <a:ext uri="{FF2B5EF4-FFF2-40B4-BE49-F238E27FC236}">
              <a16:creationId xmlns:a16="http://schemas.microsoft.com/office/drawing/2014/main" id="{87B8BF87-978A-43D8-B340-0CB563CBC43F}"/>
            </a:ext>
          </a:extLst>
        </xdr:cNvPr>
        <xdr:cNvSpPr/>
      </xdr:nvSpPr>
      <xdr:spPr>
        <a:xfrm>
          <a:off x="3746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43543</xdr:rowOff>
    </xdr:from>
    <xdr:to>
      <xdr:col>24</xdr:col>
      <xdr:colOff>63500</xdr:colOff>
      <xdr:row>42</xdr:row>
      <xdr:rowOff>50074</xdr:rowOff>
    </xdr:to>
    <xdr:cxnSp macro="">
      <xdr:nvCxnSpPr>
        <xdr:cNvPr id="78" name="直線コネクタ 77">
          <a:extLst>
            <a:ext uri="{FF2B5EF4-FFF2-40B4-BE49-F238E27FC236}">
              <a16:creationId xmlns:a16="http://schemas.microsoft.com/office/drawing/2014/main" id="{86F9A43A-E39D-4415-9B7D-10C0B5241E8E}"/>
            </a:ext>
          </a:extLst>
        </xdr:cNvPr>
        <xdr:cNvCxnSpPr/>
      </xdr:nvCxnSpPr>
      <xdr:spPr>
        <a:xfrm flipV="1">
          <a:off x="3797300" y="72444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170724</xdr:rowOff>
    </xdr:from>
    <xdr:to>
      <xdr:col>15</xdr:col>
      <xdr:colOff>101600</xdr:colOff>
      <xdr:row>42</xdr:row>
      <xdr:rowOff>100874</xdr:rowOff>
    </xdr:to>
    <xdr:sp macro="" textlink="">
      <xdr:nvSpPr>
        <xdr:cNvPr id="79" name="楕円 78">
          <a:extLst>
            <a:ext uri="{FF2B5EF4-FFF2-40B4-BE49-F238E27FC236}">
              <a16:creationId xmlns:a16="http://schemas.microsoft.com/office/drawing/2014/main" id="{4355BD32-431F-47E8-80B2-0CB09585A68A}"/>
            </a:ext>
          </a:extLst>
        </xdr:cNvPr>
        <xdr:cNvSpPr/>
      </xdr:nvSpPr>
      <xdr:spPr>
        <a:xfrm>
          <a:off x="2857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50074</xdr:rowOff>
    </xdr:from>
    <xdr:to>
      <xdr:col>19</xdr:col>
      <xdr:colOff>177800</xdr:colOff>
      <xdr:row>42</xdr:row>
      <xdr:rowOff>50074</xdr:rowOff>
    </xdr:to>
    <xdr:cxnSp macro="">
      <xdr:nvCxnSpPr>
        <xdr:cNvPr id="80" name="直線コネクタ 79">
          <a:extLst>
            <a:ext uri="{FF2B5EF4-FFF2-40B4-BE49-F238E27FC236}">
              <a16:creationId xmlns:a16="http://schemas.microsoft.com/office/drawing/2014/main" id="{DAF6522F-F3D9-4A0F-B956-4E501BE13F0D}"/>
            </a:ext>
          </a:extLst>
        </xdr:cNvPr>
        <xdr:cNvCxnSpPr/>
      </xdr:nvCxnSpPr>
      <xdr:spPr>
        <a:xfrm>
          <a:off x="2908300" y="725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xdr:rowOff>
    </xdr:from>
    <xdr:to>
      <xdr:col>10</xdr:col>
      <xdr:colOff>165100</xdr:colOff>
      <xdr:row>42</xdr:row>
      <xdr:rowOff>104140</xdr:rowOff>
    </xdr:to>
    <xdr:sp macro="" textlink="">
      <xdr:nvSpPr>
        <xdr:cNvPr id="81" name="楕円 80">
          <a:extLst>
            <a:ext uri="{FF2B5EF4-FFF2-40B4-BE49-F238E27FC236}">
              <a16:creationId xmlns:a16="http://schemas.microsoft.com/office/drawing/2014/main" id="{78FBBA5A-1D86-4CA1-8D83-389AAF253A48}"/>
            </a:ext>
          </a:extLst>
        </xdr:cNvPr>
        <xdr:cNvSpPr/>
      </xdr:nvSpPr>
      <xdr:spPr>
        <a:xfrm>
          <a:off x="196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50074</xdr:rowOff>
    </xdr:from>
    <xdr:to>
      <xdr:col>15</xdr:col>
      <xdr:colOff>50800</xdr:colOff>
      <xdr:row>42</xdr:row>
      <xdr:rowOff>53340</xdr:rowOff>
    </xdr:to>
    <xdr:cxnSp macro="">
      <xdr:nvCxnSpPr>
        <xdr:cNvPr id="82" name="直線コネクタ 81">
          <a:extLst>
            <a:ext uri="{FF2B5EF4-FFF2-40B4-BE49-F238E27FC236}">
              <a16:creationId xmlns:a16="http://schemas.microsoft.com/office/drawing/2014/main" id="{34FC7F6A-861B-4CA7-B998-A8040EFE5945}"/>
            </a:ext>
          </a:extLst>
        </xdr:cNvPr>
        <xdr:cNvCxnSpPr/>
      </xdr:nvCxnSpPr>
      <xdr:spPr>
        <a:xfrm flipV="1">
          <a:off x="2019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170724</xdr:rowOff>
    </xdr:from>
    <xdr:to>
      <xdr:col>6</xdr:col>
      <xdr:colOff>38100</xdr:colOff>
      <xdr:row>42</xdr:row>
      <xdr:rowOff>100874</xdr:rowOff>
    </xdr:to>
    <xdr:sp macro="" textlink="">
      <xdr:nvSpPr>
        <xdr:cNvPr id="83" name="楕円 82">
          <a:extLst>
            <a:ext uri="{FF2B5EF4-FFF2-40B4-BE49-F238E27FC236}">
              <a16:creationId xmlns:a16="http://schemas.microsoft.com/office/drawing/2014/main" id="{5DBA097B-6B0F-4BB4-96E5-6DEF3F36C956}"/>
            </a:ext>
          </a:extLst>
        </xdr:cNvPr>
        <xdr:cNvSpPr/>
      </xdr:nvSpPr>
      <xdr:spPr>
        <a:xfrm>
          <a:off x="1079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50074</xdr:rowOff>
    </xdr:from>
    <xdr:to>
      <xdr:col>10</xdr:col>
      <xdr:colOff>114300</xdr:colOff>
      <xdr:row>42</xdr:row>
      <xdr:rowOff>53340</xdr:rowOff>
    </xdr:to>
    <xdr:cxnSp macro="">
      <xdr:nvCxnSpPr>
        <xdr:cNvPr id="84" name="直線コネクタ 83">
          <a:extLst>
            <a:ext uri="{FF2B5EF4-FFF2-40B4-BE49-F238E27FC236}">
              <a16:creationId xmlns:a16="http://schemas.microsoft.com/office/drawing/2014/main" id="{888C7037-E8C2-4A9C-8563-C6AAD3B16B77}"/>
            </a:ext>
          </a:extLst>
        </xdr:cNvPr>
        <xdr:cNvCxnSpPr/>
      </xdr:nvCxnSpPr>
      <xdr:spPr>
        <a:xfrm>
          <a:off x="1130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168020</xdr:rowOff>
    </xdr:from>
    <xdr:ext cx="405111" cy="259045"/>
    <xdr:sp macro="" textlink="">
      <xdr:nvSpPr>
        <xdr:cNvPr id="85" name="n_1aveValue【道路】&#10;有形固定資産減価償却率">
          <a:extLst>
            <a:ext uri="{FF2B5EF4-FFF2-40B4-BE49-F238E27FC236}">
              <a16:creationId xmlns:a16="http://schemas.microsoft.com/office/drawing/2014/main" id="{322486EE-ECDE-4C2A-A79F-98D5ED3CBD64}"/>
            </a:ext>
          </a:extLst>
        </xdr:cNvPr>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6" name="n_2aveValue【道路】&#10;有形固定資産減価償却率">
          <a:extLst>
            <a:ext uri="{FF2B5EF4-FFF2-40B4-BE49-F238E27FC236}">
              <a16:creationId xmlns:a16="http://schemas.microsoft.com/office/drawing/2014/main" id="{C27FCFA2-4834-42F4-847A-9DC123A6B0EC}"/>
            </a:ext>
          </a:extLst>
        </xdr:cNvPr>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87" name="n_3aveValue【道路】&#10;有形固定資産減価償却率">
          <a:extLst>
            <a:ext uri="{FF2B5EF4-FFF2-40B4-BE49-F238E27FC236}">
              <a16:creationId xmlns:a16="http://schemas.microsoft.com/office/drawing/2014/main" id="{AAA86831-B1C6-4C42-9BC9-F0C0D99EDA01}"/>
            </a:ext>
          </a:extLst>
        </xdr:cNvPr>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117401</xdr:rowOff>
    </xdr:from>
    <xdr:ext cx="405111" cy="259045"/>
    <xdr:sp macro="" textlink="">
      <xdr:nvSpPr>
        <xdr:cNvPr id="88" name="n_4aveValue【道路】&#10;有形固定資産減価償却率">
          <a:extLst>
            <a:ext uri="{FF2B5EF4-FFF2-40B4-BE49-F238E27FC236}">
              <a16:creationId xmlns:a16="http://schemas.microsoft.com/office/drawing/2014/main" id="{7643350F-7353-4D32-BF13-10A9285A3B80}"/>
            </a:ext>
          </a:extLst>
        </xdr:cNvPr>
        <xdr:cNvSpPr txBox="1"/>
      </xdr:nvSpPr>
      <xdr:spPr>
        <a:xfrm>
          <a:off x="927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92001</xdr:rowOff>
    </xdr:from>
    <xdr:ext cx="405111" cy="259045"/>
    <xdr:sp macro="" textlink="">
      <xdr:nvSpPr>
        <xdr:cNvPr id="89" name="n_1mainValue【道路】&#10;有形固定資産減価償却率">
          <a:extLst>
            <a:ext uri="{FF2B5EF4-FFF2-40B4-BE49-F238E27FC236}">
              <a16:creationId xmlns:a16="http://schemas.microsoft.com/office/drawing/2014/main" id="{4EFE0877-86CF-4116-843A-4F00D9DF58E6}"/>
            </a:ext>
          </a:extLst>
        </xdr:cNvPr>
        <xdr:cNvSpPr txBox="1"/>
      </xdr:nvSpPr>
      <xdr:spPr>
        <a:xfrm>
          <a:off x="35820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92001</xdr:rowOff>
    </xdr:from>
    <xdr:ext cx="405111" cy="259045"/>
    <xdr:sp macro="" textlink="">
      <xdr:nvSpPr>
        <xdr:cNvPr id="90" name="n_2mainValue【道路】&#10;有形固定資産減価償却率">
          <a:extLst>
            <a:ext uri="{FF2B5EF4-FFF2-40B4-BE49-F238E27FC236}">
              <a16:creationId xmlns:a16="http://schemas.microsoft.com/office/drawing/2014/main" id="{CEA9FE6D-2DD9-4A31-BF36-73DE49193DDC}"/>
            </a:ext>
          </a:extLst>
        </xdr:cNvPr>
        <xdr:cNvSpPr txBox="1"/>
      </xdr:nvSpPr>
      <xdr:spPr>
        <a:xfrm>
          <a:off x="2705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95267</xdr:rowOff>
    </xdr:from>
    <xdr:ext cx="405111" cy="259045"/>
    <xdr:sp macro="" textlink="">
      <xdr:nvSpPr>
        <xdr:cNvPr id="91" name="n_3mainValue【道路】&#10;有形固定資産減価償却率">
          <a:extLst>
            <a:ext uri="{FF2B5EF4-FFF2-40B4-BE49-F238E27FC236}">
              <a16:creationId xmlns:a16="http://schemas.microsoft.com/office/drawing/2014/main" id="{5182B20C-A959-4072-A2E3-41E1929D0329}"/>
            </a:ext>
          </a:extLst>
        </xdr:cNvPr>
        <xdr:cNvSpPr txBox="1"/>
      </xdr:nvSpPr>
      <xdr:spPr>
        <a:xfrm>
          <a:off x="1816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92001</xdr:rowOff>
    </xdr:from>
    <xdr:ext cx="405111" cy="259045"/>
    <xdr:sp macro="" textlink="">
      <xdr:nvSpPr>
        <xdr:cNvPr id="92" name="n_4mainValue【道路】&#10;有形固定資産減価償却率">
          <a:extLst>
            <a:ext uri="{FF2B5EF4-FFF2-40B4-BE49-F238E27FC236}">
              <a16:creationId xmlns:a16="http://schemas.microsoft.com/office/drawing/2014/main" id="{03CCFC37-F51F-41C1-B197-303C9627977F}"/>
            </a:ext>
          </a:extLst>
        </xdr:cNvPr>
        <xdr:cNvSpPr txBox="1"/>
      </xdr:nvSpPr>
      <xdr:spPr>
        <a:xfrm>
          <a:off x="927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10A0C259-E975-467E-8077-2E644D3243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840EE9CE-B22B-4B5F-83BB-A52FF5341B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4E53A0EE-0305-4B11-8496-58723E1E2D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3A4FEC3D-CA1A-4586-B9A8-99F196B85C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8D393E8E-34D9-4AA5-8EE2-6A0C675401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73DDEF0D-D7E7-4330-A53E-398C9F8616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8B8807C6-A55E-4621-A70D-AACD61EA5BB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BD74D34-DCE0-4F21-B62C-389218BB9B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FDE4C98D-746F-4388-BAAD-437BB738FE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96528F00-C3F2-4195-BDC6-DFB4E83739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7996C7F9-D0EA-4411-84B1-67A76DC6B34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40739FD4-EA57-4ABF-8818-B523943B23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2DE20346-D04B-41B7-A5FE-AFB85A53B18E}"/>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1312FC74-640C-4D71-BEF4-E50BBE7AB6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9B6D5D8F-94F2-4C1A-9DC3-776FCE01BB6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76D88B70-DBD0-4EF3-BA32-5D9E4BAF2EA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8463DE37-AE6A-49D9-B6A3-980D668D01C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1E1C069C-31C1-447E-A564-DA89CD284A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9434893D-4AF1-4E89-BA95-32EB50861A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F9429BE5-4F66-4680-9001-4C112D9EB13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7BB1A005-BB86-417A-ABD5-90B5F484628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5E76B71-7A37-434E-8C1B-0AE87DDD67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3E6D888F-349E-438E-B163-48CBC390216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B7EC9AD0-5FE2-4E85-B797-C2A16F9455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6D2D25DC-1E51-4E45-8FFC-92648440B597}"/>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9E071C40-E624-4725-91AE-0B3DBD99F33E}"/>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DBD33807-4E2A-4586-8972-DF75F7C78BAB}"/>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CD82FC41-1BD9-44C5-8D53-C4737E1F8B94}"/>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3B5A9273-677C-419F-AFBD-CF1E047AE07D}"/>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FD5C7A6F-2611-466C-AFDE-1A8B27FEFE0F}"/>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9CED9381-EAC3-4A25-8988-C127F4E97708}"/>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124575</xdr:rowOff>
    </xdr:from>
    <xdr:to>
      <xdr:col>50</xdr:col>
      <xdr:colOff>165100</xdr:colOff>
      <xdr:row>41</xdr:row>
      <xdr:rowOff>54725</xdr:rowOff>
    </xdr:to>
    <xdr:sp macro="" textlink="">
      <xdr:nvSpPr>
        <xdr:cNvPr id="124" name="フローチャート: 判断 123">
          <a:extLst>
            <a:ext uri="{FF2B5EF4-FFF2-40B4-BE49-F238E27FC236}">
              <a16:creationId xmlns:a16="http://schemas.microsoft.com/office/drawing/2014/main" id="{AD80425D-662E-4E9A-9943-B94369C4506A}"/>
            </a:ext>
          </a:extLst>
        </xdr:cNvPr>
        <xdr:cNvSpPr/>
      </xdr:nvSpPr>
      <xdr:spPr>
        <a:xfrm>
          <a:off x="9588500" y="6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1054</xdr:rowOff>
    </xdr:from>
    <xdr:to>
      <xdr:col>46</xdr:col>
      <xdr:colOff>38100</xdr:colOff>
      <xdr:row>41</xdr:row>
      <xdr:rowOff>102654</xdr:rowOff>
    </xdr:to>
    <xdr:sp macro="" textlink="">
      <xdr:nvSpPr>
        <xdr:cNvPr id="125" name="フローチャート: 判断 124">
          <a:extLst>
            <a:ext uri="{FF2B5EF4-FFF2-40B4-BE49-F238E27FC236}">
              <a16:creationId xmlns:a16="http://schemas.microsoft.com/office/drawing/2014/main" id="{E5A18465-0A3D-424C-9131-BC3AA77AE293}"/>
            </a:ext>
          </a:extLst>
        </xdr:cNvPr>
        <xdr:cNvSpPr/>
      </xdr:nvSpPr>
      <xdr:spPr>
        <a:xfrm>
          <a:off x="8699500" y="703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11894</xdr:rowOff>
    </xdr:from>
    <xdr:to>
      <xdr:col>41</xdr:col>
      <xdr:colOff>101600</xdr:colOff>
      <xdr:row>41</xdr:row>
      <xdr:rowOff>113494</xdr:rowOff>
    </xdr:to>
    <xdr:sp macro="" textlink="">
      <xdr:nvSpPr>
        <xdr:cNvPr id="126" name="フローチャート: 判断 125">
          <a:extLst>
            <a:ext uri="{FF2B5EF4-FFF2-40B4-BE49-F238E27FC236}">
              <a16:creationId xmlns:a16="http://schemas.microsoft.com/office/drawing/2014/main" id="{19F15B13-4F1C-4FA8-968D-5C93DD490FCC}"/>
            </a:ext>
          </a:extLst>
        </xdr:cNvPr>
        <xdr:cNvSpPr/>
      </xdr:nvSpPr>
      <xdr:spPr>
        <a:xfrm>
          <a:off x="7810500" y="70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22390</xdr:rowOff>
    </xdr:from>
    <xdr:to>
      <xdr:col>36</xdr:col>
      <xdr:colOff>165100</xdr:colOff>
      <xdr:row>41</xdr:row>
      <xdr:rowOff>123990</xdr:rowOff>
    </xdr:to>
    <xdr:sp macro="" textlink="">
      <xdr:nvSpPr>
        <xdr:cNvPr id="127" name="フローチャート: 判断 126">
          <a:extLst>
            <a:ext uri="{FF2B5EF4-FFF2-40B4-BE49-F238E27FC236}">
              <a16:creationId xmlns:a16="http://schemas.microsoft.com/office/drawing/2014/main" id="{71E92624-7464-4A76-8026-A7AC9424D5AF}"/>
            </a:ext>
          </a:extLst>
        </xdr:cNvPr>
        <xdr:cNvSpPr/>
      </xdr:nvSpPr>
      <xdr:spPr>
        <a:xfrm>
          <a:off x="6921500" y="70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7C74E0-3B9B-4F52-913D-57476501D7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55390B-9F71-4BE5-B7E5-25846C7F48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6E3F118-C436-43CD-B14D-F65DFAF3DCD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873D6B3-EEFB-4BE7-9173-4F42E0BF2A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E024D55-DA2D-4E4B-89F3-1C79913976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109239</xdr:rowOff>
    </xdr:from>
    <xdr:to>
      <xdr:col>55</xdr:col>
      <xdr:colOff>50800</xdr:colOff>
      <xdr:row>39</xdr:row>
      <xdr:rowOff>39389</xdr:rowOff>
    </xdr:to>
    <xdr:sp macro="" textlink="">
      <xdr:nvSpPr>
        <xdr:cNvPr id="133" name="楕円 132">
          <a:extLst>
            <a:ext uri="{FF2B5EF4-FFF2-40B4-BE49-F238E27FC236}">
              <a16:creationId xmlns:a16="http://schemas.microsoft.com/office/drawing/2014/main" id="{765D44BE-C8C3-4417-B3D9-4C48060E5A12}"/>
            </a:ext>
          </a:extLst>
        </xdr:cNvPr>
        <xdr:cNvSpPr/>
      </xdr:nvSpPr>
      <xdr:spPr>
        <a:xfrm>
          <a:off x="10426700" y="66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132116</xdr:rowOff>
    </xdr:from>
    <xdr:ext cx="534377" cy="259045"/>
    <xdr:sp macro="" textlink="">
      <xdr:nvSpPr>
        <xdr:cNvPr id="134" name="【道路】&#10;一人当たり延長該当値テキスト">
          <a:extLst>
            <a:ext uri="{FF2B5EF4-FFF2-40B4-BE49-F238E27FC236}">
              <a16:creationId xmlns:a16="http://schemas.microsoft.com/office/drawing/2014/main" id="{AE8D5991-AE68-4528-A952-83F30CA0A58B}"/>
            </a:ext>
          </a:extLst>
        </xdr:cNvPr>
        <xdr:cNvSpPr txBox="1"/>
      </xdr:nvSpPr>
      <xdr:spPr>
        <a:xfrm>
          <a:off x="10515600" y="64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124193</xdr:rowOff>
    </xdr:from>
    <xdr:to>
      <xdr:col>50</xdr:col>
      <xdr:colOff>165100</xdr:colOff>
      <xdr:row>39</xdr:row>
      <xdr:rowOff>54343</xdr:rowOff>
    </xdr:to>
    <xdr:sp macro="" textlink="">
      <xdr:nvSpPr>
        <xdr:cNvPr id="135" name="楕円 134">
          <a:extLst>
            <a:ext uri="{FF2B5EF4-FFF2-40B4-BE49-F238E27FC236}">
              <a16:creationId xmlns:a16="http://schemas.microsoft.com/office/drawing/2014/main" id="{98C538C3-BDC7-4C56-B4A5-F0576B5EB88C}"/>
            </a:ext>
          </a:extLst>
        </xdr:cNvPr>
        <xdr:cNvSpPr/>
      </xdr:nvSpPr>
      <xdr:spPr>
        <a:xfrm>
          <a:off x="9588500" y="66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160039</xdr:rowOff>
    </xdr:from>
    <xdr:to>
      <xdr:col>55</xdr:col>
      <xdr:colOff>0</xdr:colOff>
      <xdr:row>39</xdr:row>
      <xdr:rowOff>3543</xdr:rowOff>
    </xdr:to>
    <xdr:cxnSp macro="">
      <xdr:nvCxnSpPr>
        <xdr:cNvPr id="136" name="直線コネクタ 135">
          <a:extLst>
            <a:ext uri="{FF2B5EF4-FFF2-40B4-BE49-F238E27FC236}">
              <a16:creationId xmlns:a16="http://schemas.microsoft.com/office/drawing/2014/main" id="{C64C9BE7-0EB2-410D-B9B4-BEC1C6EBFAA4}"/>
            </a:ext>
          </a:extLst>
        </xdr:cNvPr>
        <xdr:cNvCxnSpPr/>
      </xdr:nvCxnSpPr>
      <xdr:spPr>
        <a:xfrm flipV="1">
          <a:off x="9639300" y="6675139"/>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142424</xdr:rowOff>
    </xdr:from>
    <xdr:to>
      <xdr:col>46</xdr:col>
      <xdr:colOff>38100</xdr:colOff>
      <xdr:row>39</xdr:row>
      <xdr:rowOff>72574</xdr:rowOff>
    </xdr:to>
    <xdr:sp macro="" textlink="">
      <xdr:nvSpPr>
        <xdr:cNvPr id="137" name="楕円 136">
          <a:extLst>
            <a:ext uri="{FF2B5EF4-FFF2-40B4-BE49-F238E27FC236}">
              <a16:creationId xmlns:a16="http://schemas.microsoft.com/office/drawing/2014/main" id="{B7969A7B-94B9-4F09-9E6F-5793110EEAC2}"/>
            </a:ext>
          </a:extLst>
        </xdr:cNvPr>
        <xdr:cNvSpPr/>
      </xdr:nvSpPr>
      <xdr:spPr>
        <a:xfrm>
          <a:off x="8699500" y="66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3543</xdr:rowOff>
    </xdr:from>
    <xdr:to>
      <xdr:col>50</xdr:col>
      <xdr:colOff>114300</xdr:colOff>
      <xdr:row>39</xdr:row>
      <xdr:rowOff>21774</xdr:rowOff>
    </xdr:to>
    <xdr:cxnSp macro="">
      <xdr:nvCxnSpPr>
        <xdr:cNvPr id="138" name="直線コネクタ 137">
          <a:extLst>
            <a:ext uri="{FF2B5EF4-FFF2-40B4-BE49-F238E27FC236}">
              <a16:creationId xmlns:a16="http://schemas.microsoft.com/office/drawing/2014/main" id="{EF63B932-A60D-406C-AA0E-C33231EBB7F5}"/>
            </a:ext>
          </a:extLst>
        </xdr:cNvPr>
        <xdr:cNvCxnSpPr/>
      </xdr:nvCxnSpPr>
      <xdr:spPr>
        <a:xfrm flipV="1">
          <a:off x="8750300" y="6690093"/>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166065</xdr:rowOff>
    </xdr:from>
    <xdr:to>
      <xdr:col>41</xdr:col>
      <xdr:colOff>101600</xdr:colOff>
      <xdr:row>39</xdr:row>
      <xdr:rowOff>96215</xdr:rowOff>
    </xdr:to>
    <xdr:sp macro="" textlink="">
      <xdr:nvSpPr>
        <xdr:cNvPr id="139" name="楕円 138">
          <a:extLst>
            <a:ext uri="{FF2B5EF4-FFF2-40B4-BE49-F238E27FC236}">
              <a16:creationId xmlns:a16="http://schemas.microsoft.com/office/drawing/2014/main" id="{126C96AE-A2CF-4962-828F-D48109A89E5A}"/>
            </a:ext>
          </a:extLst>
        </xdr:cNvPr>
        <xdr:cNvSpPr/>
      </xdr:nvSpPr>
      <xdr:spPr>
        <a:xfrm>
          <a:off x="7810500" y="66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21774</xdr:rowOff>
    </xdr:from>
    <xdr:to>
      <xdr:col>45</xdr:col>
      <xdr:colOff>177800</xdr:colOff>
      <xdr:row>39</xdr:row>
      <xdr:rowOff>45415</xdr:rowOff>
    </xdr:to>
    <xdr:cxnSp macro="">
      <xdr:nvCxnSpPr>
        <xdr:cNvPr id="140" name="直線コネクタ 139">
          <a:extLst>
            <a:ext uri="{FF2B5EF4-FFF2-40B4-BE49-F238E27FC236}">
              <a16:creationId xmlns:a16="http://schemas.microsoft.com/office/drawing/2014/main" id="{F13CD980-5041-488E-ABF4-CE3949521A4A}"/>
            </a:ext>
          </a:extLst>
        </xdr:cNvPr>
        <xdr:cNvCxnSpPr/>
      </xdr:nvCxnSpPr>
      <xdr:spPr>
        <a:xfrm flipV="1">
          <a:off x="7861300" y="6708324"/>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7645</xdr:rowOff>
    </xdr:from>
    <xdr:to>
      <xdr:col>36</xdr:col>
      <xdr:colOff>165100</xdr:colOff>
      <xdr:row>39</xdr:row>
      <xdr:rowOff>109245</xdr:rowOff>
    </xdr:to>
    <xdr:sp macro="" textlink="">
      <xdr:nvSpPr>
        <xdr:cNvPr id="141" name="楕円 140">
          <a:extLst>
            <a:ext uri="{FF2B5EF4-FFF2-40B4-BE49-F238E27FC236}">
              <a16:creationId xmlns:a16="http://schemas.microsoft.com/office/drawing/2014/main" id="{56F320EF-F705-4C04-B7E5-DF96A5BD4371}"/>
            </a:ext>
          </a:extLst>
        </xdr:cNvPr>
        <xdr:cNvSpPr/>
      </xdr:nvSpPr>
      <xdr:spPr>
        <a:xfrm>
          <a:off x="6921500" y="66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45415</xdr:rowOff>
    </xdr:from>
    <xdr:to>
      <xdr:col>41</xdr:col>
      <xdr:colOff>50800</xdr:colOff>
      <xdr:row>39</xdr:row>
      <xdr:rowOff>58445</xdr:rowOff>
    </xdr:to>
    <xdr:cxnSp macro="">
      <xdr:nvCxnSpPr>
        <xdr:cNvPr id="142" name="直線コネクタ 141">
          <a:extLst>
            <a:ext uri="{FF2B5EF4-FFF2-40B4-BE49-F238E27FC236}">
              <a16:creationId xmlns:a16="http://schemas.microsoft.com/office/drawing/2014/main" id="{207FEE91-F7FD-448B-80CD-D9B9545AE90F}"/>
            </a:ext>
          </a:extLst>
        </xdr:cNvPr>
        <xdr:cNvCxnSpPr/>
      </xdr:nvCxnSpPr>
      <xdr:spPr>
        <a:xfrm flipV="1">
          <a:off x="6972300" y="6731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45852</xdr:rowOff>
    </xdr:from>
    <xdr:ext cx="534377" cy="259045"/>
    <xdr:sp macro="" textlink="">
      <xdr:nvSpPr>
        <xdr:cNvPr id="143" name="n_1aveValue【道路】&#10;一人当たり延長">
          <a:extLst>
            <a:ext uri="{FF2B5EF4-FFF2-40B4-BE49-F238E27FC236}">
              <a16:creationId xmlns:a16="http://schemas.microsoft.com/office/drawing/2014/main" id="{9020497B-69E9-4CBC-8551-75880A1CFAAF}"/>
            </a:ext>
          </a:extLst>
        </xdr:cNvPr>
        <xdr:cNvSpPr txBox="1"/>
      </xdr:nvSpPr>
      <xdr:spPr>
        <a:xfrm>
          <a:off x="9359411" y="70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93781</xdr:rowOff>
    </xdr:from>
    <xdr:ext cx="534377" cy="259045"/>
    <xdr:sp macro="" textlink="">
      <xdr:nvSpPr>
        <xdr:cNvPr id="144" name="n_2aveValue【道路】&#10;一人当たり延長">
          <a:extLst>
            <a:ext uri="{FF2B5EF4-FFF2-40B4-BE49-F238E27FC236}">
              <a16:creationId xmlns:a16="http://schemas.microsoft.com/office/drawing/2014/main" id="{2BFAAC27-AA0C-46E2-8DAC-3614BFBB9815}"/>
            </a:ext>
          </a:extLst>
        </xdr:cNvPr>
        <xdr:cNvSpPr txBox="1"/>
      </xdr:nvSpPr>
      <xdr:spPr>
        <a:xfrm>
          <a:off x="8483111" y="71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104621</xdr:rowOff>
    </xdr:from>
    <xdr:ext cx="534377" cy="259045"/>
    <xdr:sp macro="" textlink="">
      <xdr:nvSpPr>
        <xdr:cNvPr id="145" name="n_3aveValue【道路】&#10;一人当たり延長">
          <a:extLst>
            <a:ext uri="{FF2B5EF4-FFF2-40B4-BE49-F238E27FC236}">
              <a16:creationId xmlns:a16="http://schemas.microsoft.com/office/drawing/2014/main" id="{2FE81689-58EF-408C-8310-F1C9E173D280}"/>
            </a:ext>
          </a:extLst>
        </xdr:cNvPr>
        <xdr:cNvSpPr txBox="1"/>
      </xdr:nvSpPr>
      <xdr:spPr>
        <a:xfrm>
          <a:off x="7594111" y="71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115117</xdr:rowOff>
    </xdr:from>
    <xdr:ext cx="534377" cy="259045"/>
    <xdr:sp macro="" textlink="">
      <xdr:nvSpPr>
        <xdr:cNvPr id="146" name="n_4aveValue【道路】&#10;一人当たり延長">
          <a:extLst>
            <a:ext uri="{FF2B5EF4-FFF2-40B4-BE49-F238E27FC236}">
              <a16:creationId xmlns:a16="http://schemas.microsoft.com/office/drawing/2014/main" id="{115ED501-2D60-4FF8-82C2-763E12DF2E5E}"/>
            </a:ext>
          </a:extLst>
        </xdr:cNvPr>
        <xdr:cNvSpPr txBox="1"/>
      </xdr:nvSpPr>
      <xdr:spPr>
        <a:xfrm>
          <a:off x="6705111" y="714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70870</xdr:rowOff>
    </xdr:from>
    <xdr:ext cx="534377" cy="259045"/>
    <xdr:sp macro="" textlink="">
      <xdr:nvSpPr>
        <xdr:cNvPr id="147" name="n_1mainValue【道路】&#10;一人当たり延長">
          <a:extLst>
            <a:ext uri="{FF2B5EF4-FFF2-40B4-BE49-F238E27FC236}">
              <a16:creationId xmlns:a16="http://schemas.microsoft.com/office/drawing/2014/main" id="{D340509C-45F5-407D-9941-08696C0D2F54}"/>
            </a:ext>
          </a:extLst>
        </xdr:cNvPr>
        <xdr:cNvSpPr txBox="1"/>
      </xdr:nvSpPr>
      <xdr:spPr>
        <a:xfrm>
          <a:off x="93594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89101</xdr:rowOff>
    </xdr:from>
    <xdr:ext cx="534377" cy="259045"/>
    <xdr:sp macro="" textlink="">
      <xdr:nvSpPr>
        <xdr:cNvPr id="148" name="n_2mainValue【道路】&#10;一人当たり延長">
          <a:extLst>
            <a:ext uri="{FF2B5EF4-FFF2-40B4-BE49-F238E27FC236}">
              <a16:creationId xmlns:a16="http://schemas.microsoft.com/office/drawing/2014/main" id="{2CC7C29D-CE0A-47E5-8478-866FEDE07F10}"/>
            </a:ext>
          </a:extLst>
        </xdr:cNvPr>
        <xdr:cNvSpPr txBox="1"/>
      </xdr:nvSpPr>
      <xdr:spPr>
        <a:xfrm>
          <a:off x="8483111" y="643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112742</xdr:rowOff>
    </xdr:from>
    <xdr:ext cx="534377" cy="259045"/>
    <xdr:sp macro="" textlink="">
      <xdr:nvSpPr>
        <xdr:cNvPr id="149" name="n_3mainValue【道路】&#10;一人当たり延長">
          <a:extLst>
            <a:ext uri="{FF2B5EF4-FFF2-40B4-BE49-F238E27FC236}">
              <a16:creationId xmlns:a16="http://schemas.microsoft.com/office/drawing/2014/main" id="{3F91444B-56BD-4A18-B8F8-84746EE4BF1F}"/>
            </a:ext>
          </a:extLst>
        </xdr:cNvPr>
        <xdr:cNvSpPr txBox="1"/>
      </xdr:nvSpPr>
      <xdr:spPr>
        <a:xfrm>
          <a:off x="7594111" y="64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125772</xdr:rowOff>
    </xdr:from>
    <xdr:ext cx="534377" cy="259045"/>
    <xdr:sp macro="" textlink="">
      <xdr:nvSpPr>
        <xdr:cNvPr id="150" name="n_4mainValue【道路】&#10;一人当たり延長">
          <a:extLst>
            <a:ext uri="{FF2B5EF4-FFF2-40B4-BE49-F238E27FC236}">
              <a16:creationId xmlns:a16="http://schemas.microsoft.com/office/drawing/2014/main" id="{C3ABC868-127E-4AC1-8013-0CF317B83606}"/>
            </a:ext>
          </a:extLst>
        </xdr:cNvPr>
        <xdr:cNvSpPr txBox="1"/>
      </xdr:nvSpPr>
      <xdr:spPr>
        <a:xfrm>
          <a:off x="6705111" y="64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C8F98D1-0EFA-4F43-BDA3-77497D112A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B74F9EE-1A06-43ED-A009-E11366548A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40A1148-F404-4596-A622-373DE10C08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FAE35AC-EF40-434F-B922-0DA04E65A9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96C5377-9B8A-496D-924A-2C4007BF49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FC022BF1-907B-46D7-B82F-D923C8D623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3C1D057-D9B6-441B-BD91-1ECE8F3564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AAD1E92-D5CC-4830-9703-D6D1CEC778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0010AB2-D39F-4C12-9C6A-4BF5F2E679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2A7D078-9E8C-4C32-A98A-B6D4A728F1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C4E70DC-0B8B-4319-8851-3E38CE8F2A7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A135E4E-CFE7-4291-9DB3-0161E59C46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D06E38B6-9CEC-4FF1-AA14-362DE6811C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38ABB588-0B7A-4F2A-8D9B-2AE6BC0EA6A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210B147-D8EA-4250-9103-18193FC8BA2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EE37D72-032C-4B7D-BA39-455EC558F0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749AD37-BCFC-4D79-B461-3690E0204B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ED52470-CBE6-49A3-BB38-D77EF0FCEE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440F838F-7BA0-4C4F-B102-E9E147E78D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546ED22-C2EB-473C-9DED-6C6CDE855D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FF4EB49A-1683-4440-B1A8-2156BA5544C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87910B0-EDEE-4A13-947A-4B85D01EEE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B6BEC53-D385-4A30-B1EB-9DF62A62914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33D4077-F45D-42F2-BCB7-1DB94D7E4C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8205CD17-BC94-4C3D-BE22-3D85D9C74C8C}"/>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8E2EBBE7-15BE-47C5-BDF7-ED13BB55CE09}"/>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CF1A2ABD-6903-4D3B-B5F7-8A0C238543D7}"/>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75B67B3-B0E8-4E1D-897F-2EE7DDDA3D97}"/>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BE927A6F-6095-429B-B2A0-EFA897D59F87}"/>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F383A54-8809-49CF-B988-1D06E10FDB2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ECEA6359-80BE-4D88-94F0-1192B59FFC24}"/>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141605</xdr:rowOff>
    </xdr:from>
    <xdr:to>
      <xdr:col>20</xdr:col>
      <xdr:colOff>38100</xdr:colOff>
      <xdr:row>60</xdr:row>
      <xdr:rowOff>71755</xdr:rowOff>
    </xdr:to>
    <xdr:sp macro="" textlink="">
      <xdr:nvSpPr>
        <xdr:cNvPr id="182" name="フローチャート: 判断 181">
          <a:extLst>
            <a:ext uri="{FF2B5EF4-FFF2-40B4-BE49-F238E27FC236}">
              <a16:creationId xmlns:a16="http://schemas.microsoft.com/office/drawing/2014/main" id="{628B1240-E8A8-4AC3-B7B3-52E77FEA9D06}"/>
            </a:ext>
          </a:extLst>
        </xdr:cNvPr>
        <xdr:cNvSpPr/>
      </xdr:nvSpPr>
      <xdr:spPr>
        <a:xfrm>
          <a:off x="3746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a:extLst>
            <a:ext uri="{FF2B5EF4-FFF2-40B4-BE49-F238E27FC236}">
              <a16:creationId xmlns:a16="http://schemas.microsoft.com/office/drawing/2014/main" id="{AAE04D31-03EF-4CFE-B50E-A947BE46E545}"/>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4" name="フローチャート: 判断 183">
          <a:extLst>
            <a:ext uri="{FF2B5EF4-FFF2-40B4-BE49-F238E27FC236}">
              <a16:creationId xmlns:a16="http://schemas.microsoft.com/office/drawing/2014/main" id="{3781A933-306B-45C5-BF56-E19CB1D68676}"/>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84455</xdr:rowOff>
    </xdr:from>
    <xdr:to>
      <xdr:col>6</xdr:col>
      <xdr:colOff>38100</xdr:colOff>
      <xdr:row>60</xdr:row>
      <xdr:rowOff>14605</xdr:rowOff>
    </xdr:to>
    <xdr:sp macro="" textlink="">
      <xdr:nvSpPr>
        <xdr:cNvPr id="185" name="フローチャート: 判断 184">
          <a:extLst>
            <a:ext uri="{FF2B5EF4-FFF2-40B4-BE49-F238E27FC236}">
              <a16:creationId xmlns:a16="http://schemas.microsoft.com/office/drawing/2014/main" id="{9F2266C3-EF47-467C-BD20-5E09CEF9FF16}"/>
            </a:ext>
          </a:extLst>
        </xdr:cNvPr>
        <xdr:cNvSpPr/>
      </xdr:nvSpPr>
      <xdr:spPr>
        <a:xfrm>
          <a:off x="1079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BAC0953-0A95-4C45-AD0D-16DFCB1B5E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52F9007-76BB-4E9F-9F31-A807571A08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A1F89E-DDDF-4EC5-826E-0D628B9E16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7BB2F56-3076-4A96-9797-CB879B8B5A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606786F-55CD-4A89-B3B2-484F66E7D6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191" name="楕円 190">
          <a:extLst>
            <a:ext uri="{FF2B5EF4-FFF2-40B4-BE49-F238E27FC236}">
              <a16:creationId xmlns:a16="http://schemas.microsoft.com/office/drawing/2014/main" id="{BD301227-F4A7-4851-BB28-85BCEC5D9443}"/>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3ED8B79-8C8B-4BBF-BEB2-9EE67EE53802}"/>
            </a:ext>
          </a:extLst>
        </xdr:cNvPr>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93" name="楕円 192">
          <a:extLst>
            <a:ext uri="{FF2B5EF4-FFF2-40B4-BE49-F238E27FC236}">
              <a16:creationId xmlns:a16="http://schemas.microsoft.com/office/drawing/2014/main" id="{0E597947-0DA0-4AA7-8AFE-C61C141B85BF}"/>
            </a:ext>
          </a:extLst>
        </xdr:cNvPr>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135255</xdr:rowOff>
    </xdr:to>
    <xdr:cxnSp macro="">
      <xdr:nvCxnSpPr>
        <xdr:cNvPr id="194" name="直線コネクタ 193">
          <a:extLst>
            <a:ext uri="{FF2B5EF4-FFF2-40B4-BE49-F238E27FC236}">
              <a16:creationId xmlns:a16="http://schemas.microsoft.com/office/drawing/2014/main" id="{C0786237-1E10-4A98-AE1C-76CE7D91304B}"/>
            </a:ext>
          </a:extLst>
        </xdr:cNvPr>
        <xdr:cNvCxnSpPr/>
      </xdr:nvCxnSpPr>
      <xdr:spPr>
        <a:xfrm>
          <a:off x="3797300" y="1036129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5" name="楕円 194">
          <a:extLst>
            <a:ext uri="{FF2B5EF4-FFF2-40B4-BE49-F238E27FC236}">
              <a16:creationId xmlns:a16="http://schemas.microsoft.com/office/drawing/2014/main" id="{240A8E2B-2E49-4AEB-A63A-2F61C3763201}"/>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78105</xdr:rowOff>
    </xdr:to>
    <xdr:cxnSp macro="">
      <xdr:nvCxnSpPr>
        <xdr:cNvPr id="196" name="直線コネクタ 195">
          <a:extLst>
            <a:ext uri="{FF2B5EF4-FFF2-40B4-BE49-F238E27FC236}">
              <a16:creationId xmlns:a16="http://schemas.microsoft.com/office/drawing/2014/main" id="{108710DE-FA52-431F-9C90-F2569275A4BC}"/>
            </a:ext>
          </a:extLst>
        </xdr:cNvPr>
        <xdr:cNvCxnSpPr/>
      </xdr:nvCxnSpPr>
      <xdr:spPr>
        <a:xfrm flipV="1">
          <a:off x="2908300" y="10361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7" name="楕円 196">
          <a:extLst>
            <a:ext uri="{FF2B5EF4-FFF2-40B4-BE49-F238E27FC236}">
              <a16:creationId xmlns:a16="http://schemas.microsoft.com/office/drawing/2014/main" id="{D5D2B1E0-3ED6-47C0-8E30-2EC6710CDD4E}"/>
            </a:ext>
          </a:extLst>
        </xdr:cNvPr>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91440</xdr:rowOff>
    </xdr:to>
    <xdr:cxnSp macro="">
      <xdr:nvCxnSpPr>
        <xdr:cNvPr id="198" name="直線コネクタ 197">
          <a:extLst>
            <a:ext uri="{FF2B5EF4-FFF2-40B4-BE49-F238E27FC236}">
              <a16:creationId xmlns:a16="http://schemas.microsoft.com/office/drawing/2014/main" id="{D8C01BC5-9CD8-47DC-B9D7-17EDAA75C34B}"/>
            </a:ext>
          </a:extLst>
        </xdr:cNvPr>
        <xdr:cNvCxnSpPr/>
      </xdr:nvCxnSpPr>
      <xdr:spPr>
        <a:xfrm flipV="1">
          <a:off x="2019300" y="103651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xdr:rowOff>
    </xdr:from>
    <xdr:to>
      <xdr:col>6</xdr:col>
      <xdr:colOff>38100</xdr:colOff>
      <xdr:row>60</xdr:row>
      <xdr:rowOff>113665</xdr:rowOff>
    </xdr:to>
    <xdr:sp macro="" textlink="">
      <xdr:nvSpPr>
        <xdr:cNvPr id="199" name="楕円 198">
          <a:extLst>
            <a:ext uri="{FF2B5EF4-FFF2-40B4-BE49-F238E27FC236}">
              <a16:creationId xmlns:a16="http://schemas.microsoft.com/office/drawing/2014/main" id="{14DA7472-AB3B-43DE-A977-7DD64AE11999}"/>
            </a:ext>
          </a:extLst>
        </xdr:cNvPr>
        <xdr:cNvSpPr/>
      </xdr:nvSpPr>
      <xdr:spPr>
        <a:xfrm>
          <a:off x="107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62865</xdr:rowOff>
    </xdr:from>
    <xdr:to>
      <xdr:col>10</xdr:col>
      <xdr:colOff>114300</xdr:colOff>
      <xdr:row>60</xdr:row>
      <xdr:rowOff>91440</xdr:rowOff>
    </xdr:to>
    <xdr:cxnSp macro="">
      <xdr:nvCxnSpPr>
        <xdr:cNvPr id="200" name="直線コネクタ 199">
          <a:extLst>
            <a:ext uri="{FF2B5EF4-FFF2-40B4-BE49-F238E27FC236}">
              <a16:creationId xmlns:a16="http://schemas.microsoft.com/office/drawing/2014/main" id="{94401BFB-163D-4EC1-A281-8BC198F1481D}"/>
            </a:ext>
          </a:extLst>
        </xdr:cNvPr>
        <xdr:cNvCxnSpPr/>
      </xdr:nvCxnSpPr>
      <xdr:spPr>
        <a:xfrm>
          <a:off x="1130300" y="10349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88282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BFFF7B65-F27C-4188-BD6F-4215EAA49F87}"/>
            </a:ext>
          </a:extLst>
        </xdr:cNvPr>
        <xdr:cNvSpPr txBox="1"/>
      </xdr:nvSpPr>
      <xdr:spPr>
        <a:xfrm>
          <a:off x="3582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11646F1-9670-44A1-A56F-A024FFF265D0}"/>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C79E970-E2E9-4ACF-94BB-F8B702F26310}"/>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56D9AA67-7D95-4A78-AB42-FAE250F7AD15}"/>
            </a:ext>
          </a:extLst>
        </xdr:cNvPr>
        <xdr:cNvSpPr txBox="1"/>
      </xdr:nvSpPr>
      <xdr:spPr>
        <a:xfrm>
          <a:off x="927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17ED10F-1051-4611-AFF7-77B3C8098A5F}"/>
            </a:ext>
          </a:extLst>
        </xdr:cNvPr>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4249BB9-26E7-4D23-944B-D1C906CA6F36}"/>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318FFF02-250B-4456-85BB-CCF807A8B6AB}"/>
            </a:ext>
          </a:extLst>
        </xdr:cNvPr>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104792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1FC94B1-8E31-465A-BCBC-D551D2B228DB}"/>
            </a:ext>
          </a:extLst>
        </xdr:cNvPr>
        <xdr:cNvSpPr txBox="1"/>
      </xdr:nvSpPr>
      <xdr:spPr>
        <a:xfrm>
          <a:off x="927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1EA7A83-7362-4651-8A59-85E12BBEF0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B537D17-182F-4D88-911B-C7A096BD55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13BB4FB-E833-4CC6-8A24-A750178C83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08FEF6D-6EBD-4357-8CCA-AFC369C80B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F458AE4-C0BA-4F92-B2A0-DB52FE04B5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6066EFB-EEC6-4360-9899-D18CE5219C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EDDE779-7AAB-4101-8226-2BD4E59B4F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6AA307C-03D1-422A-A30A-AA84C4EEC8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67A7E989-1161-4152-A2DD-782FFBB5A7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B22E9CB-6190-4DFD-B94C-52F7396CDF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2E83AD5D-BA8C-443B-89B5-A6FB8B7853E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59A6AA2-19DB-4FE7-B37A-FFC0BF93340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A89E1A9-CDFD-4E2F-A91D-2691BF666F3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8E275485-EAD4-468D-927C-408309E96D4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A93661C3-6D07-4475-ADF6-1F86887FD6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4ADCA10E-E9BA-4A29-A49E-937B9AE7CCE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34FB3E7D-69DE-41EE-9EFB-BC4957EE8AA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6CDDCABF-A3C2-4C62-920A-E20DD377857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937A9950-70F8-4830-91FA-0FA6B7918C5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A5068EE2-64B8-4DE3-A4A2-7C1789FC9D4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55444C64-0BD0-4D13-BCB2-7F8F1533D70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060E2E0-16C1-4382-909E-01B74D5AB17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45EDC75-F436-4308-BE74-D45ADF81AA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C29DE8F4-D21E-4D71-BC1F-D546572242C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EC1B5BB3-CF46-45F8-B8FB-4CD80AA1BB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DF61C794-599B-4B70-9C62-FBE792D3821A}"/>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CA269F2E-F1E6-44DF-BDB6-129E5D648A4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B6FF2227-2E9C-4145-B652-66D76C9F773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4327CA5-2AD7-40D7-8AC3-0EAFB248202C}"/>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4B7E4362-8290-4A4E-889C-88C2456DCE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4581FB92-03B4-461E-8CAF-7AE629472047}"/>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E9040B1E-9E03-4707-9C6F-8F599BE4994E}"/>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41" name="フローチャート: 判断 240">
          <a:extLst>
            <a:ext uri="{FF2B5EF4-FFF2-40B4-BE49-F238E27FC236}">
              <a16:creationId xmlns:a16="http://schemas.microsoft.com/office/drawing/2014/main" id="{4AC8F750-93F3-491E-93ED-0BB77234B018}"/>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2" name="フローチャート: 判断 241">
          <a:extLst>
            <a:ext uri="{FF2B5EF4-FFF2-40B4-BE49-F238E27FC236}">
              <a16:creationId xmlns:a16="http://schemas.microsoft.com/office/drawing/2014/main" id="{B4F5EC49-2520-408B-A9F4-ACD750AAFB46}"/>
            </a:ext>
          </a:extLst>
        </xdr:cNvPr>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3" name="フローチャート: 判断 242">
          <a:extLst>
            <a:ext uri="{FF2B5EF4-FFF2-40B4-BE49-F238E27FC236}">
              <a16:creationId xmlns:a16="http://schemas.microsoft.com/office/drawing/2014/main" id="{7AD005EA-1B7D-4D57-9733-4DC1B3165A86}"/>
            </a:ext>
          </a:extLst>
        </xdr:cNvPr>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4" name="フローチャート: 判断 243">
          <a:extLst>
            <a:ext uri="{FF2B5EF4-FFF2-40B4-BE49-F238E27FC236}">
              <a16:creationId xmlns:a16="http://schemas.microsoft.com/office/drawing/2014/main" id="{647DED22-A2AD-49F1-AEF8-33093B24B88A}"/>
            </a:ext>
          </a:extLst>
        </xdr:cNvPr>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A3FE55-2BED-4A62-AF93-95BA15586A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388EF1-AE53-4D76-9801-2C5A402189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DA9509D-DFAD-4FD7-8FCA-2442E95AFE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CED6850-8339-44D0-9368-023835E41B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D4E4172-7267-401B-90D9-0D87460484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7511</xdr:rowOff>
    </xdr:from>
    <xdr:to>
      <xdr:col>55</xdr:col>
      <xdr:colOff>50800</xdr:colOff>
      <xdr:row>62</xdr:row>
      <xdr:rowOff>109111</xdr:rowOff>
    </xdr:to>
    <xdr:sp macro="" textlink="">
      <xdr:nvSpPr>
        <xdr:cNvPr id="250" name="楕円 249">
          <a:extLst>
            <a:ext uri="{FF2B5EF4-FFF2-40B4-BE49-F238E27FC236}">
              <a16:creationId xmlns:a16="http://schemas.microsoft.com/office/drawing/2014/main" id="{ED38626A-CDF1-4061-BF65-83C5FF6ECB10}"/>
            </a:ext>
          </a:extLst>
        </xdr:cNvPr>
        <xdr:cNvSpPr/>
      </xdr:nvSpPr>
      <xdr:spPr>
        <a:xfrm>
          <a:off x="10426700" y="106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157388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BDE80D17-3C5A-4C5E-A2DB-914B2C74260C}"/>
            </a:ext>
          </a:extLst>
        </xdr:cNvPr>
        <xdr:cNvSpPr txBox="1"/>
      </xdr:nvSpPr>
      <xdr:spPr>
        <a:xfrm>
          <a:off x="10515600" y="106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xdr:rowOff>
    </xdr:from>
    <xdr:to>
      <xdr:col>50</xdr:col>
      <xdr:colOff>165100</xdr:colOff>
      <xdr:row>62</xdr:row>
      <xdr:rowOff>101677</xdr:rowOff>
    </xdr:to>
    <xdr:sp macro="" textlink="">
      <xdr:nvSpPr>
        <xdr:cNvPr id="252" name="楕円 251">
          <a:extLst>
            <a:ext uri="{FF2B5EF4-FFF2-40B4-BE49-F238E27FC236}">
              <a16:creationId xmlns:a16="http://schemas.microsoft.com/office/drawing/2014/main" id="{1F091E53-8C38-4056-8BDA-8CF2B221AD5B}"/>
            </a:ext>
          </a:extLst>
        </xdr:cNvPr>
        <xdr:cNvSpPr/>
      </xdr:nvSpPr>
      <xdr:spPr>
        <a:xfrm>
          <a:off x="9588500" y="10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50877</xdr:rowOff>
    </xdr:from>
    <xdr:to>
      <xdr:col>55</xdr:col>
      <xdr:colOff>0</xdr:colOff>
      <xdr:row>62</xdr:row>
      <xdr:rowOff>58311</xdr:rowOff>
    </xdr:to>
    <xdr:cxnSp macro="">
      <xdr:nvCxnSpPr>
        <xdr:cNvPr id="253" name="直線コネクタ 252">
          <a:extLst>
            <a:ext uri="{FF2B5EF4-FFF2-40B4-BE49-F238E27FC236}">
              <a16:creationId xmlns:a16="http://schemas.microsoft.com/office/drawing/2014/main" id="{635C4C5C-BFD7-4BA1-9BC7-748D5EE2F295}"/>
            </a:ext>
          </a:extLst>
        </xdr:cNvPr>
        <xdr:cNvCxnSpPr/>
      </xdr:nvCxnSpPr>
      <xdr:spPr>
        <a:xfrm>
          <a:off x="9639300" y="10680777"/>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18885</xdr:rowOff>
    </xdr:from>
    <xdr:to>
      <xdr:col>46</xdr:col>
      <xdr:colOff>38100</xdr:colOff>
      <xdr:row>62</xdr:row>
      <xdr:rowOff>120485</xdr:rowOff>
    </xdr:to>
    <xdr:sp macro="" textlink="">
      <xdr:nvSpPr>
        <xdr:cNvPr id="254" name="楕円 253">
          <a:extLst>
            <a:ext uri="{FF2B5EF4-FFF2-40B4-BE49-F238E27FC236}">
              <a16:creationId xmlns:a16="http://schemas.microsoft.com/office/drawing/2014/main" id="{6FD7A41F-3A47-4A47-AE6E-111A275D99E8}"/>
            </a:ext>
          </a:extLst>
        </xdr:cNvPr>
        <xdr:cNvSpPr/>
      </xdr:nvSpPr>
      <xdr:spPr>
        <a:xfrm>
          <a:off x="8699500" y="106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50877</xdr:rowOff>
    </xdr:from>
    <xdr:to>
      <xdr:col>50</xdr:col>
      <xdr:colOff>114300</xdr:colOff>
      <xdr:row>62</xdr:row>
      <xdr:rowOff>69685</xdr:rowOff>
    </xdr:to>
    <xdr:cxnSp macro="">
      <xdr:nvCxnSpPr>
        <xdr:cNvPr id="255" name="直線コネクタ 254">
          <a:extLst>
            <a:ext uri="{FF2B5EF4-FFF2-40B4-BE49-F238E27FC236}">
              <a16:creationId xmlns:a16="http://schemas.microsoft.com/office/drawing/2014/main" id="{94A7B1F5-2988-4ED2-9633-AFA2DCF627FB}"/>
            </a:ext>
          </a:extLst>
        </xdr:cNvPr>
        <xdr:cNvCxnSpPr/>
      </xdr:nvCxnSpPr>
      <xdr:spPr>
        <a:xfrm flipV="1">
          <a:off x="8750300" y="10680777"/>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42406</xdr:rowOff>
    </xdr:from>
    <xdr:to>
      <xdr:col>41</xdr:col>
      <xdr:colOff>101600</xdr:colOff>
      <xdr:row>62</xdr:row>
      <xdr:rowOff>144006</xdr:rowOff>
    </xdr:to>
    <xdr:sp macro="" textlink="">
      <xdr:nvSpPr>
        <xdr:cNvPr id="256" name="楕円 255">
          <a:extLst>
            <a:ext uri="{FF2B5EF4-FFF2-40B4-BE49-F238E27FC236}">
              <a16:creationId xmlns:a16="http://schemas.microsoft.com/office/drawing/2014/main" id="{45385C1B-F0CE-43B4-A5E8-CF3BEFD406A0}"/>
            </a:ext>
          </a:extLst>
        </xdr:cNvPr>
        <xdr:cNvSpPr/>
      </xdr:nvSpPr>
      <xdr:spPr>
        <a:xfrm>
          <a:off x="7810500" y="106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69685</xdr:rowOff>
    </xdr:from>
    <xdr:to>
      <xdr:col>45</xdr:col>
      <xdr:colOff>177800</xdr:colOff>
      <xdr:row>62</xdr:row>
      <xdr:rowOff>93206</xdr:rowOff>
    </xdr:to>
    <xdr:cxnSp macro="">
      <xdr:nvCxnSpPr>
        <xdr:cNvPr id="257" name="直線コネクタ 256">
          <a:extLst>
            <a:ext uri="{FF2B5EF4-FFF2-40B4-BE49-F238E27FC236}">
              <a16:creationId xmlns:a16="http://schemas.microsoft.com/office/drawing/2014/main" id="{182F46E0-B2C8-43F7-AF08-C1F84A5DDA80}"/>
            </a:ext>
          </a:extLst>
        </xdr:cNvPr>
        <xdr:cNvCxnSpPr/>
      </xdr:nvCxnSpPr>
      <xdr:spPr>
        <a:xfrm flipV="1">
          <a:off x="7861300" y="10699585"/>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47889</xdr:rowOff>
    </xdr:from>
    <xdr:to>
      <xdr:col>36</xdr:col>
      <xdr:colOff>165100</xdr:colOff>
      <xdr:row>62</xdr:row>
      <xdr:rowOff>149489</xdr:rowOff>
    </xdr:to>
    <xdr:sp macro="" textlink="">
      <xdr:nvSpPr>
        <xdr:cNvPr id="258" name="楕円 257">
          <a:extLst>
            <a:ext uri="{FF2B5EF4-FFF2-40B4-BE49-F238E27FC236}">
              <a16:creationId xmlns:a16="http://schemas.microsoft.com/office/drawing/2014/main" id="{61726B49-5A1A-45A2-B836-B187A5D77CE1}"/>
            </a:ext>
          </a:extLst>
        </xdr:cNvPr>
        <xdr:cNvSpPr/>
      </xdr:nvSpPr>
      <xdr:spPr>
        <a:xfrm>
          <a:off x="6921500" y="10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93206</xdr:rowOff>
    </xdr:from>
    <xdr:to>
      <xdr:col>41</xdr:col>
      <xdr:colOff>50800</xdr:colOff>
      <xdr:row>62</xdr:row>
      <xdr:rowOff>98689</xdr:rowOff>
    </xdr:to>
    <xdr:cxnSp macro="">
      <xdr:nvCxnSpPr>
        <xdr:cNvPr id="259" name="直線コネクタ 258">
          <a:extLst>
            <a:ext uri="{FF2B5EF4-FFF2-40B4-BE49-F238E27FC236}">
              <a16:creationId xmlns:a16="http://schemas.microsoft.com/office/drawing/2014/main" id="{D85BF07A-4437-482F-9BB7-A0C361A0AF47}"/>
            </a:ext>
          </a:extLst>
        </xdr:cNvPr>
        <xdr:cNvCxnSpPr/>
      </xdr:nvCxnSpPr>
      <xdr:spPr>
        <a:xfrm flipV="1">
          <a:off x="6972300" y="10723106"/>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1956565-BBFC-4797-B554-DF23CB63CDDA}"/>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63578</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25667CE-480B-49DD-8156-A4CC01B84239}"/>
            </a:ext>
          </a:extLst>
        </xdr:cNvPr>
        <xdr:cNvSpPr txBox="1"/>
      </xdr:nvSpPr>
      <xdr:spPr>
        <a:xfrm>
          <a:off x="8450795" y="108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81426</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42654814-C8E9-4E8C-8EBB-3BF19DE4358C}"/>
            </a:ext>
          </a:extLst>
        </xdr:cNvPr>
        <xdr:cNvSpPr txBox="1"/>
      </xdr:nvSpPr>
      <xdr:spPr>
        <a:xfrm>
          <a:off x="7561795" y="108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74326</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473A19E-C9E3-47FA-941D-7C957B8F7B1C}"/>
            </a:ext>
          </a:extLst>
        </xdr:cNvPr>
        <xdr:cNvSpPr txBox="1"/>
      </xdr:nvSpPr>
      <xdr:spPr>
        <a:xfrm>
          <a:off x="6672795" y="1087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118204</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8B9633E9-10FF-48EE-90EF-7585C7A8E041}"/>
            </a:ext>
          </a:extLst>
        </xdr:cNvPr>
        <xdr:cNvSpPr txBox="1"/>
      </xdr:nvSpPr>
      <xdr:spPr>
        <a:xfrm>
          <a:off x="9327095" y="1040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137012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2666872-FEA2-4245-9E2D-6F0AB2957C6C}"/>
            </a:ext>
          </a:extLst>
        </xdr:cNvPr>
        <xdr:cNvSpPr txBox="1"/>
      </xdr:nvSpPr>
      <xdr:spPr>
        <a:xfrm>
          <a:off x="8450795" y="104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160533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DD57C2C7-6975-48B6-B33F-246835435AB4}"/>
            </a:ext>
          </a:extLst>
        </xdr:cNvPr>
        <xdr:cNvSpPr txBox="1"/>
      </xdr:nvSpPr>
      <xdr:spPr>
        <a:xfrm>
          <a:off x="7561795" y="1044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166016</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C86DA97-FE51-4BCA-907A-7EFCD6E425DD}"/>
            </a:ext>
          </a:extLst>
        </xdr:cNvPr>
        <xdr:cNvSpPr txBox="1"/>
      </xdr:nvSpPr>
      <xdr:spPr>
        <a:xfrm>
          <a:off x="6672795" y="104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5CFD7E3-D554-4D59-8D9C-F4B188A6E0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A7A20A9-DB28-4874-B4C4-BAE6B16171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45525C08-C670-4706-B14A-5AD5D18FD8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A404F07A-71B0-4A76-B6A4-CAEE412037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70609E8-692D-4F39-824D-B4CC13C91F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D48B042-E0B7-4D70-AB6D-FA834B3B16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3F0E6425-615C-40DE-BAE5-49814D8D67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A2EB19A-1F1A-4373-B926-36D15D1765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4B358426-244A-450B-8322-DE1F900F298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18ADD706-AD3B-4E70-87CA-2239FA244D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AB6D5122-5E78-414A-93AE-7972A594E3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2CB21746-78F2-4100-A7F7-40168062D5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9E00EF7F-A1ED-44E4-B932-E6367CBB64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285B71F-6058-44F5-A56E-0F80524093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DE432645-E0E4-46DB-9E6B-4F0B86433C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51CF2ABA-384C-4EDB-9264-81AAB6E401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77C21829-E0C1-4E70-985A-A1CAA544A55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8B73DE4F-17DD-419E-915C-458618AB7D5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40D70784-D374-438B-A218-9F8224795B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61A31BDF-2363-41C3-89C2-7758F83D65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B93FE53-E75E-48DE-BACB-95F3B84CFC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558E543-BDDC-4503-880C-CB0E890A6D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EFA5B798-9C32-41FF-8067-35D3591BB7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8A560424-5863-4B6C-80CF-6CB0FD93D7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234C5090-3D30-475B-A52D-2EECB1861FB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44DF6E4B-4CBF-48BB-9E73-2FAA4F3604E7}"/>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55A8A7C1-4314-4333-8373-7456A784792F}"/>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B6F1C42-38A9-462A-B23A-192DC05FE1E7}"/>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22DECB0E-D625-419B-8A83-E9B0C360D936}"/>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9783B738-0AAF-4525-A4DE-F90CB407BD1F}"/>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D68FED71-5BA0-4D09-B427-F09005CCC3E3}"/>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9" name="フローチャート: 判断 298">
          <a:extLst>
            <a:ext uri="{FF2B5EF4-FFF2-40B4-BE49-F238E27FC236}">
              <a16:creationId xmlns:a16="http://schemas.microsoft.com/office/drawing/2014/main" id="{43F265C6-6111-4AFF-AC24-37C2DB900BE1}"/>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300" name="フローチャート: 判断 299">
          <a:extLst>
            <a:ext uri="{FF2B5EF4-FFF2-40B4-BE49-F238E27FC236}">
              <a16:creationId xmlns:a16="http://schemas.microsoft.com/office/drawing/2014/main" id="{F32B4A64-E2F3-44E8-92BF-7C248AA73C74}"/>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01" name="フローチャート: 判断 300">
          <a:extLst>
            <a:ext uri="{FF2B5EF4-FFF2-40B4-BE49-F238E27FC236}">
              <a16:creationId xmlns:a16="http://schemas.microsoft.com/office/drawing/2014/main" id="{E55CA9F6-8414-4643-B8FE-128AB0A312E1}"/>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2" name="フローチャート: 判断 301">
          <a:extLst>
            <a:ext uri="{FF2B5EF4-FFF2-40B4-BE49-F238E27FC236}">
              <a16:creationId xmlns:a16="http://schemas.microsoft.com/office/drawing/2014/main" id="{FEBB28F9-D0CD-476F-BC89-5453E90B5E57}"/>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F57E14-54AD-4C52-8769-AA6773B87B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209932-D7C8-480C-A8C4-B9C2762212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6798682-EE80-43E9-B785-73D96D2E9F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C7BA24F-849E-4FAC-A433-BEB806DD09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500F20EB-B56C-445B-B5E0-2C30AEF573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8" name="楕円 307">
          <a:extLst>
            <a:ext uri="{FF2B5EF4-FFF2-40B4-BE49-F238E27FC236}">
              <a16:creationId xmlns:a16="http://schemas.microsoft.com/office/drawing/2014/main" id="{D38A0841-20A4-4C03-B9B3-1A7E6A5A4125}"/>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23A800C9-5ECF-4E8F-B7E2-0C3FF732517F}"/>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310" name="楕円 309">
          <a:extLst>
            <a:ext uri="{FF2B5EF4-FFF2-40B4-BE49-F238E27FC236}">
              <a16:creationId xmlns:a16="http://schemas.microsoft.com/office/drawing/2014/main" id="{CC938029-615A-4254-A197-4A51C73FA8BB}"/>
            </a:ext>
          </a:extLst>
        </xdr:cNvPr>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85</xdr:row>
      <xdr:rowOff>7620</xdr:rowOff>
    </xdr:to>
    <xdr:cxnSp macro="">
      <xdr:nvCxnSpPr>
        <xdr:cNvPr id="311" name="直線コネクタ 310">
          <a:extLst>
            <a:ext uri="{FF2B5EF4-FFF2-40B4-BE49-F238E27FC236}">
              <a16:creationId xmlns:a16="http://schemas.microsoft.com/office/drawing/2014/main" id="{8928DAFF-36BC-4805-9CB2-75D5D0BBE04E}"/>
            </a:ext>
          </a:extLst>
        </xdr:cNvPr>
        <xdr:cNvCxnSpPr/>
      </xdr:nvCxnSpPr>
      <xdr:spPr>
        <a:xfrm flipV="1">
          <a:off x="3797300" y="144856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53975</xdr:rowOff>
    </xdr:from>
    <xdr:to>
      <xdr:col>15</xdr:col>
      <xdr:colOff>101600</xdr:colOff>
      <xdr:row>85</xdr:row>
      <xdr:rowOff>155575</xdr:rowOff>
    </xdr:to>
    <xdr:sp macro="" textlink="">
      <xdr:nvSpPr>
        <xdr:cNvPr id="312" name="楕円 311">
          <a:extLst>
            <a:ext uri="{FF2B5EF4-FFF2-40B4-BE49-F238E27FC236}">
              <a16:creationId xmlns:a16="http://schemas.microsoft.com/office/drawing/2014/main" id="{6E7FFF3D-9144-437D-B41C-5DCADFBC6C28}"/>
            </a:ext>
          </a:extLst>
        </xdr:cNvPr>
        <xdr:cNvSpPr/>
      </xdr:nvSpPr>
      <xdr:spPr>
        <a:xfrm>
          <a:off x="2857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xdr:rowOff>
    </xdr:from>
    <xdr:to>
      <xdr:col>19</xdr:col>
      <xdr:colOff>177800</xdr:colOff>
      <xdr:row>85</xdr:row>
      <xdr:rowOff>104775</xdr:rowOff>
    </xdr:to>
    <xdr:cxnSp macro="">
      <xdr:nvCxnSpPr>
        <xdr:cNvPr id="313" name="直線コネクタ 312">
          <a:extLst>
            <a:ext uri="{FF2B5EF4-FFF2-40B4-BE49-F238E27FC236}">
              <a16:creationId xmlns:a16="http://schemas.microsoft.com/office/drawing/2014/main" id="{381CFD6B-7615-4E6D-8569-53224D2B60E8}"/>
            </a:ext>
          </a:extLst>
        </xdr:cNvPr>
        <xdr:cNvCxnSpPr/>
      </xdr:nvCxnSpPr>
      <xdr:spPr>
        <a:xfrm flipV="1">
          <a:off x="2908300" y="145808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2539</xdr:rowOff>
    </xdr:from>
    <xdr:to>
      <xdr:col>10</xdr:col>
      <xdr:colOff>165100</xdr:colOff>
      <xdr:row>85</xdr:row>
      <xdr:rowOff>104139</xdr:rowOff>
    </xdr:to>
    <xdr:sp macro="" textlink="">
      <xdr:nvSpPr>
        <xdr:cNvPr id="314" name="楕円 313">
          <a:extLst>
            <a:ext uri="{FF2B5EF4-FFF2-40B4-BE49-F238E27FC236}">
              <a16:creationId xmlns:a16="http://schemas.microsoft.com/office/drawing/2014/main" id="{EE17851F-5504-4464-BB3D-A41310A57856}"/>
            </a:ext>
          </a:extLst>
        </xdr:cNvPr>
        <xdr:cNvSpPr/>
      </xdr:nvSpPr>
      <xdr:spPr>
        <a:xfrm>
          <a:off x="196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104775</xdr:rowOff>
    </xdr:to>
    <xdr:cxnSp macro="">
      <xdr:nvCxnSpPr>
        <xdr:cNvPr id="315" name="直線コネクタ 314">
          <a:extLst>
            <a:ext uri="{FF2B5EF4-FFF2-40B4-BE49-F238E27FC236}">
              <a16:creationId xmlns:a16="http://schemas.microsoft.com/office/drawing/2014/main" id="{4208A1A8-09E0-475E-8419-BA818B4C2EC9}"/>
            </a:ext>
          </a:extLst>
        </xdr:cNvPr>
        <xdr:cNvCxnSpPr/>
      </xdr:nvCxnSpPr>
      <xdr:spPr>
        <a:xfrm>
          <a:off x="2019300" y="14626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6" name="楕円 315">
          <a:extLst>
            <a:ext uri="{FF2B5EF4-FFF2-40B4-BE49-F238E27FC236}">
              <a16:creationId xmlns:a16="http://schemas.microsoft.com/office/drawing/2014/main" id="{97D4991E-DD36-4560-993F-AC71D9B35D95}"/>
            </a:ext>
          </a:extLst>
        </xdr:cNvPr>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53339</xdr:rowOff>
    </xdr:to>
    <xdr:cxnSp macro="">
      <xdr:nvCxnSpPr>
        <xdr:cNvPr id="317" name="直線コネクタ 316">
          <a:extLst>
            <a:ext uri="{FF2B5EF4-FFF2-40B4-BE49-F238E27FC236}">
              <a16:creationId xmlns:a16="http://schemas.microsoft.com/office/drawing/2014/main" id="{3B1EF314-89BE-43C7-A252-72C7A558EC1C}"/>
            </a:ext>
          </a:extLst>
        </xdr:cNvPr>
        <xdr:cNvCxnSpPr/>
      </xdr:nvCxnSpPr>
      <xdr:spPr>
        <a:xfrm>
          <a:off x="1130300" y="14569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8" name="n_1aveValue【公営住宅】&#10;有形固定資産減価償却率">
          <a:extLst>
            <a:ext uri="{FF2B5EF4-FFF2-40B4-BE49-F238E27FC236}">
              <a16:creationId xmlns:a16="http://schemas.microsoft.com/office/drawing/2014/main" id="{F5B8CE2C-6177-4362-B885-3A34EE5C1BFC}"/>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9" name="n_2aveValue【公営住宅】&#10;有形固定資産減価償却率">
          <a:extLst>
            <a:ext uri="{FF2B5EF4-FFF2-40B4-BE49-F238E27FC236}">
              <a16:creationId xmlns:a16="http://schemas.microsoft.com/office/drawing/2014/main" id="{FE575561-1F4A-4B93-BBD6-4A8FE6E35FC4}"/>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20" name="n_3aveValue【公営住宅】&#10;有形固定資産減価償却率">
          <a:extLst>
            <a:ext uri="{FF2B5EF4-FFF2-40B4-BE49-F238E27FC236}">
              <a16:creationId xmlns:a16="http://schemas.microsoft.com/office/drawing/2014/main" id="{57BD7410-DCF7-4D83-B40E-1CA808A9D931}"/>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21" name="n_4aveValue【公営住宅】&#10;有形固定資産減価償却率">
          <a:extLst>
            <a:ext uri="{FF2B5EF4-FFF2-40B4-BE49-F238E27FC236}">
              <a16:creationId xmlns:a16="http://schemas.microsoft.com/office/drawing/2014/main" id="{B51C10C2-1642-4FAE-8D1A-EC4BA66B80DD}"/>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322" name="n_1mainValue【公営住宅】&#10;有形固定資産減価償却率">
          <a:extLst>
            <a:ext uri="{FF2B5EF4-FFF2-40B4-BE49-F238E27FC236}">
              <a16:creationId xmlns:a16="http://schemas.microsoft.com/office/drawing/2014/main" id="{ACABF9B2-9CBD-4540-9937-AAC78556503F}"/>
            </a:ext>
          </a:extLst>
        </xdr:cNvPr>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146702</xdr:rowOff>
    </xdr:from>
    <xdr:ext cx="405111" cy="259045"/>
    <xdr:sp macro="" textlink="">
      <xdr:nvSpPr>
        <xdr:cNvPr id="323" name="n_2mainValue【公営住宅】&#10;有形固定資産減価償却率">
          <a:extLst>
            <a:ext uri="{FF2B5EF4-FFF2-40B4-BE49-F238E27FC236}">
              <a16:creationId xmlns:a16="http://schemas.microsoft.com/office/drawing/2014/main" id="{E8E2E78F-3645-4C99-87D6-2B26957B6D66}"/>
            </a:ext>
          </a:extLst>
        </xdr:cNvPr>
        <xdr:cNvSpPr txBox="1"/>
      </xdr:nvSpPr>
      <xdr:spPr>
        <a:xfrm>
          <a:off x="2705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95266</xdr:rowOff>
    </xdr:from>
    <xdr:ext cx="405111" cy="259045"/>
    <xdr:sp macro="" textlink="">
      <xdr:nvSpPr>
        <xdr:cNvPr id="324" name="n_3mainValue【公営住宅】&#10;有形固定資産減価償却率">
          <a:extLst>
            <a:ext uri="{FF2B5EF4-FFF2-40B4-BE49-F238E27FC236}">
              <a16:creationId xmlns:a16="http://schemas.microsoft.com/office/drawing/2014/main" id="{71A67870-4D72-46EC-A26B-CFDC9C980EF9}"/>
            </a:ext>
          </a:extLst>
        </xdr:cNvPr>
        <xdr:cNvSpPr txBox="1"/>
      </xdr:nvSpPr>
      <xdr:spPr>
        <a:xfrm>
          <a:off x="1816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5" name="n_4mainValue【公営住宅】&#10;有形固定資産減価償却率">
          <a:extLst>
            <a:ext uri="{FF2B5EF4-FFF2-40B4-BE49-F238E27FC236}">
              <a16:creationId xmlns:a16="http://schemas.microsoft.com/office/drawing/2014/main" id="{C268C7A4-6F72-4273-A450-8C77E34DE4C4}"/>
            </a:ext>
          </a:extLst>
        </xdr:cNvPr>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DF898786-4B40-44CC-95C9-1A70F3D9F5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AB5234A9-C68C-4855-8C70-0DC85B2EA2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316D3E5A-9AD4-4C3F-BFEB-FFBC66EE8D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7F9E13B6-5A10-4155-B8C7-6849854669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4FC3886C-680E-46EB-8684-33758EE1DD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1DA430FE-4B1D-4F99-BD10-2088209D66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62D4809-E80E-4122-8C28-D053A8456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CA190D3-2696-41C1-A518-37FE207090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E3FC2FF-E893-449E-87E6-C69A9540BC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0BFA64E-6584-4AB9-97F3-8DA85AD70F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157CC856-1F97-499C-BB31-454C3ED2D8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2C4DC847-5DE3-4B8A-BB1A-1E4B292AD7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2C94B5E-C9DE-4E71-95DA-3F9D30E31D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E45FACE-FE14-4590-B9F2-B5E9156CBAB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AD5E7565-CE54-41A3-962E-6D560E8C2D0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35B7D731-007D-4CB2-8100-FA285FBD44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D2CDF721-BD13-47D3-80AE-24D4934E83D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F4D8D97D-3E75-4DA1-8507-331A480E6A3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F63161D5-3A25-4E8F-ADE9-88D35A3749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290DAD29-0742-4FC9-A915-A6BF51AEAEA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10677BDD-B7B8-49CA-8A86-17D7E12562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56944576-827F-4E81-803B-D937B9C4AE6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5697F61E-4BE1-45C3-9311-DD2B2A42EB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834AE4F4-6769-42F9-8634-AE0DBDEEEDAF}"/>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D725E6B3-ECAF-40A4-99DD-26A7E2F60E5E}"/>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CE478466-CEAD-4F97-9E7A-0CE8DE02089A}"/>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707C0E02-8A7B-4016-9507-186371111D51}"/>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58BD879C-286A-45C1-B066-055A22C9C7DE}"/>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E090EE99-898D-4D6A-9E06-45E68E39A792}"/>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4046B844-5157-4E8C-9F39-3477B2EE3EE4}"/>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145542</xdr:rowOff>
    </xdr:from>
    <xdr:to>
      <xdr:col>50</xdr:col>
      <xdr:colOff>165100</xdr:colOff>
      <xdr:row>86</xdr:row>
      <xdr:rowOff>75692</xdr:rowOff>
    </xdr:to>
    <xdr:sp macro="" textlink="">
      <xdr:nvSpPr>
        <xdr:cNvPr id="356" name="フローチャート: 判断 355">
          <a:extLst>
            <a:ext uri="{FF2B5EF4-FFF2-40B4-BE49-F238E27FC236}">
              <a16:creationId xmlns:a16="http://schemas.microsoft.com/office/drawing/2014/main" id="{BC796AA1-C9F2-4B41-AA31-2E0228749AA0}"/>
            </a:ext>
          </a:extLst>
        </xdr:cNvPr>
        <xdr:cNvSpPr/>
      </xdr:nvSpPr>
      <xdr:spPr>
        <a:xfrm>
          <a:off x="9588500" y="1471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132587</xdr:rowOff>
    </xdr:from>
    <xdr:to>
      <xdr:col>46</xdr:col>
      <xdr:colOff>38100</xdr:colOff>
      <xdr:row>86</xdr:row>
      <xdr:rowOff>62737</xdr:rowOff>
    </xdr:to>
    <xdr:sp macro="" textlink="">
      <xdr:nvSpPr>
        <xdr:cNvPr id="357" name="フローチャート: 判断 356">
          <a:extLst>
            <a:ext uri="{FF2B5EF4-FFF2-40B4-BE49-F238E27FC236}">
              <a16:creationId xmlns:a16="http://schemas.microsoft.com/office/drawing/2014/main" id="{5B2E17AB-36EA-436F-B89C-F0D221E8F677}"/>
            </a:ext>
          </a:extLst>
        </xdr:cNvPr>
        <xdr:cNvSpPr/>
      </xdr:nvSpPr>
      <xdr:spPr>
        <a:xfrm>
          <a:off x="8699500" y="147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136525</xdr:rowOff>
    </xdr:from>
    <xdr:to>
      <xdr:col>41</xdr:col>
      <xdr:colOff>101600</xdr:colOff>
      <xdr:row>86</xdr:row>
      <xdr:rowOff>66675</xdr:rowOff>
    </xdr:to>
    <xdr:sp macro="" textlink="">
      <xdr:nvSpPr>
        <xdr:cNvPr id="358" name="フローチャート: 判断 357">
          <a:extLst>
            <a:ext uri="{FF2B5EF4-FFF2-40B4-BE49-F238E27FC236}">
              <a16:creationId xmlns:a16="http://schemas.microsoft.com/office/drawing/2014/main" id="{E179C424-2C23-428B-A6CD-F54A0B205995}"/>
            </a:ext>
          </a:extLst>
        </xdr:cNvPr>
        <xdr:cNvSpPr/>
      </xdr:nvSpPr>
      <xdr:spPr>
        <a:xfrm>
          <a:off x="7810500" y="1470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129539</xdr:rowOff>
    </xdr:from>
    <xdr:to>
      <xdr:col>36</xdr:col>
      <xdr:colOff>165100</xdr:colOff>
      <xdr:row>86</xdr:row>
      <xdr:rowOff>59689</xdr:rowOff>
    </xdr:to>
    <xdr:sp macro="" textlink="">
      <xdr:nvSpPr>
        <xdr:cNvPr id="359" name="フローチャート: 判断 358">
          <a:extLst>
            <a:ext uri="{FF2B5EF4-FFF2-40B4-BE49-F238E27FC236}">
              <a16:creationId xmlns:a16="http://schemas.microsoft.com/office/drawing/2014/main" id="{75CC0773-806E-4A20-B6EA-C516198CAE5E}"/>
            </a:ext>
          </a:extLst>
        </xdr:cNvPr>
        <xdr:cNvSpPr/>
      </xdr:nvSpPr>
      <xdr:spPr>
        <a:xfrm>
          <a:off x="6921500" y="1470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D64D84-993C-4733-96D3-DEC351EC90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F6238C7-CB6C-41CA-AEF9-341F77C370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9AE54E6-B53C-47A3-8E69-633214F0CA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3C4F372-172E-41B9-8525-4692DB5D4F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2BE235F-E303-456D-9287-50D06AC341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86488</xdr:rowOff>
    </xdr:from>
    <xdr:to>
      <xdr:col>55</xdr:col>
      <xdr:colOff>50800</xdr:colOff>
      <xdr:row>86</xdr:row>
      <xdr:rowOff>16638</xdr:rowOff>
    </xdr:to>
    <xdr:sp macro="" textlink="">
      <xdr:nvSpPr>
        <xdr:cNvPr id="365" name="楕円 364">
          <a:extLst>
            <a:ext uri="{FF2B5EF4-FFF2-40B4-BE49-F238E27FC236}">
              <a16:creationId xmlns:a16="http://schemas.microsoft.com/office/drawing/2014/main" id="{F6888146-D5DF-4BDF-B16E-20B40232CBC0}"/>
            </a:ext>
          </a:extLst>
        </xdr:cNvPr>
        <xdr:cNvSpPr/>
      </xdr:nvSpPr>
      <xdr:spPr>
        <a:xfrm>
          <a:off x="10426700" y="14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1415</xdr:rowOff>
    </xdr:from>
    <xdr:ext cx="469744" cy="259045"/>
    <xdr:sp macro="" textlink="">
      <xdr:nvSpPr>
        <xdr:cNvPr id="366" name="【公営住宅】&#10;一人当たり面積該当値テキスト">
          <a:extLst>
            <a:ext uri="{FF2B5EF4-FFF2-40B4-BE49-F238E27FC236}">
              <a16:creationId xmlns:a16="http://schemas.microsoft.com/office/drawing/2014/main" id="{440DCF49-F65E-4DA6-8666-E0B15AD4FB99}"/>
            </a:ext>
          </a:extLst>
        </xdr:cNvPr>
        <xdr:cNvSpPr txBox="1"/>
      </xdr:nvSpPr>
      <xdr:spPr>
        <a:xfrm>
          <a:off x="10515600" y="1457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94487</xdr:rowOff>
    </xdr:from>
    <xdr:to>
      <xdr:col>50</xdr:col>
      <xdr:colOff>165100</xdr:colOff>
      <xdr:row>86</xdr:row>
      <xdr:rowOff>24637</xdr:rowOff>
    </xdr:to>
    <xdr:sp macro="" textlink="">
      <xdr:nvSpPr>
        <xdr:cNvPr id="367" name="楕円 366">
          <a:extLst>
            <a:ext uri="{FF2B5EF4-FFF2-40B4-BE49-F238E27FC236}">
              <a16:creationId xmlns:a16="http://schemas.microsoft.com/office/drawing/2014/main" id="{3E0F6DA2-B5D2-481B-94DE-971F65BE5559}"/>
            </a:ext>
          </a:extLst>
        </xdr:cNvPr>
        <xdr:cNvSpPr/>
      </xdr:nvSpPr>
      <xdr:spPr>
        <a:xfrm>
          <a:off x="9588500" y="146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137288</xdr:rowOff>
    </xdr:from>
    <xdr:to>
      <xdr:col>55</xdr:col>
      <xdr:colOff>0</xdr:colOff>
      <xdr:row>85</xdr:row>
      <xdr:rowOff>145287</xdr:rowOff>
    </xdr:to>
    <xdr:cxnSp macro="">
      <xdr:nvCxnSpPr>
        <xdr:cNvPr id="368" name="直線コネクタ 367">
          <a:extLst>
            <a:ext uri="{FF2B5EF4-FFF2-40B4-BE49-F238E27FC236}">
              <a16:creationId xmlns:a16="http://schemas.microsoft.com/office/drawing/2014/main" id="{4E72019C-BA28-462C-84E1-CE5AD1BEB1E7}"/>
            </a:ext>
          </a:extLst>
        </xdr:cNvPr>
        <xdr:cNvCxnSpPr/>
      </xdr:nvCxnSpPr>
      <xdr:spPr>
        <a:xfrm flipV="1">
          <a:off x="9639300" y="14710538"/>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96393</xdr:rowOff>
    </xdr:from>
    <xdr:to>
      <xdr:col>46</xdr:col>
      <xdr:colOff>38100</xdr:colOff>
      <xdr:row>86</xdr:row>
      <xdr:rowOff>26543</xdr:rowOff>
    </xdr:to>
    <xdr:sp macro="" textlink="">
      <xdr:nvSpPr>
        <xdr:cNvPr id="369" name="楕円 368">
          <a:extLst>
            <a:ext uri="{FF2B5EF4-FFF2-40B4-BE49-F238E27FC236}">
              <a16:creationId xmlns:a16="http://schemas.microsoft.com/office/drawing/2014/main" id="{ADD9258B-74F0-44BC-9A32-1DF9F6BF0824}"/>
            </a:ext>
          </a:extLst>
        </xdr:cNvPr>
        <xdr:cNvSpPr/>
      </xdr:nvSpPr>
      <xdr:spPr>
        <a:xfrm>
          <a:off x="8699500" y="146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145287</xdr:rowOff>
    </xdr:from>
    <xdr:to>
      <xdr:col>50</xdr:col>
      <xdr:colOff>114300</xdr:colOff>
      <xdr:row>85</xdr:row>
      <xdr:rowOff>147193</xdr:rowOff>
    </xdr:to>
    <xdr:cxnSp macro="">
      <xdr:nvCxnSpPr>
        <xdr:cNvPr id="370" name="直線コネクタ 369">
          <a:extLst>
            <a:ext uri="{FF2B5EF4-FFF2-40B4-BE49-F238E27FC236}">
              <a16:creationId xmlns:a16="http://schemas.microsoft.com/office/drawing/2014/main" id="{A9FF1903-A23F-4478-84F0-7B4011919DE8}"/>
            </a:ext>
          </a:extLst>
        </xdr:cNvPr>
        <xdr:cNvCxnSpPr/>
      </xdr:nvCxnSpPr>
      <xdr:spPr>
        <a:xfrm flipV="1">
          <a:off x="8750300" y="1471853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99949</xdr:rowOff>
    </xdr:from>
    <xdr:to>
      <xdr:col>41</xdr:col>
      <xdr:colOff>101600</xdr:colOff>
      <xdr:row>86</xdr:row>
      <xdr:rowOff>30099</xdr:rowOff>
    </xdr:to>
    <xdr:sp macro="" textlink="">
      <xdr:nvSpPr>
        <xdr:cNvPr id="371" name="楕円 370">
          <a:extLst>
            <a:ext uri="{FF2B5EF4-FFF2-40B4-BE49-F238E27FC236}">
              <a16:creationId xmlns:a16="http://schemas.microsoft.com/office/drawing/2014/main" id="{6665B611-886E-44F1-8E14-B3EC2EDB549F}"/>
            </a:ext>
          </a:extLst>
        </xdr:cNvPr>
        <xdr:cNvSpPr/>
      </xdr:nvSpPr>
      <xdr:spPr>
        <a:xfrm>
          <a:off x="7810500" y="146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147193</xdr:rowOff>
    </xdr:from>
    <xdr:to>
      <xdr:col>45</xdr:col>
      <xdr:colOff>177800</xdr:colOff>
      <xdr:row>85</xdr:row>
      <xdr:rowOff>150749</xdr:rowOff>
    </xdr:to>
    <xdr:cxnSp macro="">
      <xdr:nvCxnSpPr>
        <xdr:cNvPr id="372" name="直線コネクタ 371">
          <a:extLst>
            <a:ext uri="{FF2B5EF4-FFF2-40B4-BE49-F238E27FC236}">
              <a16:creationId xmlns:a16="http://schemas.microsoft.com/office/drawing/2014/main" id="{05E822AE-2D01-43AB-8924-BF55D6418B51}"/>
            </a:ext>
          </a:extLst>
        </xdr:cNvPr>
        <xdr:cNvCxnSpPr/>
      </xdr:nvCxnSpPr>
      <xdr:spPr>
        <a:xfrm flipV="1">
          <a:off x="7861300" y="1472044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101727</xdr:rowOff>
    </xdr:from>
    <xdr:to>
      <xdr:col>36</xdr:col>
      <xdr:colOff>165100</xdr:colOff>
      <xdr:row>86</xdr:row>
      <xdr:rowOff>31877</xdr:rowOff>
    </xdr:to>
    <xdr:sp macro="" textlink="">
      <xdr:nvSpPr>
        <xdr:cNvPr id="373" name="楕円 372">
          <a:extLst>
            <a:ext uri="{FF2B5EF4-FFF2-40B4-BE49-F238E27FC236}">
              <a16:creationId xmlns:a16="http://schemas.microsoft.com/office/drawing/2014/main" id="{1F1B9BD0-99D7-4B3B-8687-602C8DFEEF32}"/>
            </a:ext>
          </a:extLst>
        </xdr:cNvPr>
        <xdr:cNvSpPr/>
      </xdr:nvSpPr>
      <xdr:spPr>
        <a:xfrm>
          <a:off x="6921500" y="146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150749</xdr:rowOff>
    </xdr:from>
    <xdr:to>
      <xdr:col>41</xdr:col>
      <xdr:colOff>50800</xdr:colOff>
      <xdr:row>85</xdr:row>
      <xdr:rowOff>152527</xdr:rowOff>
    </xdr:to>
    <xdr:cxnSp macro="">
      <xdr:nvCxnSpPr>
        <xdr:cNvPr id="374" name="直線コネクタ 373">
          <a:extLst>
            <a:ext uri="{FF2B5EF4-FFF2-40B4-BE49-F238E27FC236}">
              <a16:creationId xmlns:a16="http://schemas.microsoft.com/office/drawing/2014/main" id="{6B18D78B-8CCB-49C6-A89E-CA61821AC281}"/>
            </a:ext>
          </a:extLst>
        </xdr:cNvPr>
        <xdr:cNvCxnSpPr/>
      </xdr:nvCxnSpPr>
      <xdr:spPr>
        <a:xfrm flipV="1">
          <a:off x="6972300" y="1472399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66819</xdr:rowOff>
    </xdr:from>
    <xdr:ext cx="469744" cy="259045"/>
    <xdr:sp macro="" textlink="">
      <xdr:nvSpPr>
        <xdr:cNvPr id="375" name="n_1aveValue【公営住宅】&#10;一人当たり面積">
          <a:extLst>
            <a:ext uri="{FF2B5EF4-FFF2-40B4-BE49-F238E27FC236}">
              <a16:creationId xmlns:a16="http://schemas.microsoft.com/office/drawing/2014/main" id="{C0617144-30F9-40B8-9F4D-1E0125517758}"/>
            </a:ext>
          </a:extLst>
        </xdr:cNvPr>
        <xdr:cNvSpPr txBox="1"/>
      </xdr:nvSpPr>
      <xdr:spPr>
        <a:xfrm>
          <a:off x="9391727" y="148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53864</xdr:rowOff>
    </xdr:from>
    <xdr:ext cx="469744" cy="259045"/>
    <xdr:sp macro="" textlink="">
      <xdr:nvSpPr>
        <xdr:cNvPr id="376" name="n_2aveValue【公営住宅】&#10;一人当たり面積">
          <a:extLst>
            <a:ext uri="{FF2B5EF4-FFF2-40B4-BE49-F238E27FC236}">
              <a16:creationId xmlns:a16="http://schemas.microsoft.com/office/drawing/2014/main" id="{1AEF0710-EC89-4494-8A27-CD4AC412377A}"/>
            </a:ext>
          </a:extLst>
        </xdr:cNvPr>
        <xdr:cNvSpPr txBox="1"/>
      </xdr:nvSpPr>
      <xdr:spPr>
        <a:xfrm>
          <a:off x="8515427" y="1479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57802</xdr:rowOff>
    </xdr:from>
    <xdr:ext cx="469744" cy="259045"/>
    <xdr:sp macro="" textlink="">
      <xdr:nvSpPr>
        <xdr:cNvPr id="377" name="n_3aveValue【公営住宅】&#10;一人当たり面積">
          <a:extLst>
            <a:ext uri="{FF2B5EF4-FFF2-40B4-BE49-F238E27FC236}">
              <a16:creationId xmlns:a16="http://schemas.microsoft.com/office/drawing/2014/main" id="{A5638406-5774-4633-9538-BC3B2126EC1D}"/>
            </a:ext>
          </a:extLst>
        </xdr:cNvPr>
        <xdr:cNvSpPr txBox="1"/>
      </xdr:nvSpPr>
      <xdr:spPr>
        <a:xfrm>
          <a:off x="7626427" y="14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50816</xdr:rowOff>
    </xdr:from>
    <xdr:ext cx="469744" cy="259045"/>
    <xdr:sp macro="" textlink="">
      <xdr:nvSpPr>
        <xdr:cNvPr id="378" name="n_4aveValue【公営住宅】&#10;一人当たり面積">
          <a:extLst>
            <a:ext uri="{FF2B5EF4-FFF2-40B4-BE49-F238E27FC236}">
              <a16:creationId xmlns:a16="http://schemas.microsoft.com/office/drawing/2014/main" id="{5D689783-A357-4AB9-8DA0-38BB411F9A2B}"/>
            </a:ext>
          </a:extLst>
        </xdr:cNvPr>
        <xdr:cNvSpPr txBox="1"/>
      </xdr:nvSpPr>
      <xdr:spPr>
        <a:xfrm>
          <a:off x="6737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41164</xdr:rowOff>
    </xdr:from>
    <xdr:ext cx="469744" cy="259045"/>
    <xdr:sp macro="" textlink="">
      <xdr:nvSpPr>
        <xdr:cNvPr id="379" name="n_1mainValue【公営住宅】&#10;一人当たり面積">
          <a:extLst>
            <a:ext uri="{FF2B5EF4-FFF2-40B4-BE49-F238E27FC236}">
              <a16:creationId xmlns:a16="http://schemas.microsoft.com/office/drawing/2014/main" id="{AAAB13E9-F58E-4336-9503-6D4F1C395BD7}"/>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43070</xdr:rowOff>
    </xdr:from>
    <xdr:ext cx="469744" cy="259045"/>
    <xdr:sp macro="" textlink="">
      <xdr:nvSpPr>
        <xdr:cNvPr id="380" name="n_2mainValue【公営住宅】&#10;一人当たり面積">
          <a:extLst>
            <a:ext uri="{FF2B5EF4-FFF2-40B4-BE49-F238E27FC236}">
              <a16:creationId xmlns:a16="http://schemas.microsoft.com/office/drawing/2014/main" id="{FC2C9880-B198-4FCE-A39B-B49571FC63D7}"/>
            </a:ext>
          </a:extLst>
        </xdr:cNvPr>
        <xdr:cNvSpPr txBox="1"/>
      </xdr:nvSpPr>
      <xdr:spPr>
        <a:xfrm>
          <a:off x="8515427" y="144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46626</xdr:rowOff>
    </xdr:from>
    <xdr:ext cx="469744" cy="259045"/>
    <xdr:sp macro="" textlink="">
      <xdr:nvSpPr>
        <xdr:cNvPr id="381" name="n_3mainValue【公営住宅】&#10;一人当たり面積">
          <a:extLst>
            <a:ext uri="{FF2B5EF4-FFF2-40B4-BE49-F238E27FC236}">
              <a16:creationId xmlns:a16="http://schemas.microsoft.com/office/drawing/2014/main" id="{C3EBB7C8-9F1A-4791-950E-4DCA55A98198}"/>
            </a:ext>
          </a:extLst>
        </xdr:cNvPr>
        <xdr:cNvSpPr txBox="1"/>
      </xdr:nvSpPr>
      <xdr:spPr>
        <a:xfrm>
          <a:off x="7626427" y="144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48404</xdr:rowOff>
    </xdr:from>
    <xdr:ext cx="469744" cy="259045"/>
    <xdr:sp macro="" textlink="">
      <xdr:nvSpPr>
        <xdr:cNvPr id="382" name="n_4mainValue【公営住宅】&#10;一人当たり面積">
          <a:extLst>
            <a:ext uri="{FF2B5EF4-FFF2-40B4-BE49-F238E27FC236}">
              <a16:creationId xmlns:a16="http://schemas.microsoft.com/office/drawing/2014/main" id="{4E0001C5-B9FD-4CE3-819E-ACAE7C6B98BE}"/>
            </a:ext>
          </a:extLst>
        </xdr:cNvPr>
        <xdr:cNvSpPr txBox="1"/>
      </xdr:nvSpPr>
      <xdr:spPr>
        <a:xfrm>
          <a:off x="6737427" y="144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A09AA3D5-9635-46F7-A243-B8F2A3E371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0AF6E19-B255-4EFC-A154-2DE8151075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C5A60107-0A70-475B-82AA-75C81169CF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4A659AE9-4E7F-49D1-9CEC-3DE4FD86F0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E25DE16-912E-4EEC-A57C-F69DFFEFA4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4704FCED-C672-4FAB-B43D-B8FC48AED9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0082919-135C-4E03-B39A-027BA60367D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283B28A-77E1-43BA-B14D-0DE9FFF033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5C735F51-6F6D-4FEF-981A-2F287A2D41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C7C94AF2-37B9-4D85-89EC-BCEF6AD5C0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5C3A05E-00AB-4CDE-9E36-F256A1992D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58388B07-92CA-462A-85A7-2E029FF7EB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340025ED-25AA-4669-BAE4-9789602FFA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70B4375D-0995-4A17-834B-95B11EDAC2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F4FF513F-3485-429F-894B-8ED9AC6423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7548483F-4B37-4903-ACDB-F9465B2297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B0D57A77-EF8B-4A9B-BE92-6042E20ABF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248F263E-8331-4268-8979-DD9216B337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8B7342AD-4BF9-4547-9B50-91EFFC48F7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54E04E89-26A2-4E56-9786-2D020C2784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AEA0A650-2F29-46DB-9BF3-0B55F6C621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2F35008-5621-4BC3-BD2A-A74B1FF65F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A1AE7837-3B1D-4BF8-906A-A15C96E41A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19B44958-8052-4F36-AC53-7CBB632DFB0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38DD00F2-29F9-4E0C-81B3-EBC409D403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E6968768-C9DB-45A9-AC48-653D720DC6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4769CD9C-DEF4-4A12-8EC0-EBD285000D2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CAE5567B-FE17-4A13-B90C-6C2E2DD5A0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BF9D8561-DA63-4256-B83F-945D0FD420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47F0F4C2-2ED3-4787-B049-6A6D0395AE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CF74BE93-2CCA-4C66-A1FF-FA3381CDEB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1EA0CE3C-E95F-4FB1-9B4E-3A29E440E11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59D7BCC6-3A54-4C8F-9219-1DFCFB515B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7650D083-2BEC-475F-9738-E966081050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67D751E0-47B4-4926-A70F-7EC756B3B1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754B0EE5-975B-4A98-B40C-825CCCF596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7443AA85-E1ED-4617-BF4C-E5D1451E38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7D7BF78F-AB91-43B4-B67C-929B358E51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3B50E6A9-FC70-4E63-8221-853D980198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3A8BF349-9073-4A76-B559-C3F07E9E50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D5B5F8AC-4FD4-41B3-988B-49CF69F770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A056670F-9C56-4213-86EA-0CC42840B5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74D0AA87-8A7B-408B-951E-E0AC827C88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AE0663B6-B816-4BFE-AF47-943FCCB3F6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a:extLst>
            <a:ext uri="{FF2B5EF4-FFF2-40B4-BE49-F238E27FC236}">
              <a16:creationId xmlns:a16="http://schemas.microsoft.com/office/drawing/2014/main" id="{DE2EE9BB-F838-4B38-8600-0A3AF282BBB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94009517-970E-4C5A-9E5E-FFEB9D4D9B0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EBD5C860-21C8-4D19-8ADA-1C5B87E046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3C756C55-8BF2-403B-A458-274C34D4AD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F7C9D4CF-147E-4B4C-B2E5-0E66A4428C0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26C6FF5-63B4-4365-B2C5-0D82A9A77B0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BC41B2AC-B811-4716-AA5B-50F019BD02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4DEF83D1-84D8-40C1-A7DA-23AB8FD92A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CD498459-FE68-490D-B3BC-A6623915A6A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4706C644-0C54-4ADC-A2B5-172791D7647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a:extLst>
            <a:ext uri="{FF2B5EF4-FFF2-40B4-BE49-F238E27FC236}">
              <a16:creationId xmlns:a16="http://schemas.microsoft.com/office/drawing/2014/main" id="{DB064121-5330-47DB-AE19-2836F2BADC5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172113C3-C0CB-445F-B639-54BA586FB3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a:extLst>
            <a:ext uri="{FF2B5EF4-FFF2-40B4-BE49-F238E27FC236}">
              <a16:creationId xmlns:a16="http://schemas.microsoft.com/office/drawing/2014/main" id="{03060D6F-4161-4FDA-8CE4-AA1A7A9C21C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278DADAC-BAC0-438C-B9B3-66B5669BE1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41" name="直線コネクタ 440">
          <a:extLst>
            <a:ext uri="{FF2B5EF4-FFF2-40B4-BE49-F238E27FC236}">
              <a16:creationId xmlns:a16="http://schemas.microsoft.com/office/drawing/2014/main" id="{EA1E3191-954C-4834-9697-F3E9068E340E}"/>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5DF11080-DB65-48CE-B488-AD773A535DC6}"/>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43" name="直線コネクタ 442">
          <a:extLst>
            <a:ext uri="{FF2B5EF4-FFF2-40B4-BE49-F238E27FC236}">
              <a16:creationId xmlns:a16="http://schemas.microsoft.com/office/drawing/2014/main" id="{84BDF8B2-EF05-4EB2-9C38-A08044A2F8CF}"/>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6FDE8672-AE18-4123-AC1A-99FE414BFEE5}"/>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5" name="直線コネクタ 444">
          <a:extLst>
            <a:ext uri="{FF2B5EF4-FFF2-40B4-BE49-F238E27FC236}">
              <a16:creationId xmlns:a16="http://schemas.microsoft.com/office/drawing/2014/main" id="{86B0355F-5C6C-4B3A-A72B-C0E9B869D816}"/>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AC4A1577-0F53-480C-9979-A99DC1C1CFC4}"/>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7" name="フローチャート: 判断 446">
          <a:extLst>
            <a:ext uri="{FF2B5EF4-FFF2-40B4-BE49-F238E27FC236}">
              <a16:creationId xmlns:a16="http://schemas.microsoft.com/office/drawing/2014/main" id="{6F006F56-7B21-4C0E-911E-15D4BB659043}"/>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168003</xdr:rowOff>
    </xdr:from>
    <xdr:to>
      <xdr:col>81</xdr:col>
      <xdr:colOff>101600</xdr:colOff>
      <xdr:row>59</xdr:row>
      <xdr:rowOff>98153</xdr:rowOff>
    </xdr:to>
    <xdr:sp macro="" textlink="">
      <xdr:nvSpPr>
        <xdr:cNvPr id="448" name="フローチャート: 判断 447">
          <a:extLst>
            <a:ext uri="{FF2B5EF4-FFF2-40B4-BE49-F238E27FC236}">
              <a16:creationId xmlns:a16="http://schemas.microsoft.com/office/drawing/2014/main" id="{8266D0FB-58A7-439D-B7B2-585A8264CCF6}"/>
            </a:ext>
          </a:extLst>
        </xdr:cNvPr>
        <xdr:cNvSpPr/>
      </xdr:nvSpPr>
      <xdr:spPr>
        <a:xfrm>
          <a:off x="15430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449" name="フローチャート: 判断 448">
          <a:extLst>
            <a:ext uri="{FF2B5EF4-FFF2-40B4-BE49-F238E27FC236}">
              <a16:creationId xmlns:a16="http://schemas.microsoft.com/office/drawing/2014/main" id="{59471D9A-4CD2-466D-BC6E-0467D89F09BB}"/>
            </a:ext>
          </a:extLst>
        </xdr:cNvPr>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450" name="フローチャート: 判断 449">
          <a:extLst>
            <a:ext uri="{FF2B5EF4-FFF2-40B4-BE49-F238E27FC236}">
              <a16:creationId xmlns:a16="http://schemas.microsoft.com/office/drawing/2014/main" id="{3E4E5556-9E56-479C-B172-63773BE455EA}"/>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451" name="フローチャート: 判断 450">
          <a:extLst>
            <a:ext uri="{FF2B5EF4-FFF2-40B4-BE49-F238E27FC236}">
              <a16:creationId xmlns:a16="http://schemas.microsoft.com/office/drawing/2014/main" id="{1F782432-9DF0-4356-AFCB-488082CF0012}"/>
            </a:ext>
          </a:extLst>
        </xdr:cNvPr>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9927A2B-5DE3-4053-99FF-2AA3EBF030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6DB66D6F-C210-463C-9AC3-25B5A80992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7DA1AC48-E6FB-4106-8B87-28F3B881A9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AA63F6B-0982-4734-8F96-EF435F65B4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CB6EEF5B-97D0-4ED3-A40D-17B3988638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57" name="楕円 456">
          <a:extLst>
            <a:ext uri="{FF2B5EF4-FFF2-40B4-BE49-F238E27FC236}">
              <a16:creationId xmlns:a16="http://schemas.microsoft.com/office/drawing/2014/main" id="{D10B99D9-C467-4973-9A6F-A5070CB070A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34E8F5BC-4510-41B5-83B4-0A2AD2B61AFE}"/>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59" name="楕円 458">
          <a:extLst>
            <a:ext uri="{FF2B5EF4-FFF2-40B4-BE49-F238E27FC236}">
              <a16:creationId xmlns:a16="http://schemas.microsoft.com/office/drawing/2014/main" id="{641099DF-8938-42CD-B1AF-FF5FF76522CF}"/>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84909</xdr:rowOff>
    </xdr:to>
    <xdr:cxnSp macro="">
      <xdr:nvCxnSpPr>
        <xdr:cNvPr id="460" name="直線コネクタ 459">
          <a:extLst>
            <a:ext uri="{FF2B5EF4-FFF2-40B4-BE49-F238E27FC236}">
              <a16:creationId xmlns:a16="http://schemas.microsoft.com/office/drawing/2014/main" id="{B6DCA97D-DC95-46D3-A3F5-9D773BA6A1F5}"/>
            </a:ext>
          </a:extLst>
        </xdr:cNvPr>
        <xdr:cNvCxnSpPr/>
      </xdr:nvCxnSpPr>
      <xdr:spPr>
        <a:xfrm>
          <a:off x="15481300" y="103261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461" name="楕円 460">
          <a:extLst>
            <a:ext uri="{FF2B5EF4-FFF2-40B4-BE49-F238E27FC236}">
              <a16:creationId xmlns:a16="http://schemas.microsoft.com/office/drawing/2014/main" id="{430717C3-4794-4EEA-9708-C540C39D52DD}"/>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39188</xdr:rowOff>
    </xdr:to>
    <xdr:cxnSp macro="">
      <xdr:nvCxnSpPr>
        <xdr:cNvPr id="462" name="直線コネクタ 461">
          <a:extLst>
            <a:ext uri="{FF2B5EF4-FFF2-40B4-BE49-F238E27FC236}">
              <a16:creationId xmlns:a16="http://schemas.microsoft.com/office/drawing/2014/main" id="{EE5F9FE7-2A59-4C45-BC0E-687492AF913E}"/>
            </a:ext>
          </a:extLst>
        </xdr:cNvPr>
        <xdr:cNvCxnSpPr/>
      </xdr:nvCxnSpPr>
      <xdr:spPr>
        <a:xfrm>
          <a:off x="14592300" y="102641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63" name="楕円 462">
          <a:extLst>
            <a:ext uri="{FF2B5EF4-FFF2-40B4-BE49-F238E27FC236}">
              <a16:creationId xmlns:a16="http://schemas.microsoft.com/office/drawing/2014/main" id="{92DBE90E-76A6-4D81-94C8-B337385B063B}"/>
            </a:ext>
          </a:extLst>
        </xdr:cNvPr>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26126</xdr:rowOff>
    </xdr:to>
    <xdr:cxnSp macro="">
      <xdr:nvCxnSpPr>
        <xdr:cNvPr id="464" name="直線コネクタ 463">
          <a:extLst>
            <a:ext uri="{FF2B5EF4-FFF2-40B4-BE49-F238E27FC236}">
              <a16:creationId xmlns:a16="http://schemas.microsoft.com/office/drawing/2014/main" id="{1E24582E-C5F1-4951-8561-F8656C7BBA41}"/>
            </a:ext>
          </a:extLst>
        </xdr:cNvPr>
        <xdr:cNvCxnSpPr/>
      </xdr:nvCxnSpPr>
      <xdr:spPr>
        <a:xfrm flipV="1">
          <a:off x="13703300" y="102641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465" name="楕円 464">
          <a:extLst>
            <a:ext uri="{FF2B5EF4-FFF2-40B4-BE49-F238E27FC236}">
              <a16:creationId xmlns:a16="http://schemas.microsoft.com/office/drawing/2014/main" id="{28F04909-A4C7-4D6B-9451-AFC3A1BB2368}"/>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26126</xdr:rowOff>
    </xdr:to>
    <xdr:cxnSp macro="">
      <xdr:nvCxnSpPr>
        <xdr:cNvPr id="466" name="直線コネクタ 465">
          <a:extLst>
            <a:ext uri="{FF2B5EF4-FFF2-40B4-BE49-F238E27FC236}">
              <a16:creationId xmlns:a16="http://schemas.microsoft.com/office/drawing/2014/main" id="{A88A9DBA-CDA6-44EB-BB5C-3D73EF6ACCCC}"/>
            </a:ext>
          </a:extLst>
        </xdr:cNvPr>
        <xdr:cNvCxnSpPr/>
      </xdr:nvCxnSpPr>
      <xdr:spPr>
        <a:xfrm>
          <a:off x="12814300" y="102967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114680</xdr:rowOff>
    </xdr:from>
    <xdr:ext cx="405111" cy="259045"/>
    <xdr:sp macro="" textlink="">
      <xdr:nvSpPr>
        <xdr:cNvPr id="467" name="n_1aveValue【学校施設】&#10;有形固定資産減価償却率">
          <a:extLst>
            <a:ext uri="{FF2B5EF4-FFF2-40B4-BE49-F238E27FC236}">
              <a16:creationId xmlns:a16="http://schemas.microsoft.com/office/drawing/2014/main" id="{5C0DAB10-F668-424B-9D1A-E1D61C25EE74}"/>
            </a:ext>
          </a:extLst>
        </xdr:cNvPr>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468" name="n_2aveValue【学校施設】&#10;有形固定資産減価償却率">
          <a:extLst>
            <a:ext uri="{FF2B5EF4-FFF2-40B4-BE49-F238E27FC236}">
              <a16:creationId xmlns:a16="http://schemas.microsoft.com/office/drawing/2014/main" id="{E0BF7DD1-7A26-4ABF-AC67-48BE657AF7F2}"/>
            </a:ext>
          </a:extLst>
        </xdr:cNvPr>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469" name="n_3aveValue【学校施設】&#10;有形固定資産減価償却率">
          <a:extLst>
            <a:ext uri="{FF2B5EF4-FFF2-40B4-BE49-F238E27FC236}">
              <a16:creationId xmlns:a16="http://schemas.microsoft.com/office/drawing/2014/main" id="{D28204F6-F700-4588-A754-B3CED354D1E6}"/>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470" name="n_4aveValue【学校施設】&#10;有形固定資産減価償却率">
          <a:extLst>
            <a:ext uri="{FF2B5EF4-FFF2-40B4-BE49-F238E27FC236}">
              <a16:creationId xmlns:a16="http://schemas.microsoft.com/office/drawing/2014/main" id="{E4118E1F-C9D6-4CC8-8A40-CD68ACE8F7D9}"/>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71" name="n_1mainValue【学校施設】&#10;有形固定資産減価償却率">
          <a:extLst>
            <a:ext uri="{FF2B5EF4-FFF2-40B4-BE49-F238E27FC236}">
              <a16:creationId xmlns:a16="http://schemas.microsoft.com/office/drawing/2014/main" id="{2FA097AD-88B0-45C5-B4A9-2E9FDCDE4021}"/>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72" name="n_2mainValue【学校施設】&#10;有形固定資産減価償却率">
          <a:extLst>
            <a:ext uri="{FF2B5EF4-FFF2-40B4-BE49-F238E27FC236}">
              <a16:creationId xmlns:a16="http://schemas.microsoft.com/office/drawing/2014/main" id="{B1D54183-1C64-4B85-91B1-8976262101EE}"/>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68053</xdr:rowOff>
    </xdr:from>
    <xdr:ext cx="405111" cy="259045"/>
    <xdr:sp macro="" textlink="">
      <xdr:nvSpPr>
        <xdr:cNvPr id="473" name="n_3mainValue【学校施設】&#10;有形固定資産減価償却率">
          <a:extLst>
            <a:ext uri="{FF2B5EF4-FFF2-40B4-BE49-F238E27FC236}">
              <a16:creationId xmlns:a16="http://schemas.microsoft.com/office/drawing/2014/main" id="{A7088CF3-599E-41B2-A6B7-96A0A392C39C}"/>
            </a:ext>
          </a:extLst>
        </xdr:cNvPr>
        <xdr:cNvSpPr txBox="1"/>
      </xdr:nvSpPr>
      <xdr:spPr>
        <a:xfrm>
          <a:off x="13500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474" name="n_4mainValue【学校施設】&#10;有形固定資産減価償却率">
          <a:extLst>
            <a:ext uri="{FF2B5EF4-FFF2-40B4-BE49-F238E27FC236}">
              <a16:creationId xmlns:a16="http://schemas.microsoft.com/office/drawing/2014/main" id="{9E8EBA5A-545C-471B-87E7-24D66C5E8C61}"/>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54A23363-0554-4859-A6CC-7338B2E95C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E754CE3D-6D3B-48C7-97C8-B3B162C941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6CE4F842-95FC-4262-B1B4-9A1036BCF7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72D3431F-11EC-42E6-8F88-5B6D926CBA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E01AD1F0-8076-44C9-BC35-7F3FA92F0F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F9D3E164-B03B-4B68-B48E-9165A69632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9DB4EA63-570E-479A-A7A9-70AD3989A3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AE7AB39D-5EC7-4E71-A682-212DF1D8FF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BAB0E5DF-731A-429B-85FC-B701BA7E31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FDD85485-7A37-4E3C-B595-3B8D14847C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CEE5F483-AE33-4E86-9E85-E9E217007C0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a:extLst>
            <a:ext uri="{FF2B5EF4-FFF2-40B4-BE49-F238E27FC236}">
              <a16:creationId xmlns:a16="http://schemas.microsoft.com/office/drawing/2014/main" id="{2749A409-D7F4-4790-B66A-51B4977163C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56078C7F-668E-4A99-9BC3-2CEA9500BA1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a:extLst>
            <a:ext uri="{FF2B5EF4-FFF2-40B4-BE49-F238E27FC236}">
              <a16:creationId xmlns:a16="http://schemas.microsoft.com/office/drawing/2014/main" id="{D53D4CA0-5713-4493-A821-9BA3961DFF8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a:extLst>
            <a:ext uri="{FF2B5EF4-FFF2-40B4-BE49-F238E27FC236}">
              <a16:creationId xmlns:a16="http://schemas.microsoft.com/office/drawing/2014/main" id="{F8C36332-08A8-4ADA-BEAD-609016265D2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a:extLst>
            <a:ext uri="{FF2B5EF4-FFF2-40B4-BE49-F238E27FC236}">
              <a16:creationId xmlns:a16="http://schemas.microsoft.com/office/drawing/2014/main" id="{B9A7B46C-C313-4623-AFE0-56CA480D5A1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a:extLst>
            <a:ext uri="{FF2B5EF4-FFF2-40B4-BE49-F238E27FC236}">
              <a16:creationId xmlns:a16="http://schemas.microsoft.com/office/drawing/2014/main" id="{E8BCF66F-C6BA-4CCC-B668-402DC3EACC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a:extLst>
            <a:ext uri="{FF2B5EF4-FFF2-40B4-BE49-F238E27FC236}">
              <a16:creationId xmlns:a16="http://schemas.microsoft.com/office/drawing/2014/main" id="{136A2AF2-E611-4EF5-9AB3-1873C570618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a:extLst>
            <a:ext uri="{FF2B5EF4-FFF2-40B4-BE49-F238E27FC236}">
              <a16:creationId xmlns:a16="http://schemas.microsoft.com/office/drawing/2014/main" id="{171A9CB7-E99B-4022-94EB-2AA2080FD44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a:extLst>
            <a:ext uri="{FF2B5EF4-FFF2-40B4-BE49-F238E27FC236}">
              <a16:creationId xmlns:a16="http://schemas.microsoft.com/office/drawing/2014/main" id="{0A128677-5331-484D-A5D1-7FAA002F2B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a:extLst>
            <a:ext uri="{FF2B5EF4-FFF2-40B4-BE49-F238E27FC236}">
              <a16:creationId xmlns:a16="http://schemas.microsoft.com/office/drawing/2014/main" id="{1D8FE81B-71D2-4B91-A788-8AC015415FA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a:extLst>
            <a:ext uri="{FF2B5EF4-FFF2-40B4-BE49-F238E27FC236}">
              <a16:creationId xmlns:a16="http://schemas.microsoft.com/office/drawing/2014/main" id="{AFD927D1-9F00-4E22-B243-88EF3C7492A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a:extLst>
            <a:ext uri="{FF2B5EF4-FFF2-40B4-BE49-F238E27FC236}">
              <a16:creationId xmlns:a16="http://schemas.microsoft.com/office/drawing/2014/main" id="{F2F855C6-BC25-4F1A-83B9-4BAEB8E993A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29F553FD-C3FC-42CA-A9F9-92470A37DB4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7F894EB2-74FA-418D-9ACC-6DE7589550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F3238305-9E17-4E0E-8750-B914A684EF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01" name="直線コネクタ 500">
          <a:extLst>
            <a:ext uri="{FF2B5EF4-FFF2-40B4-BE49-F238E27FC236}">
              <a16:creationId xmlns:a16="http://schemas.microsoft.com/office/drawing/2014/main" id="{D71D548A-0327-4866-8D4B-B4A091957967}"/>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02" name="【学校施設】&#10;一人当たり面積最小値テキスト">
          <a:extLst>
            <a:ext uri="{FF2B5EF4-FFF2-40B4-BE49-F238E27FC236}">
              <a16:creationId xmlns:a16="http://schemas.microsoft.com/office/drawing/2014/main" id="{6F326036-2D44-4245-8FA7-02AFB867109E}"/>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03" name="直線コネクタ 502">
          <a:extLst>
            <a:ext uri="{FF2B5EF4-FFF2-40B4-BE49-F238E27FC236}">
              <a16:creationId xmlns:a16="http://schemas.microsoft.com/office/drawing/2014/main" id="{4945C251-5380-4FD8-A42D-05BAA17FCA54}"/>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4" name="【学校施設】&#10;一人当たり面積最大値テキスト">
          <a:extLst>
            <a:ext uri="{FF2B5EF4-FFF2-40B4-BE49-F238E27FC236}">
              <a16:creationId xmlns:a16="http://schemas.microsoft.com/office/drawing/2014/main" id="{893BF4A6-2CEA-4902-9E03-A098C676F242}"/>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5" name="直線コネクタ 504">
          <a:extLst>
            <a:ext uri="{FF2B5EF4-FFF2-40B4-BE49-F238E27FC236}">
              <a16:creationId xmlns:a16="http://schemas.microsoft.com/office/drawing/2014/main" id="{756ABD77-79C5-4522-BA65-3C429D1C2E0B}"/>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6" name="【学校施設】&#10;一人当たり面積平均値テキスト">
          <a:extLst>
            <a:ext uri="{FF2B5EF4-FFF2-40B4-BE49-F238E27FC236}">
              <a16:creationId xmlns:a16="http://schemas.microsoft.com/office/drawing/2014/main" id="{39D796B1-8E5A-453C-82A5-BB9043E6DF20}"/>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7" name="フローチャート: 判断 506">
          <a:extLst>
            <a:ext uri="{FF2B5EF4-FFF2-40B4-BE49-F238E27FC236}">
              <a16:creationId xmlns:a16="http://schemas.microsoft.com/office/drawing/2014/main" id="{075096F5-E18D-4EF7-9B32-6BC209E9DD68}"/>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43252</xdr:rowOff>
    </xdr:from>
    <xdr:to>
      <xdr:col>112</xdr:col>
      <xdr:colOff>38100</xdr:colOff>
      <xdr:row>62</xdr:row>
      <xdr:rowOff>144852</xdr:rowOff>
    </xdr:to>
    <xdr:sp macro="" textlink="">
      <xdr:nvSpPr>
        <xdr:cNvPr id="508" name="フローチャート: 判断 507">
          <a:extLst>
            <a:ext uri="{FF2B5EF4-FFF2-40B4-BE49-F238E27FC236}">
              <a16:creationId xmlns:a16="http://schemas.microsoft.com/office/drawing/2014/main" id="{2D0E7339-D306-4B57-9587-67A3EBBDD501}"/>
            </a:ext>
          </a:extLst>
        </xdr:cNvPr>
        <xdr:cNvSpPr/>
      </xdr:nvSpPr>
      <xdr:spPr>
        <a:xfrm>
          <a:off x="21272500" y="1067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97463</xdr:rowOff>
    </xdr:from>
    <xdr:to>
      <xdr:col>107</xdr:col>
      <xdr:colOff>101600</xdr:colOff>
      <xdr:row>63</xdr:row>
      <xdr:rowOff>27613</xdr:rowOff>
    </xdr:to>
    <xdr:sp macro="" textlink="">
      <xdr:nvSpPr>
        <xdr:cNvPr id="509" name="フローチャート: 判断 508">
          <a:extLst>
            <a:ext uri="{FF2B5EF4-FFF2-40B4-BE49-F238E27FC236}">
              <a16:creationId xmlns:a16="http://schemas.microsoft.com/office/drawing/2014/main" id="{142FF32C-AE2E-4D46-8A87-8B19A9C6A086}"/>
            </a:ext>
          </a:extLst>
        </xdr:cNvPr>
        <xdr:cNvSpPr/>
      </xdr:nvSpPr>
      <xdr:spPr>
        <a:xfrm>
          <a:off x="20383500" y="1072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107914</xdr:rowOff>
    </xdr:from>
    <xdr:to>
      <xdr:col>102</xdr:col>
      <xdr:colOff>165100</xdr:colOff>
      <xdr:row>63</xdr:row>
      <xdr:rowOff>38064</xdr:rowOff>
    </xdr:to>
    <xdr:sp macro="" textlink="">
      <xdr:nvSpPr>
        <xdr:cNvPr id="510" name="フローチャート: 判断 509">
          <a:extLst>
            <a:ext uri="{FF2B5EF4-FFF2-40B4-BE49-F238E27FC236}">
              <a16:creationId xmlns:a16="http://schemas.microsoft.com/office/drawing/2014/main" id="{541EA823-BCBC-48CE-B597-369E3DC929CB}"/>
            </a:ext>
          </a:extLst>
        </xdr:cNvPr>
        <xdr:cNvSpPr/>
      </xdr:nvSpPr>
      <xdr:spPr>
        <a:xfrm>
          <a:off x="19494500" y="1073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45538</xdr:rowOff>
    </xdr:from>
    <xdr:to>
      <xdr:col>98</xdr:col>
      <xdr:colOff>38100</xdr:colOff>
      <xdr:row>62</xdr:row>
      <xdr:rowOff>147138</xdr:rowOff>
    </xdr:to>
    <xdr:sp macro="" textlink="">
      <xdr:nvSpPr>
        <xdr:cNvPr id="511" name="フローチャート: 判断 510">
          <a:extLst>
            <a:ext uri="{FF2B5EF4-FFF2-40B4-BE49-F238E27FC236}">
              <a16:creationId xmlns:a16="http://schemas.microsoft.com/office/drawing/2014/main" id="{09906D7B-2AD7-4DBF-9B5B-CC91F6A1E664}"/>
            </a:ext>
          </a:extLst>
        </xdr:cNvPr>
        <xdr:cNvSpPr/>
      </xdr:nvSpPr>
      <xdr:spPr>
        <a:xfrm>
          <a:off x="18605500" y="10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4C32A75-49F3-46AD-AA87-8E39AF9B35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615010B-77A2-40DE-B4DF-30E7C23ECB3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3D0B2623-D5EB-4044-9B42-16B58DCF64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1B8FC26-BF04-4525-AD5F-0AD34CD640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7594D2D-0F3F-43CE-B367-B196E45D5B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89953</xdr:rowOff>
    </xdr:from>
    <xdr:to>
      <xdr:col>116</xdr:col>
      <xdr:colOff>114300</xdr:colOff>
      <xdr:row>63</xdr:row>
      <xdr:rowOff>20103</xdr:rowOff>
    </xdr:to>
    <xdr:sp macro="" textlink="">
      <xdr:nvSpPr>
        <xdr:cNvPr id="517" name="楕円 516">
          <a:extLst>
            <a:ext uri="{FF2B5EF4-FFF2-40B4-BE49-F238E27FC236}">
              <a16:creationId xmlns:a16="http://schemas.microsoft.com/office/drawing/2014/main" id="{7E24DA32-E444-45E4-912C-17FBB0D49276}"/>
            </a:ext>
          </a:extLst>
        </xdr:cNvPr>
        <xdr:cNvSpPr/>
      </xdr:nvSpPr>
      <xdr:spPr>
        <a:xfrm>
          <a:off x="22110700" y="10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68380</xdr:rowOff>
    </xdr:from>
    <xdr:ext cx="469744" cy="259045"/>
    <xdr:sp macro="" textlink="">
      <xdr:nvSpPr>
        <xdr:cNvPr id="518" name="【学校施設】&#10;一人当たり面積該当値テキスト">
          <a:extLst>
            <a:ext uri="{FF2B5EF4-FFF2-40B4-BE49-F238E27FC236}">
              <a16:creationId xmlns:a16="http://schemas.microsoft.com/office/drawing/2014/main" id="{A11BAFD3-1975-4E9D-B985-7BC9EF5EC8BB}"/>
            </a:ext>
          </a:extLst>
        </xdr:cNvPr>
        <xdr:cNvSpPr txBox="1"/>
      </xdr:nvSpPr>
      <xdr:spPr>
        <a:xfrm>
          <a:off x="22199600" y="1069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99750</xdr:rowOff>
    </xdr:from>
    <xdr:to>
      <xdr:col>112</xdr:col>
      <xdr:colOff>38100</xdr:colOff>
      <xdr:row>63</xdr:row>
      <xdr:rowOff>29900</xdr:rowOff>
    </xdr:to>
    <xdr:sp macro="" textlink="">
      <xdr:nvSpPr>
        <xdr:cNvPr id="519" name="楕円 518">
          <a:extLst>
            <a:ext uri="{FF2B5EF4-FFF2-40B4-BE49-F238E27FC236}">
              <a16:creationId xmlns:a16="http://schemas.microsoft.com/office/drawing/2014/main" id="{27C51D77-056E-4ED4-A663-84EA3ADA13CD}"/>
            </a:ext>
          </a:extLst>
        </xdr:cNvPr>
        <xdr:cNvSpPr/>
      </xdr:nvSpPr>
      <xdr:spPr>
        <a:xfrm>
          <a:off x="21272500" y="107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140753</xdr:rowOff>
    </xdr:from>
    <xdr:to>
      <xdr:col>116</xdr:col>
      <xdr:colOff>63500</xdr:colOff>
      <xdr:row>62</xdr:row>
      <xdr:rowOff>150550</xdr:rowOff>
    </xdr:to>
    <xdr:cxnSp macro="">
      <xdr:nvCxnSpPr>
        <xdr:cNvPr id="520" name="直線コネクタ 519">
          <a:extLst>
            <a:ext uri="{FF2B5EF4-FFF2-40B4-BE49-F238E27FC236}">
              <a16:creationId xmlns:a16="http://schemas.microsoft.com/office/drawing/2014/main" id="{0DDFBE61-3030-468D-A232-029258EC3EC8}"/>
            </a:ext>
          </a:extLst>
        </xdr:cNvPr>
        <xdr:cNvCxnSpPr/>
      </xdr:nvCxnSpPr>
      <xdr:spPr>
        <a:xfrm flipV="1">
          <a:off x="21323300" y="107706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111179</xdr:rowOff>
    </xdr:from>
    <xdr:to>
      <xdr:col>107</xdr:col>
      <xdr:colOff>101600</xdr:colOff>
      <xdr:row>63</xdr:row>
      <xdr:rowOff>41329</xdr:rowOff>
    </xdr:to>
    <xdr:sp macro="" textlink="">
      <xdr:nvSpPr>
        <xdr:cNvPr id="521" name="楕円 520">
          <a:extLst>
            <a:ext uri="{FF2B5EF4-FFF2-40B4-BE49-F238E27FC236}">
              <a16:creationId xmlns:a16="http://schemas.microsoft.com/office/drawing/2014/main" id="{C60EA867-D450-4801-A1DC-80F6FD72D4D5}"/>
            </a:ext>
          </a:extLst>
        </xdr:cNvPr>
        <xdr:cNvSpPr/>
      </xdr:nvSpPr>
      <xdr:spPr>
        <a:xfrm>
          <a:off x="20383500" y="107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150550</xdr:rowOff>
    </xdr:from>
    <xdr:to>
      <xdr:col>111</xdr:col>
      <xdr:colOff>177800</xdr:colOff>
      <xdr:row>62</xdr:row>
      <xdr:rowOff>161979</xdr:rowOff>
    </xdr:to>
    <xdr:cxnSp macro="">
      <xdr:nvCxnSpPr>
        <xdr:cNvPr id="522" name="直線コネクタ 521">
          <a:extLst>
            <a:ext uri="{FF2B5EF4-FFF2-40B4-BE49-F238E27FC236}">
              <a16:creationId xmlns:a16="http://schemas.microsoft.com/office/drawing/2014/main" id="{48F944E3-FD86-47D4-8FD2-FDC0F2FE4875}"/>
            </a:ext>
          </a:extLst>
        </xdr:cNvPr>
        <xdr:cNvCxnSpPr/>
      </xdr:nvCxnSpPr>
      <xdr:spPr>
        <a:xfrm flipV="1">
          <a:off x="20434300" y="107804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61540</xdr:rowOff>
    </xdr:from>
    <xdr:to>
      <xdr:col>102</xdr:col>
      <xdr:colOff>165100</xdr:colOff>
      <xdr:row>62</xdr:row>
      <xdr:rowOff>163140</xdr:rowOff>
    </xdr:to>
    <xdr:sp macro="" textlink="">
      <xdr:nvSpPr>
        <xdr:cNvPr id="523" name="楕円 522">
          <a:extLst>
            <a:ext uri="{FF2B5EF4-FFF2-40B4-BE49-F238E27FC236}">
              <a16:creationId xmlns:a16="http://schemas.microsoft.com/office/drawing/2014/main" id="{E6910F1A-2A2B-4285-A223-79C67925F1DE}"/>
            </a:ext>
          </a:extLst>
        </xdr:cNvPr>
        <xdr:cNvSpPr/>
      </xdr:nvSpPr>
      <xdr:spPr>
        <a:xfrm>
          <a:off x="19494500" y="106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112340</xdr:rowOff>
    </xdr:from>
    <xdr:to>
      <xdr:col>107</xdr:col>
      <xdr:colOff>50800</xdr:colOff>
      <xdr:row>62</xdr:row>
      <xdr:rowOff>161979</xdr:rowOff>
    </xdr:to>
    <xdr:cxnSp macro="">
      <xdr:nvCxnSpPr>
        <xdr:cNvPr id="524" name="直線コネクタ 523">
          <a:extLst>
            <a:ext uri="{FF2B5EF4-FFF2-40B4-BE49-F238E27FC236}">
              <a16:creationId xmlns:a16="http://schemas.microsoft.com/office/drawing/2014/main" id="{C32DA492-CA40-483F-ABF5-94A57DBE0634}"/>
            </a:ext>
          </a:extLst>
        </xdr:cNvPr>
        <xdr:cNvCxnSpPr/>
      </xdr:nvCxnSpPr>
      <xdr:spPr>
        <a:xfrm>
          <a:off x="19545300" y="10742240"/>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75257</xdr:rowOff>
    </xdr:from>
    <xdr:to>
      <xdr:col>98</xdr:col>
      <xdr:colOff>38100</xdr:colOff>
      <xdr:row>63</xdr:row>
      <xdr:rowOff>5407</xdr:rowOff>
    </xdr:to>
    <xdr:sp macro="" textlink="">
      <xdr:nvSpPr>
        <xdr:cNvPr id="525" name="楕円 524">
          <a:extLst>
            <a:ext uri="{FF2B5EF4-FFF2-40B4-BE49-F238E27FC236}">
              <a16:creationId xmlns:a16="http://schemas.microsoft.com/office/drawing/2014/main" id="{BE58AD79-DFAD-4671-B191-749AA3820FDE}"/>
            </a:ext>
          </a:extLst>
        </xdr:cNvPr>
        <xdr:cNvSpPr/>
      </xdr:nvSpPr>
      <xdr:spPr>
        <a:xfrm>
          <a:off x="18605500" y="107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112340</xdr:rowOff>
    </xdr:from>
    <xdr:to>
      <xdr:col>102</xdr:col>
      <xdr:colOff>114300</xdr:colOff>
      <xdr:row>62</xdr:row>
      <xdr:rowOff>126057</xdr:rowOff>
    </xdr:to>
    <xdr:cxnSp macro="">
      <xdr:nvCxnSpPr>
        <xdr:cNvPr id="526" name="直線コネクタ 525">
          <a:extLst>
            <a:ext uri="{FF2B5EF4-FFF2-40B4-BE49-F238E27FC236}">
              <a16:creationId xmlns:a16="http://schemas.microsoft.com/office/drawing/2014/main" id="{C4A008BA-1B64-467B-BA43-A63B00EA0A5F}"/>
            </a:ext>
          </a:extLst>
        </xdr:cNvPr>
        <xdr:cNvCxnSpPr/>
      </xdr:nvCxnSpPr>
      <xdr:spPr>
        <a:xfrm flipV="1">
          <a:off x="18656300" y="1074224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161379</xdr:rowOff>
    </xdr:from>
    <xdr:ext cx="469744" cy="259045"/>
    <xdr:sp macro="" textlink="">
      <xdr:nvSpPr>
        <xdr:cNvPr id="527" name="n_1aveValue【学校施設】&#10;一人当たり面積">
          <a:extLst>
            <a:ext uri="{FF2B5EF4-FFF2-40B4-BE49-F238E27FC236}">
              <a16:creationId xmlns:a16="http://schemas.microsoft.com/office/drawing/2014/main" id="{DA7E2EA8-68E8-4954-8094-BDD142D309C1}"/>
            </a:ext>
          </a:extLst>
        </xdr:cNvPr>
        <xdr:cNvSpPr txBox="1"/>
      </xdr:nvSpPr>
      <xdr:spPr>
        <a:xfrm>
          <a:off x="21075727" y="104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44140</xdr:rowOff>
    </xdr:from>
    <xdr:ext cx="469744" cy="259045"/>
    <xdr:sp macro="" textlink="">
      <xdr:nvSpPr>
        <xdr:cNvPr id="528" name="n_2aveValue【学校施設】&#10;一人当たり面積">
          <a:extLst>
            <a:ext uri="{FF2B5EF4-FFF2-40B4-BE49-F238E27FC236}">
              <a16:creationId xmlns:a16="http://schemas.microsoft.com/office/drawing/2014/main" id="{3F34727F-6CDD-4283-B6C1-50BD2C2BBCA7}"/>
            </a:ext>
          </a:extLst>
        </xdr:cNvPr>
        <xdr:cNvSpPr txBox="1"/>
      </xdr:nvSpPr>
      <xdr:spPr>
        <a:xfrm>
          <a:off x="20199427" y="1050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29191</xdr:rowOff>
    </xdr:from>
    <xdr:ext cx="469744" cy="259045"/>
    <xdr:sp macro="" textlink="">
      <xdr:nvSpPr>
        <xdr:cNvPr id="529" name="n_3aveValue【学校施設】&#10;一人当たり面積">
          <a:extLst>
            <a:ext uri="{FF2B5EF4-FFF2-40B4-BE49-F238E27FC236}">
              <a16:creationId xmlns:a16="http://schemas.microsoft.com/office/drawing/2014/main" id="{D8EA5981-6965-46C6-A314-4D8D3842263F}"/>
            </a:ext>
          </a:extLst>
        </xdr:cNvPr>
        <xdr:cNvSpPr txBox="1"/>
      </xdr:nvSpPr>
      <xdr:spPr>
        <a:xfrm>
          <a:off x="19310427" y="108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163665</xdr:rowOff>
    </xdr:from>
    <xdr:ext cx="469744" cy="259045"/>
    <xdr:sp macro="" textlink="">
      <xdr:nvSpPr>
        <xdr:cNvPr id="530" name="n_4aveValue【学校施設】&#10;一人当たり面積">
          <a:extLst>
            <a:ext uri="{FF2B5EF4-FFF2-40B4-BE49-F238E27FC236}">
              <a16:creationId xmlns:a16="http://schemas.microsoft.com/office/drawing/2014/main" id="{75780E05-B994-4B43-AA2B-61A7D173E9BE}"/>
            </a:ext>
          </a:extLst>
        </xdr:cNvPr>
        <xdr:cNvSpPr txBox="1"/>
      </xdr:nvSpPr>
      <xdr:spPr>
        <a:xfrm>
          <a:off x="18421427" y="10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21027</xdr:rowOff>
    </xdr:from>
    <xdr:ext cx="469744" cy="259045"/>
    <xdr:sp macro="" textlink="">
      <xdr:nvSpPr>
        <xdr:cNvPr id="531" name="n_1mainValue【学校施設】&#10;一人当たり面積">
          <a:extLst>
            <a:ext uri="{FF2B5EF4-FFF2-40B4-BE49-F238E27FC236}">
              <a16:creationId xmlns:a16="http://schemas.microsoft.com/office/drawing/2014/main" id="{52020732-6E81-4EB2-A918-F8B78C07EBF7}"/>
            </a:ext>
          </a:extLst>
        </xdr:cNvPr>
        <xdr:cNvSpPr txBox="1"/>
      </xdr:nvSpPr>
      <xdr:spPr>
        <a:xfrm>
          <a:off x="21075727" y="108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32456</xdr:rowOff>
    </xdr:from>
    <xdr:ext cx="469744" cy="259045"/>
    <xdr:sp macro="" textlink="">
      <xdr:nvSpPr>
        <xdr:cNvPr id="532" name="n_2mainValue【学校施設】&#10;一人当たり面積">
          <a:extLst>
            <a:ext uri="{FF2B5EF4-FFF2-40B4-BE49-F238E27FC236}">
              <a16:creationId xmlns:a16="http://schemas.microsoft.com/office/drawing/2014/main" id="{68585166-0268-41DE-AAEC-DF5ABD78D4BC}"/>
            </a:ext>
          </a:extLst>
        </xdr:cNvPr>
        <xdr:cNvSpPr txBox="1"/>
      </xdr:nvSpPr>
      <xdr:spPr>
        <a:xfrm>
          <a:off x="20199427" y="108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8217</xdr:rowOff>
    </xdr:from>
    <xdr:ext cx="469744" cy="259045"/>
    <xdr:sp macro="" textlink="">
      <xdr:nvSpPr>
        <xdr:cNvPr id="533" name="n_3mainValue【学校施設】&#10;一人当たり面積">
          <a:extLst>
            <a:ext uri="{FF2B5EF4-FFF2-40B4-BE49-F238E27FC236}">
              <a16:creationId xmlns:a16="http://schemas.microsoft.com/office/drawing/2014/main" id="{3CB3C66A-C4C7-4BC2-AE1B-3E8BF4696C00}"/>
            </a:ext>
          </a:extLst>
        </xdr:cNvPr>
        <xdr:cNvSpPr txBox="1"/>
      </xdr:nvSpPr>
      <xdr:spPr>
        <a:xfrm>
          <a:off x="19310427" y="104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167984</xdr:rowOff>
    </xdr:from>
    <xdr:ext cx="469744" cy="259045"/>
    <xdr:sp macro="" textlink="">
      <xdr:nvSpPr>
        <xdr:cNvPr id="534" name="n_4mainValue【学校施設】&#10;一人当たり面積">
          <a:extLst>
            <a:ext uri="{FF2B5EF4-FFF2-40B4-BE49-F238E27FC236}">
              <a16:creationId xmlns:a16="http://schemas.microsoft.com/office/drawing/2014/main" id="{D9ECD231-A038-492F-A6B1-D6BB807F75A2}"/>
            </a:ext>
          </a:extLst>
        </xdr:cNvPr>
        <xdr:cNvSpPr txBox="1"/>
      </xdr:nvSpPr>
      <xdr:spPr>
        <a:xfrm>
          <a:off x="184214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5D3B4E70-7AA0-4DEE-92A7-C3ACF7198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6DF85752-A319-4839-ADA2-DE3CC6E341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9BF6BDCD-E7E5-4E4F-8627-817B2CF744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4D66F1B6-E58A-47B7-8CDC-52DC766C7A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66FD4E6A-6865-436E-8B69-CAA3978B1A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22C5AB8F-E0B8-47D5-B0DC-FCE841E50D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9B4C527-B7DF-47C5-BAA9-0BD88985F9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A801EC78-EE3D-4E26-AB00-FDA3163156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a:extLst>
            <a:ext uri="{FF2B5EF4-FFF2-40B4-BE49-F238E27FC236}">
              <a16:creationId xmlns:a16="http://schemas.microsoft.com/office/drawing/2014/main" id="{2A02CD88-04C7-47AA-A0DB-49B824DD10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a:extLst>
            <a:ext uri="{FF2B5EF4-FFF2-40B4-BE49-F238E27FC236}">
              <a16:creationId xmlns:a16="http://schemas.microsoft.com/office/drawing/2014/main" id="{04DA3EB3-5D2B-4AF0-88C6-D08AA0C3B4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5" name="テキスト ボックス 544">
          <a:extLst>
            <a:ext uri="{FF2B5EF4-FFF2-40B4-BE49-F238E27FC236}">
              <a16:creationId xmlns:a16="http://schemas.microsoft.com/office/drawing/2014/main" id="{116E4E76-91BB-430E-93BB-A15612A819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a:extLst>
            <a:ext uri="{FF2B5EF4-FFF2-40B4-BE49-F238E27FC236}">
              <a16:creationId xmlns:a16="http://schemas.microsoft.com/office/drawing/2014/main" id="{BB30CB02-1D40-4E4E-9A66-1A43B03A59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7" name="テキスト ボックス 546">
          <a:extLst>
            <a:ext uri="{FF2B5EF4-FFF2-40B4-BE49-F238E27FC236}">
              <a16:creationId xmlns:a16="http://schemas.microsoft.com/office/drawing/2014/main" id="{D9537D75-0756-4160-848A-FF22050677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a:extLst>
            <a:ext uri="{FF2B5EF4-FFF2-40B4-BE49-F238E27FC236}">
              <a16:creationId xmlns:a16="http://schemas.microsoft.com/office/drawing/2014/main" id="{C5A99190-BF20-4A2D-B12F-B351252885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a:extLst>
            <a:ext uri="{FF2B5EF4-FFF2-40B4-BE49-F238E27FC236}">
              <a16:creationId xmlns:a16="http://schemas.microsoft.com/office/drawing/2014/main" id="{40875CEA-53B1-47AE-BB39-4CCEABDC8CA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a:extLst>
            <a:ext uri="{FF2B5EF4-FFF2-40B4-BE49-F238E27FC236}">
              <a16:creationId xmlns:a16="http://schemas.microsoft.com/office/drawing/2014/main" id="{0A1C0634-ACBA-4BA7-9735-EC42450EC2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a:extLst>
            <a:ext uri="{FF2B5EF4-FFF2-40B4-BE49-F238E27FC236}">
              <a16:creationId xmlns:a16="http://schemas.microsoft.com/office/drawing/2014/main" id="{5FA36D8B-DF82-4F38-A5C6-3981EA42A0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a:extLst>
            <a:ext uri="{FF2B5EF4-FFF2-40B4-BE49-F238E27FC236}">
              <a16:creationId xmlns:a16="http://schemas.microsoft.com/office/drawing/2014/main" id="{4A8EA686-1778-4CF2-AAE6-FA9921CBD4E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a:extLst>
            <a:ext uri="{FF2B5EF4-FFF2-40B4-BE49-F238E27FC236}">
              <a16:creationId xmlns:a16="http://schemas.microsoft.com/office/drawing/2014/main" id="{FA97E975-BF59-4312-B6D8-4A084167C3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a:extLst>
            <a:ext uri="{FF2B5EF4-FFF2-40B4-BE49-F238E27FC236}">
              <a16:creationId xmlns:a16="http://schemas.microsoft.com/office/drawing/2014/main" id="{8626099B-7282-4D0C-9D83-A2818AA4C47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a:extLst>
            <a:ext uri="{FF2B5EF4-FFF2-40B4-BE49-F238E27FC236}">
              <a16:creationId xmlns:a16="http://schemas.microsoft.com/office/drawing/2014/main" id="{06D872CD-534F-42D1-BDE9-686855EDC38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a:extLst>
            <a:ext uri="{FF2B5EF4-FFF2-40B4-BE49-F238E27FC236}">
              <a16:creationId xmlns:a16="http://schemas.microsoft.com/office/drawing/2014/main" id="{265254C9-DAAB-4C58-9FC4-4F24DFB6C2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7" name="テキスト ボックス 556">
          <a:extLst>
            <a:ext uri="{FF2B5EF4-FFF2-40B4-BE49-F238E27FC236}">
              <a16:creationId xmlns:a16="http://schemas.microsoft.com/office/drawing/2014/main" id="{6C0C483D-ACEF-4402-854B-A62285C300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92A1BF2F-B60E-483B-8EEE-0627295CC8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a:extLst>
            <a:ext uri="{FF2B5EF4-FFF2-40B4-BE49-F238E27FC236}">
              <a16:creationId xmlns:a16="http://schemas.microsoft.com/office/drawing/2014/main" id="{E9FF75C9-777F-45D3-BDBD-6AEC895823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60" name="直線コネクタ 559">
          <a:extLst>
            <a:ext uri="{FF2B5EF4-FFF2-40B4-BE49-F238E27FC236}">
              <a16:creationId xmlns:a16="http://schemas.microsoft.com/office/drawing/2014/main" id="{FA58896E-70F7-4443-AA76-6EF4DF81A003}"/>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1" name="【児童館】&#10;有形固定資産減価償却率最小値テキスト">
          <a:extLst>
            <a:ext uri="{FF2B5EF4-FFF2-40B4-BE49-F238E27FC236}">
              <a16:creationId xmlns:a16="http://schemas.microsoft.com/office/drawing/2014/main" id="{F12738D7-4372-44EA-A522-4D25CB15E72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2" name="直線コネクタ 561">
          <a:extLst>
            <a:ext uri="{FF2B5EF4-FFF2-40B4-BE49-F238E27FC236}">
              <a16:creationId xmlns:a16="http://schemas.microsoft.com/office/drawing/2014/main" id="{564FDE67-74C8-4C9E-939D-3A3E21C3292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63" name="【児童館】&#10;有形固定資産減価償却率最大値テキスト">
          <a:extLst>
            <a:ext uri="{FF2B5EF4-FFF2-40B4-BE49-F238E27FC236}">
              <a16:creationId xmlns:a16="http://schemas.microsoft.com/office/drawing/2014/main" id="{DE54A9FA-69C9-4E08-AE4C-40134E54063D}"/>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64" name="直線コネクタ 563">
          <a:extLst>
            <a:ext uri="{FF2B5EF4-FFF2-40B4-BE49-F238E27FC236}">
              <a16:creationId xmlns:a16="http://schemas.microsoft.com/office/drawing/2014/main" id="{82A42482-87A0-48DF-BF46-D4AE02F3C4C1}"/>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565" name="【児童館】&#10;有形固定資産減価償却率平均値テキスト">
          <a:extLst>
            <a:ext uri="{FF2B5EF4-FFF2-40B4-BE49-F238E27FC236}">
              <a16:creationId xmlns:a16="http://schemas.microsoft.com/office/drawing/2014/main" id="{015AC5BA-4489-4D69-8010-A9741B2142AA}"/>
            </a:ext>
          </a:extLst>
        </xdr:cNvPr>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6" name="フローチャート: 判断 565">
          <a:extLst>
            <a:ext uri="{FF2B5EF4-FFF2-40B4-BE49-F238E27FC236}">
              <a16:creationId xmlns:a16="http://schemas.microsoft.com/office/drawing/2014/main" id="{38108F8B-DAC9-49AE-8302-C4132B31B142}"/>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42818</xdr:rowOff>
    </xdr:from>
    <xdr:to>
      <xdr:col>81</xdr:col>
      <xdr:colOff>101600</xdr:colOff>
      <xdr:row>84</xdr:row>
      <xdr:rowOff>144418</xdr:rowOff>
    </xdr:to>
    <xdr:sp macro="" textlink="">
      <xdr:nvSpPr>
        <xdr:cNvPr id="567" name="フローチャート: 判断 566">
          <a:extLst>
            <a:ext uri="{FF2B5EF4-FFF2-40B4-BE49-F238E27FC236}">
              <a16:creationId xmlns:a16="http://schemas.microsoft.com/office/drawing/2014/main" id="{6B0A1248-BF01-48FE-8927-9332565758B1}"/>
            </a:ext>
          </a:extLst>
        </xdr:cNvPr>
        <xdr:cNvSpPr/>
      </xdr:nvSpPr>
      <xdr:spPr>
        <a:xfrm>
          <a:off x="1543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162016</xdr:rowOff>
    </xdr:from>
    <xdr:to>
      <xdr:col>76</xdr:col>
      <xdr:colOff>165100</xdr:colOff>
      <xdr:row>83</xdr:row>
      <xdr:rowOff>92166</xdr:rowOff>
    </xdr:to>
    <xdr:sp macro="" textlink="">
      <xdr:nvSpPr>
        <xdr:cNvPr id="568" name="フローチャート: 判断 567">
          <a:extLst>
            <a:ext uri="{FF2B5EF4-FFF2-40B4-BE49-F238E27FC236}">
              <a16:creationId xmlns:a16="http://schemas.microsoft.com/office/drawing/2014/main" id="{21D79344-8CDA-416D-9C3B-56EFA26F15BB}"/>
            </a:ext>
          </a:extLst>
        </xdr:cNvPr>
        <xdr:cNvSpPr/>
      </xdr:nvSpPr>
      <xdr:spPr>
        <a:xfrm>
          <a:off x="1454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106499</xdr:rowOff>
    </xdr:from>
    <xdr:to>
      <xdr:col>72</xdr:col>
      <xdr:colOff>38100</xdr:colOff>
      <xdr:row>83</xdr:row>
      <xdr:rowOff>36649</xdr:rowOff>
    </xdr:to>
    <xdr:sp macro="" textlink="">
      <xdr:nvSpPr>
        <xdr:cNvPr id="569" name="フローチャート: 判断 568">
          <a:extLst>
            <a:ext uri="{FF2B5EF4-FFF2-40B4-BE49-F238E27FC236}">
              <a16:creationId xmlns:a16="http://schemas.microsoft.com/office/drawing/2014/main" id="{34E3A497-FD5C-4BEE-A3AD-BC17BEC2B1EE}"/>
            </a:ext>
          </a:extLst>
        </xdr:cNvPr>
        <xdr:cNvSpPr/>
      </xdr:nvSpPr>
      <xdr:spPr>
        <a:xfrm>
          <a:off x="13652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70" name="フローチャート: 判断 569">
          <a:extLst>
            <a:ext uri="{FF2B5EF4-FFF2-40B4-BE49-F238E27FC236}">
              <a16:creationId xmlns:a16="http://schemas.microsoft.com/office/drawing/2014/main" id="{D35C7132-5BEC-46EE-9F8C-B654BD536338}"/>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320BE731-72B2-4846-80CD-097D7BEEA8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12FCB377-5183-4DA3-8B66-2F926DABD5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36B5AB37-D5B5-492A-B466-47CAE57B3E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5115AAE-B2A9-486E-984F-C7C72B01EA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3F1CCC73-5AFD-4ABD-BA0A-73126DD0AB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576" name="楕円 575">
          <a:extLst>
            <a:ext uri="{FF2B5EF4-FFF2-40B4-BE49-F238E27FC236}">
              <a16:creationId xmlns:a16="http://schemas.microsoft.com/office/drawing/2014/main" id="{8066512F-8016-4149-A625-68F9D028E9DD}"/>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7" name="楕円 576">
          <a:extLst>
            <a:ext uri="{FF2B5EF4-FFF2-40B4-BE49-F238E27FC236}">
              <a16:creationId xmlns:a16="http://schemas.microsoft.com/office/drawing/2014/main" id="{36FA874C-71AA-419C-B136-43577D68AD8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8" name="直線コネクタ 577">
          <a:extLst>
            <a:ext uri="{FF2B5EF4-FFF2-40B4-BE49-F238E27FC236}">
              <a16:creationId xmlns:a16="http://schemas.microsoft.com/office/drawing/2014/main" id="{EB9979C4-5B82-428B-A416-FB3EDDAB377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9" name="楕円 578">
          <a:extLst>
            <a:ext uri="{FF2B5EF4-FFF2-40B4-BE49-F238E27FC236}">
              <a16:creationId xmlns:a16="http://schemas.microsoft.com/office/drawing/2014/main" id="{3D92EED3-A64F-441A-B835-593C501D48F5}"/>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80" name="直線コネクタ 579">
          <a:extLst>
            <a:ext uri="{FF2B5EF4-FFF2-40B4-BE49-F238E27FC236}">
              <a16:creationId xmlns:a16="http://schemas.microsoft.com/office/drawing/2014/main" id="{0C730DC0-027F-4F0C-9760-52CD19AFB097}"/>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160945</xdr:rowOff>
    </xdr:from>
    <xdr:ext cx="405111" cy="259045"/>
    <xdr:sp macro="" textlink="">
      <xdr:nvSpPr>
        <xdr:cNvPr id="581" name="n_1aveValue【児童館】&#10;有形固定資産減価償却率">
          <a:extLst>
            <a:ext uri="{FF2B5EF4-FFF2-40B4-BE49-F238E27FC236}">
              <a16:creationId xmlns:a16="http://schemas.microsoft.com/office/drawing/2014/main" id="{8056404B-0116-4FED-920E-7E4571CC5CD3}"/>
            </a:ext>
          </a:extLst>
        </xdr:cNvPr>
        <xdr:cNvSpPr txBox="1"/>
      </xdr:nvSpPr>
      <xdr:spPr>
        <a:xfrm>
          <a:off x="15266044" y="14219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108693</xdr:rowOff>
    </xdr:from>
    <xdr:ext cx="405111" cy="259045"/>
    <xdr:sp macro="" textlink="">
      <xdr:nvSpPr>
        <xdr:cNvPr id="582" name="n_2aveValue【児童館】&#10;有形固定資産減価償却率">
          <a:extLst>
            <a:ext uri="{FF2B5EF4-FFF2-40B4-BE49-F238E27FC236}">
              <a16:creationId xmlns:a16="http://schemas.microsoft.com/office/drawing/2014/main" id="{EEA2B2E7-472E-438B-A9C9-9DC23C6E100F}"/>
            </a:ext>
          </a:extLst>
        </xdr:cNvPr>
        <xdr:cNvSpPr txBox="1"/>
      </xdr:nvSpPr>
      <xdr:spPr>
        <a:xfrm>
          <a:off x="14389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583" name="n_3aveValue【児童館】&#10;有形固定資産減価償却率">
          <a:extLst>
            <a:ext uri="{FF2B5EF4-FFF2-40B4-BE49-F238E27FC236}">
              <a16:creationId xmlns:a16="http://schemas.microsoft.com/office/drawing/2014/main" id="{14FF57F2-99AE-4577-B5AF-BDA7CE1397C0}"/>
            </a:ext>
          </a:extLst>
        </xdr:cNvPr>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584" name="n_4aveValue【児童館】&#10;有形固定資産減価償却率">
          <a:extLst>
            <a:ext uri="{FF2B5EF4-FFF2-40B4-BE49-F238E27FC236}">
              <a16:creationId xmlns:a16="http://schemas.microsoft.com/office/drawing/2014/main" id="{1ED55F48-7BEE-4327-B7BB-C56DD5FDCEA4}"/>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5" name="n_2mainValue【児童館】&#10;有形固定資産減価償却率">
          <a:extLst>
            <a:ext uri="{FF2B5EF4-FFF2-40B4-BE49-F238E27FC236}">
              <a16:creationId xmlns:a16="http://schemas.microsoft.com/office/drawing/2014/main" id="{96C26CE8-6EE3-497A-AB9E-2DC542AAC36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6" name="n_3mainValue【児童館】&#10;有形固定資産減価償却率">
          <a:extLst>
            <a:ext uri="{FF2B5EF4-FFF2-40B4-BE49-F238E27FC236}">
              <a16:creationId xmlns:a16="http://schemas.microsoft.com/office/drawing/2014/main" id="{EE4CB4BC-730A-44B7-A58F-824DFFC0FFCA}"/>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7" name="n_4mainValue【児童館】&#10;有形固定資産減価償却率">
          <a:extLst>
            <a:ext uri="{FF2B5EF4-FFF2-40B4-BE49-F238E27FC236}">
              <a16:creationId xmlns:a16="http://schemas.microsoft.com/office/drawing/2014/main" id="{77F6AAC0-61FE-4A3D-92F3-0179618159F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E4086EF1-F4F9-4B87-8335-5226AE3C35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8DD73891-8959-4975-A471-E4995F80D3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8FC33BAE-C9A6-4CF4-9C08-DC701683C2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982AB39F-2ABF-492B-9870-0D62B7E3B3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E519FC8D-A22B-4EEA-9333-4537FCAFE9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8D9C8CF5-A530-4657-938F-58DD453193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6CE88995-E399-4E02-B07C-B7D467DA2E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BCFA5E5A-183A-423B-9E92-FBB8163962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102C89FF-4C4F-43E9-A1EB-F48C92BCA18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96E7A86C-F24A-48AF-B28A-32B3803423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a:extLst>
            <a:ext uri="{FF2B5EF4-FFF2-40B4-BE49-F238E27FC236}">
              <a16:creationId xmlns:a16="http://schemas.microsoft.com/office/drawing/2014/main" id="{965D35E9-1276-4417-A593-BD056CB190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A182A3C7-CA42-480B-A880-201925243D0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a:extLst>
            <a:ext uri="{FF2B5EF4-FFF2-40B4-BE49-F238E27FC236}">
              <a16:creationId xmlns:a16="http://schemas.microsoft.com/office/drawing/2014/main" id="{7DA60126-7F77-4724-8F9F-F256B638715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a:extLst>
            <a:ext uri="{FF2B5EF4-FFF2-40B4-BE49-F238E27FC236}">
              <a16:creationId xmlns:a16="http://schemas.microsoft.com/office/drawing/2014/main" id="{B3ED9ACB-F732-4C94-BA31-6A3A69897FE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a:extLst>
            <a:ext uri="{FF2B5EF4-FFF2-40B4-BE49-F238E27FC236}">
              <a16:creationId xmlns:a16="http://schemas.microsoft.com/office/drawing/2014/main" id="{BCB1D11A-7F61-47BF-A3F5-7EEC13ABF75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a:extLst>
            <a:ext uri="{FF2B5EF4-FFF2-40B4-BE49-F238E27FC236}">
              <a16:creationId xmlns:a16="http://schemas.microsoft.com/office/drawing/2014/main" id="{597506B3-D43F-43E6-BCF8-121467AD052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a:extLst>
            <a:ext uri="{FF2B5EF4-FFF2-40B4-BE49-F238E27FC236}">
              <a16:creationId xmlns:a16="http://schemas.microsoft.com/office/drawing/2014/main" id="{82180E90-271B-44AD-957F-EF4092D146C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a:extLst>
            <a:ext uri="{FF2B5EF4-FFF2-40B4-BE49-F238E27FC236}">
              <a16:creationId xmlns:a16="http://schemas.microsoft.com/office/drawing/2014/main" id="{D62F2AA9-9B12-4452-8B06-C382ADAD15C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a:extLst>
            <a:ext uri="{FF2B5EF4-FFF2-40B4-BE49-F238E27FC236}">
              <a16:creationId xmlns:a16="http://schemas.microsoft.com/office/drawing/2014/main" id="{AC85C1FE-7902-4777-BBD4-16266EAE8EF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a:extLst>
            <a:ext uri="{FF2B5EF4-FFF2-40B4-BE49-F238E27FC236}">
              <a16:creationId xmlns:a16="http://schemas.microsoft.com/office/drawing/2014/main" id="{9D045126-DDF8-40A9-99F1-F3BBDB0DD00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a:extLst>
            <a:ext uri="{FF2B5EF4-FFF2-40B4-BE49-F238E27FC236}">
              <a16:creationId xmlns:a16="http://schemas.microsoft.com/office/drawing/2014/main" id="{0A3B0896-5481-49DA-972E-63F73B933F6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C377460F-3FE6-4A93-B7A4-49F19F7F60F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33903F45-57FE-4797-8F53-5BAC73C9D0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FFB03412-E624-4A24-885E-6A59AB9F0C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46ADD585-6F6F-44AF-8A86-1600DBEB45A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613" name="直線コネクタ 612">
          <a:extLst>
            <a:ext uri="{FF2B5EF4-FFF2-40B4-BE49-F238E27FC236}">
              <a16:creationId xmlns:a16="http://schemas.microsoft.com/office/drawing/2014/main" id="{2F6FAFBF-63E3-4197-9987-52D0E569CA75}"/>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4" name="【児童館】&#10;一人当たり面積最小値テキスト">
          <a:extLst>
            <a:ext uri="{FF2B5EF4-FFF2-40B4-BE49-F238E27FC236}">
              <a16:creationId xmlns:a16="http://schemas.microsoft.com/office/drawing/2014/main" id="{89367E4A-9393-4769-92EA-3D166EC6E5F8}"/>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15" name="直線コネクタ 614">
          <a:extLst>
            <a:ext uri="{FF2B5EF4-FFF2-40B4-BE49-F238E27FC236}">
              <a16:creationId xmlns:a16="http://schemas.microsoft.com/office/drawing/2014/main" id="{51255C1A-EE9E-41CC-944E-6B5109EA674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616" name="【児童館】&#10;一人当たり面積最大値テキスト">
          <a:extLst>
            <a:ext uri="{FF2B5EF4-FFF2-40B4-BE49-F238E27FC236}">
              <a16:creationId xmlns:a16="http://schemas.microsoft.com/office/drawing/2014/main" id="{DFC62AAA-CB2F-4FB5-B098-89545E4AB86E}"/>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617" name="直線コネクタ 616">
          <a:extLst>
            <a:ext uri="{FF2B5EF4-FFF2-40B4-BE49-F238E27FC236}">
              <a16:creationId xmlns:a16="http://schemas.microsoft.com/office/drawing/2014/main" id="{CB69499A-90E6-4DE3-8115-8552243BF6F3}"/>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618" name="【児童館】&#10;一人当たり面積平均値テキスト">
          <a:extLst>
            <a:ext uri="{FF2B5EF4-FFF2-40B4-BE49-F238E27FC236}">
              <a16:creationId xmlns:a16="http://schemas.microsoft.com/office/drawing/2014/main" id="{AE7978A1-E42C-4BF2-B21B-9969A166CF43}"/>
            </a:ext>
          </a:extLst>
        </xdr:cNvPr>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619" name="フローチャート: 判断 618">
          <a:extLst>
            <a:ext uri="{FF2B5EF4-FFF2-40B4-BE49-F238E27FC236}">
              <a16:creationId xmlns:a16="http://schemas.microsoft.com/office/drawing/2014/main" id="{924B7B1C-F4DD-4C02-B6D5-74ECA2A52033}"/>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85271</xdr:rowOff>
    </xdr:from>
    <xdr:to>
      <xdr:col>112</xdr:col>
      <xdr:colOff>38100</xdr:colOff>
      <xdr:row>81</xdr:row>
      <xdr:rowOff>15421</xdr:rowOff>
    </xdr:to>
    <xdr:sp macro="" textlink="">
      <xdr:nvSpPr>
        <xdr:cNvPr id="620" name="フローチャート: 判断 619">
          <a:extLst>
            <a:ext uri="{FF2B5EF4-FFF2-40B4-BE49-F238E27FC236}">
              <a16:creationId xmlns:a16="http://schemas.microsoft.com/office/drawing/2014/main" id="{13AAF8F6-C3DF-4895-8206-708B9E2DB0B1}"/>
            </a:ext>
          </a:extLst>
        </xdr:cNvPr>
        <xdr:cNvSpPr/>
      </xdr:nvSpPr>
      <xdr:spPr>
        <a:xfrm>
          <a:off x="21272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1" name="フローチャート: 判断 620">
          <a:extLst>
            <a:ext uri="{FF2B5EF4-FFF2-40B4-BE49-F238E27FC236}">
              <a16:creationId xmlns:a16="http://schemas.microsoft.com/office/drawing/2014/main" id="{BBC30963-2F31-421A-8DEF-51530A11D4B1}"/>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28121</xdr:rowOff>
    </xdr:from>
    <xdr:to>
      <xdr:col>102</xdr:col>
      <xdr:colOff>165100</xdr:colOff>
      <xdr:row>83</xdr:row>
      <xdr:rowOff>129721</xdr:rowOff>
    </xdr:to>
    <xdr:sp macro="" textlink="">
      <xdr:nvSpPr>
        <xdr:cNvPr id="622" name="フローチャート: 判断 621">
          <a:extLst>
            <a:ext uri="{FF2B5EF4-FFF2-40B4-BE49-F238E27FC236}">
              <a16:creationId xmlns:a16="http://schemas.microsoft.com/office/drawing/2014/main" id="{9095C682-7629-4C83-92AB-25B2A250E0E1}"/>
            </a:ext>
          </a:extLst>
        </xdr:cNvPr>
        <xdr:cNvSpPr/>
      </xdr:nvSpPr>
      <xdr:spPr>
        <a:xfrm>
          <a:off x="19494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623" name="フローチャート: 判断 622">
          <a:extLst>
            <a:ext uri="{FF2B5EF4-FFF2-40B4-BE49-F238E27FC236}">
              <a16:creationId xmlns:a16="http://schemas.microsoft.com/office/drawing/2014/main" id="{B8026805-F0CF-4FC1-AF72-78B935372361}"/>
            </a:ext>
          </a:extLst>
        </xdr:cNvPr>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7DE20BEA-7539-4A19-A0F3-CA7F40B7388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47484A6F-242C-4309-B956-AFCF06D839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F614FCB0-E9F6-474D-BE18-D9214CC1EF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BB103AF-3478-4B9C-80BD-9349FFD862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A06CF454-4AB7-4F5C-B1AA-A86369446F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150586</xdr:rowOff>
    </xdr:from>
    <xdr:to>
      <xdr:col>107</xdr:col>
      <xdr:colOff>101600</xdr:colOff>
      <xdr:row>85</xdr:row>
      <xdr:rowOff>80736</xdr:rowOff>
    </xdr:to>
    <xdr:sp macro="" textlink="">
      <xdr:nvSpPr>
        <xdr:cNvPr id="629" name="楕円 628">
          <a:extLst>
            <a:ext uri="{FF2B5EF4-FFF2-40B4-BE49-F238E27FC236}">
              <a16:creationId xmlns:a16="http://schemas.microsoft.com/office/drawing/2014/main" id="{5C57C67F-AF34-416C-8C17-C5F52F6D2E84}"/>
            </a:ext>
          </a:extLst>
        </xdr:cNvPr>
        <xdr:cNvSpPr/>
      </xdr:nvSpPr>
      <xdr:spPr>
        <a:xfrm>
          <a:off x="20383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630" name="楕円 629">
          <a:extLst>
            <a:ext uri="{FF2B5EF4-FFF2-40B4-BE49-F238E27FC236}">
              <a16:creationId xmlns:a16="http://schemas.microsoft.com/office/drawing/2014/main" id="{BF0C40C2-F559-4E26-AE81-D073E31AEFC6}"/>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29936</xdr:rowOff>
    </xdr:from>
    <xdr:to>
      <xdr:col>107</xdr:col>
      <xdr:colOff>50800</xdr:colOff>
      <xdr:row>85</xdr:row>
      <xdr:rowOff>46264</xdr:rowOff>
    </xdr:to>
    <xdr:cxnSp macro="">
      <xdr:nvCxnSpPr>
        <xdr:cNvPr id="631" name="直線コネクタ 630">
          <a:extLst>
            <a:ext uri="{FF2B5EF4-FFF2-40B4-BE49-F238E27FC236}">
              <a16:creationId xmlns:a16="http://schemas.microsoft.com/office/drawing/2014/main" id="{8A3789AF-5947-4B6D-BC43-2BDB550E78BE}"/>
            </a:ext>
          </a:extLst>
        </xdr:cNvPr>
        <xdr:cNvCxnSpPr/>
      </xdr:nvCxnSpPr>
      <xdr:spPr>
        <a:xfrm flipV="1">
          <a:off x="19545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632" name="楕円 631">
          <a:extLst>
            <a:ext uri="{FF2B5EF4-FFF2-40B4-BE49-F238E27FC236}">
              <a16:creationId xmlns:a16="http://schemas.microsoft.com/office/drawing/2014/main" id="{400D33E3-6A4D-4726-B17C-223DD8CABA79}"/>
            </a:ext>
          </a:extLst>
        </xdr:cNvPr>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633" name="直線コネクタ 632">
          <a:extLst>
            <a:ext uri="{FF2B5EF4-FFF2-40B4-BE49-F238E27FC236}">
              <a16:creationId xmlns:a16="http://schemas.microsoft.com/office/drawing/2014/main" id="{B09F83AC-4877-461F-8F4F-1E0909D36402}"/>
            </a:ext>
          </a:extLst>
        </xdr:cNvPr>
        <xdr:cNvCxnSpPr/>
      </xdr:nvCxnSpPr>
      <xdr:spPr>
        <a:xfrm>
          <a:off x="18656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31948</xdr:rowOff>
    </xdr:from>
    <xdr:ext cx="469744" cy="259045"/>
    <xdr:sp macro="" textlink="">
      <xdr:nvSpPr>
        <xdr:cNvPr id="634" name="n_1aveValue【児童館】&#10;一人当たり面積">
          <a:extLst>
            <a:ext uri="{FF2B5EF4-FFF2-40B4-BE49-F238E27FC236}">
              <a16:creationId xmlns:a16="http://schemas.microsoft.com/office/drawing/2014/main" id="{093B2CBE-BB4A-445F-99E8-689FBC223C5C}"/>
            </a:ext>
          </a:extLst>
        </xdr:cNvPr>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5" name="n_2aveValue【児童館】&#10;一人当たり面積">
          <a:extLst>
            <a:ext uri="{FF2B5EF4-FFF2-40B4-BE49-F238E27FC236}">
              <a16:creationId xmlns:a16="http://schemas.microsoft.com/office/drawing/2014/main" id="{181B545E-4F48-4D2D-B708-BE0029FB2D8F}"/>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146248</xdr:rowOff>
    </xdr:from>
    <xdr:ext cx="469744" cy="259045"/>
    <xdr:sp macro="" textlink="">
      <xdr:nvSpPr>
        <xdr:cNvPr id="636" name="n_3aveValue【児童館】&#10;一人当たり面積">
          <a:extLst>
            <a:ext uri="{FF2B5EF4-FFF2-40B4-BE49-F238E27FC236}">
              <a16:creationId xmlns:a16="http://schemas.microsoft.com/office/drawing/2014/main" id="{752FD6D0-92AB-4DB2-93C6-20CD903AC517}"/>
            </a:ext>
          </a:extLst>
        </xdr:cNvPr>
        <xdr:cNvSpPr txBox="1"/>
      </xdr:nvSpPr>
      <xdr:spPr>
        <a:xfrm>
          <a:off x="19310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80934</xdr:rowOff>
    </xdr:from>
    <xdr:ext cx="469744" cy="259045"/>
    <xdr:sp macro="" textlink="">
      <xdr:nvSpPr>
        <xdr:cNvPr id="637" name="n_4aveValue【児童館】&#10;一人当たり面積">
          <a:extLst>
            <a:ext uri="{FF2B5EF4-FFF2-40B4-BE49-F238E27FC236}">
              <a16:creationId xmlns:a16="http://schemas.microsoft.com/office/drawing/2014/main" id="{D5F99294-FFF5-4E60-B211-9FA269395BF0}"/>
            </a:ext>
          </a:extLst>
        </xdr:cNvPr>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71863</xdr:rowOff>
    </xdr:from>
    <xdr:ext cx="469744" cy="259045"/>
    <xdr:sp macro="" textlink="">
      <xdr:nvSpPr>
        <xdr:cNvPr id="638" name="n_2mainValue【児童館】&#10;一人当たり面積">
          <a:extLst>
            <a:ext uri="{FF2B5EF4-FFF2-40B4-BE49-F238E27FC236}">
              <a16:creationId xmlns:a16="http://schemas.microsoft.com/office/drawing/2014/main" id="{EE76A706-2292-4A1F-8B66-E350FF2FF74F}"/>
            </a:ext>
          </a:extLst>
        </xdr:cNvPr>
        <xdr:cNvSpPr txBox="1"/>
      </xdr:nvSpPr>
      <xdr:spPr>
        <a:xfrm>
          <a:off x="20199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639" name="n_3mainValue【児童館】&#10;一人当たり面積">
          <a:extLst>
            <a:ext uri="{FF2B5EF4-FFF2-40B4-BE49-F238E27FC236}">
              <a16:creationId xmlns:a16="http://schemas.microsoft.com/office/drawing/2014/main" id="{1952C19B-C2DA-46E5-9D98-A47253498558}"/>
            </a:ext>
          </a:extLst>
        </xdr:cNvPr>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640" name="n_4mainValue【児童館】&#10;一人当たり面積">
          <a:extLst>
            <a:ext uri="{FF2B5EF4-FFF2-40B4-BE49-F238E27FC236}">
              <a16:creationId xmlns:a16="http://schemas.microsoft.com/office/drawing/2014/main" id="{E8B79ECE-6CA1-4E01-AFFF-7ADAFE5E03D7}"/>
            </a:ext>
          </a:extLst>
        </xdr:cNvPr>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E82122D8-ACE1-4987-A4D3-3523103BAB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22E2B8FF-7078-417D-ACE6-2C5681AF72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D7912313-9D22-4A2A-B803-5609380ADE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2485CE5C-894C-4EFE-A84C-8CB5A40331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3B94A2F0-7678-4A5D-BA14-55A0B7F3BEF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AF812849-D3E4-40B4-829B-6BC1676470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2F336387-2E3B-4D0E-AB29-623EEDFAAD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7023EC8F-C56F-43DD-A119-8FA11A1F9E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BC10D3B-F15D-44DA-9935-B7959E9B26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E2983747-B8C8-4F05-8229-24A59515F1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B25B61E8-811D-4838-9460-280545B1BE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2" name="直線コネクタ 651">
          <a:extLst>
            <a:ext uri="{FF2B5EF4-FFF2-40B4-BE49-F238E27FC236}">
              <a16:creationId xmlns:a16="http://schemas.microsoft.com/office/drawing/2014/main" id="{137F6F85-AE0B-4F9E-A11A-291E63AD64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3" name="テキスト ボックス 652">
          <a:extLst>
            <a:ext uri="{FF2B5EF4-FFF2-40B4-BE49-F238E27FC236}">
              <a16:creationId xmlns:a16="http://schemas.microsoft.com/office/drawing/2014/main" id="{1D15CB50-3A67-4DA5-A0AF-2BBF6D44E875}"/>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4" name="直線コネクタ 653">
          <a:extLst>
            <a:ext uri="{FF2B5EF4-FFF2-40B4-BE49-F238E27FC236}">
              <a16:creationId xmlns:a16="http://schemas.microsoft.com/office/drawing/2014/main" id="{E75513E4-A9E6-4B1A-95D7-828449EF1EF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5" name="テキスト ボックス 654">
          <a:extLst>
            <a:ext uri="{FF2B5EF4-FFF2-40B4-BE49-F238E27FC236}">
              <a16:creationId xmlns:a16="http://schemas.microsoft.com/office/drawing/2014/main" id="{487612B1-1F65-4E65-A53A-F10B78EB5EB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6" name="直線コネクタ 655">
          <a:extLst>
            <a:ext uri="{FF2B5EF4-FFF2-40B4-BE49-F238E27FC236}">
              <a16:creationId xmlns:a16="http://schemas.microsoft.com/office/drawing/2014/main" id="{CE4D7329-866A-4487-BED4-5DF0982F6F2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7" name="テキスト ボックス 656">
          <a:extLst>
            <a:ext uri="{FF2B5EF4-FFF2-40B4-BE49-F238E27FC236}">
              <a16:creationId xmlns:a16="http://schemas.microsoft.com/office/drawing/2014/main" id="{1C72A67C-87C7-4F2C-9FC5-61C0264E362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8" name="直線コネクタ 657">
          <a:extLst>
            <a:ext uri="{FF2B5EF4-FFF2-40B4-BE49-F238E27FC236}">
              <a16:creationId xmlns:a16="http://schemas.microsoft.com/office/drawing/2014/main" id="{AFFBF9D5-F3B2-408A-9E7E-3FE283EB54D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9" name="テキスト ボックス 658">
          <a:extLst>
            <a:ext uri="{FF2B5EF4-FFF2-40B4-BE49-F238E27FC236}">
              <a16:creationId xmlns:a16="http://schemas.microsoft.com/office/drawing/2014/main" id="{B332ABB4-5BC6-4EDD-A39D-632BCF6FF7A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5DA9BC32-BDF2-47ED-B852-440C6A3402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a:extLst>
            <a:ext uri="{FF2B5EF4-FFF2-40B4-BE49-F238E27FC236}">
              <a16:creationId xmlns:a16="http://schemas.microsoft.com/office/drawing/2014/main" id="{146EFA60-7B69-489C-AD98-483FEB2FA87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A2E50CC8-F1DE-4A16-B449-306000784B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63" name="直線コネクタ 662">
          <a:extLst>
            <a:ext uri="{FF2B5EF4-FFF2-40B4-BE49-F238E27FC236}">
              <a16:creationId xmlns:a16="http://schemas.microsoft.com/office/drawing/2014/main" id="{32B379B1-9A18-48A8-8D36-200276AE5939}"/>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64" name="【公民館】&#10;有形固定資産減価償却率最小値テキスト">
          <a:extLst>
            <a:ext uri="{FF2B5EF4-FFF2-40B4-BE49-F238E27FC236}">
              <a16:creationId xmlns:a16="http://schemas.microsoft.com/office/drawing/2014/main" id="{EEFC79C6-0E29-483A-B6E5-71FA9D03A2C6}"/>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65" name="直線コネクタ 664">
          <a:extLst>
            <a:ext uri="{FF2B5EF4-FFF2-40B4-BE49-F238E27FC236}">
              <a16:creationId xmlns:a16="http://schemas.microsoft.com/office/drawing/2014/main" id="{9E4F9D4E-A597-4059-BB7F-CA8616136F0B}"/>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66" name="【公民館】&#10;有形固定資産減価償却率最大値テキスト">
          <a:extLst>
            <a:ext uri="{FF2B5EF4-FFF2-40B4-BE49-F238E27FC236}">
              <a16:creationId xmlns:a16="http://schemas.microsoft.com/office/drawing/2014/main" id="{54DEC6E6-0BF7-4A49-B560-83915E9A2FF9}"/>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67" name="直線コネクタ 666">
          <a:extLst>
            <a:ext uri="{FF2B5EF4-FFF2-40B4-BE49-F238E27FC236}">
              <a16:creationId xmlns:a16="http://schemas.microsoft.com/office/drawing/2014/main" id="{82324D40-2589-4719-9CDF-FA0617D62499}"/>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68" name="【公民館】&#10;有形固定資産減価償却率平均値テキスト">
          <a:extLst>
            <a:ext uri="{FF2B5EF4-FFF2-40B4-BE49-F238E27FC236}">
              <a16:creationId xmlns:a16="http://schemas.microsoft.com/office/drawing/2014/main" id="{341D8BAD-ADA9-423B-B773-231747F13487}"/>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69" name="フローチャート: 判断 668">
          <a:extLst>
            <a:ext uri="{FF2B5EF4-FFF2-40B4-BE49-F238E27FC236}">
              <a16:creationId xmlns:a16="http://schemas.microsoft.com/office/drawing/2014/main" id="{6E1C7572-AD4B-4C15-98BF-634E6AE0713E}"/>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96265</xdr:rowOff>
    </xdr:from>
    <xdr:to>
      <xdr:col>81</xdr:col>
      <xdr:colOff>101600</xdr:colOff>
      <xdr:row>104</xdr:row>
      <xdr:rowOff>26415</xdr:rowOff>
    </xdr:to>
    <xdr:sp macro="" textlink="">
      <xdr:nvSpPr>
        <xdr:cNvPr id="670" name="フローチャート: 判断 669">
          <a:extLst>
            <a:ext uri="{FF2B5EF4-FFF2-40B4-BE49-F238E27FC236}">
              <a16:creationId xmlns:a16="http://schemas.microsoft.com/office/drawing/2014/main" id="{B786BCB8-D977-4FEC-A456-ACF79249A259}"/>
            </a:ext>
          </a:extLst>
        </xdr:cNvPr>
        <xdr:cNvSpPr/>
      </xdr:nvSpPr>
      <xdr:spPr>
        <a:xfrm>
          <a:off x="15430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71" name="フローチャート: 判断 670">
          <a:extLst>
            <a:ext uri="{FF2B5EF4-FFF2-40B4-BE49-F238E27FC236}">
              <a16:creationId xmlns:a16="http://schemas.microsoft.com/office/drawing/2014/main" id="{EDBF4FDE-0D2B-4A2B-B407-7A208B5DD231}"/>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141987</xdr:rowOff>
    </xdr:from>
    <xdr:to>
      <xdr:col>72</xdr:col>
      <xdr:colOff>38100</xdr:colOff>
      <xdr:row>104</xdr:row>
      <xdr:rowOff>72137</xdr:rowOff>
    </xdr:to>
    <xdr:sp macro="" textlink="">
      <xdr:nvSpPr>
        <xdr:cNvPr id="672" name="フローチャート: 判断 671">
          <a:extLst>
            <a:ext uri="{FF2B5EF4-FFF2-40B4-BE49-F238E27FC236}">
              <a16:creationId xmlns:a16="http://schemas.microsoft.com/office/drawing/2014/main" id="{CB9DAE46-681D-497F-BB60-2F8FE9E1EA09}"/>
            </a:ext>
          </a:extLst>
        </xdr:cNvPr>
        <xdr:cNvSpPr/>
      </xdr:nvSpPr>
      <xdr:spPr>
        <a:xfrm>
          <a:off x="1365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98552</xdr:rowOff>
    </xdr:from>
    <xdr:to>
      <xdr:col>67</xdr:col>
      <xdr:colOff>101600</xdr:colOff>
      <xdr:row>102</xdr:row>
      <xdr:rowOff>28702</xdr:rowOff>
    </xdr:to>
    <xdr:sp macro="" textlink="">
      <xdr:nvSpPr>
        <xdr:cNvPr id="673" name="フローチャート: 判断 672">
          <a:extLst>
            <a:ext uri="{FF2B5EF4-FFF2-40B4-BE49-F238E27FC236}">
              <a16:creationId xmlns:a16="http://schemas.microsoft.com/office/drawing/2014/main" id="{2B63C813-5773-48BE-8845-1ACFAD2EC6A1}"/>
            </a:ext>
          </a:extLst>
        </xdr:cNvPr>
        <xdr:cNvSpPr/>
      </xdr:nvSpPr>
      <xdr:spPr>
        <a:xfrm>
          <a:off x="12763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1321655-C4D8-469E-8FF9-BC0548FD88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87E0BA1-F59D-4C15-8A02-C1254D5EAC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CC9D820-F37C-4CF0-9C5A-693C264B81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A794DF3-D7D6-416D-94A2-8B2D6BB4407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B9ABD5A-5198-4D57-96D7-D2B495E823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79" name="楕円 678">
          <a:extLst>
            <a:ext uri="{FF2B5EF4-FFF2-40B4-BE49-F238E27FC236}">
              <a16:creationId xmlns:a16="http://schemas.microsoft.com/office/drawing/2014/main" id="{0E9F96C0-2D20-4DC4-AC46-07E01E89760A}"/>
            </a:ext>
          </a:extLst>
        </xdr:cNvPr>
        <xdr:cNvSpPr/>
      </xdr:nvSpPr>
      <xdr:spPr>
        <a:xfrm>
          <a:off x="16268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680" name="【公民館】&#10;有形固定資産減価償却率該当値テキスト">
          <a:extLst>
            <a:ext uri="{FF2B5EF4-FFF2-40B4-BE49-F238E27FC236}">
              <a16:creationId xmlns:a16="http://schemas.microsoft.com/office/drawing/2014/main" id="{38ABEBA2-AB4F-441A-9758-9EBAC4A85AD2}"/>
            </a:ext>
          </a:extLst>
        </xdr:cNvPr>
        <xdr:cNvSpPr txBox="1"/>
      </xdr:nvSpPr>
      <xdr:spPr>
        <a:xfrm>
          <a:off x="16357600"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144272</xdr:rowOff>
    </xdr:from>
    <xdr:to>
      <xdr:col>81</xdr:col>
      <xdr:colOff>101600</xdr:colOff>
      <xdr:row>106</xdr:row>
      <xdr:rowOff>74422</xdr:rowOff>
    </xdr:to>
    <xdr:sp macro="" textlink="">
      <xdr:nvSpPr>
        <xdr:cNvPr id="681" name="楕円 680">
          <a:extLst>
            <a:ext uri="{FF2B5EF4-FFF2-40B4-BE49-F238E27FC236}">
              <a16:creationId xmlns:a16="http://schemas.microsoft.com/office/drawing/2014/main" id="{555A5DEA-F28A-4840-BDAE-DA024E0EC427}"/>
            </a:ext>
          </a:extLst>
        </xdr:cNvPr>
        <xdr:cNvSpPr/>
      </xdr:nvSpPr>
      <xdr:spPr>
        <a:xfrm>
          <a:off x="15430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23622</xdr:rowOff>
    </xdr:from>
    <xdr:to>
      <xdr:col>85</xdr:col>
      <xdr:colOff>127000</xdr:colOff>
      <xdr:row>106</xdr:row>
      <xdr:rowOff>41911</xdr:rowOff>
    </xdr:to>
    <xdr:cxnSp macro="">
      <xdr:nvCxnSpPr>
        <xdr:cNvPr id="682" name="直線コネクタ 681">
          <a:extLst>
            <a:ext uri="{FF2B5EF4-FFF2-40B4-BE49-F238E27FC236}">
              <a16:creationId xmlns:a16="http://schemas.microsoft.com/office/drawing/2014/main" id="{A61B0C4A-4E41-4511-8A61-5F6F64A90A07}"/>
            </a:ext>
          </a:extLst>
        </xdr:cNvPr>
        <xdr:cNvCxnSpPr/>
      </xdr:nvCxnSpPr>
      <xdr:spPr>
        <a:xfrm>
          <a:off x="15481300" y="1819732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xdr:rowOff>
    </xdr:from>
    <xdr:to>
      <xdr:col>76</xdr:col>
      <xdr:colOff>165100</xdr:colOff>
      <xdr:row>106</xdr:row>
      <xdr:rowOff>117856</xdr:rowOff>
    </xdr:to>
    <xdr:sp macro="" textlink="">
      <xdr:nvSpPr>
        <xdr:cNvPr id="683" name="楕円 682">
          <a:extLst>
            <a:ext uri="{FF2B5EF4-FFF2-40B4-BE49-F238E27FC236}">
              <a16:creationId xmlns:a16="http://schemas.microsoft.com/office/drawing/2014/main" id="{AA75BEE5-D60A-4C7B-B6C8-5087AB98472E}"/>
            </a:ext>
          </a:extLst>
        </xdr:cNvPr>
        <xdr:cNvSpPr/>
      </xdr:nvSpPr>
      <xdr:spPr>
        <a:xfrm>
          <a:off x="1454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23622</xdr:rowOff>
    </xdr:from>
    <xdr:to>
      <xdr:col>81</xdr:col>
      <xdr:colOff>50800</xdr:colOff>
      <xdr:row>106</xdr:row>
      <xdr:rowOff>67056</xdr:rowOff>
    </xdr:to>
    <xdr:cxnSp macro="">
      <xdr:nvCxnSpPr>
        <xdr:cNvPr id="684" name="直線コネクタ 683">
          <a:extLst>
            <a:ext uri="{FF2B5EF4-FFF2-40B4-BE49-F238E27FC236}">
              <a16:creationId xmlns:a16="http://schemas.microsoft.com/office/drawing/2014/main" id="{2EA3D227-8B1C-47DA-B1AF-EEFF4680887F}"/>
            </a:ext>
          </a:extLst>
        </xdr:cNvPr>
        <xdr:cNvCxnSpPr/>
      </xdr:nvCxnSpPr>
      <xdr:spPr>
        <a:xfrm flipV="1">
          <a:off x="14592300" y="181973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685" name="楕円 684">
          <a:extLst>
            <a:ext uri="{FF2B5EF4-FFF2-40B4-BE49-F238E27FC236}">
              <a16:creationId xmlns:a16="http://schemas.microsoft.com/office/drawing/2014/main" id="{C42D22CC-13D5-4D6D-8D60-8563B5B676DE}"/>
            </a:ext>
          </a:extLst>
        </xdr:cNvPr>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67056</xdr:rowOff>
    </xdr:to>
    <xdr:cxnSp macro="">
      <xdr:nvCxnSpPr>
        <xdr:cNvPr id="686" name="直線コネクタ 685">
          <a:extLst>
            <a:ext uri="{FF2B5EF4-FFF2-40B4-BE49-F238E27FC236}">
              <a16:creationId xmlns:a16="http://schemas.microsoft.com/office/drawing/2014/main" id="{421B20B9-D4AC-44DC-A232-3347D9C677DD}"/>
            </a:ext>
          </a:extLst>
        </xdr:cNvPr>
        <xdr:cNvCxnSpPr/>
      </xdr:nvCxnSpPr>
      <xdr:spPr>
        <a:xfrm>
          <a:off x="13703300" y="18227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160274</xdr:rowOff>
    </xdr:from>
    <xdr:to>
      <xdr:col>67</xdr:col>
      <xdr:colOff>101600</xdr:colOff>
      <xdr:row>106</xdr:row>
      <xdr:rowOff>90424</xdr:rowOff>
    </xdr:to>
    <xdr:sp macro="" textlink="">
      <xdr:nvSpPr>
        <xdr:cNvPr id="687" name="楕円 686">
          <a:extLst>
            <a:ext uri="{FF2B5EF4-FFF2-40B4-BE49-F238E27FC236}">
              <a16:creationId xmlns:a16="http://schemas.microsoft.com/office/drawing/2014/main" id="{3833FC61-1164-4A89-B869-D01EC28AEBB1}"/>
            </a:ext>
          </a:extLst>
        </xdr:cNvPr>
        <xdr:cNvSpPr/>
      </xdr:nvSpPr>
      <xdr:spPr>
        <a:xfrm>
          <a:off x="1276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39624</xdr:rowOff>
    </xdr:from>
    <xdr:to>
      <xdr:col>71</xdr:col>
      <xdr:colOff>177800</xdr:colOff>
      <xdr:row>106</xdr:row>
      <xdr:rowOff>53339</xdr:rowOff>
    </xdr:to>
    <xdr:cxnSp macro="">
      <xdr:nvCxnSpPr>
        <xdr:cNvPr id="688" name="直線コネクタ 687">
          <a:extLst>
            <a:ext uri="{FF2B5EF4-FFF2-40B4-BE49-F238E27FC236}">
              <a16:creationId xmlns:a16="http://schemas.microsoft.com/office/drawing/2014/main" id="{ABF9015D-E0F5-4780-A959-2986C2E6E6C0}"/>
            </a:ext>
          </a:extLst>
        </xdr:cNvPr>
        <xdr:cNvCxnSpPr/>
      </xdr:nvCxnSpPr>
      <xdr:spPr>
        <a:xfrm>
          <a:off x="12814300" y="18213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42942</xdr:rowOff>
    </xdr:from>
    <xdr:ext cx="405111" cy="259045"/>
    <xdr:sp macro="" textlink="">
      <xdr:nvSpPr>
        <xdr:cNvPr id="689" name="n_1aveValue【公民館】&#10;有形固定資産減価償却率">
          <a:extLst>
            <a:ext uri="{FF2B5EF4-FFF2-40B4-BE49-F238E27FC236}">
              <a16:creationId xmlns:a16="http://schemas.microsoft.com/office/drawing/2014/main" id="{A23363ED-6ED5-462F-A362-1954588CB3FF}"/>
            </a:ext>
          </a:extLst>
        </xdr:cNvPr>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90" name="n_2aveValue【公民館】&#10;有形固定資産減価償却率">
          <a:extLst>
            <a:ext uri="{FF2B5EF4-FFF2-40B4-BE49-F238E27FC236}">
              <a16:creationId xmlns:a16="http://schemas.microsoft.com/office/drawing/2014/main" id="{EA650E39-2393-4C0D-9F4D-E63A031E538E}"/>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88664</xdr:rowOff>
    </xdr:from>
    <xdr:ext cx="405111" cy="259045"/>
    <xdr:sp macro="" textlink="">
      <xdr:nvSpPr>
        <xdr:cNvPr id="691" name="n_3aveValue【公民館】&#10;有形固定資産減価償却率">
          <a:extLst>
            <a:ext uri="{FF2B5EF4-FFF2-40B4-BE49-F238E27FC236}">
              <a16:creationId xmlns:a16="http://schemas.microsoft.com/office/drawing/2014/main" id="{FD202FD4-6757-4E60-A144-589554C3B6ED}"/>
            </a:ext>
          </a:extLst>
        </xdr:cNvPr>
        <xdr:cNvSpPr txBox="1"/>
      </xdr:nvSpPr>
      <xdr:spPr>
        <a:xfrm>
          <a:off x="135007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45229</xdr:rowOff>
    </xdr:from>
    <xdr:ext cx="405111" cy="259045"/>
    <xdr:sp macro="" textlink="">
      <xdr:nvSpPr>
        <xdr:cNvPr id="692" name="n_4aveValue【公民館】&#10;有形固定資産減価償却率">
          <a:extLst>
            <a:ext uri="{FF2B5EF4-FFF2-40B4-BE49-F238E27FC236}">
              <a16:creationId xmlns:a16="http://schemas.microsoft.com/office/drawing/2014/main" id="{3C06E676-A306-4CCB-AAE9-C8BCFD6208F6}"/>
            </a:ext>
          </a:extLst>
        </xdr:cNvPr>
        <xdr:cNvSpPr txBox="1"/>
      </xdr:nvSpPr>
      <xdr:spPr>
        <a:xfrm>
          <a:off x="12611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65549</xdr:rowOff>
    </xdr:from>
    <xdr:ext cx="405111" cy="259045"/>
    <xdr:sp macro="" textlink="">
      <xdr:nvSpPr>
        <xdr:cNvPr id="693" name="n_1mainValue【公民館】&#10;有形固定資産減価償却率">
          <a:extLst>
            <a:ext uri="{FF2B5EF4-FFF2-40B4-BE49-F238E27FC236}">
              <a16:creationId xmlns:a16="http://schemas.microsoft.com/office/drawing/2014/main" id="{43145C22-5DB6-4B11-B5AD-A55D383F001A}"/>
            </a:ext>
          </a:extLst>
        </xdr:cNvPr>
        <xdr:cNvSpPr txBox="1"/>
      </xdr:nvSpPr>
      <xdr:spPr>
        <a:xfrm>
          <a:off x="15266044"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108983</xdr:rowOff>
    </xdr:from>
    <xdr:ext cx="405111" cy="259045"/>
    <xdr:sp macro="" textlink="">
      <xdr:nvSpPr>
        <xdr:cNvPr id="694" name="n_2mainValue【公民館】&#10;有形固定資産減価償却率">
          <a:extLst>
            <a:ext uri="{FF2B5EF4-FFF2-40B4-BE49-F238E27FC236}">
              <a16:creationId xmlns:a16="http://schemas.microsoft.com/office/drawing/2014/main" id="{97AC6DA0-CAAD-49F6-AC2E-990116C93192}"/>
            </a:ext>
          </a:extLst>
        </xdr:cNvPr>
        <xdr:cNvSpPr txBox="1"/>
      </xdr:nvSpPr>
      <xdr:spPr>
        <a:xfrm>
          <a:off x="14389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695" name="n_3mainValue【公民館】&#10;有形固定資産減価償却率">
          <a:extLst>
            <a:ext uri="{FF2B5EF4-FFF2-40B4-BE49-F238E27FC236}">
              <a16:creationId xmlns:a16="http://schemas.microsoft.com/office/drawing/2014/main" id="{FA20E368-52EE-45BD-AC21-D97FE5331C17}"/>
            </a:ext>
          </a:extLst>
        </xdr:cNvPr>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81551</xdr:rowOff>
    </xdr:from>
    <xdr:ext cx="405111" cy="259045"/>
    <xdr:sp macro="" textlink="">
      <xdr:nvSpPr>
        <xdr:cNvPr id="696" name="n_4mainValue【公民館】&#10;有形固定資産減価償却率">
          <a:extLst>
            <a:ext uri="{FF2B5EF4-FFF2-40B4-BE49-F238E27FC236}">
              <a16:creationId xmlns:a16="http://schemas.microsoft.com/office/drawing/2014/main" id="{7DFC4BB3-A753-4720-A314-593544F88889}"/>
            </a:ext>
          </a:extLst>
        </xdr:cNvPr>
        <xdr:cNvSpPr txBox="1"/>
      </xdr:nvSpPr>
      <xdr:spPr>
        <a:xfrm>
          <a:off x="12611744" y="1825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7E767994-A36B-4980-A1CD-9163B896D6E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46934004-26A2-4E23-9CDF-E0C68CC5E0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6B85879-164C-40C3-94BC-6E9737F87C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2779129-EB71-4D67-8A74-548ED23B0C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75C0C53-E48E-4207-A4DD-48BB2F63AB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732ACAD-FF88-41D5-8F3C-2F58231D8F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D26F524C-CBD3-4157-8471-8C4DACF108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6E756D4C-5B0F-4DD8-8E1F-E9C1DE339D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98845E68-E019-40A4-83C9-0F8B87BCB2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56D71891-F7C6-4004-A20B-8723774475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E0F3023B-089D-4F4D-98C2-D23C3C6A02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C8F38FF6-C854-47AD-A56F-E8AA7A6810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2298BEDA-00D9-4FCB-A66B-DC2ECFAAED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3064E7D1-2961-4C0C-89EB-4836B82694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7864F540-8006-4EDA-B449-9A9FBC720F3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89F1AB0D-F86B-4AFC-9F2C-AF3E6D1BBAE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2E601CF-5014-4980-A0E0-8935659C57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3F52105D-F322-4964-A67D-D82CBD3774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E7DB1568-E615-4680-AB58-C0EA2A4308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33E1BC4E-77CC-4EFA-B5AB-01E39B7CE6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CE2D52C7-8CBF-4246-8866-AA93D1E04D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8CE4CF20-9400-4C34-A801-C58ECAE796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FCD1E25-4975-483F-8023-87236C0DE6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0" name="直線コネクタ 719">
          <a:extLst>
            <a:ext uri="{FF2B5EF4-FFF2-40B4-BE49-F238E27FC236}">
              <a16:creationId xmlns:a16="http://schemas.microsoft.com/office/drawing/2014/main" id="{2E999EC6-EA6A-4890-9232-FF049E565991}"/>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1" name="【公民館】&#10;一人当たり面積最小値テキスト">
          <a:extLst>
            <a:ext uri="{FF2B5EF4-FFF2-40B4-BE49-F238E27FC236}">
              <a16:creationId xmlns:a16="http://schemas.microsoft.com/office/drawing/2014/main" id="{2EC866D6-B4DD-48EA-80D9-316EBA09D352}"/>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2" name="直線コネクタ 721">
          <a:extLst>
            <a:ext uri="{FF2B5EF4-FFF2-40B4-BE49-F238E27FC236}">
              <a16:creationId xmlns:a16="http://schemas.microsoft.com/office/drawing/2014/main" id="{4DA6952E-6AF7-4890-BA08-CC7565F29ED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23" name="【公民館】&#10;一人当たり面積最大値テキスト">
          <a:extLst>
            <a:ext uri="{FF2B5EF4-FFF2-40B4-BE49-F238E27FC236}">
              <a16:creationId xmlns:a16="http://schemas.microsoft.com/office/drawing/2014/main" id="{6CACF464-E55B-46CF-8E85-8E41F4EB22A7}"/>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24" name="直線コネクタ 723">
          <a:extLst>
            <a:ext uri="{FF2B5EF4-FFF2-40B4-BE49-F238E27FC236}">
              <a16:creationId xmlns:a16="http://schemas.microsoft.com/office/drawing/2014/main" id="{454C1A25-B8EA-4662-B724-D91BBF6E7BDF}"/>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725" name="【公民館】&#10;一人当たり面積平均値テキスト">
          <a:extLst>
            <a:ext uri="{FF2B5EF4-FFF2-40B4-BE49-F238E27FC236}">
              <a16:creationId xmlns:a16="http://schemas.microsoft.com/office/drawing/2014/main" id="{04441226-9BF9-430C-AF64-AE9E618C5C3F}"/>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26" name="フローチャート: 判断 725">
          <a:extLst>
            <a:ext uri="{FF2B5EF4-FFF2-40B4-BE49-F238E27FC236}">
              <a16:creationId xmlns:a16="http://schemas.microsoft.com/office/drawing/2014/main" id="{B3CCD0CF-DCC6-43E8-BEA0-397DCA04BF25}"/>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60452</xdr:rowOff>
    </xdr:from>
    <xdr:to>
      <xdr:col>112</xdr:col>
      <xdr:colOff>38100</xdr:colOff>
      <xdr:row>107</xdr:row>
      <xdr:rowOff>162052</xdr:rowOff>
    </xdr:to>
    <xdr:sp macro="" textlink="">
      <xdr:nvSpPr>
        <xdr:cNvPr id="727" name="フローチャート: 判断 726">
          <a:extLst>
            <a:ext uri="{FF2B5EF4-FFF2-40B4-BE49-F238E27FC236}">
              <a16:creationId xmlns:a16="http://schemas.microsoft.com/office/drawing/2014/main" id="{7147BDF7-0DA0-4F17-B35D-BDD2E2FBC99A}"/>
            </a:ext>
          </a:extLst>
        </xdr:cNvPr>
        <xdr:cNvSpPr/>
      </xdr:nvSpPr>
      <xdr:spPr>
        <a:xfrm>
          <a:off x="21272500" y="1840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40639</xdr:rowOff>
    </xdr:from>
    <xdr:to>
      <xdr:col>107</xdr:col>
      <xdr:colOff>101600</xdr:colOff>
      <xdr:row>107</xdr:row>
      <xdr:rowOff>142239</xdr:rowOff>
    </xdr:to>
    <xdr:sp macro="" textlink="">
      <xdr:nvSpPr>
        <xdr:cNvPr id="728" name="フローチャート: 判断 727">
          <a:extLst>
            <a:ext uri="{FF2B5EF4-FFF2-40B4-BE49-F238E27FC236}">
              <a16:creationId xmlns:a16="http://schemas.microsoft.com/office/drawing/2014/main" id="{3D13D243-1519-4450-BBE7-0807037AC682}"/>
            </a:ext>
          </a:extLst>
        </xdr:cNvPr>
        <xdr:cNvSpPr/>
      </xdr:nvSpPr>
      <xdr:spPr>
        <a:xfrm>
          <a:off x="20383500" y="183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39878</xdr:rowOff>
    </xdr:from>
    <xdr:to>
      <xdr:col>102</xdr:col>
      <xdr:colOff>165100</xdr:colOff>
      <xdr:row>107</xdr:row>
      <xdr:rowOff>141478</xdr:rowOff>
    </xdr:to>
    <xdr:sp macro="" textlink="">
      <xdr:nvSpPr>
        <xdr:cNvPr id="729" name="フローチャート: 判断 728">
          <a:extLst>
            <a:ext uri="{FF2B5EF4-FFF2-40B4-BE49-F238E27FC236}">
              <a16:creationId xmlns:a16="http://schemas.microsoft.com/office/drawing/2014/main" id="{99D5E194-CF18-440D-9E39-4B8FB4185B96}"/>
            </a:ext>
          </a:extLst>
        </xdr:cNvPr>
        <xdr:cNvSpPr/>
      </xdr:nvSpPr>
      <xdr:spPr>
        <a:xfrm>
          <a:off x="19494500" y="183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20828</xdr:rowOff>
    </xdr:from>
    <xdr:to>
      <xdr:col>98</xdr:col>
      <xdr:colOff>38100</xdr:colOff>
      <xdr:row>107</xdr:row>
      <xdr:rowOff>122428</xdr:rowOff>
    </xdr:to>
    <xdr:sp macro="" textlink="">
      <xdr:nvSpPr>
        <xdr:cNvPr id="730" name="フローチャート: 判断 729">
          <a:extLst>
            <a:ext uri="{FF2B5EF4-FFF2-40B4-BE49-F238E27FC236}">
              <a16:creationId xmlns:a16="http://schemas.microsoft.com/office/drawing/2014/main" id="{1324F790-AE0C-4376-A4DE-B26FC366612A}"/>
            </a:ext>
          </a:extLst>
        </xdr:cNvPr>
        <xdr:cNvSpPr/>
      </xdr:nvSpPr>
      <xdr:spPr>
        <a:xfrm>
          <a:off x="18605500" y="1836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295DCED-F0C8-4E5D-8275-BD7745FFC9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01564ED-FABD-4A65-95BC-6C129010D1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950F199-9EB2-4392-8EF4-A71539549F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FD073A1-A433-49B6-A9E3-864844A6A4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CFEA056-17B4-42A0-93B3-4AF078D03D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153415</xdr:rowOff>
    </xdr:from>
    <xdr:to>
      <xdr:col>116</xdr:col>
      <xdr:colOff>114300</xdr:colOff>
      <xdr:row>108</xdr:row>
      <xdr:rowOff>83565</xdr:rowOff>
    </xdr:to>
    <xdr:sp macro="" textlink="">
      <xdr:nvSpPr>
        <xdr:cNvPr id="736" name="楕円 735">
          <a:extLst>
            <a:ext uri="{FF2B5EF4-FFF2-40B4-BE49-F238E27FC236}">
              <a16:creationId xmlns:a16="http://schemas.microsoft.com/office/drawing/2014/main" id="{EFAD96B8-5469-455E-BC94-7ECC8FB3EC21}"/>
            </a:ext>
          </a:extLst>
        </xdr:cNvPr>
        <xdr:cNvSpPr/>
      </xdr:nvSpPr>
      <xdr:spPr>
        <a:xfrm>
          <a:off x="22110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68342</xdr:rowOff>
    </xdr:from>
    <xdr:ext cx="469744" cy="259045"/>
    <xdr:sp macro="" textlink="">
      <xdr:nvSpPr>
        <xdr:cNvPr id="737" name="【公民館】&#10;一人当たり面積該当値テキスト">
          <a:extLst>
            <a:ext uri="{FF2B5EF4-FFF2-40B4-BE49-F238E27FC236}">
              <a16:creationId xmlns:a16="http://schemas.microsoft.com/office/drawing/2014/main" id="{A8683729-DDBF-435A-B398-EEAFFDFDCD6F}"/>
            </a:ext>
          </a:extLst>
        </xdr:cNvPr>
        <xdr:cNvSpPr txBox="1"/>
      </xdr:nvSpPr>
      <xdr:spPr>
        <a:xfrm>
          <a:off x="22199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154939</xdr:rowOff>
    </xdr:from>
    <xdr:to>
      <xdr:col>112</xdr:col>
      <xdr:colOff>38100</xdr:colOff>
      <xdr:row>108</xdr:row>
      <xdr:rowOff>85089</xdr:rowOff>
    </xdr:to>
    <xdr:sp macro="" textlink="">
      <xdr:nvSpPr>
        <xdr:cNvPr id="738" name="楕円 737">
          <a:extLst>
            <a:ext uri="{FF2B5EF4-FFF2-40B4-BE49-F238E27FC236}">
              <a16:creationId xmlns:a16="http://schemas.microsoft.com/office/drawing/2014/main" id="{B4FFEC27-CAEB-4449-BCD8-43CAFAA6EAF3}"/>
            </a:ext>
          </a:extLst>
        </xdr:cNvPr>
        <xdr:cNvSpPr/>
      </xdr:nvSpPr>
      <xdr:spPr>
        <a:xfrm>
          <a:off x="2127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32765</xdr:rowOff>
    </xdr:from>
    <xdr:to>
      <xdr:col>116</xdr:col>
      <xdr:colOff>63500</xdr:colOff>
      <xdr:row>108</xdr:row>
      <xdr:rowOff>34289</xdr:rowOff>
    </xdr:to>
    <xdr:cxnSp macro="">
      <xdr:nvCxnSpPr>
        <xdr:cNvPr id="739" name="直線コネクタ 738">
          <a:extLst>
            <a:ext uri="{FF2B5EF4-FFF2-40B4-BE49-F238E27FC236}">
              <a16:creationId xmlns:a16="http://schemas.microsoft.com/office/drawing/2014/main" id="{D2A3CB52-9B90-4B0B-8906-2A2AA22D3412}"/>
            </a:ext>
          </a:extLst>
        </xdr:cNvPr>
        <xdr:cNvCxnSpPr/>
      </xdr:nvCxnSpPr>
      <xdr:spPr>
        <a:xfrm flipV="1">
          <a:off x="21323300" y="185493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157226</xdr:rowOff>
    </xdr:from>
    <xdr:to>
      <xdr:col>107</xdr:col>
      <xdr:colOff>101600</xdr:colOff>
      <xdr:row>108</xdr:row>
      <xdr:rowOff>87376</xdr:rowOff>
    </xdr:to>
    <xdr:sp macro="" textlink="">
      <xdr:nvSpPr>
        <xdr:cNvPr id="740" name="楕円 739">
          <a:extLst>
            <a:ext uri="{FF2B5EF4-FFF2-40B4-BE49-F238E27FC236}">
              <a16:creationId xmlns:a16="http://schemas.microsoft.com/office/drawing/2014/main" id="{22F4FE54-E3F6-4E20-87DC-072092502207}"/>
            </a:ext>
          </a:extLst>
        </xdr:cNvPr>
        <xdr:cNvSpPr/>
      </xdr:nvSpPr>
      <xdr:spPr>
        <a:xfrm>
          <a:off x="20383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36576</xdr:rowOff>
    </xdr:to>
    <xdr:cxnSp macro="">
      <xdr:nvCxnSpPr>
        <xdr:cNvPr id="741" name="直線コネクタ 740">
          <a:extLst>
            <a:ext uri="{FF2B5EF4-FFF2-40B4-BE49-F238E27FC236}">
              <a16:creationId xmlns:a16="http://schemas.microsoft.com/office/drawing/2014/main" id="{0D21645A-C3DD-4851-BCD1-19899164968E}"/>
            </a:ext>
          </a:extLst>
        </xdr:cNvPr>
        <xdr:cNvCxnSpPr/>
      </xdr:nvCxnSpPr>
      <xdr:spPr>
        <a:xfrm flipV="1">
          <a:off x="20434300" y="185508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742" name="楕円 741">
          <a:extLst>
            <a:ext uri="{FF2B5EF4-FFF2-40B4-BE49-F238E27FC236}">
              <a16:creationId xmlns:a16="http://schemas.microsoft.com/office/drawing/2014/main" id="{27A441F7-9C69-4D65-A34F-F38979F6A69F}"/>
            </a:ext>
          </a:extLst>
        </xdr:cNvPr>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36576</xdr:rowOff>
    </xdr:from>
    <xdr:to>
      <xdr:col>107</xdr:col>
      <xdr:colOff>50800</xdr:colOff>
      <xdr:row>108</xdr:row>
      <xdr:rowOff>39624</xdr:rowOff>
    </xdr:to>
    <xdr:cxnSp macro="">
      <xdr:nvCxnSpPr>
        <xdr:cNvPr id="743" name="直線コネクタ 742">
          <a:extLst>
            <a:ext uri="{FF2B5EF4-FFF2-40B4-BE49-F238E27FC236}">
              <a16:creationId xmlns:a16="http://schemas.microsoft.com/office/drawing/2014/main" id="{2A772BCE-8FA2-491B-8EA3-906E83FD21F4}"/>
            </a:ext>
          </a:extLst>
        </xdr:cNvPr>
        <xdr:cNvCxnSpPr/>
      </xdr:nvCxnSpPr>
      <xdr:spPr>
        <a:xfrm flipV="1">
          <a:off x="19545300" y="185531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161798</xdr:rowOff>
    </xdr:from>
    <xdr:to>
      <xdr:col>98</xdr:col>
      <xdr:colOff>38100</xdr:colOff>
      <xdr:row>108</xdr:row>
      <xdr:rowOff>91948</xdr:rowOff>
    </xdr:to>
    <xdr:sp macro="" textlink="">
      <xdr:nvSpPr>
        <xdr:cNvPr id="744" name="楕円 743">
          <a:extLst>
            <a:ext uri="{FF2B5EF4-FFF2-40B4-BE49-F238E27FC236}">
              <a16:creationId xmlns:a16="http://schemas.microsoft.com/office/drawing/2014/main" id="{1DBF07D5-EE25-41B9-941D-091E817E04C3}"/>
            </a:ext>
          </a:extLst>
        </xdr:cNvPr>
        <xdr:cNvSpPr/>
      </xdr:nvSpPr>
      <xdr:spPr>
        <a:xfrm>
          <a:off x="18605500" y="185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39624</xdr:rowOff>
    </xdr:from>
    <xdr:to>
      <xdr:col>102</xdr:col>
      <xdr:colOff>114300</xdr:colOff>
      <xdr:row>108</xdr:row>
      <xdr:rowOff>41148</xdr:rowOff>
    </xdr:to>
    <xdr:cxnSp macro="">
      <xdr:nvCxnSpPr>
        <xdr:cNvPr id="745" name="直線コネクタ 744">
          <a:extLst>
            <a:ext uri="{FF2B5EF4-FFF2-40B4-BE49-F238E27FC236}">
              <a16:creationId xmlns:a16="http://schemas.microsoft.com/office/drawing/2014/main" id="{6B61BC33-4C63-4132-BCEF-730BD089FD4C}"/>
            </a:ext>
          </a:extLst>
        </xdr:cNvPr>
        <xdr:cNvCxnSpPr/>
      </xdr:nvCxnSpPr>
      <xdr:spPr>
        <a:xfrm flipV="1">
          <a:off x="18656300" y="18556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7129</xdr:rowOff>
    </xdr:from>
    <xdr:ext cx="469744" cy="259045"/>
    <xdr:sp macro="" textlink="">
      <xdr:nvSpPr>
        <xdr:cNvPr id="746" name="n_1aveValue【公民館】&#10;一人当たり面積">
          <a:extLst>
            <a:ext uri="{FF2B5EF4-FFF2-40B4-BE49-F238E27FC236}">
              <a16:creationId xmlns:a16="http://schemas.microsoft.com/office/drawing/2014/main" id="{0A955CB2-FCDE-45A3-A286-140587EA55E4}"/>
            </a:ext>
          </a:extLst>
        </xdr:cNvPr>
        <xdr:cNvSpPr txBox="1"/>
      </xdr:nvSpPr>
      <xdr:spPr>
        <a:xfrm>
          <a:off x="21075727" y="181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158766</xdr:rowOff>
    </xdr:from>
    <xdr:ext cx="469744" cy="259045"/>
    <xdr:sp macro="" textlink="">
      <xdr:nvSpPr>
        <xdr:cNvPr id="747" name="n_2aveValue【公民館】&#10;一人当たり面積">
          <a:extLst>
            <a:ext uri="{FF2B5EF4-FFF2-40B4-BE49-F238E27FC236}">
              <a16:creationId xmlns:a16="http://schemas.microsoft.com/office/drawing/2014/main" id="{5EABB128-D85E-4DE8-BF45-3E1133CBAAAB}"/>
            </a:ext>
          </a:extLst>
        </xdr:cNvPr>
        <xdr:cNvSpPr txBox="1"/>
      </xdr:nvSpPr>
      <xdr:spPr>
        <a:xfrm>
          <a:off x="20199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158005</xdr:rowOff>
    </xdr:from>
    <xdr:ext cx="469744" cy="259045"/>
    <xdr:sp macro="" textlink="">
      <xdr:nvSpPr>
        <xdr:cNvPr id="748" name="n_3aveValue【公民館】&#10;一人当たり面積">
          <a:extLst>
            <a:ext uri="{FF2B5EF4-FFF2-40B4-BE49-F238E27FC236}">
              <a16:creationId xmlns:a16="http://schemas.microsoft.com/office/drawing/2014/main" id="{F37AA085-FF4D-4B48-9276-F29675A807CA}"/>
            </a:ext>
          </a:extLst>
        </xdr:cNvPr>
        <xdr:cNvSpPr txBox="1"/>
      </xdr:nvSpPr>
      <xdr:spPr>
        <a:xfrm>
          <a:off x="19310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138955</xdr:rowOff>
    </xdr:from>
    <xdr:ext cx="469744" cy="259045"/>
    <xdr:sp macro="" textlink="">
      <xdr:nvSpPr>
        <xdr:cNvPr id="749" name="n_4aveValue【公民館】&#10;一人当たり面積">
          <a:extLst>
            <a:ext uri="{FF2B5EF4-FFF2-40B4-BE49-F238E27FC236}">
              <a16:creationId xmlns:a16="http://schemas.microsoft.com/office/drawing/2014/main" id="{FA1CB16D-A9D5-448C-BC18-71BFAAA80685}"/>
            </a:ext>
          </a:extLst>
        </xdr:cNvPr>
        <xdr:cNvSpPr txBox="1"/>
      </xdr:nvSpPr>
      <xdr:spPr>
        <a:xfrm>
          <a:off x="18421427" y="181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76216</xdr:rowOff>
    </xdr:from>
    <xdr:ext cx="469744" cy="259045"/>
    <xdr:sp macro="" textlink="">
      <xdr:nvSpPr>
        <xdr:cNvPr id="750" name="n_1mainValue【公民館】&#10;一人当たり面積">
          <a:extLst>
            <a:ext uri="{FF2B5EF4-FFF2-40B4-BE49-F238E27FC236}">
              <a16:creationId xmlns:a16="http://schemas.microsoft.com/office/drawing/2014/main" id="{25851B0E-82C8-470B-B496-571AE1FBCCB1}"/>
            </a:ext>
          </a:extLst>
        </xdr:cNvPr>
        <xdr:cNvSpPr txBox="1"/>
      </xdr:nvSpPr>
      <xdr:spPr>
        <a:xfrm>
          <a:off x="21075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78503</xdr:rowOff>
    </xdr:from>
    <xdr:ext cx="469744" cy="259045"/>
    <xdr:sp macro="" textlink="">
      <xdr:nvSpPr>
        <xdr:cNvPr id="751" name="n_2mainValue【公民館】&#10;一人当たり面積">
          <a:extLst>
            <a:ext uri="{FF2B5EF4-FFF2-40B4-BE49-F238E27FC236}">
              <a16:creationId xmlns:a16="http://schemas.microsoft.com/office/drawing/2014/main" id="{177E2494-B4A0-4067-A1EC-3A98FEEE391D}"/>
            </a:ext>
          </a:extLst>
        </xdr:cNvPr>
        <xdr:cNvSpPr txBox="1"/>
      </xdr:nvSpPr>
      <xdr:spPr>
        <a:xfrm>
          <a:off x="201994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752" name="n_3mainValue【公民館】&#10;一人当たり面積">
          <a:extLst>
            <a:ext uri="{FF2B5EF4-FFF2-40B4-BE49-F238E27FC236}">
              <a16:creationId xmlns:a16="http://schemas.microsoft.com/office/drawing/2014/main" id="{C895D5F8-5029-419F-B9C7-C68373E0EF9B}"/>
            </a:ext>
          </a:extLst>
        </xdr:cNvPr>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83075</xdr:rowOff>
    </xdr:from>
    <xdr:ext cx="469744" cy="259045"/>
    <xdr:sp macro="" textlink="">
      <xdr:nvSpPr>
        <xdr:cNvPr id="753" name="n_4mainValue【公民館】&#10;一人当たり面積">
          <a:extLst>
            <a:ext uri="{FF2B5EF4-FFF2-40B4-BE49-F238E27FC236}">
              <a16:creationId xmlns:a16="http://schemas.microsoft.com/office/drawing/2014/main" id="{2056149D-E07D-4D31-A65D-DA569C28FB43}"/>
            </a:ext>
          </a:extLst>
        </xdr:cNvPr>
        <xdr:cNvSpPr txBox="1"/>
      </xdr:nvSpPr>
      <xdr:spPr>
        <a:xfrm>
          <a:off x="18421427"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6E6488D-A430-461B-A5B3-DCB91E756E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EAE5C51C-9F27-4B5E-943A-69DE5627F1E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F2B7354F-14D4-4E59-BF96-7D8AF70308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類似団体と比較して有形固定資産減価償却費が特に高くなっている施設は、道路、公営住宅、公民館である。</a:t>
          </a: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p>
        <a:p>
          <a:r>
            <a:rPr kumimoji="1" lang="ja-JP" altLang="en-US" sz="1300">
              <a:latin typeface="ＭＳ Ｐゴシック" panose="020B0600070205080204" pitchFamily="50" charset="-128"/>
              <a:ea typeface="ＭＳ Ｐゴシック" panose="020B0600070205080204" pitchFamily="50" charset="-128"/>
            </a:rPr>
            <a:t>　公民館は２施設あり建築年は昭和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4DA1AF-A94F-4F0B-AE08-8019C87AA9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101507-2594-430B-8F38-DF3A24D981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4FE72E-8C24-4EFF-8D79-09AE76722A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A731CA-8F60-4788-AA5A-5404054018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93875-958F-4540-B891-C517F5ED85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3F3894-E02C-4137-98A8-A93D7FBF79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E53983-EED5-4D9E-9D76-FDCA510C30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8608BB-0B0A-4239-A1CE-467620DE8D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FA897C-8416-4EDB-91B6-E2B8E69FBB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CC55D2F-F736-42AA-95C2-6ABBFA1AF1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0B7016-B212-46A6-8311-72FA8C0219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F28649-CF6A-445F-B15A-EABAD2E1EA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81C51D-0666-411F-9B0B-994E7AC2E7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C290EE-2221-4657-81C8-A0BFC0D9DF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8F3B4-9348-4D95-8759-1423807617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1D9B66-6411-4B71-9ABD-75410A416D6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355B1D7-355C-44CC-969D-A980CA7173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31F83D-959D-4D46-AB95-7419FD77E5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2D50C6-1104-4775-90B6-31CCE0BFA5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E3AB66-6C51-41E3-B1AC-05F483D364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FBA739-4D90-4580-9B55-5B0AB76EEC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1911E5-3BA1-45D3-9F3C-87DB48142D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2F156D-A838-4C56-8AAF-562CD1E578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CEEB8C-D5EC-4006-A872-174AE561B3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DD1D88-B67C-42CF-AB17-D6664260EF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DE9907-C3C2-44EB-9042-BEAA5AEEEC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2D98FC-9029-4FBB-AF18-1D391EE903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AF4F57-1CF8-4710-87BA-A7082BEF49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7D0223-6995-49FD-92C4-A7CDC922F2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B91A18-4773-47E7-A1CB-6DAB98C257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954570-05E3-44CD-BCD2-95672EBD60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39361D-8CAF-4F4E-B1AC-6850554160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F044F2-5574-4D8B-B719-B05AADDED6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9CC10A-0D32-46AE-866A-24943E3A88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58A9D8-4172-4275-91A0-A5B0EDB34E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A3FA7F-9331-46DC-8D65-80BD339E1F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983ED6-3442-4B99-BB77-A9FF0AA2BC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A2B13A-92D1-4D93-9863-FD8643A27A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36B416-11D5-41F1-82B7-3E4089CBAB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873DA6-E928-45AE-BC68-26ECD37A8B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BF6D42-A733-4B76-9FE6-A7CB2618892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FCDECA-D9FA-472E-B96D-D3B57AC690E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ABB0B3-F5E7-473B-9DC1-36E0532A42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05BD7DC-D6B9-4604-AC22-1FF860E593B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A15128B-26D3-48A2-9CEF-4CD4E5CA63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9A6C9B-E689-4BC4-8A3B-A9F4A577809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3EDC6A4-4457-4BD6-87FF-5A8C1A63A71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E4094D-A630-403D-8ADE-4538F78EE42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5393FF-652D-49B1-B73B-AF3D7DD25C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FBFAF9-5437-4A50-B1C7-526AF01EEBC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8C70CE9-0409-40FA-ACE9-AE8E3BC22F6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DF1D513-B484-4A11-991A-6101D49C44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E9A2404-4A1C-4521-A687-B257C41F79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18AE956-204D-4095-BA57-0DB0838B16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3C3987-5B88-4D11-8441-849A2380D9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200373A-5C2D-4DDD-8221-8C749BC78D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882E1339-EF1E-4DC9-95B6-B04B185463CC}"/>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2CD1C1F-B346-4672-8421-67E81C25C95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4B8782B-C156-4C12-A6BC-F1985D9F9CA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2CF2C0F2-4DF4-4BBD-A02F-5928F544DC45}"/>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DFA9AD18-4980-491D-850C-844B8028E851}"/>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8D7ED0-F241-48F7-A655-4CF754C7B8ED}"/>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6B6FBE8E-D7D2-4820-A723-0D3E96D84DEC}"/>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383266B9-28A4-4C14-8FF1-E85612F92F1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8CB245CB-1F8D-4F4F-BCD0-2C099E4FF131}"/>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B245CEA7-94E5-4A5D-AB29-EB9A5E84BC6A}"/>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5294E610-9232-414B-94E8-58F6C1CB6705}"/>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6C5308-9D28-4BAA-955B-DDD0210631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A1F7C0-D6C2-499B-8BD2-B32B6021B6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C2E3D02-49AA-4794-BFBB-8225AF1439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5AEF33-9221-403A-B447-15756E8CB9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E6F5034-44CC-4AF3-97E0-F4D3931B389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C5A74550-39AC-4DDA-AD27-189CD3C7A60B}"/>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540BDD96-5F0C-455A-A0C9-AA2307122B72}"/>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B46309D8-5419-4532-85DF-75ECE773C285}"/>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57F89A85-E6D3-40CD-9F23-890271B933DA}"/>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104C68F-7B1C-4BDA-8D05-D926330E211F}"/>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744D5149-3A9F-453C-91DE-DD7E776DC1C7}"/>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E485DE30-0C97-47A0-AB99-9D44E1972CBD}"/>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A2F26942-52DD-42FB-B372-15CDA4415042}"/>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5BD00475-D994-4017-82CA-937B8AD033BC}"/>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1D43B806-D4B6-443B-9CE6-07C54098C50C}"/>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B5C89F9D-4DF4-460D-8587-4BC96F124DEF}"/>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E3CC9FDA-8DAB-419B-B08C-9055AF9B574C}"/>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6" name="n_3aveValue【図書館】&#10;有形固定資産減価償却率">
          <a:extLst>
            <a:ext uri="{FF2B5EF4-FFF2-40B4-BE49-F238E27FC236}">
              <a16:creationId xmlns:a16="http://schemas.microsoft.com/office/drawing/2014/main" id="{0E7E7789-DEB3-4B4A-A3ED-8B650AC94D52}"/>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id="{B1755B16-22C0-49CB-A36E-7D7059807EFB}"/>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3138103B-6E4D-41A9-81BC-8A2CAA780A3D}"/>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E0F8F3A0-9820-4ADC-A926-72F5EEB1EFC0}"/>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6D48475B-7C07-4164-B5C9-7D2305524E4B}"/>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941D6667-1542-4232-9C1D-0A6F56394B7D}"/>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1333A4-8172-470A-8E28-49B5B28C52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B6DDCD-4BD1-4985-91CA-8B56380A10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83360A9-39D7-43D5-9D00-21762DC1C8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060A9AB-6BC8-409A-923C-440CE58B0C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2A6944D-6457-4669-885C-BA7A20ACE9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21DAF95-793D-4A21-BA44-0286FD0C1C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9ECBBE8-20D9-4DE1-93D1-162AC96699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4F43038-5A5B-494E-B3E8-36D657A9D4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AD26E0E-16AD-4560-9FCF-85D054A5A7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FEA6E0E-62FC-465B-942F-AB5E1CB2C6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1353347-4C5A-46D1-8885-094E9E4FB29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9BC1F91-69A1-4FFC-AB3F-5050220893C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30C2F78-ADA5-4490-AF60-279EFAD690E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59CB7FA-A068-44C6-8A68-3082E55531E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A5D70C6-EF7F-4B6D-B985-0B3E91C4A6F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7AB0434-E2E3-4A9E-BCDF-304C59A2B38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C118F00-1891-4A83-9452-D449420A8B9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C848516-9973-4F62-ABB8-370658152E0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F6629E9-A582-4E24-8742-88BE28EB21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A75FF6-74C1-46B0-9DD8-D8604190108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72BAB3C-A3A4-4747-9672-27634D221E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DB9CE1D7-F88F-4F2C-BFE2-3FC282BE148C}"/>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951DD620-E7BD-4C40-92C2-BBD5AB5C1A07}"/>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299A39A2-BED8-4257-B94B-EAA4A3C8D058}"/>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1B85F9F6-497E-4C02-94FE-526CD9F1F3A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78CA2E11-0F96-43CD-8113-D85053829793}"/>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C6F21A25-0E74-438A-B1BE-0C3B0CC987DB}"/>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A4F73E63-DFFD-4D56-976F-EF17CB700F7A}"/>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61A89F34-C1EF-4B38-B2F5-1534573BF7DA}"/>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6ED58276-E2D8-418E-AF81-63069A7D22F4}"/>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47816675-74FD-4F78-ADEA-56C178E01DF1}"/>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A498093E-A9B0-4A31-9954-AD134A8A262A}"/>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66B5C2F-542A-4013-BD3C-212958E8B0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A45260-16B0-43D9-B1E2-47CE320719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CFE7E2-EC72-43E8-B804-522A920AA2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610AD6-6A6C-4F22-B12D-A438F302B5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E331F4-324D-4DDA-BAD9-B81DB1512E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27686</xdr:rowOff>
    </xdr:from>
    <xdr:to>
      <xdr:col>55</xdr:col>
      <xdr:colOff>50800</xdr:colOff>
      <xdr:row>41</xdr:row>
      <xdr:rowOff>129286</xdr:rowOff>
    </xdr:to>
    <xdr:sp macro="" textlink="">
      <xdr:nvSpPr>
        <xdr:cNvPr id="129" name="楕円 128">
          <a:extLst>
            <a:ext uri="{FF2B5EF4-FFF2-40B4-BE49-F238E27FC236}">
              <a16:creationId xmlns:a16="http://schemas.microsoft.com/office/drawing/2014/main" id="{9254AE5B-352B-40FE-9353-EC78C7557A21}"/>
            </a:ext>
          </a:extLst>
        </xdr:cNvPr>
        <xdr:cNvSpPr/>
      </xdr:nvSpPr>
      <xdr:spPr>
        <a:xfrm>
          <a:off x="10426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114063</xdr:rowOff>
    </xdr:from>
    <xdr:ext cx="469744" cy="259045"/>
    <xdr:sp macro="" textlink="">
      <xdr:nvSpPr>
        <xdr:cNvPr id="130" name="【図書館】&#10;一人当たり面積該当値テキスト">
          <a:extLst>
            <a:ext uri="{FF2B5EF4-FFF2-40B4-BE49-F238E27FC236}">
              <a16:creationId xmlns:a16="http://schemas.microsoft.com/office/drawing/2014/main" id="{230A0946-72C5-4D75-BA88-B8844D4998EB}"/>
            </a:ext>
          </a:extLst>
        </xdr:cNvPr>
        <xdr:cNvSpPr txBox="1"/>
      </xdr:nvSpPr>
      <xdr:spPr>
        <a:xfrm>
          <a:off x="10515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1" name="楕円 130">
          <a:extLst>
            <a:ext uri="{FF2B5EF4-FFF2-40B4-BE49-F238E27FC236}">
              <a16:creationId xmlns:a16="http://schemas.microsoft.com/office/drawing/2014/main" id="{CA9B4D26-A0A8-41D2-BF8A-C4397B5D4369}"/>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78486</xdr:rowOff>
    </xdr:from>
    <xdr:to>
      <xdr:col>55</xdr:col>
      <xdr:colOff>0</xdr:colOff>
      <xdr:row>41</xdr:row>
      <xdr:rowOff>83058</xdr:rowOff>
    </xdr:to>
    <xdr:cxnSp macro="">
      <xdr:nvCxnSpPr>
        <xdr:cNvPr id="132" name="直線コネクタ 131">
          <a:extLst>
            <a:ext uri="{FF2B5EF4-FFF2-40B4-BE49-F238E27FC236}">
              <a16:creationId xmlns:a16="http://schemas.microsoft.com/office/drawing/2014/main" id="{36D8611D-C34E-46A5-A28C-D0099A8BEF94}"/>
            </a:ext>
          </a:extLst>
        </xdr:cNvPr>
        <xdr:cNvCxnSpPr/>
      </xdr:nvCxnSpPr>
      <xdr:spPr>
        <a:xfrm flipV="1">
          <a:off x="9639300" y="7107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3" name="楕円 132">
          <a:extLst>
            <a:ext uri="{FF2B5EF4-FFF2-40B4-BE49-F238E27FC236}">
              <a16:creationId xmlns:a16="http://schemas.microsoft.com/office/drawing/2014/main" id="{B0B592F8-D9B6-4DA4-831A-CDD3F14D1698}"/>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34" name="直線コネクタ 133">
          <a:extLst>
            <a:ext uri="{FF2B5EF4-FFF2-40B4-BE49-F238E27FC236}">
              <a16:creationId xmlns:a16="http://schemas.microsoft.com/office/drawing/2014/main" id="{AF36C8AC-2C61-4B25-BBE3-B73AB9DEAF56}"/>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5" name="楕円 134">
          <a:extLst>
            <a:ext uri="{FF2B5EF4-FFF2-40B4-BE49-F238E27FC236}">
              <a16:creationId xmlns:a16="http://schemas.microsoft.com/office/drawing/2014/main" id="{6F00AD5E-F36A-4760-B890-D6CBB377CB3B}"/>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6" name="直線コネクタ 135">
          <a:extLst>
            <a:ext uri="{FF2B5EF4-FFF2-40B4-BE49-F238E27FC236}">
              <a16:creationId xmlns:a16="http://schemas.microsoft.com/office/drawing/2014/main" id="{131F95D3-E66F-4E4D-AEA1-9A06271B4F43}"/>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7" name="楕円 136">
          <a:extLst>
            <a:ext uri="{FF2B5EF4-FFF2-40B4-BE49-F238E27FC236}">
              <a16:creationId xmlns:a16="http://schemas.microsoft.com/office/drawing/2014/main" id="{0396A95F-AB0D-4C37-B6ED-A3B8F7F88CCE}"/>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8" name="直線コネクタ 137">
          <a:extLst>
            <a:ext uri="{FF2B5EF4-FFF2-40B4-BE49-F238E27FC236}">
              <a16:creationId xmlns:a16="http://schemas.microsoft.com/office/drawing/2014/main" id="{724C23D5-61DD-41B9-B9FA-AABC15ABDD65}"/>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7C9ED917-E38F-42D3-8098-D9D5EC003303}"/>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A037A17C-7CBE-4E1B-B3F0-37A1CCD3BD90}"/>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05090407-33EA-482C-AD46-C3B322C6D992}"/>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40CE598D-7C75-4BA6-88EB-403053362D97}"/>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3" name="n_1mainValue【図書館】&#10;一人当たり面積">
          <a:extLst>
            <a:ext uri="{FF2B5EF4-FFF2-40B4-BE49-F238E27FC236}">
              <a16:creationId xmlns:a16="http://schemas.microsoft.com/office/drawing/2014/main" id="{D5692133-198A-44EC-8F23-AA14D02291B7}"/>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4" name="n_2mainValue【図書館】&#10;一人当たり面積">
          <a:extLst>
            <a:ext uri="{FF2B5EF4-FFF2-40B4-BE49-F238E27FC236}">
              <a16:creationId xmlns:a16="http://schemas.microsoft.com/office/drawing/2014/main" id="{3CBC14B5-1479-4E13-A4CC-7235EAF8F034}"/>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5" name="n_3mainValue【図書館】&#10;一人当たり面積">
          <a:extLst>
            <a:ext uri="{FF2B5EF4-FFF2-40B4-BE49-F238E27FC236}">
              <a16:creationId xmlns:a16="http://schemas.microsoft.com/office/drawing/2014/main" id="{86481BD4-6D26-40AC-B235-BFE3B6185176}"/>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6" name="n_4mainValue【図書館】&#10;一人当たり面積">
          <a:extLst>
            <a:ext uri="{FF2B5EF4-FFF2-40B4-BE49-F238E27FC236}">
              <a16:creationId xmlns:a16="http://schemas.microsoft.com/office/drawing/2014/main" id="{3568250C-BEE9-430A-AAC0-43E977B915D9}"/>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8744011-3E68-4FED-9F2E-391B18BCD3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0BAF920-B2D8-424E-9747-9009698E53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60CFE7B-F286-44C5-80FB-8D586A1956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27D01F2-2FBB-4633-A58F-0367564B13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F3AFCF7-05E2-4C81-8CB7-DAA2497B21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1945549-03DC-4E1E-8F03-83D432D1846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F69F961-1798-4DB2-94D6-7AFE5F9184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869D5BE-EE94-446B-8CA8-A1CF5D6A83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F57CC2F-C2A6-45F2-862B-E08D47AEB5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1DD2C33-A0B4-4C7C-BB98-65B51EF7FB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546B6B6-E30C-4FC0-AB5C-71ACCAB3B1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97691B5-989B-4D17-96D8-4A762B86C3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9520163-DF94-4F0C-A9B3-A86CF8775A8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3866612-0F7D-4C54-BE37-412ECCFEDA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30C6B0C9-B686-4A73-B370-F4B4B49F5C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2F87392-5F36-4C16-A27C-4E91A685CC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868BD22-A037-4C93-9ED2-22AECE3607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F0A2CF5-035F-4D2C-95FB-E3A54E5491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BA76C68-1EFF-4EA7-8C7F-C6B72CF21F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F24D201-F489-47BF-B605-EA4F9EE9157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EB19714-C862-488D-95A1-83BB5F11D6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348987A-067E-45A3-ADBE-13BBFC14EE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B77B9A5-C200-43F0-98B9-909F8B51B53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72D2F9D-5D1F-4393-9D8C-9262A065CA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5A40BA3-A643-45CB-8E57-B258525DB6CF}"/>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CF8247BC-93FA-42A5-B276-6C66CD3B040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D2D1D8CD-0CD4-40BC-8B23-F18CF309437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3218B52-1B4B-4A67-AF3F-8403D65FD5E4}"/>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CFCF6BC0-DC40-4959-8175-0FB5C7FE2F6A}"/>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794CEC1-E9FC-4E14-9CFB-35BCE937E896}"/>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72C47651-9F2A-482A-81E7-5AF085CBFE7C}"/>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F357699-5FD5-490A-83DF-4E5657835FA2}"/>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B21B0D00-2B4D-4DDC-9562-DC61DDC8A04A}"/>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6EA7F5DA-4ACF-48D2-B7C3-A4E63E61EB44}"/>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8A8ADDF7-79B5-494E-AB68-FD4A4954112B}"/>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7993EC-1055-4F6E-B75E-0C82C1FF31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D52552-E0AE-45DC-97BD-6DFB4CB635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7520ACF-68D0-40B8-931E-AEE136F599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B4492D-C6DB-4AE0-804D-41A3B9B476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D54150-69C8-4862-8808-60AE0C43F7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a:extLst>
            <a:ext uri="{FF2B5EF4-FFF2-40B4-BE49-F238E27FC236}">
              <a16:creationId xmlns:a16="http://schemas.microsoft.com/office/drawing/2014/main" id="{500A2C8B-3CD9-4847-8364-DA7C227ECCE0}"/>
            </a:ext>
          </a:extLst>
        </xdr:cNvPr>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3E3B2C0-AFD5-47F1-9ED5-3C661B9FF2E1}"/>
            </a:ext>
          </a:extLst>
        </xdr:cNvPr>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76835</xdr:rowOff>
    </xdr:from>
    <xdr:to>
      <xdr:col>20</xdr:col>
      <xdr:colOff>38100</xdr:colOff>
      <xdr:row>62</xdr:row>
      <xdr:rowOff>6985</xdr:rowOff>
    </xdr:to>
    <xdr:sp macro="" textlink="">
      <xdr:nvSpPr>
        <xdr:cNvPr id="189" name="楕円 188">
          <a:extLst>
            <a:ext uri="{FF2B5EF4-FFF2-40B4-BE49-F238E27FC236}">
              <a16:creationId xmlns:a16="http://schemas.microsoft.com/office/drawing/2014/main" id="{9040D151-D57F-4D23-B99B-3A21689101CF}"/>
            </a:ext>
          </a:extLst>
        </xdr:cNvPr>
        <xdr:cNvSpPr/>
      </xdr:nvSpPr>
      <xdr:spPr>
        <a:xfrm>
          <a:off x="3746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127635</xdr:rowOff>
    </xdr:from>
    <xdr:to>
      <xdr:col>24</xdr:col>
      <xdr:colOff>63500</xdr:colOff>
      <xdr:row>61</xdr:row>
      <xdr:rowOff>148590</xdr:rowOff>
    </xdr:to>
    <xdr:cxnSp macro="">
      <xdr:nvCxnSpPr>
        <xdr:cNvPr id="190" name="直線コネクタ 189">
          <a:extLst>
            <a:ext uri="{FF2B5EF4-FFF2-40B4-BE49-F238E27FC236}">
              <a16:creationId xmlns:a16="http://schemas.microsoft.com/office/drawing/2014/main" id="{8E07CFB0-9166-46FE-BD3E-46D9807EEFC9}"/>
            </a:ext>
          </a:extLst>
        </xdr:cNvPr>
        <xdr:cNvCxnSpPr/>
      </xdr:nvCxnSpPr>
      <xdr:spPr>
        <a:xfrm>
          <a:off x="3797300" y="105860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91" name="楕円 190">
          <a:extLst>
            <a:ext uri="{FF2B5EF4-FFF2-40B4-BE49-F238E27FC236}">
              <a16:creationId xmlns:a16="http://schemas.microsoft.com/office/drawing/2014/main" id="{AEA349C8-8E82-48C9-9DAB-98AFAB269A3C}"/>
            </a:ext>
          </a:extLst>
        </xdr:cNvPr>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127635</xdr:rowOff>
    </xdr:to>
    <xdr:cxnSp macro="">
      <xdr:nvCxnSpPr>
        <xdr:cNvPr id="192" name="直線コネクタ 191">
          <a:extLst>
            <a:ext uri="{FF2B5EF4-FFF2-40B4-BE49-F238E27FC236}">
              <a16:creationId xmlns:a16="http://schemas.microsoft.com/office/drawing/2014/main" id="{F66EAC9B-4E06-4081-A651-8113856EEBFD}"/>
            </a:ext>
          </a:extLst>
        </xdr:cNvPr>
        <xdr:cNvCxnSpPr/>
      </xdr:nvCxnSpPr>
      <xdr:spPr>
        <a:xfrm>
          <a:off x="2908300" y="10559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3" name="楕円 192">
          <a:extLst>
            <a:ext uri="{FF2B5EF4-FFF2-40B4-BE49-F238E27FC236}">
              <a16:creationId xmlns:a16="http://schemas.microsoft.com/office/drawing/2014/main" id="{11AADE47-2B1C-4533-9CDF-E828D38B184E}"/>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100965</xdr:rowOff>
    </xdr:to>
    <xdr:cxnSp macro="">
      <xdr:nvCxnSpPr>
        <xdr:cNvPr id="194" name="直線コネクタ 193">
          <a:extLst>
            <a:ext uri="{FF2B5EF4-FFF2-40B4-BE49-F238E27FC236}">
              <a16:creationId xmlns:a16="http://schemas.microsoft.com/office/drawing/2014/main" id="{1E4C2A0C-5EB5-40E7-A9D7-D6B9B5BC8AAC}"/>
            </a:ext>
          </a:extLst>
        </xdr:cNvPr>
        <xdr:cNvCxnSpPr/>
      </xdr:nvCxnSpPr>
      <xdr:spPr>
        <a:xfrm>
          <a:off x="2019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5" name="楕円 194">
          <a:extLst>
            <a:ext uri="{FF2B5EF4-FFF2-40B4-BE49-F238E27FC236}">
              <a16:creationId xmlns:a16="http://schemas.microsoft.com/office/drawing/2014/main" id="{E68F6E2B-FCC2-4F99-A060-27125BBC1201}"/>
            </a:ext>
          </a:extLst>
        </xdr:cNvPr>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78105</xdr:rowOff>
    </xdr:to>
    <xdr:cxnSp macro="">
      <xdr:nvCxnSpPr>
        <xdr:cNvPr id="196" name="直線コネクタ 195">
          <a:extLst>
            <a:ext uri="{FF2B5EF4-FFF2-40B4-BE49-F238E27FC236}">
              <a16:creationId xmlns:a16="http://schemas.microsoft.com/office/drawing/2014/main" id="{601DEA41-12AB-4464-B581-EDE718E0CB73}"/>
            </a:ext>
          </a:extLst>
        </xdr:cNvPr>
        <xdr:cNvCxnSpPr/>
      </xdr:nvCxnSpPr>
      <xdr:spPr>
        <a:xfrm>
          <a:off x="1130300" y="10511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C73040A8-7CB8-469A-94CF-E0FF826881EE}"/>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4870EC3E-D928-4818-ADCA-BB64AD2D4A8E}"/>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3CBB0442-2B2F-4FF2-8183-4767C9BB5CBA}"/>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66CB0425-3428-461E-B2B0-5A658D056DB7}"/>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169562</xdr:rowOff>
    </xdr:from>
    <xdr:ext cx="405111" cy="259045"/>
    <xdr:sp macro="" textlink="">
      <xdr:nvSpPr>
        <xdr:cNvPr id="201" name="n_1mainValue【体育館・プール】&#10;有形固定資産減価償却率">
          <a:extLst>
            <a:ext uri="{FF2B5EF4-FFF2-40B4-BE49-F238E27FC236}">
              <a16:creationId xmlns:a16="http://schemas.microsoft.com/office/drawing/2014/main" id="{4DBC8F5E-FFC9-4622-B1E2-3A054E27E7C8}"/>
            </a:ext>
          </a:extLst>
        </xdr:cNvPr>
        <xdr:cNvSpPr txBox="1"/>
      </xdr:nvSpPr>
      <xdr:spPr>
        <a:xfrm>
          <a:off x="3582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B12B9D58-7A74-4D77-88BB-ACD6756F499A}"/>
            </a:ext>
          </a:extLst>
        </xdr:cNvPr>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3" name="n_3mainValue【体育館・プール】&#10;有形固定資産減価償却率">
          <a:extLst>
            <a:ext uri="{FF2B5EF4-FFF2-40B4-BE49-F238E27FC236}">
              <a16:creationId xmlns:a16="http://schemas.microsoft.com/office/drawing/2014/main" id="{79B99359-5585-46F6-9FB8-929BD71E3CEE}"/>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4" name="n_4mainValue【体育館・プール】&#10;有形固定資産減価償却率">
          <a:extLst>
            <a:ext uri="{FF2B5EF4-FFF2-40B4-BE49-F238E27FC236}">
              <a16:creationId xmlns:a16="http://schemas.microsoft.com/office/drawing/2014/main" id="{BE216501-172C-47F8-9025-619554A8DA58}"/>
            </a:ext>
          </a:extLst>
        </xdr:cNvPr>
        <xdr:cNvSpPr txBox="1"/>
      </xdr:nvSpPr>
      <xdr:spPr>
        <a:xfrm>
          <a:off x="927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B7A0BB-22CA-4CD5-A1BC-A168B3BFA2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500FF4B-DB3A-412F-A3E1-913F8DB761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71BEE33-F2F5-45BC-B212-CD98A5A0D1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888B53E-B6B4-461A-8099-A42A87EE58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8BC7A0C-7EC1-46B3-B879-E600BDFECDE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582704A-362D-4A79-848F-2D1B428853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3224795-1F4A-483F-A618-8657395D5E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B8DD39F-6D2D-4D4D-9ACA-80A0715AFE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61AFE51-7B71-4613-9549-15B6A58C49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FCF812C-86AA-45AE-ACE2-B96F684504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73C3833C-A324-4144-BDE8-232E75153CD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81DCB1DA-FC47-451C-8A97-41CABACCFB7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26AD05F9-8A9A-4E9D-BE92-47DCD4D17B2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9D8A68ED-4B66-44FB-9DC3-B8DA27E026E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FC6AA1A4-3A1C-461D-A827-B13B3BC8524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C0D62447-6D1F-42D3-A6F2-6D69EF700D5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806D6A48-ED9B-4687-858F-026DAFCF3B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F592E101-3200-42A9-BAF0-ED8293D9804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F3E62F4B-54C0-4130-9B61-AF64E4DF86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86C5E5ED-2C01-4310-99B6-B777F1A7F5BA}"/>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8BFFE5FA-3516-4C56-8D12-352D60450039}"/>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E304FF75-616F-4F07-A29D-FB89D5AA6258}"/>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6F6833A3-98DD-4297-A916-096E853F215F}"/>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9A688FE6-04B1-4D00-B02F-90037CA760A8}"/>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a:extLst>
            <a:ext uri="{FF2B5EF4-FFF2-40B4-BE49-F238E27FC236}">
              <a16:creationId xmlns:a16="http://schemas.microsoft.com/office/drawing/2014/main" id="{CC6457BA-1199-4BF1-A922-18CA595089BF}"/>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EED99867-BBC9-4AA4-85B9-75F114AF9A42}"/>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116649</xdr:rowOff>
    </xdr:from>
    <xdr:to>
      <xdr:col>50</xdr:col>
      <xdr:colOff>165100</xdr:colOff>
      <xdr:row>62</xdr:row>
      <xdr:rowOff>46799</xdr:rowOff>
    </xdr:to>
    <xdr:sp macro="" textlink="">
      <xdr:nvSpPr>
        <xdr:cNvPr id="231" name="フローチャート: 判断 230">
          <a:extLst>
            <a:ext uri="{FF2B5EF4-FFF2-40B4-BE49-F238E27FC236}">
              <a16:creationId xmlns:a16="http://schemas.microsoft.com/office/drawing/2014/main" id="{A0852C60-007D-4F9D-8D81-6214E2F4A036}"/>
            </a:ext>
          </a:extLst>
        </xdr:cNvPr>
        <xdr:cNvSpPr/>
      </xdr:nvSpPr>
      <xdr:spPr>
        <a:xfrm>
          <a:off x="9588500" y="105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146939</xdr:rowOff>
    </xdr:from>
    <xdr:to>
      <xdr:col>46</xdr:col>
      <xdr:colOff>38100</xdr:colOff>
      <xdr:row>62</xdr:row>
      <xdr:rowOff>77089</xdr:rowOff>
    </xdr:to>
    <xdr:sp macro="" textlink="">
      <xdr:nvSpPr>
        <xdr:cNvPr id="232" name="フローチャート: 判断 231">
          <a:extLst>
            <a:ext uri="{FF2B5EF4-FFF2-40B4-BE49-F238E27FC236}">
              <a16:creationId xmlns:a16="http://schemas.microsoft.com/office/drawing/2014/main" id="{83A3FB25-FE13-4D17-B0C0-BE08BE4FEF4D}"/>
            </a:ext>
          </a:extLst>
        </xdr:cNvPr>
        <xdr:cNvSpPr/>
      </xdr:nvSpPr>
      <xdr:spPr>
        <a:xfrm>
          <a:off x="8699500" y="106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156083</xdr:rowOff>
    </xdr:from>
    <xdr:to>
      <xdr:col>41</xdr:col>
      <xdr:colOff>101600</xdr:colOff>
      <xdr:row>62</xdr:row>
      <xdr:rowOff>86233</xdr:rowOff>
    </xdr:to>
    <xdr:sp macro="" textlink="">
      <xdr:nvSpPr>
        <xdr:cNvPr id="233" name="フローチャート: 判断 232">
          <a:extLst>
            <a:ext uri="{FF2B5EF4-FFF2-40B4-BE49-F238E27FC236}">
              <a16:creationId xmlns:a16="http://schemas.microsoft.com/office/drawing/2014/main" id="{FB58CC9F-DF46-4A24-B7D2-7F49D5422572}"/>
            </a:ext>
          </a:extLst>
        </xdr:cNvPr>
        <xdr:cNvSpPr/>
      </xdr:nvSpPr>
      <xdr:spPr>
        <a:xfrm>
          <a:off x="7810500" y="1061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159512</xdr:rowOff>
    </xdr:from>
    <xdr:to>
      <xdr:col>36</xdr:col>
      <xdr:colOff>165100</xdr:colOff>
      <xdr:row>62</xdr:row>
      <xdr:rowOff>89662</xdr:rowOff>
    </xdr:to>
    <xdr:sp macro="" textlink="">
      <xdr:nvSpPr>
        <xdr:cNvPr id="234" name="フローチャート: 判断 233">
          <a:extLst>
            <a:ext uri="{FF2B5EF4-FFF2-40B4-BE49-F238E27FC236}">
              <a16:creationId xmlns:a16="http://schemas.microsoft.com/office/drawing/2014/main" id="{2CFD5724-307E-48FD-B27D-B270C29C5823}"/>
            </a:ext>
          </a:extLst>
        </xdr:cNvPr>
        <xdr:cNvSpPr/>
      </xdr:nvSpPr>
      <xdr:spPr>
        <a:xfrm>
          <a:off x="6921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106B452-27D8-4B5A-901E-061224C868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85E89EA-CF77-4ACD-95CB-0D6428F0E2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EC52F94-5E95-47DE-9AC7-2F1D872B1B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1522C7A-092C-4574-98C5-9331D2B2EF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27A333-C77F-4638-8EBD-3CBCA897FA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139509</xdr:rowOff>
    </xdr:from>
    <xdr:to>
      <xdr:col>55</xdr:col>
      <xdr:colOff>50800</xdr:colOff>
      <xdr:row>61</xdr:row>
      <xdr:rowOff>69659</xdr:rowOff>
    </xdr:to>
    <xdr:sp macro="" textlink="">
      <xdr:nvSpPr>
        <xdr:cNvPr id="240" name="楕円 239">
          <a:extLst>
            <a:ext uri="{FF2B5EF4-FFF2-40B4-BE49-F238E27FC236}">
              <a16:creationId xmlns:a16="http://schemas.microsoft.com/office/drawing/2014/main" id="{FC8F5599-290D-4B34-BE14-64B97175E19E}"/>
            </a:ext>
          </a:extLst>
        </xdr:cNvPr>
        <xdr:cNvSpPr/>
      </xdr:nvSpPr>
      <xdr:spPr>
        <a:xfrm>
          <a:off x="10426700" y="10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162386</xdr:rowOff>
    </xdr:from>
    <xdr:ext cx="469744" cy="259045"/>
    <xdr:sp macro="" textlink="">
      <xdr:nvSpPr>
        <xdr:cNvPr id="241" name="【体育館・プール】&#10;一人当たり面積該当値テキスト">
          <a:extLst>
            <a:ext uri="{FF2B5EF4-FFF2-40B4-BE49-F238E27FC236}">
              <a16:creationId xmlns:a16="http://schemas.microsoft.com/office/drawing/2014/main" id="{1AAB8070-EECD-4D08-B98E-A7D19CB9F57B}"/>
            </a:ext>
          </a:extLst>
        </xdr:cNvPr>
        <xdr:cNvSpPr txBox="1"/>
      </xdr:nvSpPr>
      <xdr:spPr>
        <a:xfrm>
          <a:off x="10515600" y="1027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145224</xdr:rowOff>
    </xdr:from>
    <xdr:to>
      <xdr:col>50</xdr:col>
      <xdr:colOff>165100</xdr:colOff>
      <xdr:row>61</xdr:row>
      <xdr:rowOff>75374</xdr:rowOff>
    </xdr:to>
    <xdr:sp macro="" textlink="">
      <xdr:nvSpPr>
        <xdr:cNvPr id="242" name="楕円 241">
          <a:extLst>
            <a:ext uri="{FF2B5EF4-FFF2-40B4-BE49-F238E27FC236}">
              <a16:creationId xmlns:a16="http://schemas.microsoft.com/office/drawing/2014/main" id="{A2B59BC9-CE8D-428C-9495-A3C8507A7C15}"/>
            </a:ext>
          </a:extLst>
        </xdr:cNvPr>
        <xdr:cNvSpPr/>
      </xdr:nvSpPr>
      <xdr:spPr>
        <a:xfrm>
          <a:off x="9588500" y="104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18859</xdr:rowOff>
    </xdr:from>
    <xdr:to>
      <xdr:col>55</xdr:col>
      <xdr:colOff>0</xdr:colOff>
      <xdr:row>61</xdr:row>
      <xdr:rowOff>24574</xdr:rowOff>
    </xdr:to>
    <xdr:cxnSp macro="">
      <xdr:nvCxnSpPr>
        <xdr:cNvPr id="243" name="直線コネクタ 242">
          <a:extLst>
            <a:ext uri="{FF2B5EF4-FFF2-40B4-BE49-F238E27FC236}">
              <a16:creationId xmlns:a16="http://schemas.microsoft.com/office/drawing/2014/main" id="{DE85FBE6-AB8C-4C7F-BAD9-BE4C6C0B29F6}"/>
            </a:ext>
          </a:extLst>
        </xdr:cNvPr>
        <xdr:cNvCxnSpPr/>
      </xdr:nvCxnSpPr>
      <xdr:spPr>
        <a:xfrm flipV="1">
          <a:off x="9639300" y="104773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152082</xdr:rowOff>
    </xdr:from>
    <xdr:to>
      <xdr:col>46</xdr:col>
      <xdr:colOff>38100</xdr:colOff>
      <xdr:row>61</xdr:row>
      <xdr:rowOff>82232</xdr:rowOff>
    </xdr:to>
    <xdr:sp macro="" textlink="">
      <xdr:nvSpPr>
        <xdr:cNvPr id="244" name="楕円 243">
          <a:extLst>
            <a:ext uri="{FF2B5EF4-FFF2-40B4-BE49-F238E27FC236}">
              <a16:creationId xmlns:a16="http://schemas.microsoft.com/office/drawing/2014/main" id="{24B8DC74-273F-4D33-9A14-850DAE408D1F}"/>
            </a:ext>
          </a:extLst>
        </xdr:cNvPr>
        <xdr:cNvSpPr/>
      </xdr:nvSpPr>
      <xdr:spPr>
        <a:xfrm>
          <a:off x="8699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24574</xdr:rowOff>
    </xdr:from>
    <xdr:to>
      <xdr:col>50</xdr:col>
      <xdr:colOff>114300</xdr:colOff>
      <xdr:row>61</xdr:row>
      <xdr:rowOff>31432</xdr:rowOff>
    </xdr:to>
    <xdr:cxnSp macro="">
      <xdr:nvCxnSpPr>
        <xdr:cNvPr id="245" name="直線コネクタ 244">
          <a:extLst>
            <a:ext uri="{FF2B5EF4-FFF2-40B4-BE49-F238E27FC236}">
              <a16:creationId xmlns:a16="http://schemas.microsoft.com/office/drawing/2014/main" id="{A42907AE-AD21-49E7-A68E-34B0F7CC277D}"/>
            </a:ext>
          </a:extLst>
        </xdr:cNvPr>
        <xdr:cNvCxnSpPr/>
      </xdr:nvCxnSpPr>
      <xdr:spPr>
        <a:xfrm flipV="1">
          <a:off x="8750300" y="104830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161227</xdr:rowOff>
    </xdr:from>
    <xdr:to>
      <xdr:col>41</xdr:col>
      <xdr:colOff>101600</xdr:colOff>
      <xdr:row>61</xdr:row>
      <xdr:rowOff>91377</xdr:rowOff>
    </xdr:to>
    <xdr:sp macro="" textlink="">
      <xdr:nvSpPr>
        <xdr:cNvPr id="246" name="楕円 245">
          <a:extLst>
            <a:ext uri="{FF2B5EF4-FFF2-40B4-BE49-F238E27FC236}">
              <a16:creationId xmlns:a16="http://schemas.microsoft.com/office/drawing/2014/main" id="{6357A954-5FFC-4A74-8032-5260D701F201}"/>
            </a:ext>
          </a:extLst>
        </xdr:cNvPr>
        <xdr:cNvSpPr/>
      </xdr:nvSpPr>
      <xdr:spPr>
        <a:xfrm>
          <a:off x="7810500" y="104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31432</xdr:rowOff>
    </xdr:from>
    <xdr:to>
      <xdr:col>45</xdr:col>
      <xdr:colOff>177800</xdr:colOff>
      <xdr:row>61</xdr:row>
      <xdr:rowOff>40577</xdr:rowOff>
    </xdr:to>
    <xdr:cxnSp macro="">
      <xdr:nvCxnSpPr>
        <xdr:cNvPr id="247" name="直線コネクタ 246">
          <a:extLst>
            <a:ext uri="{FF2B5EF4-FFF2-40B4-BE49-F238E27FC236}">
              <a16:creationId xmlns:a16="http://schemas.microsoft.com/office/drawing/2014/main" id="{D554C720-D03A-4E17-85F9-1E5FAC01223E}"/>
            </a:ext>
          </a:extLst>
        </xdr:cNvPr>
        <xdr:cNvCxnSpPr/>
      </xdr:nvCxnSpPr>
      <xdr:spPr>
        <a:xfrm flipV="1">
          <a:off x="7861300" y="1048988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168084</xdr:rowOff>
    </xdr:from>
    <xdr:to>
      <xdr:col>36</xdr:col>
      <xdr:colOff>165100</xdr:colOff>
      <xdr:row>61</xdr:row>
      <xdr:rowOff>98234</xdr:rowOff>
    </xdr:to>
    <xdr:sp macro="" textlink="">
      <xdr:nvSpPr>
        <xdr:cNvPr id="248" name="楕円 247">
          <a:extLst>
            <a:ext uri="{FF2B5EF4-FFF2-40B4-BE49-F238E27FC236}">
              <a16:creationId xmlns:a16="http://schemas.microsoft.com/office/drawing/2014/main" id="{19F25F88-49FF-449D-8C39-A23551F40661}"/>
            </a:ext>
          </a:extLst>
        </xdr:cNvPr>
        <xdr:cNvSpPr/>
      </xdr:nvSpPr>
      <xdr:spPr>
        <a:xfrm>
          <a:off x="6921500" y="10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40577</xdr:rowOff>
    </xdr:from>
    <xdr:to>
      <xdr:col>41</xdr:col>
      <xdr:colOff>50800</xdr:colOff>
      <xdr:row>61</xdr:row>
      <xdr:rowOff>47434</xdr:rowOff>
    </xdr:to>
    <xdr:cxnSp macro="">
      <xdr:nvCxnSpPr>
        <xdr:cNvPr id="249" name="直線コネクタ 248">
          <a:extLst>
            <a:ext uri="{FF2B5EF4-FFF2-40B4-BE49-F238E27FC236}">
              <a16:creationId xmlns:a16="http://schemas.microsoft.com/office/drawing/2014/main" id="{6D20262F-4034-4D13-9BFF-9376AA5B5D8A}"/>
            </a:ext>
          </a:extLst>
        </xdr:cNvPr>
        <xdr:cNvCxnSpPr/>
      </xdr:nvCxnSpPr>
      <xdr:spPr>
        <a:xfrm flipV="1">
          <a:off x="6972300" y="104990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37926</xdr:rowOff>
    </xdr:from>
    <xdr:ext cx="469744" cy="259045"/>
    <xdr:sp macro="" textlink="">
      <xdr:nvSpPr>
        <xdr:cNvPr id="250" name="n_1aveValue【体育館・プール】&#10;一人当たり面積">
          <a:extLst>
            <a:ext uri="{FF2B5EF4-FFF2-40B4-BE49-F238E27FC236}">
              <a16:creationId xmlns:a16="http://schemas.microsoft.com/office/drawing/2014/main" id="{D78B4C2C-8841-4A6C-9376-7E1ED9CD4AFF}"/>
            </a:ext>
          </a:extLst>
        </xdr:cNvPr>
        <xdr:cNvSpPr txBox="1"/>
      </xdr:nvSpPr>
      <xdr:spPr>
        <a:xfrm>
          <a:off x="9391727" y="10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68216</xdr:rowOff>
    </xdr:from>
    <xdr:ext cx="469744" cy="259045"/>
    <xdr:sp macro="" textlink="">
      <xdr:nvSpPr>
        <xdr:cNvPr id="251" name="n_2aveValue【体育館・プール】&#10;一人当たり面積">
          <a:extLst>
            <a:ext uri="{FF2B5EF4-FFF2-40B4-BE49-F238E27FC236}">
              <a16:creationId xmlns:a16="http://schemas.microsoft.com/office/drawing/2014/main" id="{7CAC5196-7A7D-4D69-8484-152125B8C182}"/>
            </a:ext>
          </a:extLst>
        </xdr:cNvPr>
        <xdr:cNvSpPr txBox="1"/>
      </xdr:nvSpPr>
      <xdr:spPr>
        <a:xfrm>
          <a:off x="8515427"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77360</xdr:rowOff>
    </xdr:from>
    <xdr:ext cx="469744" cy="259045"/>
    <xdr:sp macro="" textlink="">
      <xdr:nvSpPr>
        <xdr:cNvPr id="252" name="n_3aveValue【体育館・プール】&#10;一人当たり面積">
          <a:extLst>
            <a:ext uri="{FF2B5EF4-FFF2-40B4-BE49-F238E27FC236}">
              <a16:creationId xmlns:a16="http://schemas.microsoft.com/office/drawing/2014/main" id="{69F28173-645F-45B9-AD36-1151F440AA8B}"/>
            </a:ext>
          </a:extLst>
        </xdr:cNvPr>
        <xdr:cNvSpPr txBox="1"/>
      </xdr:nvSpPr>
      <xdr:spPr>
        <a:xfrm>
          <a:off x="76264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80789</xdr:rowOff>
    </xdr:from>
    <xdr:ext cx="469744" cy="259045"/>
    <xdr:sp macro="" textlink="">
      <xdr:nvSpPr>
        <xdr:cNvPr id="253" name="n_4aveValue【体育館・プール】&#10;一人当たり面積">
          <a:extLst>
            <a:ext uri="{FF2B5EF4-FFF2-40B4-BE49-F238E27FC236}">
              <a16:creationId xmlns:a16="http://schemas.microsoft.com/office/drawing/2014/main" id="{4C16F91B-A6B7-4D5D-953F-2420DBDA6090}"/>
            </a:ext>
          </a:extLst>
        </xdr:cNvPr>
        <xdr:cNvSpPr txBox="1"/>
      </xdr:nvSpPr>
      <xdr:spPr>
        <a:xfrm>
          <a:off x="6737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91901</xdr:rowOff>
    </xdr:from>
    <xdr:ext cx="469744" cy="259045"/>
    <xdr:sp macro="" textlink="">
      <xdr:nvSpPr>
        <xdr:cNvPr id="254" name="n_1mainValue【体育館・プール】&#10;一人当たり面積">
          <a:extLst>
            <a:ext uri="{FF2B5EF4-FFF2-40B4-BE49-F238E27FC236}">
              <a16:creationId xmlns:a16="http://schemas.microsoft.com/office/drawing/2014/main" id="{512A0631-4F25-4406-88CB-096722EAF368}"/>
            </a:ext>
          </a:extLst>
        </xdr:cNvPr>
        <xdr:cNvSpPr txBox="1"/>
      </xdr:nvSpPr>
      <xdr:spPr>
        <a:xfrm>
          <a:off x="9391727" y="102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98759</xdr:rowOff>
    </xdr:from>
    <xdr:ext cx="469744" cy="259045"/>
    <xdr:sp macro="" textlink="">
      <xdr:nvSpPr>
        <xdr:cNvPr id="255" name="n_2mainValue【体育館・プール】&#10;一人当たり面積">
          <a:extLst>
            <a:ext uri="{FF2B5EF4-FFF2-40B4-BE49-F238E27FC236}">
              <a16:creationId xmlns:a16="http://schemas.microsoft.com/office/drawing/2014/main" id="{FAB9EC16-AF16-4C3D-AE4D-AD5744EC3BFE}"/>
            </a:ext>
          </a:extLst>
        </xdr:cNvPr>
        <xdr:cNvSpPr txBox="1"/>
      </xdr:nvSpPr>
      <xdr:spPr>
        <a:xfrm>
          <a:off x="8515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107904</xdr:rowOff>
    </xdr:from>
    <xdr:ext cx="469744" cy="259045"/>
    <xdr:sp macro="" textlink="">
      <xdr:nvSpPr>
        <xdr:cNvPr id="256" name="n_3mainValue【体育館・プール】&#10;一人当たり面積">
          <a:extLst>
            <a:ext uri="{FF2B5EF4-FFF2-40B4-BE49-F238E27FC236}">
              <a16:creationId xmlns:a16="http://schemas.microsoft.com/office/drawing/2014/main" id="{4C25C399-3A1F-44C4-914D-CB7CE7AA0E93}"/>
            </a:ext>
          </a:extLst>
        </xdr:cNvPr>
        <xdr:cNvSpPr txBox="1"/>
      </xdr:nvSpPr>
      <xdr:spPr>
        <a:xfrm>
          <a:off x="7626427" y="102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114761</xdr:rowOff>
    </xdr:from>
    <xdr:ext cx="469744" cy="259045"/>
    <xdr:sp macro="" textlink="">
      <xdr:nvSpPr>
        <xdr:cNvPr id="257" name="n_4mainValue【体育館・プール】&#10;一人当たり面積">
          <a:extLst>
            <a:ext uri="{FF2B5EF4-FFF2-40B4-BE49-F238E27FC236}">
              <a16:creationId xmlns:a16="http://schemas.microsoft.com/office/drawing/2014/main" id="{6A507670-964D-4FE0-9198-22D2E3392B07}"/>
            </a:ext>
          </a:extLst>
        </xdr:cNvPr>
        <xdr:cNvSpPr txBox="1"/>
      </xdr:nvSpPr>
      <xdr:spPr>
        <a:xfrm>
          <a:off x="6737427" y="1023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C929FC15-EB5B-4753-AC0A-B10938D095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42F62976-0840-4BB6-B3CE-E36C59ED7B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A7A2AD61-2700-4198-AC58-636163EF4D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FCBCCBAB-F3ED-42BD-9EFE-4FEF96637E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44CFAAD3-6BD0-41DF-977A-E0B1467486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58DD07CE-C8C3-46F8-9AF2-BF7837BAB6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B66332C6-9CE2-4FE7-9432-4968D74A28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58984654-9927-410A-AAEC-7151A7007A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7969DB80-62BB-48C7-B47B-9C24788704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F127F855-4AB6-42E2-8877-42FC9AF5A4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CC51DA1D-9356-4FEC-A488-F2370D9F83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32447581-D92B-4EC2-BF54-2CDD016FA28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1AAD4AE8-01FD-4AE2-BF04-C373AFE9C26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A0641EC1-0036-4061-9CDC-7A1DA2C2697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ABE1993F-3D3E-4E4F-8F31-8BFF2DC43D9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3A442C53-75F3-4CB1-9B01-0816D217D1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19697091-5C6B-4D27-A0C4-028F4C740A2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C751E30B-D83E-419F-AEA1-1D554EB0D14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627F6CF7-B3FB-4416-B7CC-F343CA309D9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D5173D2-CAFF-4F01-8250-1ED28E1FD68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DCD54497-629E-4042-B4FE-7F9D0FDCCFF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85BD4C6B-9F40-48B0-B7DD-BDAD2CE6D9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CF2DE334-9DBD-4548-8DE6-48A16CE7113C}"/>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88E0BB90-C2B7-49CB-A735-CA6F68AD2F24}"/>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D0869D5A-C3CE-4CA4-B3B2-0F6BCA576A0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19A4F82-3070-40B6-8B99-AB79AB31827B}"/>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C4E7B71B-3108-47F2-A9D0-FEED2DF6F801}"/>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98739849-49BD-4ABE-8220-DB790F69DF86}"/>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2765B500-D7D2-48A6-9497-6703CFA4CDD2}"/>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87" name="フローチャート: 判断 286">
          <a:extLst>
            <a:ext uri="{FF2B5EF4-FFF2-40B4-BE49-F238E27FC236}">
              <a16:creationId xmlns:a16="http://schemas.microsoft.com/office/drawing/2014/main" id="{C56AE9D4-88D5-41C4-95E4-2E3CBF4D0AB9}"/>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88" name="フローチャート: 判断 287">
          <a:extLst>
            <a:ext uri="{FF2B5EF4-FFF2-40B4-BE49-F238E27FC236}">
              <a16:creationId xmlns:a16="http://schemas.microsoft.com/office/drawing/2014/main" id="{7D5FEFAC-B9AB-4AC2-A7EA-F6D2E412E031}"/>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89" name="フローチャート: 判断 288">
          <a:extLst>
            <a:ext uri="{FF2B5EF4-FFF2-40B4-BE49-F238E27FC236}">
              <a16:creationId xmlns:a16="http://schemas.microsoft.com/office/drawing/2014/main" id="{6FB08DBC-8266-42B9-8A37-F3E46703D28C}"/>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0" name="フローチャート: 判断 289">
          <a:extLst>
            <a:ext uri="{FF2B5EF4-FFF2-40B4-BE49-F238E27FC236}">
              <a16:creationId xmlns:a16="http://schemas.microsoft.com/office/drawing/2014/main" id="{CAC609B9-40FB-4F69-A554-488136A7957A}"/>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1D5516C-D437-497E-B9D5-A256DFFFF8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EEF40BB-C867-417D-9831-F31C5BFE1B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0406C59-8618-4BE9-B2E9-5E4CEC9EBE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FA8447E-FCB1-4587-A6F6-D7A96D9D0D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1484EBB-4364-4C5D-8365-E47FEA32B0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96" name="楕円 295">
          <a:extLst>
            <a:ext uri="{FF2B5EF4-FFF2-40B4-BE49-F238E27FC236}">
              <a16:creationId xmlns:a16="http://schemas.microsoft.com/office/drawing/2014/main" id="{05465C90-F105-4DA3-9856-00719444E4C0}"/>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1EC7E57-BE65-4AC3-A457-8B58D4A15745}"/>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298" name="楕円 297">
          <a:extLst>
            <a:ext uri="{FF2B5EF4-FFF2-40B4-BE49-F238E27FC236}">
              <a16:creationId xmlns:a16="http://schemas.microsoft.com/office/drawing/2014/main" id="{8A0D78B1-3E93-4F02-AECB-D97985628D59}"/>
            </a:ext>
          </a:extLst>
        </xdr:cNvPr>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24385</xdr:rowOff>
    </xdr:from>
    <xdr:to>
      <xdr:col>24</xdr:col>
      <xdr:colOff>63500</xdr:colOff>
      <xdr:row>86</xdr:row>
      <xdr:rowOff>26670</xdr:rowOff>
    </xdr:to>
    <xdr:cxnSp macro="">
      <xdr:nvCxnSpPr>
        <xdr:cNvPr id="299" name="直線コネクタ 298">
          <a:extLst>
            <a:ext uri="{FF2B5EF4-FFF2-40B4-BE49-F238E27FC236}">
              <a16:creationId xmlns:a16="http://schemas.microsoft.com/office/drawing/2014/main" id="{7F78A6E4-CD64-4E34-BFD0-1DFC36D907E1}"/>
            </a:ext>
          </a:extLst>
        </xdr:cNvPr>
        <xdr:cNvCxnSpPr/>
      </xdr:nvCxnSpPr>
      <xdr:spPr>
        <a:xfrm>
          <a:off x="3797300" y="147690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300" name="楕円 299">
          <a:extLst>
            <a:ext uri="{FF2B5EF4-FFF2-40B4-BE49-F238E27FC236}">
              <a16:creationId xmlns:a16="http://schemas.microsoft.com/office/drawing/2014/main" id="{E1666211-893B-4007-83F5-C787D9D83FDA}"/>
            </a:ext>
          </a:extLst>
        </xdr:cNvPr>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24385</xdr:rowOff>
    </xdr:to>
    <xdr:cxnSp macro="">
      <xdr:nvCxnSpPr>
        <xdr:cNvPr id="301" name="直線コネクタ 300">
          <a:extLst>
            <a:ext uri="{FF2B5EF4-FFF2-40B4-BE49-F238E27FC236}">
              <a16:creationId xmlns:a16="http://schemas.microsoft.com/office/drawing/2014/main" id="{835400F2-0136-4786-890D-B3061A403113}"/>
            </a:ext>
          </a:extLst>
        </xdr:cNvPr>
        <xdr:cNvCxnSpPr/>
      </xdr:nvCxnSpPr>
      <xdr:spPr>
        <a:xfrm>
          <a:off x="2908300" y="14737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67311</xdr:rowOff>
    </xdr:from>
    <xdr:to>
      <xdr:col>10</xdr:col>
      <xdr:colOff>165100</xdr:colOff>
      <xdr:row>85</xdr:row>
      <xdr:rowOff>168911</xdr:rowOff>
    </xdr:to>
    <xdr:sp macro="" textlink="">
      <xdr:nvSpPr>
        <xdr:cNvPr id="302" name="楕円 301">
          <a:extLst>
            <a:ext uri="{FF2B5EF4-FFF2-40B4-BE49-F238E27FC236}">
              <a16:creationId xmlns:a16="http://schemas.microsoft.com/office/drawing/2014/main" id="{7B2855A6-CEAD-4869-8F73-E6F2A8DEE4BD}"/>
            </a:ext>
          </a:extLst>
        </xdr:cNvPr>
        <xdr:cNvSpPr/>
      </xdr:nvSpPr>
      <xdr:spPr>
        <a:xfrm>
          <a:off x="196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118111</xdr:rowOff>
    </xdr:from>
    <xdr:to>
      <xdr:col>15</xdr:col>
      <xdr:colOff>50800</xdr:colOff>
      <xdr:row>85</xdr:row>
      <xdr:rowOff>163830</xdr:rowOff>
    </xdr:to>
    <xdr:cxnSp macro="">
      <xdr:nvCxnSpPr>
        <xdr:cNvPr id="303" name="直線コネクタ 302">
          <a:extLst>
            <a:ext uri="{FF2B5EF4-FFF2-40B4-BE49-F238E27FC236}">
              <a16:creationId xmlns:a16="http://schemas.microsoft.com/office/drawing/2014/main" id="{CDC9DDC8-1051-4ADE-AA44-5493ED4D1315}"/>
            </a:ext>
          </a:extLst>
        </xdr:cNvPr>
        <xdr:cNvCxnSpPr/>
      </xdr:nvCxnSpPr>
      <xdr:spPr>
        <a:xfrm>
          <a:off x="2019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7874</xdr:rowOff>
    </xdr:from>
    <xdr:to>
      <xdr:col>6</xdr:col>
      <xdr:colOff>38100</xdr:colOff>
      <xdr:row>85</xdr:row>
      <xdr:rowOff>109474</xdr:rowOff>
    </xdr:to>
    <xdr:sp macro="" textlink="">
      <xdr:nvSpPr>
        <xdr:cNvPr id="304" name="楕円 303">
          <a:extLst>
            <a:ext uri="{FF2B5EF4-FFF2-40B4-BE49-F238E27FC236}">
              <a16:creationId xmlns:a16="http://schemas.microsoft.com/office/drawing/2014/main" id="{9C2E6E27-F32A-4001-B865-B583E2A15DA9}"/>
            </a:ext>
          </a:extLst>
        </xdr:cNvPr>
        <xdr:cNvSpPr/>
      </xdr:nvSpPr>
      <xdr:spPr>
        <a:xfrm>
          <a:off x="107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58674</xdr:rowOff>
    </xdr:from>
    <xdr:to>
      <xdr:col>10</xdr:col>
      <xdr:colOff>114300</xdr:colOff>
      <xdr:row>85</xdr:row>
      <xdr:rowOff>118111</xdr:rowOff>
    </xdr:to>
    <xdr:cxnSp macro="">
      <xdr:nvCxnSpPr>
        <xdr:cNvPr id="305" name="直線コネクタ 304">
          <a:extLst>
            <a:ext uri="{FF2B5EF4-FFF2-40B4-BE49-F238E27FC236}">
              <a16:creationId xmlns:a16="http://schemas.microsoft.com/office/drawing/2014/main" id="{ECDE458D-37E7-411B-BDB0-86B035A6E497}"/>
            </a:ext>
          </a:extLst>
        </xdr:cNvPr>
        <xdr:cNvCxnSpPr/>
      </xdr:nvCxnSpPr>
      <xdr:spPr>
        <a:xfrm>
          <a:off x="1130300" y="14631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306" name="n_1aveValue【福祉施設】&#10;有形固定資産減価償却率">
          <a:extLst>
            <a:ext uri="{FF2B5EF4-FFF2-40B4-BE49-F238E27FC236}">
              <a16:creationId xmlns:a16="http://schemas.microsoft.com/office/drawing/2014/main" id="{5D5B4A73-27E3-4822-B12A-C7204A37F9AD}"/>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07" name="n_2aveValue【福祉施設】&#10;有形固定資産減価償却率">
          <a:extLst>
            <a:ext uri="{FF2B5EF4-FFF2-40B4-BE49-F238E27FC236}">
              <a16:creationId xmlns:a16="http://schemas.microsoft.com/office/drawing/2014/main" id="{89CCCEDC-0232-426F-893C-48FB18AFC658}"/>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08" name="n_3aveValue【福祉施設】&#10;有形固定資産減価償却率">
          <a:extLst>
            <a:ext uri="{FF2B5EF4-FFF2-40B4-BE49-F238E27FC236}">
              <a16:creationId xmlns:a16="http://schemas.microsoft.com/office/drawing/2014/main" id="{462A7471-E94B-4587-9932-38BB11CE6013}"/>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09" name="n_4aveValue【福祉施設】&#10;有形固定資産減価償却率">
          <a:extLst>
            <a:ext uri="{FF2B5EF4-FFF2-40B4-BE49-F238E27FC236}">
              <a16:creationId xmlns:a16="http://schemas.microsoft.com/office/drawing/2014/main" id="{76AD3EAA-4481-45C3-BFC4-5046D45E5360}"/>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310" name="n_1mainValue【福祉施設】&#10;有形固定資産減価償却率">
          <a:extLst>
            <a:ext uri="{FF2B5EF4-FFF2-40B4-BE49-F238E27FC236}">
              <a16:creationId xmlns:a16="http://schemas.microsoft.com/office/drawing/2014/main" id="{473818C1-CC0E-48AA-9820-2775C4B02CC5}"/>
            </a:ext>
          </a:extLst>
        </xdr:cNvPr>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1" name="n_2mainValue【福祉施設】&#10;有形固定資産減価償却率">
          <a:extLst>
            <a:ext uri="{FF2B5EF4-FFF2-40B4-BE49-F238E27FC236}">
              <a16:creationId xmlns:a16="http://schemas.microsoft.com/office/drawing/2014/main" id="{1504D14B-898C-4DC7-AC42-100094455F80}"/>
            </a:ext>
          </a:extLst>
        </xdr:cNvPr>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160038</xdr:rowOff>
    </xdr:from>
    <xdr:ext cx="405111" cy="259045"/>
    <xdr:sp macro="" textlink="">
      <xdr:nvSpPr>
        <xdr:cNvPr id="312" name="n_3mainValue【福祉施設】&#10;有形固定資産減価償却率">
          <a:extLst>
            <a:ext uri="{FF2B5EF4-FFF2-40B4-BE49-F238E27FC236}">
              <a16:creationId xmlns:a16="http://schemas.microsoft.com/office/drawing/2014/main" id="{530B647F-BC90-4C26-A81C-DCA85A69D194}"/>
            </a:ext>
          </a:extLst>
        </xdr:cNvPr>
        <xdr:cNvSpPr txBox="1"/>
      </xdr:nvSpPr>
      <xdr:spPr>
        <a:xfrm>
          <a:off x="1816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100601</xdr:rowOff>
    </xdr:from>
    <xdr:ext cx="405111" cy="259045"/>
    <xdr:sp macro="" textlink="">
      <xdr:nvSpPr>
        <xdr:cNvPr id="313" name="n_4mainValue【福祉施設】&#10;有形固定資産減価償却率">
          <a:extLst>
            <a:ext uri="{FF2B5EF4-FFF2-40B4-BE49-F238E27FC236}">
              <a16:creationId xmlns:a16="http://schemas.microsoft.com/office/drawing/2014/main" id="{0A99658A-BCD0-4316-84E5-06797A9C6FDA}"/>
            </a:ext>
          </a:extLst>
        </xdr:cNvPr>
        <xdr:cNvSpPr txBox="1"/>
      </xdr:nvSpPr>
      <xdr:spPr>
        <a:xfrm>
          <a:off x="927744"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A1FAC199-BB3F-4EF6-A1CC-B96CCB0169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EDC1F514-31D4-4446-9019-F1FCD27527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24DC882A-2339-4E94-A84C-055E0A871F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B6A23FE-7903-4819-8C33-792C4070B2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F0FDC60D-2EC3-4F0B-9BE6-34BAE7B82B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C9490A8C-DD79-4E33-BB95-A8A3A4A895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AB266FC-BA9E-4F7D-8394-009FE07CA8C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3CD221DA-1ACC-4C34-924E-80B12C24DB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56413350-13D3-4536-A42E-32A661DDC9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1EFDBD55-2809-4223-B6CF-4C9D46B9AB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A47AD773-B4C0-420B-8B73-28DB6D8A46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038E11B0-ECF3-44F0-BBF3-90D3496391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FEEC88D0-006E-4A35-B30B-B725E5C2A1E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C3F8FD1E-A2D1-4A32-81B3-7CE3A47482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E1B3253E-C2C4-4127-AC21-4B0EE6DFA6B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77811A86-D423-4E66-8022-9A570B5B6D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C5EC2735-EA14-4746-AD6F-5BAA9BDAAC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CDF31F26-BC32-4C02-BEBE-F3E47C89802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D81342B5-0051-4562-8DF5-097E3CD81A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AE7BE1EA-C846-46F9-B2E9-E5DE8B9F3E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47500775-2838-47BE-BB66-4696BB2884E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EA6E434-E84A-4223-8B26-153B8CA392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5826FA10-C7CC-488E-8985-23B4CE3392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CE13E45C-8E52-4B19-B754-879096B00C1C}"/>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C65702D2-55CD-40FB-83CA-FF4CBA280C9F}"/>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BCA92D3B-B73C-48B4-BFFE-9245DC9F876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DF037D56-1606-4CEA-97A8-FFA50DC8810B}"/>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4CB0BDFB-E94F-45D4-A01D-9EA580DAE79C}"/>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FDA76992-8528-4DC7-9661-0B41D4012919}"/>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4E820106-E24C-4CF9-98FE-FC399ECF41BC}"/>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344" name="フローチャート: 判断 343">
          <a:extLst>
            <a:ext uri="{FF2B5EF4-FFF2-40B4-BE49-F238E27FC236}">
              <a16:creationId xmlns:a16="http://schemas.microsoft.com/office/drawing/2014/main" id="{BFEFEF57-A08D-4E50-9F38-3738CFEADD25}"/>
            </a:ext>
          </a:extLst>
        </xdr:cNvPr>
        <xdr:cNvSpPr/>
      </xdr:nvSpPr>
      <xdr:spPr>
        <a:xfrm>
          <a:off x="9588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45" name="フローチャート: 判断 344">
          <a:extLst>
            <a:ext uri="{FF2B5EF4-FFF2-40B4-BE49-F238E27FC236}">
              <a16:creationId xmlns:a16="http://schemas.microsoft.com/office/drawing/2014/main" id="{47CAAF49-3B6E-494A-B27B-DE951B225647}"/>
            </a:ext>
          </a:extLst>
        </xdr:cNvPr>
        <xdr:cNvSpPr/>
      </xdr:nvSpPr>
      <xdr:spPr>
        <a:xfrm>
          <a:off x="8699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167639</xdr:rowOff>
    </xdr:from>
    <xdr:to>
      <xdr:col>41</xdr:col>
      <xdr:colOff>101600</xdr:colOff>
      <xdr:row>85</xdr:row>
      <xdr:rowOff>97789</xdr:rowOff>
    </xdr:to>
    <xdr:sp macro="" textlink="">
      <xdr:nvSpPr>
        <xdr:cNvPr id="346" name="フローチャート: 判断 345">
          <a:extLst>
            <a:ext uri="{FF2B5EF4-FFF2-40B4-BE49-F238E27FC236}">
              <a16:creationId xmlns:a16="http://schemas.microsoft.com/office/drawing/2014/main" id="{17EF46B8-65FF-4043-9642-9FD06AF536F3}"/>
            </a:ext>
          </a:extLst>
        </xdr:cNvPr>
        <xdr:cNvSpPr/>
      </xdr:nvSpPr>
      <xdr:spPr>
        <a:xfrm>
          <a:off x="7810500" y="145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152400</xdr:rowOff>
    </xdr:from>
    <xdr:to>
      <xdr:col>36</xdr:col>
      <xdr:colOff>165100</xdr:colOff>
      <xdr:row>85</xdr:row>
      <xdr:rowOff>82550</xdr:rowOff>
    </xdr:to>
    <xdr:sp macro="" textlink="">
      <xdr:nvSpPr>
        <xdr:cNvPr id="347" name="フローチャート: 判断 346">
          <a:extLst>
            <a:ext uri="{FF2B5EF4-FFF2-40B4-BE49-F238E27FC236}">
              <a16:creationId xmlns:a16="http://schemas.microsoft.com/office/drawing/2014/main" id="{4923DE06-C7A1-458D-9120-DF816CF59DB0}"/>
            </a:ext>
          </a:extLst>
        </xdr:cNvPr>
        <xdr:cNvSpPr/>
      </xdr:nvSpPr>
      <xdr:spPr>
        <a:xfrm>
          <a:off x="6921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63C8291-A943-4CC9-A9B2-20A0B1A2ED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132568A-CE93-4262-B27F-4E00738985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1E120A1-CB7F-48D0-B313-1826118BEE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26493AD-157C-42F7-BCDB-AB136731A5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776133E-C692-4A6F-BFB2-6CE7B7815C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92711</xdr:rowOff>
    </xdr:from>
    <xdr:to>
      <xdr:col>55</xdr:col>
      <xdr:colOff>50800</xdr:colOff>
      <xdr:row>86</xdr:row>
      <xdr:rowOff>22861</xdr:rowOff>
    </xdr:to>
    <xdr:sp macro="" textlink="">
      <xdr:nvSpPr>
        <xdr:cNvPr id="353" name="楕円 352">
          <a:extLst>
            <a:ext uri="{FF2B5EF4-FFF2-40B4-BE49-F238E27FC236}">
              <a16:creationId xmlns:a16="http://schemas.microsoft.com/office/drawing/2014/main" id="{F151E9A8-1A24-44C0-B6BE-D89780F1B477}"/>
            </a:ext>
          </a:extLst>
        </xdr:cNvPr>
        <xdr:cNvSpPr/>
      </xdr:nvSpPr>
      <xdr:spPr>
        <a:xfrm>
          <a:off x="104267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54" name="【福祉施設】&#10;一人当たり面積該当値テキスト">
          <a:extLst>
            <a:ext uri="{FF2B5EF4-FFF2-40B4-BE49-F238E27FC236}">
              <a16:creationId xmlns:a16="http://schemas.microsoft.com/office/drawing/2014/main" id="{DA4A10D0-C0BF-431F-8A4A-9596DE8B3190}"/>
            </a:ext>
          </a:extLst>
        </xdr:cNvPr>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355" name="楕円 354">
          <a:extLst>
            <a:ext uri="{FF2B5EF4-FFF2-40B4-BE49-F238E27FC236}">
              <a16:creationId xmlns:a16="http://schemas.microsoft.com/office/drawing/2014/main" id="{FE70A121-2907-40C4-A702-96D11F503050}"/>
            </a:ext>
          </a:extLst>
        </xdr:cNvPr>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143511</xdr:rowOff>
    </xdr:from>
    <xdr:to>
      <xdr:col>55</xdr:col>
      <xdr:colOff>0</xdr:colOff>
      <xdr:row>85</xdr:row>
      <xdr:rowOff>146050</xdr:rowOff>
    </xdr:to>
    <xdr:cxnSp macro="">
      <xdr:nvCxnSpPr>
        <xdr:cNvPr id="356" name="直線コネクタ 355">
          <a:extLst>
            <a:ext uri="{FF2B5EF4-FFF2-40B4-BE49-F238E27FC236}">
              <a16:creationId xmlns:a16="http://schemas.microsoft.com/office/drawing/2014/main" id="{A02776A1-B538-4661-AC23-2F7CDE6C0FFF}"/>
            </a:ext>
          </a:extLst>
        </xdr:cNvPr>
        <xdr:cNvCxnSpPr/>
      </xdr:nvCxnSpPr>
      <xdr:spPr>
        <a:xfrm flipV="1">
          <a:off x="9639300" y="147167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57" name="楕円 356">
          <a:extLst>
            <a:ext uri="{FF2B5EF4-FFF2-40B4-BE49-F238E27FC236}">
              <a16:creationId xmlns:a16="http://schemas.microsoft.com/office/drawing/2014/main" id="{A82CAB20-1A7A-4B79-B213-67C9BAF7823F}"/>
            </a:ext>
          </a:extLst>
        </xdr:cNvPr>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146050</xdr:rowOff>
    </xdr:to>
    <xdr:cxnSp macro="">
      <xdr:nvCxnSpPr>
        <xdr:cNvPr id="358" name="直線コネクタ 357">
          <a:extLst>
            <a:ext uri="{FF2B5EF4-FFF2-40B4-BE49-F238E27FC236}">
              <a16:creationId xmlns:a16="http://schemas.microsoft.com/office/drawing/2014/main" id="{0762548C-F2A1-4EBB-B656-D07A682AE778}"/>
            </a:ext>
          </a:extLst>
        </xdr:cNvPr>
        <xdr:cNvCxnSpPr/>
      </xdr:nvCxnSpPr>
      <xdr:spPr>
        <a:xfrm>
          <a:off x="8750300" y="146761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59" name="楕円 358">
          <a:extLst>
            <a:ext uri="{FF2B5EF4-FFF2-40B4-BE49-F238E27FC236}">
              <a16:creationId xmlns:a16="http://schemas.microsoft.com/office/drawing/2014/main" id="{2B613286-0C9A-45C1-9A28-9CAC6253D2BF}"/>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102870</xdr:rowOff>
    </xdr:from>
    <xdr:to>
      <xdr:col>45</xdr:col>
      <xdr:colOff>177800</xdr:colOff>
      <xdr:row>85</xdr:row>
      <xdr:rowOff>107950</xdr:rowOff>
    </xdr:to>
    <xdr:cxnSp macro="">
      <xdr:nvCxnSpPr>
        <xdr:cNvPr id="360" name="直線コネクタ 359">
          <a:extLst>
            <a:ext uri="{FF2B5EF4-FFF2-40B4-BE49-F238E27FC236}">
              <a16:creationId xmlns:a16="http://schemas.microsoft.com/office/drawing/2014/main" id="{820DEEC4-8D5F-4CF4-AE8F-FE225A29EEA7}"/>
            </a:ext>
          </a:extLst>
        </xdr:cNvPr>
        <xdr:cNvCxnSpPr/>
      </xdr:nvCxnSpPr>
      <xdr:spPr>
        <a:xfrm flipV="1">
          <a:off x="7861300" y="14676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61" name="楕円 360">
          <a:extLst>
            <a:ext uri="{FF2B5EF4-FFF2-40B4-BE49-F238E27FC236}">
              <a16:creationId xmlns:a16="http://schemas.microsoft.com/office/drawing/2014/main" id="{132BC802-7C61-4FA5-A67A-00BE90CBE7ED}"/>
            </a:ext>
          </a:extLst>
        </xdr:cNvPr>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110489</xdr:rowOff>
    </xdr:to>
    <xdr:cxnSp macro="">
      <xdr:nvCxnSpPr>
        <xdr:cNvPr id="362" name="直線コネクタ 361">
          <a:extLst>
            <a:ext uri="{FF2B5EF4-FFF2-40B4-BE49-F238E27FC236}">
              <a16:creationId xmlns:a16="http://schemas.microsoft.com/office/drawing/2014/main" id="{B090E599-17FD-42B5-8018-6A8C794995BA}"/>
            </a:ext>
          </a:extLst>
        </xdr:cNvPr>
        <xdr:cNvCxnSpPr/>
      </xdr:nvCxnSpPr>
      <xdr:spPr>
        <a:xfrm flipV="1">
          <a:off x="6972300" y="146812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363" name="n_1aveValue【福祉施設】&#10;一人当たり面積">
          <a:extLst>
            <a:ext uri="{FF2B5EF4-FFF2-40B4-BE49-F238E27FC236}">
              <a16:creationId xmlns:a16="http://schemas.microsoft.com/office/drawing/2014/main" id="{AAEA6254-30DC-4F86-9AB4-E8B8EC0973AE}"/>
            </a:ext>
          </a:extLst>
        </xdr:cNvPr>
        <xdr:cNvSpPr txBox="1"/>
      </xdr:nvSpPr>
      <xdr:spPr>
        <a:xfrm>
          <a:off x="9391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90188</xdr:rowOff>
    </xdr:from>
    <xdr:ext cx="469744" cy="259045"/>
    <xdr:sp macro="" textlink="">
      <xdr:nvSpPr>
        <xdr:cNvPr id="364" name="n_2aveValue【福祉施設】&#10;一人当たり面積">
          <a:extLst>
            <a:ext uri="{FF2B5EF4-FFF2-40B4-BE49-F238E27FC236}">
              <a16:creationId xmlns:a16="http://schemas.microsoft.com/office/drawing/2014/main" id="{88E3F13A-F5A0-478A-86EA-6B10C763814B}"/>
            </a:ext>
          </a:extLst>
        </xdr:cNvPr>
        <xdr:cNvSpPr txBox="1"/>
      </xdr:nvSpPr>
      <xdr:spPr>
        <a:xfrm>
          <a:off x="8515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D9FA0634-DC77-4E0D-BDE1-063095AB36CF}"/>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99077</xdr:rowOff>
    </xdr:from>
    <xdr:ext cx="469744" cy="259045"/>
    <xdr:sp macro="" textlink="">
      <xdr:nvSpPr>
        <xdr:cNvPr id="366" name="n_4aveValue【福祉施設】&#10;一人当たり面積">
          <a:extLst>
            <a:ext uri="{FF2B5EF4-FFF2-40B4-BE49-F238E27FC236}">
              <a16:creationId xmlns:a16="http://schemas.microsoft.com/office/drawing/2014/main" id="{9DAC0FF8-AC2D-431F-841A-27C7F64A845A}"/>
            </a:ext>
          </a:extLst>
        </xdr:cNvPr>
        <xdr:cNvSpPr txBox="1"/>
      </xdr:nvSpPr>
      <xdr:spPr>
        <a:xfrm>
          <a:off x="6737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16527</xdr:rowOff>
    </xdr:from>
    <xdr:ext cx="469744" cy="259045"/>
    <xdr:sp macro="" textlink="">
      <xdr:nvSpPr>
        <xdr:cNvPr id="367" name="n_1mainValue【福祉施設】&#10;一人当たり面積">
          <a:extLst>
            <a:ext uri="{FF2B5EF4-FFF2-40B4-BE49-F238E27FC236}">
              <a16:creationId xmlns:a16="http://schemas.microsoft.com/office/drawing/2014/main" id="{A6D9D227-72E3-4F56-9BED-AC821BE3CB22}"/>
            </a:ext>
          </a:extLst>
        </xdr:cNvPr>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68" name="n_2mainValue【福祉施設】&#10;一人当たり面積">
          <a:extLst>
            <a:ext uri="{FF2B5EF4-FFF2-40B4-BE49-F238E27FC236}">
              <a16:creationId xmlns:a16="http://schemas.microsoft.com/office/drawing/2014/main" id="{35C69FD0-2DE9-434E-A715-D965828E0586}"/>
            </a:ext>
          </a:extLst>
        </xdr:cNvPr>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69" name="n_3mainValue【福祉施設】&#10;一人当たり面積">
          <a:extLst>
            <a:ext uri="{FF2B5EF4-FFF2-40B4-BE49-F238E27FC236}">
              <a16:creationId xmlns:a16="http://schemas.microsoft.com/office/drawing/2014/main" id="{F55AA5E1-ADF9-44C5-8D82-F400B3708AF4}"/>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152416</xdr:rowOff>
    </xdr:from>
    <xdr:ext cx="469744" cy="259045"/>
    <xdr:sp macro="" textlink="">
      <xdr:nvSpPr>
        <xdr:cNvPr id="370" name="n_4mainValue【福祉施設】&#10;一人当たり面積">
          <a:extLst>
            <a:ext uri="{FF2B5EF4-FFF2-40B4-BE49-F238E27FC236}">
              <a16:creationId xmlns:a16="http://schemas.microsoft.com/office/drawing/2014/main" id="{1FE0C7E9-8CB7-4D2C-9DFE-06ECE1BA346F}"/>
            </a:ext>
          </a:extLst>
        </xdr:cNvPr>
        <xdr:cNvSpPr txBox="1"/>
      </xdr:nvSpPr>
      <xdr:spPr>
        <a:xfrm>
          <a:off x="6737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97B967B8-9B54-40DC-8269-873885F60C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F5F9ABFF-EB25-4400-8EDC-0C83A42D68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DB0DCD8C-9E34-49E7-8D7E-FB8896949C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28759F2-C0A6-4549-A4F1-C8F4C5F3871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E26316BE-289A-45F8-9EE8-A415AC4F4A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6DE94A9-C0B3-42B7-9C30-B9260A55D9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D850537E-9E7B-4E7C-A2E4-A2C51B9251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EC2EBFC9-33E3-4E56-97BF-1D6376DB2D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4026919E-8C5D-4EFC-8E7E-9297AF5201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99DEBEDE-5F2A-40D7-975B-7CE90109BDF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40326B9-F1AF-4236-9A85-9894D19A50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208BF154-5B9A-4E46-BD40-D7349F0CE8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CA3B0B9E-0D07-4C17-A6A4-9D265698C9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157AC095-B697-4D3C-8C2B-4B2D61305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82D93C5F-4746-4670-AB42-E1CC6ACE37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8477D4A-1953-4B4C-A5FA-03F99B5552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B855A662-E832-4770-A356-4434553FBE6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5E7D89AB-AB3D-4195-8276-FEBE624297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88353B8-433E-4E4C-B9A4-EA01D1E2CE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A3D95B73-926D-4439-8545-89100C2E2A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87954A00-0659-4CDE-A935-D7E98AA817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216EC8B9-E903-4A7A-A4DF-92753C70ED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62160325-B109-4F48-BE25-69A7FBCFE5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E284611A-2E04-4898-AB45-58437F303CB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2E502751-5D99-4E16-BBD9-11E7E0B593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31D99790-4271-40FB-B457-19F46CFF16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B1983571-BD1D-4DC6-98D6-A34CE9F6E1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a:extLst>
            <a:ext uri="{FF2B5EF4-FFF2-40B4-BE49-F238E27FC236}">
              <a16:creationId xmlns:a16="http://schemas.microsoft.com/office/drawing/2014/main" id="{A57268A2-7F7E-49D2-AA34-B40AEE55ADB6}"/>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9" name="テキスト ボックス 398">
          <a:extLst>
            <a:ext uri="{FF2B5EF4-FFF2-40B4-BE49-F238E27FC236}">
              <a16:creationId xmlns:a16="http://schemas.microsoft.com/office/drawing/2014/main" id="{B5BA4DA4-A3CA-485A-9530-F8F11C62604E}"/>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a:extLst>
            <a:ext uri="{FF2B5EF4-FFF2-40B4-BE49-F238E27FC236}">
              <a16:creationId xmlns:a16="http://schemas.microsoft.com/office/drawing/2014/main" id="{C708EF56-91AE-4BFA-803B-AB1E73358CDF}"/>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a:extLst>
            <a:ext uri="{FF2B5EF4-FFF2-40B4-BE49-F238E27FC236}">
              <a16:creationId xmlns:a16="http://schemas.microsoft.com/office/drawing/2014/main" id="{BDBE6CAA-2732-46BC-8966-CA4AE48AD65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a:extLst>
            <a:ext uri="{FF2B5EF4-FFF2-40B4-BE49-F238E27FC236}">
              <a16:creationId xmlns:a16="http://schemas.microsoft.com/office/drawing/2014/main" id="{8DBCA8D8-8DC6-4BDB-BCF2-5578719E05D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a:extLst>
            <a:ext uri="{FF2B5EF4-FFF2-40B4-BE49-F238E27FC236}">
              <a16:creationId xmlns:a16="http://schemas.microsoft.com/office/drawing/2014/main" id="{68E6B7DB-3DC4-46E0-A929-4C1FD81B656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a:extLst>
            <a:ext uri="{FF2B5EF4-FFF2-40B4-BE49-F238E27FC236}">
              <a16:creationId xmlns:a16="http://schemas.microsoft.com/office/drawing/2014/main" id="{B129890E-CB8D-426B-8718-265B040B7679}"/>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a:extLst>
            <a:ext uri="{FF2B5EF4-FFF2-40B4-BE49-F238E27FC236}">
              <a16:creationId xmlns:a16="http://schemas.microsoft.com/office/drawing/2014/main" id="{295C7B46-9025-459C-9553-4799F8426D3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FE28B36A-4D8D-4F85-A4DA-6E1A9DB789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7" name="テキスト ボックス 406">
          <a:extLst>
            <a:ext uri="{FF2B5EF4-FFF2-40B4-BE49-F238E27FC236}">
              <a16:creationId xmlns:a16="http://schemas.microsoft.com/office/drawing/2014/main" id="{06AF4DD3-97DA-450D-98FB-514C8750D07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A2CC4F9F-0D9C-4BAD-A5D7-3F187E26C3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140208</xdr:rowOff>
    </xdr:from>
    <xdr:to>
      <xdr:col>85</xdr:col>
      <xdr:colOff>126364</xdr:colOff>
      <xdr:row>40</xdr:row>
      <xdr:rowOff>57912</xdr:rowOff>
    </xdr:to>
    <xdr:cxnSp macro="">
      <xdr:nvCxnSpPr>
        <xdr:cNvPr id="409" name="直線コネクタ 408">
          <a:extLst>
            <a:ext uri="{FF2B5EF4-FFF2-40B4-BE49-F238E27FC236}">
              <a16:creationId xmlns:a16="http://schemas.microsoft.com/office/drawing/2014/main" id="{7E6F2A90-3FA9-42A8-BD13-551EA369B053}"/>
            </a:ext>
          </a:extLst>
        </xdr:cNvPr>
        <xdr:cNvCxnSpPr/>
      </xdr:nvCxnSpPr>
      <xdr:spPr>
        <a:xfrm flipV="1">
          <a:off x="16318864" y="5798058"/>
          <a:ext cx="0" cy="111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61739</xdr:rowOff>
    </xdr:from>
    <xdr:ext cx="405111" cy="259045"/>
    <xdr:sp macro="" textlink="">
      <xdr:nvSpPr>
        <xdr:cNvPr id="410" name="【一般廃棄物処理施設】&#10;有形固定資産減価償却率最小値テキスト">
          <a:extLst>
            <a:ext uri="{FF2B5EF4-FFF2-40B4-BE49-F238E27FC236}">
              <a16:creationId xmlns:a16="http://schemas.microsoft.com/office/drawing/2014/main" id="{15BECA94-A0DF-4712-8D61-99B12251F1E5}"/>
            </a:ext>
          </a:extLst>
        </xdr:cNvPr>
        <xdr:cNvSpPr txBox="1"/>
      </xdr:nvSpPr>
      <xdr:spPr>
        <a:xfrm>
          <a:off x="163576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57912</xdr:rowOff>
    </xdr:from>
    <xdr:to>
      <xdr:col>86</xdr:col>
      <xdr:colOff>25400</xdr:colOff>
      <xdr:row>40</xdr:row>
      <xdr:rowOff>57912</xdr:rowOff>
    </xdr:to>
    <xdr:cxnSp macro="">
      <xdr:nvCxnSpPr>
        <xdr:cNvPr id="411" name="直線コネクタ 410">
          <a:extLst>
            <a:ext uri="{FF2B5EF4-FFF2-40B4-BE49-F238E27FC236}">
              <a16:creationId xmlns:a16="http://schemas.microsoft.com/office/drawing/2014/main" id="{8EEB11A2-25EF-4EB0-8D90-A97E235B9B41}"/>
            </a:ext>
          </a:extLst>
        </xdr:cNvPr>
        <xdr:cNvCxnSpPr/>
      </xdr:nvCxnSpPr>
      <xdr:spPr>
        <a:xfrm>
          <a:off x="16230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86885</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492D7180-8BB7-461B-BEAB-E643965BF309}"/>
            </a:ext>
          </a:extLst>
        </xdr:cNvPr>
        <xdr:cNvSpPr txBox="1"/>
      </xdr:nvSpPr>
      <xdr:spPr>
        <a:xfrm>
          <a:off x="16357600" y="557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13" name="直線コネクタ 412">
          <a:extLst>
            <a:ext uri="{FF2B5EF4-FFF2-40B4-BE49-F238E27FC236}">
              <a16:creationId xmlns:a16="http://schemas.microsoft.com/office/drawing/2014/main" id="{FE06BDEF-0870-45C8-8251-2E4511D3A708}"/>
            </a:ext>
          </a:extLst>
        </xdr:cNvPr>
        <xdr:cNvCxnSpPr/>
      </xdr:nvCxnSpPr>
      <xdr:spPr>
        <a:xfrm>
          <a:off x="16230600" y="579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18559</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9A45C083-B30E-4D7B-866B-02A99A940987}"/>
            </a:ext>
          </a:extLst>
        </xdr:cNvPr>
        <xdr:cNvSpPr txBox="1"/>
      </xdr:nvSpPr>
      <xdr:spPr>
        <a:xfrm>
          <a:off x="16357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167132</xdr:rowOff>
    </xdr:from>
    <xdr:to>
      <xdr:col>85</xdr:col>
      <xdr:colOff>177800</xdr:colOff>
      <xdr:row>37</xdr:row>
      <xdr:rowOff>97282</xdr:rowOff>
    </xdr:to>
    <xdr:sp macro="" textlink="">
      <xdr:nvSpPr>
        <xdr:cNvPr id="415" name="フローチャート: 判断 414">
          <a:extLst>
            <a:ext uri="{FF2B5EF4-FFF2-40B4-BE49-F238E27FC236}">
              <a16:creationId xmlns:a16="http://schemas.microsoft.com/office/drawing/2014/main" id="{4734FB5C-19B8-40CF-96AE-3D8BFA5AEB31}"/>
            </a:ext>
          </a:extLst>
        </xdr:cNvPr>
        <xdr:cNvSpPr/>
      </xdr:nvSpPr>
      <xdr:spPr>
        <a:xfrm>
          <a:off x="16268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16" name="フローチャート: 判断 415">
          <a:extLst>
            <a:ext uri="{FF2B5EF4-FFF2-40B4-BE49-F238E27FC236}">
              <a16:creationId xmlns:a16="http://schemas.microsoft.com/office/drawing/2014/main" id="{0359DBAC-0B0A-45AE-BB12-446D5E5854B9}"/>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121412</xdr:rowOff>
    </xdr:from>
    <xdr:to>
      <xdr:col>76</xdr:col>
      <xdr:colOff>165100</xdr:colOff>
      <xdr:row>37</xdr:row>
      <xdr:rowOff>51562</xdr:rowOff>
    </xdr:to>
    <xdr:sp macro="" textlink="">
      <xdr:nvSpPr>
        <xdr:cNvPr id="417" name="フローチャート: 判断 416">
          <a:extLst>
            <a:ext uri="{FF2B5EF4-FFF2-40B4-BE49-F238E27FC236}">
              <a16:creationId xmlns:a16="http://schemas.microsoft.com/office/drawing/2014/main" id="{ECA838B2-A95D-4268-9860-0A8826FB5806}"/>
            </a:ext>
          </a:extLst>
        </xdr:cNvPr>
        <xdr:cNvSpPr/>
      </xdr:nvSpPr>
      <xdr:spPr>
        <a:xfrm>
          <a:off x="14541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66548</xdr:rowOff>
    </xdr:from>
    <xdr:to>
      <xdr:col>72</xdr:col>
      <xdr:colOff>38100</xdr:colOff>
      <xdr:row>36</xdr:row>
      <xdr:rowOff>168148</xdr:rowOff>
    </xdr:to>
    <xdr:sp macro="" textlink="">
      <xdr:nvSpPr>
        <xdr:cNvPr id="418" name="フローチャート: 判断 417">
          <a:extLst>
            <a:ext uri="{FF2B5EF4-FFF2-40B4-BE49-F238E27FC236}">
              <a16:creationId xmlns:a16="http://schemas.microsoft.com/office/drawing/2014/main" id="{437D6271-8985-472B-94FF-C688D11E40BF}"/>
            </a:ext>
          </a:extLst>
        </xdr:cNvPr>
        <xdr:cNvSpPr/>
      </xdr:nvSpPr>
      <xdr:spPr>
        <a:xfrm>
          <a:off x="1365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75692</xdr:rowOff>
    </xdr:from>
    <xdr:to>
      <xdr:col>67</xdr:col>
      <xdr:colOff>101600</xdr:colOff>
      <xdr:row>37</xdr:row>
      <xdr:rowOff>5842</xdr:rowOff>
    </xdr:to>
    <xdr:sp macro="" textlink="">
      <xdr:nvSpPr>
        <xdr:cNvPr id="419" name="フローチャート: 判断 418">
          <a:extLst>
            <a:ext uri="{FF2B5EF4-FFF2-40B4-BE49-F238E27FC236}">
              <a16:creationId xmlns:a16="http://schemas.microsoft.com/office/drawing/2014/main" id="{28E92485-364E-490A-8507-BC285A1265DB}"/>
            </a:ext>
          </a:extLst>
        </xdr:cNvPr>
        <xdr:cNvSpPr/>
      </xdr:nvSpPr>
      <xdr:spPr>
        <a:xfrm>
          <a:off x="12763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DC83E3BE-4A3C-4F9C-A974-EC78A1AA05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BA7308E-1AB6-42F6-B01F-52B32D8EC0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20FEAD5-48C1-42C1-ADDA-B388042792D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37F5F89-5FD5-43F2-B507-482A82DAAB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B9270B44-48C0-4A01-A55E-43B1EBC676F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66548</xdr:rowOff>
    </xdr:from>
    <xdr:to>
      <xdr:col>85</xdr:col>
      <xdr:colOff>177800</xdr:colOff>
      <xdr:row>39</xdr:row>
      <xdr:rowOff>168148</xdr:rowOff>
    </xdr:to>
    <xdr:sp macro="" textlink="">
      <xdr:nvSpPr>
        <xdr:cNvPr id="425" name="楕円 424">
          <a:extLst>
            <a:ext uri="{FF2B5EF4-FFF2-40B4-BE49-F238E27FC236}">
              <a16:creationId xmlns:a16="http://schemas.microsoft.com/office/drawing/2014/main" id="{1EEFDCE1-213A-48D5-A388-50948488F20A}"/>
            </a:ext>
          </a:extLst>
        </xdr:cNvPr>
        <xdr:cNvSpPr/>
      </xdr:nvSpPr>
      <xdr:spPr>
        <a:xfrm>
          <a:off x="16268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152925</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35A0DCF8-DC58-4943-B87C-E73E710B8DB2}"/>
            </a:ext>
          </a:extLst>
        </xdr:cNvPr>
        <xdr:cNvSpPr txBox="1"/>
      </xdr:nvSpPr>
      <xdr:spPr>
        <a:xfrm>
          <a:off x="16357600" y="666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160274</xdr:rowOff>
    </xdr:from>
    <xdr:to>
      <xdr:col>81</xdr:col>
      <xdr:colOff>101600</xdr:colOff>
      <xdr:row>41</xdr:row>
      <xdr:rowOff>90424</xdr:rowOff>
    </xdr:to>
    <xdr:sp macro="" textlink="">
      <xdr:nvSpPr>
        <xdr:cNvPr id="427" name="楕円 426">
          <a:extLst>
            <a:ext uri="{FF2B5EF4-FFF2-40B4-BE49-F238E27FC236}">
              <a16:creationId xmlns:a16="http://schemas.microsoft.com/office/drawing/2014/main" id="{308DBC2F-9CF2-44F4-B258-2419EB994C6C}"/>
            </a:ext>
          </a:extLst>
        </xdr:cNvPr>
        <xdr:cNvSpPr/>
      </xdr:nvSpPr>
      <xdr:spPr>
        <a:xfrm>
          <a:off x="15430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117348</xdr:rowOff>
    </xdr:from>
    <xdr:to>
      <xdr:col>85</xdr:col>
      <xdr:colOff>127000</xdr:colOff>
      <xdr:row>41</xdr:row>
      <xdr:rowOff>39624</xdr:rowOff>
    </xdr:to>
    <xdr:cxnSp macro="">
      <xdr:nvCxnSpPr>
        <xdr:cNvPr id="428" name="直線コネクタ 427">
          <a:extLst>
            <a:ext uri="{FF2B5EF4-FFF2-40B4-BE49-F238E27FC236}">
              <a16:creationId xmlns:a16="http://schemas.microsoft.com/office/drawing/2014/main" id="{BFF8A746-D326-4E5D-AFE2-CF2D8A3C96E6}"/>
            </a:ext>
          </a:extLst>
        </xdr:cNvPr>
        <xdr:cNvCxnSpPr/>
      </xdr:nvCxnSpPr>
      <xdr:spPr>
        <a:xfrm flipV="1">
          <a:off x="15481300" y="680389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155702</xdr:rowOff>
    </xdr:from>
    <xdr:to>
      <xdr:col>76</xdr:col>
      <xdr:colOff>165100</xdr:colOff>
      <xdr:row>41</xdr:row>
      <xdr:rowOff>85852</xdr:rowOff>
    </xdr:to>
    <xdr:sp macro="" textlink="">
      <xdr:nvSpPr>
        <xdr:cNvPr id="429" name="楕円 428">
          <a:extLst>
            <a:ext uri="{FF2B5EF4-FFF2-40B4-BE49-F238E27FC236}">
              <a16:creationId xmlns:a16="http://schemas.microsoft.com/office/drawing/2014/main" id="{8FF4537E-32D2-4BEE-8E7C-8861D1F956AB}"/>
            </a:ext>
          </a:extLst>
        </xdr:cNvPr>
        <xdr:cNvSpPr/>
      </xdr:nvSpPr>
      <xdr:spPr>
        <a:xfrm>
          <a:off x="14541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35052</xdr:rowOff>
    </xdr:from>
    <xdr:to>
      <xdr:col>81</xdr:col>
      <xdr:colOff>50800</xdr:colOff>
      <xdr:row>41</xdr:row>
      <xdr:rowOff>39624</xdr:rowOff>
    </xdr:to>
    <xdr:cxnSp macro="">
      <xdr:nvCxnSpPr>
        <xdr:cNvPr id="430" name="直線コネクタ 429">
          <a:extLst>
            <a:ext uri="{FF2B5EF4-FFF2-40B4-BE49-F238E27FC236}">
              <a16:creationId xmlns:a16="http://schemas.microsoft.com/office/drawing/2014/main" id="{80EF659F-B15F-4007-B036-7390F0BE79BD}"/>
            </a:ext>
          </a:extLst>
        </xdr:cNvPr>
        <xdr:cNvCxnSpPr/>
      </xdr:nvCxnSpPr>
      <xdr:spPr>
        <a:xfrm>
          <a:off x="14592300" y="7064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31" name="楕円 430">
          <a:extLst>
            <a:ext uri="{FF2B5EF4-FFF2-40B4-BE49-F238E27FC236}">
              <a16:creationId xmlns:a16="http://schemas.microsoft.com/office/drawing/2014/main" id="{39C9F443-A05C-4AA5-A497-C74F8AE673E4}"/>
            </a:ext>
          </a:extLst>
        </xdr:cNvPr>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35052</xdr:rowOff>
    </xdr:to>
    <xdr:cxnSp macro="">
      <xdr:nvCxnSpPr>
        <xdr:cNvPr id="432" name="直線コネクタ 431">
          <a:extLst>
            <a:ext uri="{FF2B5EF4-FFF2-40B4-BE49-F238E27FC236}">
              <a16:creationId xmlns:a16="http://schemas.microsoft.com/office/drawing/2014/main" id="{60E097A5-FB4B-411E-B9C4-53C91D6A3F0F}"/>
            </a:ext>
          </a:extLst>
        </xdr:cNvPr>
        <xdr:cNvCxnSpPr/>
      </xdr:nvCxnSpPr>
      <xdr:spPr>
        <a:xfrm>
          <a:off x="13703300" y="70599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144272</xdr:rowOff>
    </xdr:from>
    <xdr:to>
      <xdr:col>67</xdr:col>
      <xdr:colOff>101600</xdr:colOff>
      <xdr:row>41</xdr:row>
      <xdr:rowOff>74422</xdr:rowOff>
    </xdr:to>
    <xdr:sp macro="" textlink="">
      <xdr:nvSpPr>
        <xdr:cNvPr id="433" name="楕円 432">
          <a:extLst>
            <a:ext uri="{FF2B5EF4-FFF2-40B4-BE49-F238E27FC236}">
              <a16:creationId xmlns:a16="http://schemas.microsoft.com/office/drawing/2014/main" id="{6BDCFEE4-7A52-4EA8-AA74-FF898B9038D8}"/>
            </a:ext>
          </a:extLst>
        </xdr:cNvPr>
        <xdr:cNvSpPr/>
      </xdr:nvSpPr>
      <xdr:spPr>
        <a:xfrm>
          <a:off x="1276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23622</xdr:rowOff>
    </xdr:from>
    <xdr:to>
      <xdr:col>71</xdr:col>
      <xdr:colOff>177800</xdr:colOff>
      <xdr:row>41</xdr:row>
      <xdr:rowOff>30480</xdr:rowOff>
    </xdr:to>
    <xdr:cxnSp macro="">
      <xdr:nvCxnSpPr>
        <xdr:cNvPr id="434" name="直線コネクタ 433">
          <a:extLst>
            <a:ext uri="{FF2B5EF4-FFF2-40B4-BE49-F238E27FC236}">
              <a16:creationId xmlns:a16="http://schemas.microsoft.com/office/drawing/2014/main" id="{D3DC3E56-1ABE-4652-8062-BB540558F47A}"/>
            </a:ext>
          </a:extLst>
        </xdr:cNvPr>
        <xdr:cNvCxnSpPr/>
      </xdr:nvCxnSpPr>
      <xdr:spPr>
        <a:xfrm>
          <a:off x="12814300" y="705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F20D7709-0D95-493C-A2CC-13D53DE07B93}"/>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68089</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07C8F31D-D880-47DA-B32B-9F9EDD87C2FE}"/>
            </a:ext>
          </a:extLst>
        </xdr:cNvPr>
        <xdr:cNvSpPr txBox="1"/>
      </xdr:nvSpPr>
      <xdr:spPr>
        <a:xfrm>
          <a:off x="14389744" y="606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13225</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D30D4BD5-A70A-4782-BD65-217F5A17B45D}"/>
            </a:ext>
          </a:extLst>
        </xdr:cNvPr>
        <xdr:cNvSpPr txBox="1"/>
      </xdr:nvSpPr>
      <xdr:spPr>
        <a:xfrm>
          <a:off x="13500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22369</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6AEB1EDF-7707-43E6-9976-5BF326103D5A}"/>
            </a:ext>
          </a:extLst>
        </xdr:cNvPr>
        <xdr:cNvSpPr txBox="1"/>
      </xdr:nvSpPr>
      <xdr:spPr>
        <a:xfrm>
          <a:off x="12611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81551</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642F0DD4-EB52-4861-A556-67DF49BB8B92}"/>
            </a:ext>
          </a:extLst>
        </xdr:cNvPr>
        <xdr:cNvSpPr txBox="1"/>
      </xdr:nvSpPr>
      <xdr:spPr>
        <a:xfrm>
          <a:off x="152660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76979</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A8ED2219-5C48-4053-99B9-224ED49ECE45}"/>
            </a:ext>
          </a:extLst>
        </xdr:cNvPr>
        <xdr:cNvSpPr txBox="1"/>
      </xdr:nvSpPr>
      <xdr:spPr>
        <a:xfrm>
          <a:off x="14389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93CCEA66-EC6E-421B-8847-FF11B7EE6474}"/>
            </a:ext>
          </a:extLst>
        </xdr:cNvPr>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65549</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DDEB3019-D12B-4931-9209-0E09B7C3AE67}"/>
            </a:ext>
          </a:extLst>
        </xdr:cNvPr>
        <xdr:cNvSpPr txBox="1"/>
      </xdr:nvSpPr>
      <xdr:spPr>
        <a:xfrm>
          <a:off x="126117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E3FB71C1-8601-450F-A82C-C3A96E63E4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41E46008-EE25-496F-9DCC-1CBBA00474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37F55B6A-A3D3-4B53-BAF6-4C5BE7FDC4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59489B8-D4C6-4F92-A39B-A09C690F45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1FBF153D-A823-4D3F-AE39-AE7EBB05BC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72327FF0-EE5F-4393-873E-823D4B172A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71A15CBE-2DBE-40E2-8C37-F8961E2E15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436DB38C-4011-428C-8800-719E8A5846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473DBB8F-127A-4E84-8D95-8A24FB0A3C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CB261715-EB93-43BB-AD69-3C37AFD6A3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a:extLst>
            <a:ext uri="{FF2B5EF4-FFF2-40B4-BE49-F238E27FC236}">
              <a16:creationId xmlns:a16="http://schemas.microsoft.com/office/drawing/2014/main" id="{5DA14127-FD74-4F90-8908-543123A90F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4" name="テキスト ボックス 453">
          <a:extLst>
            <a:ext uri="{FF2B5EF4-FFF2-40B4-BE49-F238E27FC236}">
              <a16:creationId xmlns:a16="http://schemas.microsoft.com/office/drawing/2014/main" id="{4A37044B-EE32-4419-BD6C-6B64D8E7B3C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a:extLst>
            <a:ext uri="{FF2B5EF4-FFF2-40B4-BE49-F238E27FC236}">
              <a16:creationId xmlns:a16="http://schemas.microsoft.com/office/drawing/2014/main" id="{CFF4D6B2-7EFE-4C5C-8780-06D9592B83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6" name="テキスト ボックス 455">
          <a:extLst>
            <a:ext uri="{FF2B5EF4-FFF2-40B4-BE49-F238E27FC236}">
              <a16:creationId xmlns:a16="http://schemas.microsoft.com/office/drawing/2014/main" id="{5D55093E-5026-4F76-9E31-6655F53752AB}"/>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a:extLst>
            <a:ext uri="{FF2B5EF4-FFF2-40B4-BE49-F238E27FC236}">
              <a16:creationId xmlns:a16="http://schemas.microsoft.com/office/drawing/2014/main" id="{A1892C7C-5802-48C6-96A6-2C4AFAAF6C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8" name="テキスト ボックス 457">
          <a:extLst>
            <a:ext uri="{FF2B5EF4-FFF2-40B4-BE49-F238E27FC236}">
              <a16:creationId xmlns:a16="http://schemas.microsoft.com/office/drawing/2014/main" id="{843BDCEA-D078-4546-94EF-A4064524D8E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a:extLst>
            <a:ext uri="{FF2B5EF4-FFF2-40B4-BE49-F238E27FC236}">
              <a16:creationId xmlns:a16="http://schemas.microsoft.com/office/drawing/2014/main" id="{195AB3CC-7029-49CD-838A-4E5AC69313E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0" name="テキスト ボックス 459">
          <a:extLst>
            <a:ext uri="{FF2B5EF4-FFF2-40B4-BE49-F238E27FC236}">
              <a16:creationId xmlns:a16="http://schemas.microsoft.com/office/drawing/2014/main" id="{1FA7877F-E21C-43E5-9EBF-91B94A6B719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a:extLst>
            <a:ext uri="{FF2B5EF4-FFF2-40B4-BE49-F238E27FC236}">
              <a16:creationId xmlns:a16="http://schemas.microsoft.com/office/drawing/2014/main" id="{5B39D0F6-3741-4F30-9672-EEF0A639CD5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2" name="テキスト ボックス 461">
          <a:extLst>
            <a:ext uri="{FF2B5EF4-FFF2-40B4-BE49-F238E27FC236}">
              <a16:creationId xmlns:a16="http://schemas.microsoft.com/office/drawing/2014/main" id="{BE5E02D5-3C09-4F6A-B126-C6B0CEB84C6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a:extLst>
            <a:ext uri="{FF2B5EF4-FFF2-40B4-BE49-F238E27FC236}">
              <a16:creationId xmlns:a16="http://schemas.microsoft.com/office/drawing/2014/main" id="{E3DBE50B-317F-490B-B96D-7BA1F5CBFC3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4" name="テキスト ボックス 463">
          <a:extLst>
            <a:ext uri="{FF2B5EF4-FFF2-40B4-BE49-F238E27FC236}">
              <a16:creationId xmlns:a16="http://schemas.microsoft.com/office/drawing/2014/main" id="{A4133401-0CA0-4A8E-AA1F-0405E7866FD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CA3E21EA-1397-4CFF-92B2-49073623D4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D6BFF6C4-99AF-455C-A11F-6EC398C096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A76340D4-77FD-4547-8032-F8C0373541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68" name="直線コネクタ 467">
          <a:extLst>
            <a:ext uri="{FF2B5EF4-FFF2-40B4-BE49-F238E27FC236}">
              <a16:creationId xmlns:a16="http://schemas.microsoft.com/office/drawing/2014/main" id="{1117C3D7-44FC-4B9F-83D2-511825E3940A}"/>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69" name="【一般廃棄物処理施設】&#10;一人当たり有形固定資産（償却資産）額最小値テキスト">
          <a:extLst>
            <a:ext uri="{FF2B5EF4-FFF2-40B4-BE49-F238E27FC236}">
              <a16:creationId xmlns:a16="http://schemas.microsoft.com/office/drawing/2014/main" id="{1A7A1997-2596-4CB0-A073-19B72FB162BB}"/>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0" name="直線コネクタ 469">
          <a:extLst>
            <a:ext uri="{FF2B5EF4-FFF2-40B4-BE49-F238E27FC236}">
              <a16:creationId xmlns:a16="http://schemas.microsoft.com/office/drawing/2014/main" id="{C58DC8B6-FDC6-4370-9D24-DF4701A02F39}"/>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4B6258FE-3150-472C-9E97-FBFDD32428E6}"/>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2" name="直線コネクタ 471">
          <a:extLst>
            <a:ext uri="{FF2B5EF4-FFF2-40B4-BE49-F238E27FC236}">
              <a16:creationId xmlns:a16="http://schemas.microsoft.com/office/drawing/2014/main" id="{CE91BD9B-1C3A-4550-9D87-A3BA3F8B40E9}"/>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11DF263B-313F-4EF6-9558-5CD9942EF0E1}"/>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4" name="フローチャート: 判断 473">
          <a:extLst>
            <a:ext uri="{FF2B5EF4-FFF2-40B4-BE49-F238E27FC236}">
              <a16:creationId xmlns:a16="http://schemas.microsoft.com/office/drawing/2014/main" id="{C45965E8-8EB6-4C48-9999-D3F3187FD28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114057</xdr:rowOff>
    </xdr:from>
    <xdr:to>
      <xdr:col>112</xdr:col>
      <xdr:colOff>38100</xdr:colOff>
      <xdr:row>40</xdr:row>
      <xdr:rowOff>44207</xdr:rowOff>
    </xdr:to>
    <xdr:sp macro="" textlink="">
      <xdr:nvSpPr>
        <xdr:cNvPr id="475" name="フローチャート: 判断 474">
          <a:extLst>
            <a:ext uri="{FF2B5EF4-FFF2-40B4-BE49-F238E27FC236}">
              <a16:creationId xmlns:a16="http://schemas.microsoft.com/office/drawing/2014/main" id="{910BCEA4-5CF3-49C6-9C29-35FDB7C7C8AF}"/>
            </a:ext>
          </a:extLst>
        </xdr:cNvPr>
        <xdr:cNvSpPr/>
      </xdr:nvSpPr>
      <xdr:spPr>
        <a:xfrm>
          <a:off x="21272500" y="680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9375</xdr:rowOff>
    </xdr:from>
    <xdr:to>
      <xdr:col>107</xdr:col>
      <xdr:colOff>101600</xdr:colOff>
      <xdr:row>40</xdr:row>
      <xdr:rowOff>110975</xdr:rowOff>
    </xdr:to>
    <xdr:sp macro="" textlink="">
      <xdr:nvSpPr>
        <xdr:cNvPr id="476" name="フローチャート: 判断 475">
          <a:extLst>
            <a:ext uri="{FF2B5EF4-FFF2-40B4-BE49-F238E27FC236}">
              <a16:creationId xmlns:a16="http://schemas.microsoft.com/office/drawing/2014/main" id="{3F76A087-6814-4802-968D-256C8F01F9FF}"/>
            </a:ext>
          </a:extLst>
        </xdr:cNvPr>
        <xdr:cNvSpPr/>
      </xdr:nvSpPr>
      <xdr:spPr>
        <a:xfrm>
          <a:off x="20383500" y="68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29684</xdr:rowOff>
    </xdr:from>
    <xdr:to>
      <xdr:col>102</xdr:col>
      <xdr:colOff>165100</xdr:colOff>
      <xdr:row>40</xdr:row>
      <xdr:rowOff>131284</xdr:rowOff>
    </xdr:to>
    <xdr:sp macro="" textlink="">
      <xdr:nvSpPr>
        <xdr:cNvPr id="477" name="フローチャート: 判断 476">
          <a:extLst>
            <a:ext uri="{FF2B5EF4-FFF2-40B4-BE49-F238E27FC236}">
              <a16:creationId xmlns:a16="http://schemas.microsoft.com/office/drawing/2014/main" id="{960F8ACB-B57A-4F9C-9916-20392CAE83CD}"/>
            </a:ext>
          </a:extLst>
        </xdr:cNvPr>
        <xdr:cNvSpPr/>
      </xdr:nvSpPr>
      <xdr:spPr>
        <a:xfrm>
          <a:off x="19494500" y="688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63645</xdr:rowOff>
    </xdr:from>
    <xdr:to>
      <xdr:col>98</xdr:col>
      <xdr:colOff>38100</xdr:colOff>
      <xdr:row>40</xdr:row>
      <xdr:rowOff>165245</xdr:rowOff>
    </xdr:to>
    <xdr:sp macro="" textlink="">
      <xdr:nvSpPr>
        <xdr:cNvPr id="478" name="フローチャート: 判断 477">
          <a:extLst>
            <a:ext uri="{FF2B5EF4-FFF2-40B4-BE49-F238E27FC236}">
              <a16:creationId xmlns:a16="http://schemas.microsoft.com/office/drawing/2014/main" id="{AF3AD003-1A78-41F8-9E2A-128CE7971425}"/>
            </a:ext>
          </a:extLst>
        </xdr:cNvPr>
        <xdr:cNvSpPr/>
      </xdr:nvSpPr>
      <xdr:spPr>
        <a:xfrm>
          <a:off x="18605500" y="69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ED452B9-B278-483C-A098-3B8338BBD7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E6D21C1-097D-4023-A106-FD9E4C097D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E6D288F-CCEA-490C-A69D-DF6EA78C4C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7E6D241-F268-441E-A5B6-8998EBCEC0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28BD167-D85D-4DCB-BA48-CFFE017129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80689</xdr:rowOff>
    </xdr:from>
    <xdr:to>
      <xdr:col>116</xdr:col>
      <xdr:colOff>114300</xdr:colOff>
      <xdr:row>39</xdr:row>
      <xdr:rowOff>10839</xdr:rowOff>
    </xdr:to>
    <xdr:sp macro="" textlink="">
      <xdr:nvSpPr>
        <xdr:cNvPr id="484" name="楕円 483">
          <a:extLst>
            <a:ext uri="{FF2B5EF4-FFF2-40B4-BE49-F238E27FC236}">
              <a16:creationId xmlns:a16="http://schemas.microsoft.com/office/drawing/2014/main" id="{E380F8A5-FC68-4E1D-A8DB-7D981CADA672}"/>
            </a:ext>
          </a:extLst>
        </xdr:cNvPr>
        <xdr:cNvSpPr/>
      </xdr:nvSpPr>
      <xdr:spPr>
        <a:xfrm>
          <a:off x="221107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103565</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AE119A68-7D8C-4E7D-83F6-B3E7EC65CE9B}"/>
            </a:ext>
          </a:extLst>
        </xdr:cNvPr>
        <xdr:cNvSpPr txBox="1"/>
      </xdr:nvSpPr>
      <xdr:spPr>
        <a:xfrm>
          <a:off x="22199600" y="644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169764</xdr:rowOff>
    </xdr:from>
    <xdr:to>
      <xdr:col>112</xdr:col>
      <xdr:colOff>38100</xdr:colOff>
      <xdr:row>39</xdr:row>
      <xdr:rowOff>99914</xdr:rowOff>
    </xdr:to>
    <xdr:sp macro="" textlink="">
      <xdr:nvSpPr>
        <xdr:cNvPr id="486" name="楕円 485">
          <a:extLst>
            <a:ext uri="{FF2B5EF4-FFF2-40B4-BE49-F238E27FC236}">
              <a16:creationId xmlns:a16="http://schemas.microsoft.com/office/drawing/2014/main" id="{E5CE2771-7E88-4F0A-BFEF-4BE836BCA33B}"/>
            </a:ext>
          </a:extLst>
        </xdr:cNvPr>
        <xdr:cNvSpPr/>
      </xdr:nvSpPr>
      <xdr:spPr>
        <a:xfrm>
          <a:off x="21272500" y="66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131489</xdr:rowOff>
    </xdr:from>
    <xdr:to>
      <xdr:col>116</xdr:col>
      <xdr:colOff>63500</xdr:colOff>
      <xdr:row>39</xdr:row>
      <xdr:rowOff>49114</xdr:rowOff>
    </xdr:to>
    <xdr:cxnSp macro="">
      <xdr:nvCxnSpPr>
        <xdr:cNvPr id="487" name="直線コネクタ 486">
          <a:extLst>
            <a:ext uri="{FF2B5EF4-FFF2-40B4-BE49-F238E27FC236}">
              <a16:creationId xmlns:a16="http://schemas.microsoft.com/office/drawing/2014/main" id="{BA3717F0-F040-4433-8B30-0B293FFE6235}"/>
            </a:ext>
          </a:extLst>
        </xdr:cNvPr>
        <xdr:cNvCxnSpPr/>
      </xdr:nvCxnSpPr>
      <xdr:spPr>
        <a:xfrm flipV="1">
          <a:off x="21323300" y="6646589"/>
          <a:ext cx="838200" cy="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5388</xdr:rowOff>
    </xdr:from>
    <xdr:to>
      <xdr:col>107</xdr:col>
      <xdr:colOff>101600</xdr:colOff>
      <xdr:row>39</xdr:row>
      <xdr:rowOff>106988</xdr:rowOff>
    </xdr:to>
    <xdr:sp macro="" textlink="">
      <xdr:nvSpPr>
        <xdr:cNvPr id="488" name="楕円 487">
          <a:extLst>
            <a:ext uri="{FF2B5EF4-FFF2-40B4-BE49-F238E27FC236}">
              <a16:creationId xmlns:a16="http://schemas.microsoft.com/office/drawing/2014/main" id="{772F3206-F1C7-4317-9C88-293971C76D59}"/>
            </a:ext>
          </a:extLst>
        </xdr:cNvPr>
        <xdr:cNvSpPr/>
      </xdr:nvSpPr>
      <xdr:spPr>
        <a:xfrm>
          <a:off x="20383500" y="66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49114</xdr:rowOff>
    </xdr:from>
    <xdr:to>
      <xdr:col>111</xdr:col>
      <xdr:colOff>177800</xdr:colOff>
      <xdr:row>39</xdr:row>
      <xdr:rowOff>56188</xdr:rowOff>
    </xdr:to>
    <xdr:cxnSp macro="">
      <xdr:nvCxnSpPr>
        <xdr:cNvPr id="489" name="直線コネクタ 488">
          <a:extLst>
            <a:ext uri="{FF2B5EF4-FFF2-40B4-BE49-F238E27FC236}">
              <a16:creationId xmlns:a16="http://schemas.microsoft.com/office/drawing/2014/main" id="{E32B62D2-BA49-49D8-9947-9E834C696A98}"/>
            </a:ext>
          </a:extLst>
        </xdr:cNvPr>
        <xdr:cNvCxnSpPr/>
      </xdr:nvCxnSpPr>
      <xdr:spPr>
        <a:xfrm flipV="1">
          <a:off x="20434300" y="673566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24783</xdr:rowOff>
    </xdr:from>
    <xdr:to>
      <xdr:col>102</xdr:col>
      <xdr:colOff>165100</xdr:colOff>
      <xdr:row>39</xdr:row>
      <xdr:rowOff>126383</xdr:rowOff>
    </xdr:to>
    <xdr:sp macro="" textlink="">
      <xdr:nvSpPr>
        <xdr:cNvPr id="490" name="楕円 489">
          <a:extLst>
            <a:ext uri="{FF2B5EF4-FFF2-40B4-BE49-F238E27FC236}">
              <a16:creationId xmlns:a16="http://schemas.microsoft.com/office/drawing/2014/main" id="{27183755-4395-4273-9A8D-AFB9603258AE}"/>
            </a:ext>
          </a:extLst>
        </xdr:cNvPr>
        <xdr:cNvSpPr/>
      </xdr:nvSpPr>
      <xdr:spPr>
        <a:xfrm>
          <a:off x="19494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56188</xdr:rowOff>
    </xdr:from>
    <xdr:to>
      <xdr:col>107</xdr:col>
      <xdr:colOff>50800</xdr:colOff>
      <xdr:row>39</xdr:row>
      <xdr:rowOff>75583</xdr:rowOff>
    </xdr:to>
    <xdr:cxnSp macro="">
      <xdr:nvCxnSpPr>
        <xdr:cNvPr id="491" name="直線コネクタ 490">
          <a:extLst>
            <a:ext uri="{FF2B5EF4-FFF2-40B4-BE49-F238E27FC236}">
              <a16:creationId xmlns:a16="http://schemas.microsoft.com/office/drawing/2014/main" id="{FAF9EA4B-0569-41CC-9058-6645E0E117F3}"/>
            </a:ext>
          </a:extLst>
        </xdr:cNvPr>
        <xdr:cNvCxnSpPr/>
      </xdr:nvCxnSpPr>
      <xdr:spPr>
        <a:xfrm flipV="1">
          <a:off x="19545300" y="6742738"/>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33450</xdr:rowOff>
    </xdr:from>
    <xdr:to>
      <xdr:col>98</xdr:col>
      <xdr:colOff>38100</xdr:colOff>
      <xdr:row>39</xdr:row>
      <xdr:rowOff>135050</xdr:rowOff>
    </xdr:to>
    <xdr:sp macro="" textlink="">
      <xdr:nvSpPr>
        <xdr:cNvPr id="492" name="楕円 491">
          <a:extLst>
            <a:ext uri="{FF2B5EF4-FFF2-40B4-BE49-F238E27FC236}">
              <a16:creationId xmlns:a16="http://schemas.microsoft.com/office/drawing/2014/main" id="{EB788F13-E891-45F9-ACF4-6B0C8595FF2D}"/>
            </a:ext>
          </a:extLst>
        </xdr:cNvPr>
        <xdr:cNvSpPr/>
      </xdr:nvSpPr>
      <xdr:spPr>
        <a:xfrm>
          <a:off x="18605500" y="67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75583</xdr:rowOff>
    </xdr:from>
    <xdr:to>
      <xdr:col>102</xdr:col>
      <xdr:colOff>114300</xdr:colOff>
      <xdr:row>39</xdr:row>
      <xdr:rowOff>84250</xdr:rowOff>
    </xdr:to>
    <xdr:cxnSp macro="">
      <xdr:nvCxnSpPr>
        <xdr:cNvPr id="493" name="直線コネクタ 492">
          <a:extLst>
            <a:ext uri="{FF2B5EF4-FFF2-40B4-BE49-F238E27FC236}">
              <a16:creationId xmlns:a16="http://schemas.microsoft.com/office/drawing/2014/main" id="{BA3B3A5F-9A58-499B-ABF7-0B5E322022F1}"/>
            </a:ext>
          </a:extLst>
        </xdr:cNvPr>
        <xdr:cNvCxnSpPr/>
      </xdr:nvCxnSpPr>
      <xdr:spPr>
        <a:xfrm flipV="1">
          <a:off x="18656300" y="6762133"/>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35334</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E145B564-A260-4AD9-91F2-F5333996F58F}"/>
            </a:ext>
          </a:extLst>
        </xdr:cNvPr>
        <xdr:cNvSpPr txBox="1"/>
      </xdr:nvSpPr>
      <xdr:spPr>
        <a:xfrm>
          <a:off x="21011095" y="689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102102</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77DB1399-77FB-4DD8-9EEC-833947DC2608}"/>
            </a:ext>
          </a:extLst>
        </xdr:cNvPr>
        <xdr:cNvSpPr txBox="1"/>
      </xdr:nvSpPr>
      <xdr:spPr>
        <a:xfrm>
          <a:off x="20134795" y="69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122411</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5B57D139-D1D5-4DD1-BC69-BBCCC3F3476E}"/>
            </a:ext>
          </a:extLst>
        </xdr:cNvPr>
        <xdr:cNvSpPr txBox="1"/>
      </xdr:nvSpPr>
      <xdr:spPr>
        <a:xfrm>
          <a:off x="19245795" y="698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156372</xdr:rowOff>
    </xdr:from>
    <xdr:ext cx="534377" cy="259045"/>
    <xdr:sp macro="" textlink="">
      <xdr:nvSpPr>
        <xdr:cNvPr id="497" name="n_4aveValue【一般廃棄物処理施設】&#10;一人当たり有形固定資産（償却資産）額">
          <a:extLst>
            <a:ext uri="{FF2B5EF4-FFF2-40B4-BE49-F238E27FC236}">
              <a16:creationId xmlns:a16="http://schemas.microsoft.com/office/drawing/2014/main" id="{F8024DE9-85F7-43DA-A9DF-ED85E34B5E49}"/>
            </a:ext>
          </a:extLst>
        </xdr:cNvPr>
        <xdr:cNvSpPr txBox="1"/>
      </xdr:nvSpPr>
      <xdr:spPr>
        <a:xfrm>
          <a:off x="18389111" y="70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116441</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37510F9D-F634-47FD-85DC-7193C7F5CB03}"/>
            </a:ext>
          </a:extLst>
        </xdr:cNvPr>
        <xdr:cNvSpPr txBox="1"/>
      </xdr:nvSpPr>
      <xdr:spPr>
        <a:xfrm>
          <a:off x="21011095" y="646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123515</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72CD4644-4669-42CC-8E50-D0A60D50DB63}"/>
            </a:ext>
          </a:extLst>
        </xdr:cNvPr>
        <xdr:cNvSpPr txBox="1"/>
      </xdr:nvSpPr>
      <xdr:spPr>
        <a:xfrm>
          <a:off x="20134795" y="646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142910</xdr:rowOff>
    </xdr:from>
    <xdr:ext cx="599010" cy="259045"/>
    <xdr:sp macro="" textlink="">
      <xdr:nvSpPr>
        <xdr:cNvPr id="500" name="n_3mainValue【一般廃棄物処理施設】&#10;一人当たり有形固定資産（償却資産）額">
          <a:extLst>
            <a:ext uri="{FF2B5EF4-FFF2-40B4-BE49-F238E27FC236}">
              <a16:creationId xmlns:a16="http://schemas.microsoft.com/office/drawing/2014/main" id="{0750101A-8D99-4615-9C7C-D6706BD96AC5}"/>
            </a:ext>
          </a:extLst>
        </xdr:cNvPr>
        <xdr:cNvSpPr txBox="1"/>
      </xdr:nvSpPr>
      <xdr:spPr>
        <a:xfrm>
          <a:off x="19245795" y="648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151577</xdr:rowOff>
    </xdr:from>
    <xdr:ext cx="599010" cy="259045"/>
    <xdr:sp macro="" textlink="">
      <xdr:nvSpPr>
        <xdr:cNvPr id="501" name="n_4mainValue【一般廃棄物処理施設】&#10;一人当たり有形固定資産（償却資産）額">
          <a:extLst>
            <a:ext uri="{FF2B5EF4-FFF2-40B4-BE49-F238E27FC236}">
              <a16:creationId xmlns:a16="http://schemas.microsoft.com/office/drawing/2014/main" id="{AD26C0EE-EBD6-4D5D-9EDF-8A1AE488F747}"/>
            </a:ext>
          </a:extLst>
        </xdr:cNvPr>
        <xdr:cNvSpPr txBox="1"/>
      </xdr:nvSpPr>
      <xdr:spPr>
        <a:xfrm>
          <a:off x="18356795" y="649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558C04CD-7BA8-4AD8-8354-2454F77122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45104D68-8F5F-4915-AF5E-F09A83E576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2F20D6E6-04C0-4F5E-BDD0-0454C705ED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7DF75F0E-5E04-418A-805F-C9AA6D196E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AB81F5B0-A730-4ACB-8FE3-2EA12DE9BC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E6972100-4750-41B5-BD21-DB59A5800D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5385A78A-0A6F-4733-A7B6-30B58108A4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75D9BB48-0EAD-4794-930B-0E0C337407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6E7A1364-F72D-4665-8C08-6FCA5F4AA2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D610CBA7-5C1D-4AC7-9696-27D3560987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3E36939A-708F-4E2C-B87C-6C989A6113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9C8D9500-9517-4B7A-BB1B-DF86D75543F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a:extLst>
            <a:ext uri="{FF2B5EF4-FFF2-40B4-BE49-F238E27FC236}">
              <a16:creationId xmlns:a16="http://schemas.microsoft.com/office/drawing/2014/main" id="{F7F8E0D1-3D6C-4BE2-9C3B-37614CBA039C}"/>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4B6FCD10-5645-4805-B21F-7FCF838FEAD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7036A770-3DDB-485A-A3F7-C60CF30011E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79D1AEF8-32DB-48EF-BF81-A86E07F5167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15731882-1713-4A35-B278-722EA750BBD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A8FD4C71-F59C-405A-9C82-6FF70A19FCF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62D2FDBE-7223-4CE6-A7F5-1C107842A64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7BDCF179-5C6D-4083-8A63-1A2B83BFF4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DBA46EED-4BB6-40CB-BB48-8B3E562F0C4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E0F7283A-73E8-425E-A498-D7F0A84C16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4" name="直線コネクタ 523">
          <a:extLst>
            <a:ext uri="{FF2B5EF4-FFF2-40B4-BE49-F238E27FC236}">
              <a16:creationId xmlns:a16="http://schemas.microsoft.com/office/drawing/2014/main" id="{4BA20F7E-7BB9-430F-85EE-D4F56ABB4637}"/>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B147949C-CE1B-4417-9A24-24E093095A94}"/>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6" name="直線コネクタ 525">
          <a:extLst>
            <a:ext uri="{FF2B5EF4-FFF2-40B4-BE49-F238E27FC236}">
              <a16:creationId xmlns:a16="http://schemas.microsoft.com/office/drawing/2014/main" id="{15E55917-AC82-4637-AB5A-1E05BE3BAFDB}"/>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id="{DDA6AC45-7DC2-4111-924C-A506B2E25FCC}"/>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8" name="直線コネクタ 527">
          <a:extLst>
            <a:ext uri="{FF2B5EF4-FFF2-40B4-BE49-F238E27FC236}">
              <a16:creationId xmlns:a16="http://schemas.microsoft.com/office/drawing/2014/main" id="{8587C09A-1C20-41DB-8D05-94D62C70664F}"/>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632B5DFB-54C1-4310-8C2D-5287DADDF5B1}"/>
            </a:ext>
          </a:extLst>
        </xdr:cNvPr>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0" name="フローチャート: 判断 529">
          <a:extLst>
            <a:ext uri="{FF2B5EF4-FFF2-40B4-BE49-F238E27FC236}">
              <a16:creationId xmlns:a16="http://schemas.microsoft.com/office/drawing/2014/main" id="{9F643AFA-3E53-4F89-B362-C7B99A41B217}"/>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106934</xdr:rowOff>
    </xdr:from>
    <xdr:to>
      <xdr:col>81</xdr:col>
      <xdr:colOff>101600</xdr:colOff>
      <xdr:row>58</xdr:row>
      <xdr:rowOff>37084</xdr:rowOff>
    </xdr:to>
    <xdr:sp macro="" textlink="">
      <xdr:nvSpPr>
        <xdr:cNvPr id="531" name="フローチャート: 判断 530">
          <a:extLst>
            <a:ext uri="{FF2B5EF4-FFF2-40B4-BE49-F238E27FC236}">
              <a16:creationId xmlns:a16="http://schemas.microsoft.com/office/drawing/2014/main" id="{15464513-8B00-46BA-8FA8-213ED4521332}"/>
            </a:ext>
          </a:extLst>
        </xdr:cNvPr>
        <xdr:cNvSpPr/>
      </xdr:nvSpPr>
      <xdr:spPr>
        <a:xfrm>
          <a:off x="154305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532" name="フローチャート: 判断 531">
          <a:extLst>
            <a:ext uri="{FF2B5EF4-FFF2-40B4-BE49-F238E27FC236}">
              <a16:creationId xmlns:a16="http://schemas.microsoft.com/office/drawing/2014/main" id="{544CD0FC-1D0A-4928-9387-A138BF6131DE}"/>
            </a:ext>
          </a:extLst>
        </xdr:cNvPr>
        <xdr:cNvSpPr/>
      </xdr:nvSpPr>
      <xdr:spPr>
        <a:xfrm>
          <a:off x="14541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33" name="フローチャート: 判断 532">
          <a:extLst>
            <a:ext uri="{FF2B5EF4-FFF2-40B4-BE49-F238E27FC236}">
              <a16:creationId xmlns:a16="http://schemas.microsoft.com/office/drawing/2014/main" id="{A5E18836-C795-4ABD-9B14-BA23D261D05F}"/>
            </a:ext>
          </a:extLst>
        </xdr:cNvPr>
        <xdr:cNvSpPr/>
      </xdr:nvSpPr>
      <xdr:spPr>
        <a:xfrm>
          <a:off x="13652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534" name="フローチャート: 判断 533">
          <a:extLst>
            <a:ext uri="{FF2B5EF4-FFF2-40B4-BE49-F238E27FC236}">
              <a16:creationId xmlns:a16="http://schemas.microsoft.com/office/drawing/2014/main" id="{25847DE7-7503-40C5-B576-D00335F18DD9}"/>
            </a:ext>
          </a:extLst>
        </xdr:cNvPr>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C613156-13D9-47DE-B6EE-CF409404B4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D1FAE18-FED3-483E-B684-F4191204DC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4735DB5-B7EB-4C63-A2E7-58E17BB69E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1398166-792E-447B-A8E7-D3A52C58A0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9055BB5-197C-41D0-AB2A-428DE7D043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xdr:rowOff>
    </xdr:from>
    <xdr:to>
      <xdr:col>85</xdr:col>
      <xdr:colOff>177800</xdr:colOff>
      <xdr:row>57</xdr:row>
      <xdr:rowOff>112522</xdr:rowOff>
    </xdr:to>
    <xdr:sp macro="" textlink="">
      <xdr:nvSpPr>
        <xdr:cNvPr id="540" name="楕円 539">
          <a:extLst>
            <a:ext uri="{FF2B5EF4-FFF2-40B4-BE49-F238E27FC236}">
              <a16:creationId xmlns:a16="http://schemas.microsoft.com/office/drawing/2014/main" id="{9C746326-B09C-457B-988B-24DBA70F858F}"/>
            </a:ext>
          </a:extLst>
        </xdr:cNvPr>
        <xdr:cNvSpPr/>
      </xdr:nvSpPr>
      <xdr:spPr>
        <a:xfrm>
          <a:off x="16268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33799</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DA1801D8-8143-4EDE-B070-F9075755C760}"/>
            </a:ext>
          </a:extLst>
        </xdr:cNvPr>
        <xdr:cNvSpPr txBox="1"/>
      </xdr:nvSpPr>
      <xdr:spPr>
        <a:xfrm>
          <a:off x="16357600" y="96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542" name="楕円 541">
          <a:extLst>
            <a:ext uri="{FF2B5EF4-FFF2-40B4-BE49-F238E27FC236}">
              <a16:creationId xmlns:a16="http://schemas.microsoft.com/office/drawing/2014/main" id="{17DAC6D3-A7FD-4943-8E9E-F08FF6B939FD}"/>
            </a:ext>
          </a:extLst>
        </xdr:cNvPr>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61722</xdr:rowOff>
    </xdr:to>
    <xdr:cxnSp macro="">
      <xdr:nvCxnSpPr>
        <xdr:cNvPr id="543" name="直線コネクタ 542">
          <a:extLst>
            <a:ext uri="{FF2B5EF4-FFF2-40B4-BE49-F238E27FC236}">
              <a16:creationId xmlns:a16="http://schemas.microsoft.com/office/drawing/2014/main" id="{3E027019-AE0F-4266-8AF3-0728D0530FF9}"/>
            </a:ext>
          </a:extLst>
        </xdr:cNvPr>
        <xdr:cNvCxnSpPr/>
      </xdr:nvCxnSpPr>
      <xdr:spPr>
        <a:xfrm>
          <a:off x="15481300" y="9797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544" name="楕円 543">
          <a:extLst>
            <a:ext uri="{FF2B5EF4-FFF2-40B4-BE49-F238E27FC236}">
              <a16:creationId xmlns:a16="http://schemas.microsoft.com/office/drawing/2014/main" id="{5B15E59D-4FFB-4271-8D83-057A3F757485}"/>
            </a:ext>
          </a:extLst>
        </xdr:cNvPr>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25146</xdr:rowOff>
    </xdr:to>
    <xdr:cxnSp macro="">
      <xdr:nvCxnSpPr>
        <xdr:cNvPr id="545" name="直線コネクタ 544">
          <a:extLst>
            <a:ext uri="{FF2B5EF4-FFF2-40B4-BE49-F238E27FC236}">
              <a16:creationId xmlns:a16="http://schemas.microsoft.com/office/drawing/2014/main" id="{7A28F01E-68FC-4760-A242-3904521D80A7}"/>
            </a:ext>
          </a:extLst>
        </xdr:cNvPr>
        <xdr:cNvCxnSpPr/>
      </xdr:nvCxnSpPr>
      <xdr:spPr>
        <a:xfrm>
          <a:off x="14592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546" name="楕円 545">
          <a:extLst>
            <a:ext uri="{FF2B5EF4-FFF2-40B4-BE49-F238E27FC236}">
              <a16:creationId xmlns:a16="http://schemas.microsoft.com/office/drawing/2014/main" id="{B0F00B9C-5C3A-4755-9859-A39C01BFD9A8}"/>
            </a:ext>
          </a:extLst>
        </xdr:cNvPr>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134874</xdr:rowOff>
    </xdr:to>
    <xdr:cxnSp macro="">
      <xdr:nvCxnSpPr>
        <xdr:cNvPr id="547" name="直線コネクタ 546">
          <a:extLst>
            <a:ext uri="{FF2B5EF4-FFF2-40B4-BE49-F238E27FC236}">
              <a16:creationId xmlns:a16="http://schemas.microsoft.com/office/drawing/2014/main" id="{5D010180-F446-44EC-B457-D7D77CB36F46}"/>
            </a:ext>
          </a:extLst>
        </xdr:cNvPr>
        <xdr:cNvCxnSpPr/>
      </xdr:nvCxnSpPr>
      <xdr:spPr>
        <a:xfrm>
          <a:off x="13703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132080</xdr:rowOff>
    </xdr:from>
    <xdr:to>
      <xdr:col>67</xdr:col>
      <xdr:colOff>101600</xdr:colOff>
      <xdr:row>56</xdr:row>
      <xdr:rowOff>62230</xdr:rowOff>
    </xdr:to>
    <xdr:sp macro="" textlink="">
      <xdr:nvSpPr>
        <xdr:cNvPr id="548" name="楕円 547">
          <a:extLst>
            <a:ext uri="{FF2B5EF4-FFF2-40B4-BE49-F238E27FC236}">
              <a16:creationId xmlns:a16="http://schemas.microsoft.com/office/drawing/2014/main" id="{6C3AF9A4-ECC9-4195-A8BC-AC184F198BD7}"/>
            </a:ext>
          </a:extLst>
        </xdr:cNvPr>
        <xdr:cNvSpPr/>
      </xdr:nvSpPr>
      <xdr:spPr>
        <a:xfrm>
          <a:off x="12763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xdr:rowOff>
    </xdr:from>
    <xdr:to>
      <xdr:col>71</xdr:col>
      <xdr:colOff>177800</xdr:colOff>
      <xdr:row>56</xdr:row>
      <xdr:rowOff>73152</xdr:rowOff>
    </xdr:to>
    <xdr:cxnSp macro="">
      <xdr:nvCxnSpPr>
        <xdr:cNvPr id="549" name="直線コネクタ 548">
          <a:extLst>
            <a:ext uri="{FF2B5EF4-FFF2-40B4-BE49-F238E27FC236}">
              <a16:creationId xmlns:a16="http://schemas.microsoft.com/office/drawing/2014/main" id="{9817D9DE-4826-4959-9633-C709C17DBD58}"/>
            </a:ext>
          </a:extLst>
        </xdr:cNvPr>
        <xdr:cNvCxnSpPr/>
      </xdr:nvCxnSpPr>
      <xdr:spPr>
        <a:xfrm>
          <a:off x="12814300" y="96126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28211</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A0148CB0-8E3C-4070-95D6-2F7698821B08}"/>
            </a:ext>
          </a:extLst>
        </xdr:cNvPr>
        <xdr:cNvSpPr txBox="1"/>
      </xdr:nvSpPr>
      <xdr:spPr>
        <a:xfrm>
          <a:off x="15266044" y="997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C48B8A24-0B81-48E8-9612-3E9FB8FCAC03}"/>
            </a:ext>
          </a:extLst>
        </xdr:cNvPr>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C5EFC27C-86EF-444B-A65D-B606853DF793}"/>
            </a:ext>
          </a:extLst>
        </xdr:cNvPr>
        <xdr:cNvSpPr txBox="1"/>
      </xdr:nvSpPr>
      <xdr:spPr>
        <a:xfrm>
          <a:off x="13500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0EDD3646-30F0-4229-B1B9-4032E1EB4496}"/>
            </a:ext>
          </a:extLst>
        </xdr:cNvPr>
        <xdr:cNvSpPr txBox="1"/>
      </xdr:nvSpPr>
      <xdr:spPr>
        <a:xfrm>
          <a:off x="12611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E5757881-CD98-4D39-AC70-A968D7622F3B}"/>
            </a:ext>
          </a:extLst>
        </xdr:cNvPr>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BBF99531-0673-4CE9-8B98-C93AAA4BFDD8}"/>
            </a:ext>
          </a:extLst>
        </xdr:cNvPr>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D0B55055-2291-41B7-B3FC-44498D0DBEC4}"/>
            </a:ext>
          </a:extLst>
        </xdr:cNvPr>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78757</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3DF8E7C2-91B1-4A29-996F-AD5BA20C1907}"/>
            </a:ext>
          </a:extLst>
        </xdr:cNvPr>
        <xdr:cNvSpPr txBox="1"/>
      </xdr:nvSpPr>
      <xdr:spPr>
        <a:xfrm>
          <a:off x="12611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FE6468BF-4C7C-4DAC-BE48-D452569F48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49CE7F80-14C1-468F-AB6F-C4FD2A18950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E8EAAF3E-119A-4594-8948-9CBA70593D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FD4BBEE8-3AEB-460D-A85E-A68CE943B0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2B3EF643-5D83-4500-A49B-A94CD9BFF1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71AD6E06-BAF6-474A-84E4-6384A1BE9B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BC6787B1-84D3-4E64-9DA8-33869CC5EF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49498E5B-6533-4EAB-ACE5-24102C5CA4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2DE64B30-7D78-4020-BFA6-42A4D301F6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635FB7AA-F671-4958-9746-38A228D72E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ED20A832-681A-4B0D-86E5-EA0949700AE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3543F1F1-EF0E-4F0E-8B26-C5FC3379104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3F702DD6-D6A2-4DD9-B70F-D4CC8AE7082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3A0FC11F-109C-4F58-A954-EE52B6D02A2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01809132-C194-4F1E-B843-AC614CAE00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FD56A881-4300-487B-93A7-A0A1675F96B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C424737A-242B-4E4A-9E51-D36354D16B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D43536A1-2477-4893-B5AC-5E2E70F388D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B1A8F258-B035-4971-A43F-784B7977EF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77F1B947-1818-458E-915A-A133AA7FE8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E88BAB87-C078-4BD6-B5CD-EDD0379758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79" name="直線コネクタ 578">
          <a:extLst>
            <a:ext uri="{FF2B5EF4-FFF2-40B4-BE49-F238E27FC236}">
              <a16:creationId xmlns:a16="http://schemas.microsoft.com/office/drawing/2014/main" id="{563865C5-A0E8-46C1-AFD5-B45281A1E624}"/>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CFB1F094-8818-4627-98B4-C73C1BC2C0F5}"/>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1" name="直線コネクタ 580">
          <a:extLst>
            <a:ext uri="{FF2B5EF4-FFF2-40B4-BE49-F238E27FC236}">
              <a16:creationId xmlns:a16="http://schemas.microsoft.com/office/drawing/2014/main" id="{093E34EA-55A0-4377-9B54-14B39E77C5F6}"/>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E37C92BF-68EB-414D-910C-18D4C0F972BC}"/>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3" name="直線コネクタ 582">
          <a:extLst>
            <a:ext uri="{FF2B5EF4-FFF2-40B4-BE49-F238E27FC236}">
              <a16:creationId xmlns:a16="http://schemas.microsoft.com/office/drawing/2014/main" id="{AB3CCCFD-FF3B-467D-82A9-8A3F6ACB27B5}"/>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28CFFE11-8EFC-4502-BD95-7604AB88D506}"/>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5" name="フローチャート: 判断 584">
          <a:extLst>
            <a:ext uri="{FF2B5EF4-FFF2-40B4-BE49-F238E27FC236}">
              <a16:creationId xmlns:a16="http://schemas.microsoft.com/office/drawing/2014/main" id="{52ACE957-26E7-4869-9563-FAAEE6D857BB}"/>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42926</xdr:rowOff>
    </xdr:from>
    <xdr:to>
      <xdr:col>112</xdr:col>
      <xdr:colOff>38100</xdr:colOff>
      <xdr:row>62</xdr:row>
      <xdr:rowOff>144526</xdr:rowOff>
    </xdr:to>
    <xdr:sp macro="" textlink="">
      <xdr:nvSpPr>
        <xdr:cNvPr id="586" name="フローチャート: 判断 585">
          <a:extLst>
            <a:ext uri="{FF2B5EF4-FFF2-40B4-BE49-F238E27FC236}">
              <a16:creationId xmlns:a16="http://schemas.microsoft.com/office/drawing/2014/main" id="{1A8AA887-ACCC-4BB5-99F9-C516C89EAABC}"/>
            </a:ext>
          </a:extLst>
        </xdr:cNvPr>
        <xdr:cNvSpPr/>
      </xdr:nvSpPr>
      <xdr:spPr>
        <a:xfrm>
          <a:off x="21272500" y="106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77216</xdr:rowOff>
    </xdr:from>
    <xdr:to>
      <xdr:col>107</xdr:col>
      <xdr:colOff>101600</xdr:colOff>
      <xdr:row>63</xdr:row>
      <xdr:rowOff>7366</xdr:rowOff>
    </xdr:to>
    <xdr:sp macro="" textlink="">
      <xdr:nvSpPr>
        <xdr:cNvPr id="587" name="フローチャート: 判断 586">
          <a:extLst>
            <a:ext uri="{FF2B5EF4-FFF2-40B4-BE49-F238E27FC236}">
              <a16:creationId xmlns:a16="http://schemas.microsoft.com/office/drawing/2014/main" id="{854FFB21-0A9E-48AC-9354-5EDC0E9B5422}"/>
            </a:ext>
          </a:extLst>
        </xdr:cNvPr>
        <xdr:cNvSpPr/>
      </xdr:nvSpPr>
      <xdr:spPr>
        <a:xfrm>
          <a:off x="20383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74930</xdr:rowOff>
    </xdr:from>
    <xdr:to>
      <xdr:col>102</xdr:col>
      <xdr:colOff>165100</xdr:colOff>
      <xdr:row>63</xdr:row>
      <xdr:rowOff>5080</xdr:rowOff>
    </xdr:to>
    <xdr:sp macro="" textlink="">
      <xdr:nvSpPr>
        <xdr:cNvPr id="588" name="フローチャート: 判断 587">
          <a:extLst>
            <a:ext uri="{FF2B5EF4-FFF2-40B4-BE49-F238E27FC236}">
              <a16:creationId xmlns:a16="http://schemas.microsoft.com/office/drawing/2014/main" id="{5B696EB3-BA81-4BA2-AB8B-F50E1D534EFA}"/>
            </a:ext>
          </a:extLst>
        </xdr:cNvPr>
        <xdr:cNvSpPr/>
      </xdr:nvSpPr>
      <xdr:spPr>
        <a:xfrm>
          <a:off x="19494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56642</xdr:rowOff>
    </xdr:from>
    <xdr:to>
      <xdr:col>98</xdr:col>
      <xdr:colOff>38100</xdr:colOff>
      <xdr:row>62</xdr:row>
      <xdr:rowOff>158242</xdr:rowOff>
    </xdr:to>
    <xdr:sp macro="" textlink="">
      <xdr:nvSpPr>
        <xdr:cNvPr id="589" name="フローチャート: 判断 588">
          <a:extLst>
            <a:ext uri="{FF2B5EF4-FFF2-40B4-BE49-F238E27FC236}">
              <a16:creationId xmlns:a16="http://schemas.microsoft.com/office/drawing/2014/main" id="{5042A21B-4E11-4AC1-BECD-57642E143556}"/>
            </a:ext>
          </a:extLst>
        </xdr:cNvPr>
        <xdr:cNvSpPr/>
      </xdr:nvSpPr>
      <xdr:spPr>
        <a:xfrm>
          <a:off x="18605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783BDF8F-C465-42A2-AE56-968A8A1601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3815C41C-127D-4AE7-A9A5-618FEAC117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C0FEC48A-A21E-4BF5-9992-E9B9507263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F3274D2-7D8C-4CD4-AC0F-B2D4DBBB90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EF1B679-D8C3-492D-8BF0-25EB3FEA59E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95" name="楕円 594">
          <a:extLst>
            <a:ext uri="{FF2B5EF4-FFF2-40B4-BE49-F238E27FC236}">
              <a16:creationId xmlns:a16="http://schemas.microsoft.com/office/drawing/2014/main" id="{B5E7D911-B8AF-40A0-96F1-E5B6AA4BAEA8}"/>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E338FF31-5918-444D-B102-EC05E682BD25}"/>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97" name="楕円 596">
          <a:extLst>
            <a:ext uri="{FF2B5EF4-FFF2-40B4-BE49-F238E27FC236}">
              <a16:creationId xmlns:a16="http://schemas.microsoft.com/office/drawing/2014/main" id="{70F425A5-B7D1-47B7-B540-0606D9725FFC}"/>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91440</xdr:rowOff>
    </xdr:to>
    <xdr:cxnSp macro="">
      <xdr:nvCxnSpPr>
        <xdr:cNvPr id="598" name="直線コネクタ 597">
          <a:extLst>
            <a:ext uri="{FF2B5EF4-FFF2-40B4-BE49-F238E27FC236}">
              <a16:creationId xmlns:a16="http://schemas.microsoft.com/office/drawing/2014/main" id="{2868DEC8-3833-42A0-AAD5-8219B6AB31B9}"/>
            </a:ext>
          </a:extLst>
        </xdr:cNvPr>
        <xdr:cNvCxnSpPr/>
      </xdr:nvCxnSpPr>
      <xdr:spPr>
        <a:xfrm flipV="1">
          <a:off x="21323300" y="1071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599" name="楕円 598">
          <a:extLst>
            <a:ext uri="{FF2B5EF4-FFF2-40B4-BE49-F238E27FC236}">
              <a16:creationId xmlns:a16="http://schemas.microsoft.com/office/drawing/2014/main" id="{CE977C20-7FCD-4B57-98B4-241E7442F3F3}"/>
            </a:ext>
          </a:extLst>
        </xdr:cNvPr>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96012</xdr:rowOff>
    </xdr:to>
    <xdr:cxnSp macro="">
      <xdr:nvCxnSpPr>
        <xdr:cNvPr id="600" name="直線コネクタ 599">
          <a:extLst>
            <a:ext uri="{FF2B5EF4-FFF2-40B4-BE49-F238E27FC236}">
              <a16:creationId xmlns:a16="http://schemas.microsoft.com/office/drawing/2014/main" id="{36E0E81E-BA4F-4A42-8D68-A41FC22BE9FE}"/>
            </a:ext>
          </a:extLst>
        </xdr:cNvPr>
        <xdr:cNvCxnSpPr/>
      </xdr:nvCxnSpPr>
      <xdr:spPr>
        <a:xfrm flipV="1">
          <a:off x="20434300" y="1072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01" name="楕円 600">
          <a:extLst>
            <a:ext uri="{FF2B5EF4-FFF2-40B4-BE49-F238E27FC236}">
              <a16:creationId xmlns:a16="http://schemas.microsoft.com/office/drawing/2014/main" id="{69F46238-E9DD-4AB4-BB88-70C4A6EB30B5}"/>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100584</xdr:rowOff>
    </xdr:to>
    <xdr:cxnSp macro="">
      <xdr:nvCxnSpPr>
        <xdr:cNvPr id="602" name="直線コネクタ 601">
          <a:extLst>
            <a:ext uri="{FF2B5EF4-FFF2-40B4-BE49-F238E27FC236}">
              <a16:creationId xmlns:a16="http://schemas.microsoft.com/office/drawing/2014/main" id="{649A305A-AA84-4D58-BC40-252932371D6A}"/>
            </a:ext>
          </a:extLst>
        </xdr:cNvPr>
        <xdr:cNvCxnSpPr/>
      </xdr:nvCxnSpPr>
      <xdr:spPr>
        <a:xfrm flipV="1">
          <a:off x="19545300" y="1072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603" name="楕円 602">
          <a:extLst>
            <a:ext uri="{FF2B5EF4-FFF2-40B4-BE49-F238E27FC236}">
              <a16:creationId xmlns:a16="http://schemas.microsoft.com/office/drawing/2014/main" id="{6D10510F-22DA-4928-A4A1-3FF7CC76AB83}"/>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604" name="直線コネクタ 603">
          <a:extLst>
            <a:ext uri="{FF2B5EF4-FFF2-40B4-BE49-F238E27FC236}">
              <a16:creationId xmlns:a16="http://schemas.microsoft.com/office/drawing/2014/main" id="{6BF79202-6F81-4F47-BA54-29D607F9200B}"/>
            </a:ext>
          </a:extLst>
        </xdr:cNvPr>
        <xdr:cNvCxnSpPr/>
      </xdr:nvCxnSpPr>
      <xdr:spPr>
        <a:xfrm flipV="1">
          <a:off x="18656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135653</xdr:rowOff>
    </xdr:from>
    <xdr:ext cx="469744" cy="259045"/>
    <xdr:sp macro="" textlink="">
      <xdr:nvSpPr>
        <xdr:cNvPr id="605" name="n_1aveValue【保健センター・保健所】&#10;一人当たり面積">
          <a:extLst>
            <a:ext uri="{FF2B5EF4-FFF2-40B4-BE49-F238E27FC236}">
              <a16:creationId xmlns:a16="http://schemas.microsoft.com/office/drawing/2014/main" id="{B1B9645A-7714-439A-ADD6-1884E6721AB1}"/>
            </a:ext>
          </a:extLst>
        </xdr:cNvPr>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06" name="n_2aveValue【保健センター・保健所】&#10;一人当たり面積">
          <a:extLst>
            <a:ext uri="{FF2B5EF4-FFF2-40B4-BE49-F238E27FC236}">
              <a16:creationId xmlns:a16="http://schemas.microsoft.com/office/drawing/2014/main" id="{378980E1-BF50-410F-B734-23DBD1AA50AD}"/>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167657</xdr:rowOff>
    </xdr:from>
    <xdr:ext cx="469744" cy="259045"/>
    <xdr:sp macro="" textlink="">
      <xdr:nvSpPr>
        <xdr:cNvPr id="607" name="n_3aveValue【保健センター・保健所】&#10;一人当たり面積">
          <a:extLst>
            <a:ext uri="{FF2B5EF4-FFF2-40B4-BE49-F238E27FC236}">
              <a16:creationId xmlns:a16="http://schemas.microsoft.com/office/drawing/2014/main" id="{A2D1A0AA-9983-4A3C-830D-ECDA7398CD40}"/>
            </a:ext>
          </a:extLst>
        </xdr:cNvPr>
        <xdr:cNvSpPr txBox="1"/>
      </xdr:nvSpPr>
      <xdr:spPr>
        <a:xfrm>
          <a:off x="19310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149369</xdr:rowOff>
    </xdr:from>
    <xdr:ext cx="469744" cy="259045"/>
    <xdr:sp macro="" textlink="">
      <xdr:nvSpPr>
        <xdr:cNvPr id="608" name="n_4aveValue【保健センター・保健所】&#10;一人当たり面積">
          <a:extLst>
            <a:ext uri="{FF2B5EF4-FFF2-40B4-BE49-F238E27FC236}">
              <a16:creationId xmlns:a16="http://schemas.microsoft.com/office/drawing/2014/main" id="{7A7704D1-C2F6-456E-B94D-1BF45B366C61}"/>
            </a:ext>
          </a:extLst>
        </xdr:cNvPr>
        <xdr:cNvSpPr txBox="1"/>
      </xdr:nvSpPr>
      <xdr:spPr>
        <a:xfrm>
          <a:off x="18421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609" name="n_1mainValue【保健センター・保健所】&#10;一人当たり面積">
          <a:extLst>
            <a:ext uri="{FF2B5EF4-FFF2-40B4-BE49-F238E27FC236}">
              <a16:creationId xmlns:a16="http://schemas.microsoft.com/office/drawing/2014/main" id="{36F6627D-F3B6-4F54-83F3-72675CBD0E98}"/>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10" name="n_2mainValue【保健センター・保健所】&#10;一人当たり面積">
          <a:extLst>
            <a:ext uri="{FF2B5EF4-FFF2-40B4-BE49-F238E27FC236}">
              <a16:creationId xmlns:a16="http://schemas.microsoft.com/office/drawing/2014/main" id="{1681911E-10AB-49C5-8D4C-E8007071B1F9}"/>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167911</xdr:rowOff>
    </xdr:from>
    <xdr:ext cx="469744" cy="259045"/>
    <xdr:sp macro="" textlink="">
      <xdr:nvSpPr>
        <xdr:cNvPr id="611" name="n_3mainValue【保健センター・保健所】&#10;一人当たり面積">
          <a:extLst>
            <a:ext uri="{FF2B5EF4-FFF2-40B4-BE49-F238E27FC236}">
              <a16:creationId xmlns:a16="http://schemas.microsoft.com/office/drawing/2014/main" id="{988D5E86-1F31-4886-A782-F6AEA0EBAD0B}"/>
            </a:ext>
          </a:extLst>
        </xdr:cNvPr>
        <xdr:cNvSpPr txBox="1"/>
      </xdr:nvSpPr>
      <xdr:spPr>
        <a:xfrm>
          <a:off x="19310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612" name="n_4mainValue【保健センター・保健所】&#10;一人当たり面積">
          <a:extLst>
            <a:ext uri="{FF2B5EF4-FFF2-40B4-BE49-F238E27FC236}">
              <a16:creationId xmlns:a16="http://schemas.microsoft.com/office/drawing/2014/main" id="{2B99FF02-19A9-4F53-AC0F-3A4D47B40651}"/>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F710A3F5-9B20-4FBF-9397-AF64CAFAD6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CEB93E9E-E304-4188-B13A-4F8905FCC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DFEDF97B-B836-4424-8D6D-D2F8B52C38F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BF52FE4A-BD44-4918-A2F1-DA35FDC9B5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CDB745B0-7B3F-4EEB-AFA8-420AF1A412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D2333832-9837-461F-BCA8-8E05971B35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163E0494-4E2A-4705-8E70-E58E67D890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E79357D8-8121-4D8E-9F58-2A999C0B71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B77B2BBC-4FA6-4A68-BDC6-FBF7B91B82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6C243D70-0C0D-46B0-A666-5BCE2B6532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E0AEE631-BFBF-4EB6-87F2-6F78AF427A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a:extLst>
            <a:ext uri="{FF2B5EF4-FFF2-40B4-BE49-F238E27FC236}">
              <a16:creationId xmlns:a16="http://schemas.microsoft.com/office/drawing/2014/main" id="{0A9B8946-0DC9-47E2-8851-8344356F95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a:extLst>
            <a:ext uri="{FF2B5EF4-FFF2-40B4-BE49-F238E27FC236}">
              <a16:creationId xmlns:a16="http://schemas.microsoft.com/office/drawing/2014/main" id="{5288B6C5-3573-43DA-A601-F0C8CBAC74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a:extLst>
            <a:ext uri="{FF2B5EF4-FFF2-40B4-BE49-F238E27FC236}">
              <a16:creationId xmlns:a16="http://schemas.microsoft.com/office/drawing/2014/main" id="{D789A097-0091-493D-BC8B-2C53A41349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a:extLst>
            <a:ext uri="{FF2B5EF4-FFF2-40B4-BE49-F238E27FC236}">
              <a16:creationId xmlns:a16="http://schemas.microsoft.com/office/drawing/2014/main" id="{0A71C776-489B-4103-8036-FD7BE5384B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a:extLst>
            <a:ext uri="{FF2B5EF4-FFF2-40B4-BE49-F238E27FC236}">
              <a16:creationId xmlns:a16="http://schemas.microsoft.com/office/drawing/2014/main" id="{393DAF5E-6AF5-4037-979D-24E15A72145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a:extLst>
            <a:ext uri="{FF2B5EF4-FFF2-40B4-BE49-F238E27FC236}">
              <a16:creationId xmlns:a16="http://schemas.microsoft.com/office/drawing/2014/main" id="{9A73D98A-9ADB-4499-9EEE-38A32FC939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a:extLst>
            <a:ext uri="{FF2B5EF4-FFF2-40B4-BE49-F238E27FC236}">
              <a16:creationId xmlns:a16="http://schemas.microsoft.com/office/drawing/2014/main" id="{87A43867-B08A-42A4-A2E7-AB4118A03E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a:extLst>
            <a:ext uri="{FF2B5EF4-FFF2-40B4-BE49-F238E27FC236}">
              <a16:creationId xmlns:a16="http://schemas.microsoft.com/office/drawing/2014/main" id="{1F103B0A-292A-4BDE-BC59-6C0AB961A8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a:extLst>
            <a:ext uri="{FF2B5EF4-FFF2-40B4-BE49-F238E27FC236}">
              <a16:creationId xmlns:a16="http://schemas.microsoft.com/office/drawing/2014/main" id="{A6B90E83-D5A0-4490-A724-943880DD05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a:extLst>
            <a:ext uri="{FF2B5EF4-FFF2-40B4-BE49-F238E27FC236}">
              <a16:creationId xmlns:a16="http://schemas.microsoft.com/office/drawing/2014/main" id="{B89115EC-18E5-4C00-98F0-8788916D7E9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a:extLst>
            <a:ext uri="{FF2B5EF4-FFF2-40B4-BE49-F238E27FC236}">
              <a16:creationId xmlns:a16="http://schemas.microsoft.com/office/drawing/2014/main" id="{9D3CBD30-3AD5-48D2-BE37-7BA4749D99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a:extLst>
            <a:ext uri="{FF2B5EF4-FFF2-40B4-BE49-F238E27FC236}">
              <a16:creationId xmlns:a16="http://schemas.microsoft.com/office/drawing/2014/main" id="{7E7B27B6-FC06-41EF-88A7-E73F3D604EC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a:extLst>
            <a:ext uri="{FF2B5EF4-FFF2-40B4-BE49-F238E27FC236}">
              <a16:creationId xmlns:a16="http://schemas.microsoft.com/office/drawing/2014/main" id="{C0123BDA-40CC-41B2-B3CB-E4956B7D55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8678A6AD-911B-4FF2-9C70-86A9BBA0D9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38" name="直線コネクタ 637">
          <a:extLst>
            <a:ext uri="{FF2B5EF4-FFF2-40B4-BE49-F238E27FC236}">
              <a16:creationId xmlns:a16="http://schemas.microsoft.com/office/drawing/2014/main" id="{2F627F6A-FFC7-4F33-AF4C-8E588794B6B8}"/>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a:extLst>
            <a:ext uri="{FF2B5EF4-FFF2-40B4-BE49-F238E27FC236}">
              <a16:creationId xmlns:a16="http://schemas.microsoft.com/office/drawing/2014/main" id="{557B1479-F8E3-4A22-8A05-A84B93AECC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a:extLst>
            <a:ext uri="{FF2B5EF4-FFF2-40B4-BE49-F238E27FC236}">
              <a16:creationId xmlns:a16="http://schemas.microsoft.com/office/drawing/2014/main" id="{2B0938CA-39D7-4FC6-9606-5D148A8A8C3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1" name="【消防施設】&#10;有形固定資産減価償却率最大値テキスト">
          <a:extLst>
            <a:ext uri="{FF2B5EF4-FFF2-40B4-BE49-F238E27FC236}">
              <a16:creationId xmlns:a16="http://schemas.microsoft.com/office/drawing/2014/main" id="{F3492540-BCD2-4FE2-965E-3CF5FE637A07}"/>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2" name="直線コネクタ 641">
          <a:extLst>
            <a:ext uri="{FF2B5EF4-FFF2-40B4-BE49-F238E27FC236}">
              <a16:creationId xmlns:a16="http://schemas.microsoft.com/office/drawing/2014/main" id="{327FB3D9-2645-4E31-90D4-B30655D174B7}"/>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7D783575-8B9E-4821-952A-5430CF47AA6F}"/>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4" name="フローチャート: 判断 643">
          <a:extLst>
            <a:ext uri="{FF2B5EF4-FFF2-40B4-BE49-F238E27FC236}">
              <a16:creationId xmlns:a16="http://schemas.microsoft.com/office/drawing/2014/main" id="{1301CFB9-4F1F-4011-9A74-14B7E40503F9}"/>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45" name="フローチャート: 判断 644">
          <a:extLst>
            <a:ext uri="{FF2B5EF4-FFF2-40B4-BE49-F238E27FC236}">
              <a16:creationId xmlns:a16="http://schemas.microsoft.com/office/drawing/2014/main" id="{80EBBE26-EB30-44F5-85EB-F1DDB0C028E1}"/>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46" name="フローチャート: 判断 645">
          <a:extLst>
            <a:ext uri="{FF2B5EF4-FFF2-40B4-BE49-F238E27FC236}">
              <a16:creationId xmlns:a16="http://schemas.microsoft.com/office/drawing/2014/main" id="{D7D69472-1FA0-4106-9C39-4E924572C59B}"/>
            </a:ext>
          </a:extLst>
        </xdr:cNvPr>
        <xdr:cNvSpPr/>
      </xdr:nvSpPr>
      <xdr:spPr>
        <a:xfrm>
          <a:off x="14541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160382</xdr:rowOff>
    </xdr:from>
    <xdr:to>
      <xdr:col>72</xdr:col>
      <xdr:colOff>38100</xdr:colOff>
      <xdr:row>84</xdr:row>
      <xdr:rowOff>90532</xdr:rowOff>
    </xdr:to>
    <xdr:sp macro="" textlink="">
      <xdr:nvSpPr>
        <xdr:cNvPr id="647" name="フローチャート: 判断 646">
          <a:extLst>
            <a:ext uri="{FF2B5EF4-FFF2-40B4-BE49-F238E27FC236}">
              <a16:creationId xmlns:a16="http://schemas.microsoft.com/office/drawing/2014/main" id="{FCAB0C47-2739-4D99-88AF-7604B0807512}"/>
            </a:ext>
          </a:extLst>
        </xdr:cNvPr>
        <xdr:cNvSpPr/>
      </xdr:nvSpPr>
      <xdr:spPr>
        <a:xfrm>
          <a:off x="136525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157118</xdr:rowOff>
    </xdr:from>
    <xdr:to>
      <xdr:col>67</xdr:col>
      <xdr:colOff>101600</xdr:colOff>
      <xdr:row>84</xdr:row>
      <xdr:rowOff>87268</xdr:rowOff>
    </xdr:to>
    <xdr:sp macro="" textlink="">
      <xdr:nvSpPr>
        <xdr:cNvPr id="648" name="フローチャート: 判断 647">
          <a:extLst>
            <a:ext uri="{FF2B5EF4-FFF2-40B4-BE49-F238E27FC236}">
              <a16:creationId xmlns:a16="http://schemas.microsoft.com/office/drawing/2014/main" id="{1AD4C647-88A6-4BE6-AB8C-A6690B15E577}"/>
            </a:ext>
          </a:extLst>
        </xdr:cNvPr>
        <xdr:cNvSpPr/>
      </xdr:nvSpPr>
      <xdr:spPr>
        <a:xfrm>
          <a:off x="12763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3DB92084-9EF8-4FE2-8235-EF3028AAF0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BF4EA057-6AED-4FD6-B91E-79B3CB7481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E5EB9185-A448-4CE9-BA86-AB0875D9842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CA3A2BC3-CB55-42AF-BA43-FFC5779DCE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01914D2-CDF6-4FB5-B7C1-7E6B50853B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54" name="楕円 653">
          <a:extLst>
            <a:ext uri="{FF2B5EF4-FFF2-40B4-BE49-F238E27FC236}">
              <a16:creationId xmlns:a16="http://schemas.microsoft.com/office/drawing/2014/main" id="{D4BDA382-13EA-41E1-A33A-2BF4F9881DDE}"/>
            </a:ext>
          </a:extLst>
        </xdr:cNvPr>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55" name="【消防施設】&#10;有形固定資産減価償却率該当値テキスト">
          <a:extLst>
            <a:ext uri="{FF2B5EF4-FFF2-40B4-BE49-F238E27FC236}">
              <a16:creationId xmlns:a16="http://schemas.microsoft.com/office/drawing/2014/main" id="{8C71A8E0-7CBE-4972-8D06-DBF06945D4A8}"/>
            </a:ext>
          </a:extLst>
        </xdr:cNvPr>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656" name="楕円 655">
          <a:extLst>
            <a:ext uri="{FF2B5EF4-FFF2-40B4-BE49-F238E27FC236}">
              <a16:creationId xmlns:a16="http://schemas.microsoft.com/office/drawing/2014/main" id="{2B3E3594-41E0-4C1F-901B-329C6DD18031}"/>
            </a:ext>
          </a:extLst>
        </xdr:cNvPr>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142602</xdr:rowOff>
    </xdr:to>
    <xdr:cxnSp macro="">
      <xdr:nvCxnSpPr>
        <xdr:cNvPr id="657" name="直線コネクタ 656">
          <a:extLst>
            <a:ext uri="{FF2B5EF4-FFF2-40B4-BE49-F238E27FC236}">
              <a16:creationId xmlns:a16="http://schemas.microsoft.com/office/drawing/2014/main" id="{09943DA2-66A0-48B0-9D61-56D134B48BB0}"/>
            </a:ext>
          </a:extLst>
        </xdr:cNvPr>
        <xdr:cNvCxnSpPr/>
      </xdr:nvCxnSpPr>
      <xdr:spPr>
        <a:xfrm>
          <a:off x="15481300" y="141704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58" name="楕円 657">
          <a:extLst>
            <a:ext uri="{FF2B5EF4-FFF2-40B4-BE49-F238E27FC236}">
              <a16:creationId xmlns:a16="http://schemas.microsoft.com/office/drawing/2014/main" id="{E7E390F6-84C5-4635-B2A7-E3EA829977CA}"/>
            </a:ext>
          </a:extLst>
        </xdr:cNvPr>
        <xdr:cNvSpPr/>
      </xdr:nvSpPr>
      <xdr:spPr>
        <a:xfrm>
          <a:off x="14541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80555</xdr:rowOff>
    </xdr:from>
    <xdr:to>
      <xdr:col>81</xdr:col>
      <xdr:colOff>50800</xdr:colOff>
      <xdr:row>82</xdr:row>
      <xdr:rowOff>111579</xdr:rowOff>
    </xdr:to>
    <xdr:cxnSp macro="">
      <xdr:nvCxnSpPr>
        <xdr:cNvPr id="659" name="直線コネクタ 658">
          <a:extLst>
            <a:ext uri="{FF2B5EF4-FFF2-40B4-BE49-F238E27FC236}">
              <a16:creationId xmlns:a16="http://schemas.microsoft.com/office/drawing/2014/main" id="{A7A93429-460A-46FB-8D33-F5EA22AE65FA}"/>
            </a:ext>
          </a:extLst>
        </xdr:cNvPr>
        <xdr:cNvCxnSpPr/>
      </xdr:nvCxnSpPr>
      <xdr:spPr>
        <a:xfrm>
          <a:off x="14592300" y="141394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60" name="楕円 659">
          <a:extLst>
            <a:ext uri="{FF2B5EF4-FFF2-40B4-BE49-F238E27FC236}">
              <a16:creationId xmlns:a16="http://schemas.microsoft.com/office/drawing/2014/main" id="{3DE4C2D4-0FD7-4545-A058-8267445DB24E}"/>
            </a:ext>
          </a:extLst>
        </xdr:cNvPr>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80555</xdr:rowOff>
    </xdr:to>
    <xdr:cxnSp macro="">
      <xdr:nvCxnSpPr>
        <xdr:cNvPr id="661" name="直線コネクタ 660">
          <a:extLst>
            <a:ext uri="{FF2B5EF4-FFF2-40B4-BE49-F238E27FC236}">
              <a16:creationId xmlns:a16="http://schemas.microsoft.com/office/drawing/2014/main" id="{D99AAA4B-4459-462A-B292-090642EF8EBC}"/>
            </a:ext>
          </a:extLst>
        </xdr:cNvPr>
        <xdr:cNvCxnSpPr/>
      </xdr:nvCxnSpPr>
      <xdr:spPr>
        <a:xfrm>
          <a:off x="13703300" y="141198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42818</xdr:rowOff>
    </xdr:from>
    <xdr:to>
      <xdr:col>67</xdr:col>
      <xdr:colOff>101600</xdr:colOff>
      <xdr:row>82</xdr:row>
      <xdr:rowOff>144418</xdr:rowOff>
    </xdr:to>
    <xdr:sp macro="" textlink="">
      <xdr:nvSpPr>
        <xdr:cNvPr id="662" name="楕円 661">
          <a:extLst>
            <a:ext uri="{FF2B5EF4-FFF2-40B4-BE49-F238E27FC236}">
              <a16:creationId xmlns:a16="http://schemas.microsoft.com/office/drawing/2014/main" id="{273DB552-0A5D-4A60-8652-353C8D3CD7A7}"/>
            </a:ext>
          </a:extLst>
        </xdr:cNvPr>
        <xdr:cNvSpPr/>
      </xdr:nvSpPr>
      <xdr:spPr>
        <a:xfrm>
          <a:off x="1276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93618</xdr:rowOff>
    </xdr:to>
    <xdr:cxnSp macro="">
      <xdr:nvCxnSpPr>
        <xdr:cNvPr id="663" name="直線コネクタ 662">
          <a:extLst>
            <a:ext uri="{FF2B5EF4-FFF2-40B4-BE49-F238E27FC236}">
              <a16:creationId xmlns:a16="http://schemas.microsoft.com/office/drawing/2014/main" id="{9093A9CF-E6CC-49E9-9DEA-98586F4DA46E}"/>
            </a:ext>
          </a:extLst>
        </xdr:cNvPr>
        <xdr:cNvCxnSpPr/>
      </xdr:nvCxnSpPr>
      <xdr:spPr>
        <a:xfrm flipV="1">
          <a:off x="12814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664" name="n_1aveValue【消防施設】&#10;有形固定資産減価償却率">
          <a:extLst>
            <a:ext uri="{FF2B5EF4-FFF2-40B4-BE49-F238E27FC236}">
              <a16:creationId xmlns:a16="http://schemas.microsoft.com/office/drawing/2014/main" id="{E56E94C6-D8B1-492D-AD7A-8EC5D967C6D4}"/>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65" name="n_2aveValue【消防施設】&#10;有形固定資産減価償却率">
          <a:extLst>
            <a:ext uri="{FF2B5EF4-FFF2-40B4-BE49-F238E27FC236}">
              <a16:creationId xmlns:a16="http://schemas.microsoft.com/office/drawing/2014/main" id="{52B3DF6C-19B7-4443-B4FD-B37E8D690C93}"/>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81659</xdr:rowOff>
    </xdr:from>
    <xdr:ext cx="405111" cy="259045"/>
    <xdr:sp macro="" textlink="">
      <xdr:nvSpPr>
        <xdr:cNvPr id="666" name="n_3aveValue【消防施設】&#10;有形固定資産減価償却率">
          <a:extLst>
            <a:ext uri="{FF2B5EF4-FFF2-40B4-BE49-F238E27FC236}">
              <a16:creationId xmlns:a16="http://schemas.microsoft.com/office/drawing/2014/main" id="{BE3B30A5-0724-42DC-971C-7CD4CC096461}"/>
            </a:ext>
          </a:extLst>
        </xdr:cNvPr>
        <xdr:cNvSpPr txBox="1"/>
      </xdr:nvSpPr>
      <xdr:spPr>
        <a:xfrm>
          <a:off x="13500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667" name="n_4aveValue【消防施設】&#10;有形固定資産減価償却率">
          <a:extLst>
            <a:ext uri="{FF2B5EF4-FFF2-40B4-BE49-F238E27FC236}">
              <a16:creationId xmlns:a16="http://schemas.microsoft.com/office/drawing/2014/main" id="{4EA620D2-E38A-4305-9D4D-73685310767E}"/>
            </a:ext>
          </a:extLst>
        </xdr:cNvPr>
        <xdr:cNvSpPr txBox="1"/>
      </xdr:nvSpPr>
      <xdr:spPr>
        <a:xfrm>
          <a:off x="12611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7456</xdr:rowOff>
    </xdr:from>
    <xdr:ext cx="405111" cy="259045"/>
    <xdr:sp macro="" textlink="">
      <xdr:nvSpPr>
        <xdr:cNvPr id="668" name="n_1mainValue【消防施設】&#10;有形固定資産減価償却率">
          <a:extLst>
            <a:ext uri="{FF2B5EF4-FFF2-40B4-BE49-F238E27FC236}">
              <a16:creationId xmlns:a16="http://schemas.microsoft.com/office/drawing/2014/main" id="{BFF20BE6-BC30-4C77-9DD9-94EE984D2D6E}"/>
            </a:ext>
          </a:extLst>
        </xdr:cNvPr>
        <xdr:cNvSpPr txBox="1"/>
      </xdr:nvSpPr>
      <xdr:spPr>
        <a:xfrm>
          <a:off x="152660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69" name="n_2mainValue【消防施設】&#10;有形固定資産減価償却率">
          <a:extLst>
            <a:ext uri="{FF2B5EF4-FFF2-40B4-BE49-F238E27FC236}">
              <a16:creationId xmlns:a16="http://schemas.microsoft.com/office/drawing/2014/main" id="{2F9E156A-F5F3-4859-BB71-C445D2FBE521}"/>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70" name="n_3mainValue【消防施設】&#10;有形固定資産減価償却率">
          <a:extLst>
            <a:ext uri="{FF2B5EF4-FFF2-40B4-BE49-F238E27FC236}">
              <a16:creationId xmlns:a16="http://schemas.microsoft.com/office/drawing/2014/main" id="{460C22E5-0823-4AED-B2FE-519282C137AF}"/>
            </a:ext>
          </a:extLst>
        </xdr:cNvPr>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160945</xdr:rowOff>
    </xdr:from>
    <xdr:ext cx="405111" cy="259045"/>
    <xdr:sp macro="" textlink="">
      <xdr:nvSpPr>
        <xdr:cNvPr id="671" name="n_4mainValue【消防施設】&#10;有形固定資産減価償却率">
          <a:extLst>
            <a:ext uri="{FF2B5EF4-FFF2-40B4-BE49-F238E27FC236}">
              <a16:creationId xmlns:a16="http://schemas.microsoft.com/office/drawing/2014/main" id="{EAE8536C-D751-468F-9AE9-65E304324C8A}"/>
            </a:ext>
          </a:extLst>
        </xdr:cNvPr>
        <xdr:cNvSpPr txBox="1"/>
      </xdr:nvSpPr>
      <xdr:spPr>
        <a:xfrm>
          <a:off x="12611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1B788FCF-BB59-41C2-83AF-7FB8C948DE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DCDAE7D6-82A7-427F-B0F6-A84BA9076B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EF2EE0DE-FF6D-4200-AF76-9B5209EF58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9CF10DCF-9B64-4CDC-8E55-E902CDF4AE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D02BB124-A0A1-495D-B12B-4F37AE729E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46575AAD-3E9B-4C1C-8E92-F66812DC96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179636AD-DDDA-473A-A86D-F6814E078D7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23215C5D-02D2-43E8-8E7C-AE1CEAE506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EB2CB1A5-1DAE-4E9D-A0C0-D0FAEC1DF9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ABC4E182-9F84-46E4-A55E-E63EDA4123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2" name="直線コネクタ 681">
          <a:extLst>
            <a:ext uri="{FF2B5EF4-FFF2-40B4-BE49-F238E27FC236}">
              <a16:creationId xmlns:a16="http://schemas.microsoft.com/office/drawing/2014/main" id="{19CCA8C8-B7EA-4E54-8552-1CBD30917BB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3" name="テキスト ボックス 682">
          <a:extLst>
            <a:ext uri="{FF2B5EF4-FFF2-40B4-BE49-F238E27FC236}">
              <a16:creationId xmlns:a16="http://schemas.microsoft.com/office/drawing/2014/main" id="{79757326-9A77-41D2-B5EF-A8443AE3FAF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4" name="直線コネクタ 683">
          <a:extLst>
            <a:ext uri="{FF2B5EF4-FFF2-40B4-BE49-F238E27FC236}">
              <a16:creationId xmlns:a16="http://schemas.microsoft.com/office/drawing/2014/main" id="{24C68884-BC10-44D5-BC40-20B4F9E3BED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5" name="テキスト ボックス 684">
          <a:extLst>
            <a:ext uri="{FF2B5EF4-FFF2-40B4-BE49-F238E27FC236}">
              <a16:creationId xmlns:a16="http://schemas.microsoft.com/office/drawing/2014/main" id="{3CC74D43-38AF-422D-9242-FAEE3CC117E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6" name="直線コネクタ 685">
          <a:extLst>
            <a:ext uri="{FF2B5EF4-FFF2-40B4-BE49-F238E27FC236}">
              <a16:creationId xmlns:a16="http://schemas.microsoft.com/office/drawing/2014/main" id="{44299AAC-4755-4554-9491-DEE13AE24D6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7" name="テキスト ボックス 686">
          <a:extLst>
            <a:ext uri="{FF2B5EF4-FFF2-40B4-BE49-F238E27FC236}">
              <a16:creationId xmlns:a16="http://schemas.microsoft.com/office/drawing/2014/main" id="{6AED20F4-749C-47C4-A585-E0CBBB3D986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8" name="直線コネクタ 687">
          <a:extLst>
            <a:ext uri="{FF2B5EF4-FFF2-40B4-BE49-F238E27FC236}">
              <a16:creationId xmlns:a16="http://schemas.microsoft.com/office/drawing/2014/main" id="{53D31D87-F2CE-4DE9-9617-5E5E9A1CD5F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9" name="テキスト ボックス 688">
          <a:extLst>
            <a:ext uri="{FF2B5EF4-FFF2-40B4-BE49-F238E27FC236}">
              <a16:creationId xmlns:a16="http://schemas.microsoft.com/office/drawing/2014/main" id="{F0B6E51B-DA20-4307-ABD4-B67998BC80D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0" name="直線コネクタ 689">
          <a:extLst>
            <a:ext uri="{FF2B5EF4-FFF2-40B4-BE49-F238E27FC236}">
              <a16:creationId xmlns:a16="http://schemas.microsoft.com/office/drawing/2014/main" id="{2649BEAD-7634-4268-88E1-AAB191D39EC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1" name="テキスト ボックス 690">
          <a:extLst>
            <a:ext uri="{FF2B5EF4-FFF2-40B4-BE49-F238E27FC236}">
              <a16:creationId xmlns:a16="http://schemas.microsoft.com/office/drawing/2014/main" id="{5118AEBB-1093-48FB-9CE2-B09184D06DE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2" name="直線コネクタ 691">
          <a:extLst>
            <a:ext uri="{FF2B5EF4-FFF2-40B4-BE49-F238E27FC236}">
              <a16:creationId xmlns:a16="http://schemas.microsoft.com/office/drawing/2014/main" id="{AD5EECDD-230B-4939-A45C-C964B6DDB7B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3" name="テキスト ボックス 692">
          <a:extLst>
            <a:ext uri="{FF2B5EF4-FFF2-40B4-BE49-F238E27FC236}">
              <a16:creationId xmlns:a16="http://schemas.microsoft.com/office/drawing/2014/main" id="{86AD6BB7-156A-4CFA-A209-1118A9AC1C9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82192E68-1CE7-4196-B306-D7759A56C5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DF650D88-F822-46D4-B7E9-A0F3C1BDA1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B6D16A49-F9D9-4B85-84A8-1484FCEF7C7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97" name="直線コネクタ 696">
          <a:extLst>
            <a:ext uri="{FF2B5EF4-FFF2-40B4-BE49-F238E27FC236}">
              <a16:creationId xmlns:a16="http://schemas.microsoft.com/office/drawing/2014/main" id="{06FC8E4F-108E-4F54-94F9-07E0C35EC1E7}"/>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8" name="【消防施設】&#10;一人当たり面積最小値テキスト">
          <a:extLst>
            <a:ext uri="{FF2B5EF4-FFF2-40B4-BE49-F238E27FC236}">
              <a16:creationId xmlns:a16="http://schemas.microsoft.com/office/drawing/2014/main" id="{F82B0DB6-A507-4329-9064-1AF67B5A8243}"/>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9" name="直線コネクタ 698">
          <a:extLst>
            <a:ext uri="{FF2B5EF4-FFF2-40B4-BE49-F238E27FC236}">
              <a16:creationId xmlns:a16="http://schemas.microsoft.com/office/drawing/2014/main" id="{26203665-B40E-4456-B68F-D3F7B78DAE27}"/>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0" name="【消防施設】&#10;一人当たり面積最大値テキスト">
          <a:extLst>
            <a:ext uri="{FF2B5EF4-FFF2-40B4-BE49-F238E27FC236}">
              <a16:creationId xmlns:a16="http://schemas.microsoft.com/office/drawing/2014/main" id="{114BE4B4-E19A-4B51-8412-C41F6B7F8245}"/>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1" name="直線コネクタ 700">
          <a:extLst>
            <a:ext uri="{FF2B5EF4-FFF2-40B4-BE49-F238E27FC236}">
              <a16:creationId xmlns:a16="http://schemas.microsoft.com/office/drawing/2014/main" id="{0E38F742-D6C8-4681-A94D-2A1D990B9754}"/>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02" name="【消防施設】&#10;一人当たり面積平均値テキスト">
          <a:extLst>
            <a:ext uri="{FF2B5EF4-FFF2-40B4-BE49-F238E27FC236}">
              <a16:creationId xmlns:a16="http://schemas.microsoft.com/office/drawing/2014/main" id="{62D6A97F-7731-4836-B278-CF95DDCD0E39}"/>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03" name="フローチャート: 判断 702">
          <a:extLst>
            <a:ext uri="{FF2B5EF4-FFF2-40B4-BE49-F238E27FC236}">
              <a16:creationId xmlns:a16="http://schemas.microsoft.com/office/drawing/2014/main" id="{B3AAE6BA-DAD2-47AB-8DEB-673BD7F1E4AC}"/>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26488</xdr:rowOff>
    </xdr:from>
    <xdr:to>
      <xdr:col>112</xdr:col>
      <xdr:colOff>38100</xdr:colOff>
      <xdr:row>82</xdr:row>
      <xdr:rowOff>128088</xdr:rowOff>
    </xdr:to>
    <xdr:sp macro="" textlink="">
      <xdr:nvSpPr>
        <xdr:cNvPr id="704" name="フローチャート: 判断 703">
          <a:extLst>
            <a:ext uri="{FF2B5EF4-FFF2-40B4-BE49-F238E27FC236}">
              <a16:creationId xmlns:a16="http://schemas.microsoft.com/office/drawing/2014/main" id="{419CE0EE-3618-4501-B479-A9EAE100A0D7}"/>
            </a:ext>
          </a:extLst>
        </xdr:cNvPr>
        <xdr:cNvSpPr/>
      </xdr:nvSpPr>
      <xdr:spPr>
        <a:xfrm>
          <a:off x="2127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37919</xdr:rowOff>
    </xdr:from>
    <xdr:to>
      <xdr:col>107</xdr:col>
      <xdr:colOff>101600</xdr:colOff>
      <xdr:row>83</xdr:row>
      <xdr:rowOff>139519</xdr:rowOff>
    </xdr:to>
    <xdr:sp macro="" textlink="">
      <xdr:nvSpPr>
        <xdr:cNvPr id="705" name="フローチャート: 判断 704">
          <a:extLst>
            <a:ext uri="{FF2B5EF4-FFF2-40B4-BE49-F238E27FC236}">
              <a16:creationId xmlns:a16="http://schemas.microsoft.com/office/drawing/2014/main" id="{87E7BB35-0D6F-4E8C-9741-A37B4B33E8E9}"/>
            </a:ext>
          </a:extLst>
        </xdr:cNvPr>
        <xdr:cNvSpPr/>
      </xdr:nvSpPr>
      <xdr:spPr>
        <a:xfrm>
          <a:off x="20383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37919</xdr:rowOff>
    </xdr:from>
    <xdr:to>
      <xdr:col>102</xdr:col>
      <xdr:colOff>165100</xdr:colOff>
      <xdr:row>83</xdr:row>
      <xdr:rowOff>139519</xdr:rowOff>
    </xdr:to>
    <xdr:sp macro="" textlink="">
      <xdr:nvSpPr>
        <xdr:cNvPr id="706" name="フローチャート: 判断 705">
          <a:extLst>
            <a:ext uri="{FF2B5EF4-FFF2-40B4-BE49-F238E27FC236}">
              <a16:creationId xmlns:a16="http://schemas.microsoft.com/office/drawing/2014/main" id="{3D7CDF17-4C2F-41DF-BBD7-487452223746}"/>
            </a:ext>
          </a:extLst>
        </xdr:cNvPr>
        <xdr:cNvSpPr/>
      </xdr:nvSpPr>
      <xdr:spPr>
        <a:xfrm>
          <a:off x="19494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24856</xdr:rowOff>
    </xdr:from>
    <xdr:to>
      <xdr:col>98</xdr:col>
      <xdr:colOff>38100</xdr:colOff>
      <xdr:row>83</xdr:row>
      <xdr:rowOff>126456</xdr:rowOff>
    </xdr:to>
    <xdr:sp macro="" textlink="">
      <xdr:nvSpPr>
        <xdr:cNvPr id="707" name="フローチャート: 判断 706">
          <a:extLst>
            <a:ext uri="{FF2B5EF4-FFF2-40B4-BE49-F238E27FC236}">
              <a16:creationId xmlns:a16="http://schemas.microsoft.com/office/drawing/2014/main" id="{9431C1EF-22D9-44AE-8156-5593970964DD}"/>
            </a:ext>
          </a:extLst>
        </xdr:cNvPr>
        <xdr:cNvSpPr/>
      </xdr:nvSpPr>
      <xdr:spPr>
        <a:xfrm>
          <a:off x="18605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F01EE54-939C-4EF7-8FD3-94C7EE81EED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F06CB31-3DDD-4461-94CA-8DDB68DB8B0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61E9D8D-4C4F-4209-8F7F-086B5FB2E2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17673A82-B602-47EA-9207-37A7CE82FA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A3F9D84-FEDF-4289-BEF8-A250932ADF5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88537</xdr:rowOff>
    </xdr:from>
    <xdr:to>
      <xdr:col>116</xdr:col>
      <xdr:colOff>114300</xdr:colOff>
      <xdr:row>85</xdr:row>
      <xdr:rowOff>18687</xdr:rowOff>
    </xdr:to>
    <xdr:sp macro="" textlink="">
      <xdr:nvSpPr>
        <xdr:cNvPr id="713" name="楕円 712">
          <a:extLst>
            <a:ext uri="{FF2B5EF4-FFF2-40B4-BE49-F238E27FC236}">
              <a16:creationId xmlns:a16="http://schemas.microsoft.com/office/drawing/2014/main" id="{904561E9-51AC-4DB2-A79C-8F85727BA22F}"/>
            </a:ext>
          </a:extLst>
        </xdr:cNvPr>
        <xdr:cNvSpPr/>
      </xdr:nvSpPr>
      <xdr:spPr>
        <a:xfrm>
          <a:off x="22110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66964</xdr:rowOff>
    </xdr:from>
    <xdr:ext cx="469744" cy="259045"/>
    <xdr:sp macro="" textlink="">
      <xdr:nvSpPr>
        <xdr:cNvPr id="714" name="【消防施設】&#10;一人当たり面積該当値テキスト">
          <a:extLst>
            <a:ext uri="{FF2B5EF4-FFF2-40B4-BE49-F238E27FC236}">
              <a16:creationId xmlns:a16="http://schemas.microsoft.com/office/drawing/2014/main" id="{AD6499BA-F25D-4810-B26F-8D9698743A68}"/>
            </a:ext>
          </a:extLst>
        </xdr:cNvPr>
        <xdr:cNvSpPr txBox="1"/>
      </xdr:nvSpPr>
      <xdr:spPr>
        <a:xfrm>
          <a:off x="22199600"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91802</xdr:rowOff>
    </xdr:from>
    <xdr:to>
      <xdr:col>112</xdr:col>
      <xdr:colOff>38100</xdr:colOff>
      <xdr:row>85</xdr:row>
      <xdr:rowOff>21952</xdr:rowOff>
    </xdr:to>
    <xdr:sp macro="" textlink="">
      <xdr:nvSpPr>
        <xdr:cNvPr id="715" name="楕円 714">
          <a:extLst>
            <a:ext uri="{FF2B5EF4-FFF2-40B4-BE49-F238E27FC236}">
              <a16:creationId xmlns:a16="http://schemas.microsoft.com/office/drawing/2014/main" id="{E31031A0-2B2E-4085-B3C5-E22EEEE6B508}"/>
            </a:ext>
          </a:extLst>
        </xdr:cNvPr>
        <xdr:cNvSpPr/>
      </xdr:nvSpPr>
      <xdr:spPr>
        <a:xfrm>
          <a:off x="2127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139337</xdr:rowOff>
    </xdr:from>
    <xdr:to>
      <xdr:col>116</xdr:col>
      <xdr:colOff>63500</xdr:colOff>
      <xdr:row>84</xdr:row>
      <xdr:rowOff>142602</xdr:rowOff>
    </xdr:to>
    <xdr:cxnSp macro="">
      <xdr:nvCxnSpPr>
        <xdr:cNvPr id="716" name="直線コネクタ 715">
          <a:extLst>
            <a:ext uri="{FF2B5EF4-FFF2-40B4-BE49-F238E27FC236}">
              <a16:creationId xmlns:a16="http://schemas.microsoft.com/office/drawing/2014/main" id="{44984F41-B464-42D7-B2A2-8BFDB96EC02E}"/>
            </a:ext>
          </a:extLst>
        </xdr:cNvPr>
        <xdr:cNvCxnSpPr/>
      </xdr:nvCxnSpPr>
      <xdr:spPr>
        <a:xfrm flipV="1">
          <a:off x="21323300" y="1454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717" name="楕円 716">
          <a:extLst>
            <a:ext uri="{FF2B5EF4-FFF2-40B4-BE49-F238E27FC236}">
              <a16:creationId xmlns:a16="http://schemas.microsoft.com/office/drawing/2014/main" id="{158ED91C-CB6E-4BAE-B485-8C2CBA7642EC}"/>
            </a:ext>
          </a:extLst>
        </xdr:cNvPr>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142602</xdr:rowOff>
    </xdr:from>
    <xdr:to>
      <xdr:col>111</xdr:col>
      <xdr:colOff>177800</xdr:colOff>
      <xdr:row>84</xdr:row>
      <xdr:rowOff>149134</xdr:rowOff>
    </xdr:to>
    <xdr:cxnSp macro="">
      <xdr:nvCxnSpPr>
        <xdr:cNvPr id="718" name="直線コネクタ 717">
          <a:extLst>
            <a:ext uri="{FF2B5EF4-FFF2-40B4-BE49-F238E27FC236}">
              <a16:creationId xmlns:a16="http://schemas.microsoft.com/office/drawing/2014/main" id="{ED9AFF53-1D10-4A57-AE67-301E14CF5EED}"/>
            </a:ext>
          </a:extLst>
        </xdr:cNvPr>
        <xdr:cNvCxnSpPr/>
      </xdr:nvCxnSpPr>
      <xdr:spPr>
        <a:xfrm flipV="1">
          <a:off x="20434300" y="1454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719" name="楕円 718">
          <a:extLst>
            <a:ext uri="{FF2B5EF4-FFF2-40B4-BE49-F238E27FC236}">
              <a16:creationId xmlns:a16="http://schemas.microsoft.com/office/drawing/2014/main" id="{C389C51B-A252-4FBD-A1DF-4922EF066E36}"/>
            </a:ext>
          </a:extLst>
        </xdr:cNvPr>
        <xdr:cNvSpPr/>
      </xdr:nvSpPr>
      <xdr:spPr>
        <a:xfrm>
          <a:off x="19494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85</xdr:row>
      <xdr:rowOff>10342</xdr:rowOff>
    </xdr:to>
    <xdr:cxnSp macro="">
      <xdr:nvCxnSpPr>
        <xdr:cNvPr id="720" name="直線コネクタ 719">
          <a:extLst>
            <a:ext uri="{FF2B5EF4-FFF2-40B4-BE49-F238E27FC236}">
              <a16:creationId xmlns:a16="http://schemas.microsoft.com/office/drawing/2014/main" id="{EBC11B47-9DB3-45F5-A013-AE3568DEE392}"/>
            </a:ext>
          </a:extLst>
        </xdr:cNvPr>
        <xdr:cNvCxnSpPr/>
      </xdr:nvCxnSpPr>
      <xdr:spPr>
        <a:xfrm flipV="1">
          <a:off x="19545300" y="14550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137523</xdr:rowOff>
    </xdr:from>
    <xdr:to>
      <xdr:col>98</xdr:col>
      <xdr:colOff>38100</xdr:colOff>
      <xdr:row>85</xdr:row>
      <xdr:rowOff>67673</xdr:rowOff>
    </xdr:to>
    <xdr:sp macro="" textlink="">
      <xdr:nvSpPr>
        <xdr:cNvPr id="721" name="楕円 720">
          <a:extLst>
            <a:ext uri="{FF2B5EF4-FFF2-40B4-BE49-F238E27FC236}">
              <a16:creationId xmlns:a16="http://schemas.microsoft.com/office/drawing/2014/main" id="{FBCE119E-CA55-4C26-9077-1AF784188794}"/>
            </a:ext>
          </a:extLst>
        </xdr:cNvPr>
        <xdr:cNvSpPr/>
      </xdr:nvSpPr>
      <xdr:spPr>
        <a:xfrm>
          <a:off x="18605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10342</xdr:rowOff>
    </xdr:from>
    <xdr:to>
      <xdr:col>102</xdr:col>
      <xdr:colOff>114300</xdr:colOff>
      <xdr:row>85</xdr:row>
      <xdr:rowOff>16873</xdr:rowOff>
    </xdr:to>
    <xdr:cxnSp macro="">
      <xdr:nvCxnSpPr>
        <xdr:cNvPr id="722" name="直線コネクタ 721">
          <a:extLst>
            <a:ext uri="{FF2B5EF4-FFF2-40B4-BE49-F238E27FC236}">
              <a16:creationId xmlns:a16="http://schemas.microsoft.com/office/drawing/2014/main" id="{000B8C46-5991-45B0-9ECB-31189ECF9100}"/>
            </a:ext>
          </a:extLst>
        </xdr:cNvPr>
        <xdr:cNvCxnSpPr/>
      </xdr:nvCxnSpPr>
      <xdr:spPr>
        <a:xfrm flipV="1">
          <a:off x="18656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144615</xdr:rowOff>
    </xdr:from>
    <xdr:ext cx="469744" cy="259045"/>
    <xdr:sp macro="" textlink="">
      <xdr:nvSpPr>
        <xdr:cNvPr id="723" name="n_1aveValue【消防施設】&#10;一人当たり面積">
          <a:extLst>
            <a:ext uri="{FF2B5EF4-FFF2-40B4-BE49-F238E27FC236}">
              <a16:creationId xmlns:a16="http://schemas.microsoft.com/office/drawing/2014/main" id="{0CAFFE81-F8F0-4E7A-9A84-5EB88B41098C}"/>
            </a:ext>
          </a:extLst>
        </xdr:cNvPr>
        <xdr:cNvSpPr txBox="1"/>
      </xdr:nvSpPr>
      <xdr:spPr>
        <a:xfrm>
          <a:off x="21075727" y="138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156046</xdr:rowOff>
    </xdr:from>
    <xdr:ext cx="469744" cy="259045"/>
    <xdr:sp macro="" textlink="">
      <xdr:nvSpPr>
        <xdr:cNvPr id="724" name="n_2aveValue【消防施設】&#10;一人当たり面積">
          <a:extLst>
            <a:ext uri="{FF2B5EF4-FFF2-40B4-BE49-F238E27FC236}">
              <a16:creationId xmlns:a16="http://schemas.microsoft.com/office/drawing/2014/main" id="{DD6FAF81-6BF7-4241-8840-C7677620D8C2}"/>
            </a:ext>
          </a:extLst>
        </xdr:cNvPr>
        <xdr:cNvSpPr txBox="1"/>
      </xdr:nvSpPr>
      <xdr:spPr>
        <a:xfrm>
          <a:off x="20199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156046</xdr:rowOff>
    </xdr:from>
    <xdr:ext cx="469744" cy="259045"/>
    <xdr:sp macro="" textlink="">
      <xdr:nvSpPr>
        <xdr:cNvPr id="725" name="n_3aveValue【消防施設】&#10;一人当たり面積">
          <a:extLst>
            <a:ext uri="{FF2B5EF4-FFF2-40B4-BE49-F238E27FC236}">
              <a16:creationId xmlns:a16="http://schemas.microsoft.com/office/drawing/2014/main" id="{EDC6C2B1-7519-439C-BB89-44417CABF5A6}"/>
            </a:ext>
          </a:extLst>
        </xdr:cNvPr>
        <xdr:cNvSpPr txBox="1"/>
      </xdr:nvSpPr>
      <xdr:spPr>
        <a:xfrm>
          <a:off x="19310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142983</xdr:rowOff>
    </xdr:from>
    <xdr:ext cx="469744" cy="259045"/>
    <xdr:sp macro="" textlink="">
      <xdr:nvSpPr>
        <xdr:cNvPr id="726" name="n_4aveValue【消防施設】&#10;一人当たり面積">
          <a:extLst>
            <a:ext uri="{FF2B5EF4-FFF2-40B4-BE49-F238E27FC236}">
              <a16:creationId xmlns:a16="http://schemas.microsoft.com/office/drawing/2014/main" id="{1517BE44-5806-4FCE-987D-B54B77617175}"/>
            </a:ext>
          </a:extLst>
        </xdr:cNvPr>
        <xdr:cNvSpPr txBox="1"/>
      </xdr:nvSpPr>
      <xdr:spPr>
        <a:xfrm>
          <a:off x="18421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13079</xdr:rowOff>
    </xdr:from>
    <xdr:ext cx="469744" cy="259045"/>
    <xdr:sp macro="" textlink="">
      <xdr:nvSpPr>
        <xdr:cNvPr id="727" name="n_1mainValue【消防施設】&#10;一人当たり面積">
          <a:extLst>
            <a:ext uri="{FF2B5EF4-FFF2-40B4-BE49-F238E27FC236}">
              <a16:creationId xmlns:a16="http://schemas.microsoft.com/office/drawing/2014/main" id="{D76D3C4F-EF76-41DB-9787-08ED69619918}"/>
            </a:ext>
          </a:extLst>
        </xdr:cNvPr>
        <xdr:cNvSpPr txBox="1"/>
      </xdr:nvSpPr>
      <xdr:spPr>
        <a:xfrm>
          <a:off x="21075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728" name="n_2mainValue【消防施設】&#10;一人当たり面積">
          <a:extLst>
            <a:ext uri="{FF2B5EF4-FFF2-40B4-BE49-F238E27FC236}">
              <a16:creationId xmlns:a16="http://schemas.microsoft.com/office/drawing/2014/main" id="{7BC6458E-90B3-4D74-97FF-413214B62C10}"/>
            </a:ext>
          </a:extLst>
        </xdr:cNvPr>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52269</xdr:rowOff>
    </xdr:from>
    <xdr:ext cx="469744" cy="259045"/>
    <xdr:sp macro="" textlink="">
      <xdr:nvSpPr>
        <xdr:cNvPr id="729" name="n_3mainValue【消防施設】&#10;一人当たり面積">
          <a:extLst>
            <a:ext uri="{FF2B5EF4-FFF2-40B4-BE49-F238E27FC236}">
              <a16:creationId xmlns:a16="http://schemas.microsoft.com/office/drawing/2014/main" id="{DA7339C7-3C44-4099-B4DF-5216E84CA2A3}"/>
            </a:ext>
          </a:extLst>
        </xdr:cNvPr>
        <xdr:cNvSpPr txBox="1"/>
      </xdr:nvSpPr>
      <xdr:spPr>
        <a:xfrm>
          <a:off x="19310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58800</xdr:rowOff>
    </xdr:from>
    <xdr:ext cx="469744" cy="259045"/>
    <xdr:sp macro="" textlink="">
      <xdr:nvSpPr>
        <xdr:cNvPr id="730" name="n_4mainValue【消防施設】&#10;一人当たり面積">
          <a:extLst>
            <a:ext uri="{FF2B5EF4-FFF2-40B4-BE49-F238E27FC236}">
              <a16:creationId xmlns:a16="http://schemas.microsoft.com/office/drawing/2014/main" id="{1806CF09-6A52-4372-9762-9CD0DDC3F07F}"/>
            </a:ext>
          </a:extLst>
        </xdr:cNvPr>
        <xdr:cNvSpPr txBox="1"/>
      </xdr:nvSpPr>
      <xdr:spPr>
        <a:xfrm>
          <a:off x="18421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72A13CCB-DD9A-4309-A1BD-47B7DF10AE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532136D1-015D-4FDF-B1E0-25C1E1ACC2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93879744-56AE-44AD-85AD-CD0273CC69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DEBCCB82-9217-4512-B81F-48EB2B4FD3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C7F91797-ECF9-452F-82CE-434541A23F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AE626326-B491-4EB9-A48B-19024FC41D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F33D2D17-F6E7-40B8-8C4E-43F4769A39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A7A63998-0F14-4E1B-99C0-A0C73A5EC2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BAB99CEB-7586-4313-90FD-258B5D9CE3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6784C8DC-2B9A-4EF1-AB06-529DEE51A0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847D5436-0054-40DC-B0E1-38E465A15A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68E07E61-0425-48B7-9BD9-89399BFA8C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EDC3D469-9DA8-4A88-9609-20C22338D78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F40E4499-EF8F-4929-9BD0-097667EF27C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F3B43E7A-A656-4B80-B20A-A5756A0FC1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5ADDF53A-6A3C-47FD-BB2B-191DB98058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893CC278-FFDA-48BD-9D3A-8C23717EA83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C89E15E4-7290-4C4F-8F2A-61EB463F904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4DE2F3CF-1CCB-4A10-A3BD-4674F4F18F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1E6B72CC-921C-4220-AD7E-7744995D061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a:extLst>
            <a:ext uri="{FF2B5EF4-FFF2-40B4-BE49-F238E27FC236}">
              <a16:creationId xmlns:a16="http://schemas.microsoft.com/office/drawing/2014/main" id="{050BAA7D-63EA-4FDF-B0F3-875049A0AF8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CF2E17DF-4EC8-45E0-8592-8DFFEC2F2E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a:extLst>
            <a:ext uri="{FF2B5EF4-FFF2-40B4-BE49-F238E27FC236}">
              <a16:creationId xmlns:a16="http://schemas.microsoft.com/office/drawing/2014/main" id="{B77CED0D-2FE1-4D20-AB4B-AA10EB58C8F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93731AB5-2849-40EE-897D-875B2FA473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55" name="直線コネクタ 754">
          <a:extLst>
            <a:ext uri="{FF2B5EF4-FFF2-40B4-BE49-F238E27FC236}">
              <a16:creationId xmlns:a16="http://schemas.microsoft.com/office/drawing/2014/main" id="{A35F970B-920A-4D37-B74B-C65AFD66392F}"/>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56" name="【庁舎】&#10;有形固定資産減価償却率最小値テキスト">
          <a:extLst>
            <a:ext uri="{FF2B5EF4-FFF2-40B4-BE49-F238E27FC236}">
              <a16:creationId xmlns:a16="http://schemas.microsoft.com/office/drawing/2014/main" id="{EA617DCF-0696-4CC0-83DF-CD303D88E16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57" name="直線コネクタ 756">
          <a:extLst>
            <a:ext uri="{FF2B5EF4-FFF2-40B4-BE49-F238E27FC236}">
              <a16:creationId xmlns:a16="http://schemas.microsoft.com/office/drawing/2014/main" id="{8FF726E5-E5C2-4577-AB46-3A6EBD85883E}"/>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58" name="【庁舎】&#10;有形固定資産減価償却率最大値テキスト">
          <a:extLst>
            <a:ext uri="{FF2B5EF4-FFF2-40B4-BE49-F238E27FC236}">
              <a16:creationId xmlns:a16="http://schemas.microsoft.com/office/drawing/2014/main" id="{1D13E114-9A5A-40A1-A0E7-2B7B388804BE}"/>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59" name="直線コネクタ 758">
          <a:extLst>
            <a:ext uri="{FF2B5EF4-FFF2-40B4-BE49-F238E27FC236}">
              <a16:creationId xmlns:a16="http://schemas.microsoft.com/office/drawing/2014/main" id="{CDB3BE78-7FC3-4A5F-B586-0B9ACC22816F}"/>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760" name="【庁舎】&#10;有形固定資産減価償却率平均値テキスト">
          <a:extLst>
            <a:ext uri="{FF2B5EF4-FFF2-40B4-BE49-F238E27FC236}">
              <a16:creationId xmlns:a16="http://schemas.microsoft.com/office/drawing/2014/main" id="{63EF8F24-D199-430D-9966-829D21B735EF}"/>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1" name="フローチャート: 判断 760">
          <a:extLst>
            <a:ext uri="{FF2B5EF4-FFF2-40B4-BE49-F238E27FC236}">
              <a16:creationId xmlns:a16="http://schemas.microsoft.com/office/drawing/2014/main" id="{8C4C80F9-023D-4D4B-87C7-13C7DC5D577D}"/>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93980</xdr:rowOff>
    </xdr:from>
    <xdr:to>
      <xdr:col>81</xdr:col>
      <xdr:colOff>101600</xdr:colOff>
      <xdr:row>104</xdr:row>
      <xdr:rowOff>24130</xdr:rowOff>
    </xdr:to>
    <xdr:sp macro="" textlink="">
      <xdr:nvSpPr>
        <xdr:cNvPr id="762" name="フローチャート: 判断 761">
          <a:extLst>
            <a:ext uri="{FF2B5EF4-FFF2-40B4-BE49-F238E27FC236}">
              <a16:creationId xmlns:a16="http://schemas.microsoft.com/office/drawing/2014/main" id="{7567257F-B42F-4006-A063-F91701DBD771}"/>
            </a:ext>
          </a:extLst>
        </xdr:cNvPr>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63" name="フローチャート: 判断 762">
          <a:extLst>
            <a:ext uri="{FF2B5EF4-FFF2-40B4-BE49-F238E27FC236}">
              <a16:creationId xmlns:a16="http://schemas.microsoft.com/office/drawing/2014/main" id="{B0DDE2E6-A3FF-433B-9198-CA5460AABA1A}"/>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764" name="フローチャート: 判断 763">
          <a:extLst>
            <a:ext uri="{FF2B5EF4-FFF2-40B4-BE49-F238E27FC236}">
              <a16:creationId xmlns:a16="http://schemas.microsoft.com/office/drawing/2014/main" id="{5ECA828D-9BB1-423B-A07C-D0739C0B17EC}"/>
            </a:ext>
          </a:extLst>
        </xdr:cNvPr>
        <xdr:cNvSpPr/>
      </xdr:nvSpPr>
      <xdr:spPr>
        <a:xfrm>
          <a:off x="13652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21589</xdr:rowOff>
    </xdr:from>
    <xdr:to>
      <xdr:col>67</xdr:col>
      <xdr:colOff>101600</xdr:colOff>
      <xdr:row>103</xdr:row>
      <xdr:rowOff>123189</xdr:rowOff>
    </xdr:to>
    <xdr:sp macro="" textlink="">
      <xdr:nvSpPr>
        <xdr:cNvPr id="765" name="フローチャート: 判断 764">
          <a:extLst>
            <a:ext uri="{FF2B5EF4-FFF2-40B4-BE49-F238E27FC236}">
              <a16:creationId xmlns:a16="http://schemas.microsoft.com/office/drawing/2014/main" id="{2F446E1F-542B-410E-B72C-8DC6B6ACC5B7}"/>
            </a:ext>
          </a:extLst>
        </xdr:cNvPr>
        <xdr:cNvSpPr/>
      </xdr:nvSpPr>
      <xdr:spPr>
        <a:xfrm>
          <a:off x="12763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8FD7F49-37D3-49D3-BD95-DB25F307BF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E440B9D-8C89-4903-8791-528429609C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EE85ED3-A354-4EBA-B183-8806755526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184699F-CDC6-4B2C-943F-B34A14B483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2FC94BF-AB4F-4687-AFC2-35E0D9C007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99695</xdr:rowOff>
    </xdr:from>
    <xdr:to>
      <xdr:col>85</xdr:col>
      <xdr:colOff>177800</xdr:colOff>
      <xdr:row>107</xdr:row>
      <xdr:rowOff>29845</xdr:rowOff>
    </xdr:to>
    <xdr:sp macro="" textlink="">
      <xdr:nvSpPr>
        <xdr:cNvPr id="771" name="楕円 770">
          <a:extLst>
            <a:ext uri="{FF2B5EF4-FFF2-40B4-BE49-F238E27FC236}">
              <a16:creationId xmlns:a16="http://schemas.microsoft.com/office/drawing/2014/main" id="{6E2276EE-2516-4C63-9C8A-81C978D8E958}"/>
            </a:ext>
          </a:extLst>
        </xdr:cNvPr>
        <xdr:cNvSpPr/>
      </xdr:nvSpPr>
      <xdr:spPr>
        <a:xfrm>
          <a:off x="16268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78122</xdr:rowOff>
    </xdr:from>
    <xdr:ext cx="405111" cy="259045"/>
    <xdr:sp macro="" textlink="">
      <xdr:nvSpPr>
        <xdr:cNvPr id="772" name="【庁舎】&#10;有形固定資産減価償却率該当値テキスト">
          <a:extLst>
            <a:ext uri="{FF2B5EF4-FFF2-40B4-BE49-F238E27FC236}">
              <a16:creationId xmlns:a16="http://schemas.microsoft.com/office/drawing/2014/main" id="{17C7BB53-9D5B-49F8-8ECE-854B98EE0167}"/>
            </a:ext>
          </a:extLst>
        </xdr:cNvPr>
        <xdr:cNvSpPr txBox="1"/>
      </xdr:nvSpPr>
      <xdr:spPr>
        <a:xfrm>
          <a:off x="163576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773" name="楕円 772">
          <a:extLst>
            <a:ext uri="{FF2B5EF4-FFF2-40B4-BE49-F238E27FC236}">
              <a16:creationId xmlns:a16="http://schemas.microsoft.com/office/drawing/2014/main" id="{9CDA1458-E926-4E09-AC51-4881679738A5}"/>
            </a:ext>
          </a:extLst>
        </xdr:cNvPr>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150495</xdr:rowOff>
    </xdr:to>
    <xdr:cxnSp macro="">
      <xdr:nvCxnSpPr>
        <xdr:cNvPr id="774" name="直線コネクタ 773">
          <a:extLst>
            <a:ext uri="{FF2B5EF4-FFF2-40B4-BE49-F238E27FC236}">
              <a16:creationId xmlns:a16="http://schemas.microsoft.com/office/drawing/2014/main" id="{9403301D-33B3-4C97-AF5E-D0CDD159B04A}"/>
            </a:ext>
          </a:extLst>
        </xdr:cNvPr>
        <xdr:cNvCxnSpPr/>
      </xdr:nvCxnSpPr>
      <xdr:spPr>
        <a:xfrm>
          <a:off x="15481300" y="182403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75" name="楕円 774">
          <a:extLst>
            <a:ext uri="{FF2B5EF4-FFF2-40B4-BE49-F238E27FC236}">
              <a16:creationId xmlns:a16="http://schemas.microsoft.com/office/drawing/2014/main" id="{463E6D9E-D3C9-4872-A43F-A2003FBCD842}"/>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66675</xdr:rowOff>
    </xdr:to>
    <xdr:cxnSp macro="">
      <xdr:nvCxnSpPr>
        <xdr:cNvPr id="776" name="直線コネクタ 775">
          <a:extLst>
            <a:ext uri="{FF2B5EF4-FFF2-40B4-BE49-F238E27FC236}">
              <a16:creationId xmlns:a16="http://schemas.microsoft.com/office/drawing/2014/main" id="{244BC5F3-1D12-4C82-90CD-E0F52BC2C76B}"/>
            </a:ext>
          </a:extLst>
        </xdr:cNvPr>
        <xdr:cNvCxnSpPr/>
      </xdr:nvCxnSpPr>
      <xdr:spPr>
        <a:xfrm>
          <a:off x="14592300" y="1821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777" name="楕円 776">
          <a:extLst>
            <a:ext uri="{FF2B5EF4-FFF2-40B4-BE49-F238E27FC236}">
              <a16:creationId xmlns:a16="http://schemas.microsoft.com/office/drawing/2014/main" id="{E6940AB9-6F29-4AB4-94E8-796D2F59FC78}"/>
            </a:ext>
          </a:extLst>
        </xdr:cNvPr>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38100</xdr:rowOff>
    </xdr:to>
    <xdr:cxnSp macro="">
      <xdr:nvCxnSpPr>
        <xdr:cNvPr id="778" name="直線コネクタ 777">
          <a:extLst>
            <a:ext uri="{FF2B5EF4-FFF2-40B4-BE49-F238E27FC236}">
              <a16:creationId xmlns:a16="http://schemas.microsoft.com/office/drawing/2014/main" id="{E413F435-1101-40C1-B77F-7921B163984C}"/>
            </a:ext>
          </a:extLst>
        </xdr:cNvPr>
        <xdr:cNvCxnSpPr/>
      </xdr:nvCxnSpPr>
      <xdr:spPr>
        <a:xfrm>
          <a:off x="13703300" y="1818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779" name="楕円 778">
          <a:extLst>
            <a:ext uri="{FF2B5EF4-FFF2-40B4-BE49-F238E27FC236}">
              <a16:creationId xmlns:a16="http://schemas.microsoft.com/office/drawing/2014/main" id="{8913772A-EAF8-4912-A3EA-263174D3E87A}"/>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107</xdr:row>
      <xdr:rowOff>57150</xdr:rowOff>
    </xdr:to>
    <xdr:cxnSp macro="">
      <xdr:nvCxnSpPr>
        <xdr:cNvPr id="780" name="直線コネクタ 779">
          <a:extLst>
            <a:ext uri="{FF2B5EF4-FFF2-40B4-BE49-F238E27FC236}">
              <a16:creationId xmlns:a16="http://schemas.microsoft.com/office/drawing/2014/main" id="{510672CD-F39F-48E3-ABAF-37B1BC05FF67}"/>
            </a:ext>
          </a:extLst>
        </xdr:cNvPr>
        <xdr:cNvCxnSpPr/>
      </xdr:nvCxnSpPr>
      <xdr:spPr>
        <a:xfrm flipV="1">
          <a:off x="12814300" y="181832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40657</xdr:rowOff>
    </xdr:from>
    <xdr:ext cx="405111" cy="259045"/>
    <xdr:sp macro="" textlink="">
      <xdr:nvSpPr>
        <xdr:cNvPr id="781" name="n_1aveValue【庁舎】&#10;有形固定資産減価償却率">
          <a:extLst>
            <a:ext uri="{FF2B5EF4-FFF2-40B4-BE49-F238E27FC236}">
              <a16:creationId xmlns:a16="http://schemas.microsoft.com/office/drawing/2014/main" id="{6D23CA64-7AA5-4313-A413-014FEDA7FE48}"/>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82" name="n_2aveValue【庁舎】&#10;有形固定資産減価償却率">
          <a:extLst>
            <a:ext uri="{FF2B5EF4-FFF2-40B4-BE49-F238E27FC236}">
              <a16:creationId xmlns:a16="http://schemas.microsoft.com/office/drawing/2014/main" id="{F114FC4A-EB9D-423A-A95F-391E6FE9C561}"/>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783" name="n_3aveValue【庁舎】&#10;有形固定資産減価償却率">
          <a:extLst>
            <a:ext uri="{FF2B5EF4-FFF2-40B4-BE49-F238E27FC236}">
              <a16:creationId xmlns:a16="http://schemas.microsoft.com/office/drawing/2014/main" id="{F1AD5BA7-4F88-4EFE-8777-54BD1464A21C}"/>
            </a:ext>
          </a:extLst>
        </xdr:cNvPr>
        <xdr:cNvSpPr txBox="1"/>
      </xdr:nvSpPr>
      <xdr:spPr>
        <a:xfrm>
          <a:off x="13500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784" name="n_4aveValue【庁舎】&#10;有形固定資産減価償却率">
          <a:extLst>
            <a:ext uri="{FF2B5EF4-FFF2-40B4-BE49-F238E27FC236}">
              <a16:creationId xmlns:a16="http://schemas.microsoft.com/office/drawing/2014/main" id="{8E6F5CE8-1412-4FBC-8AF5-292BF1E03BC7}"/>
            </a:ext>
          </a:extLst>
        </xdr:cNvPr>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785" name="n_1mainValue【庁舎】&#10;有形固定資産減価償却率">
          <a:extLst>
            <a:ext uri="{FF2B5EF4-FFF2-40B4-BE49-F238E27FC236}">
              <a16:creationId xmlns:a16="http://schemas.microsoft.com/office/drawing/2014/main" id="{FB865FB9-139B-42A8-9D7E-FE4105DEF638}"/>
            </a:ext>
          </a:extLst>
        </xdr:cNvPr>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86" name="n_2mainValue【庁舎】&#10;有形固定資産減価償却率">
          <a:extLst>
            <a:ext uri="{FF2B5EF4-FFF2-40B4-BE49-F238E27FC236}">
              <a16:creationId xmlns:a16="http://schemas.microsoft.com/office/drawing/2014/main" id="{E0B4DF62-9302-4A01-AC6E-645A704D5AFB}"/>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787" name="n_3mainValue【庁舎】&#10;有形固定資産減価償却率">
          <a:extLst>
            <a:ext uri="{FF2B5EF4-FFF2-40B4-BE49-F238E27FC236}">
              <a16:creationId xmlns:a16="http://schemas.microsoft.com/office/drawing/2014/main" id="{6472E99D-7314-4A37-A64E-BD26CAF43E15}"/>
            </a:ext>
          </a:extLst>
        </xdr:cNvPr>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88" name="n_4mainValue【庁舎】&#10;有形固定資産減価償却率">
          <a:extLst>
            <a:ext uri="{FF2B5EF4-FFF2-40B4-BE49-F238E27FC236}">
              <a16:creationId xmlns:a16="http://schemas.microsoft.com/office/drawing/2014/main" id="{D2381339-D681-49DA-A46F-88A698CB2151}"/>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DCD5CF3E-D9EC-4866-839B-8BFBF5D550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E649EC0C-E6D8-4DD0-9B43-82C9449483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4CC589F4-4F57-4757-B482-6956831CA5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F1BB5FB7-B55E-4025-8E20-BD3DF5E4CE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BC564D77-9C5F-4903-AB88-AD50A099B5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F9D4864F-3FB0-42EE-961A-628A3816F0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DC86A67C-3ADE-4662-86D4-6DE5F2F90D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7ABBDB68-6118-4665-A27A-577805E6DE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8BB76B0E-73FB-407A-A91A-F6E87169DA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98B8E7E4-7848-47AB-8417-BA27D9227D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59A283E1-079E-4FD6-A897-B6DDD59CD6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504231AF-EDA5-4594-9248-F5841CF407F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5F4E3835-86F3-4939-962F-8F3429D12F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70454B54-B351-41BF-BB46-5B8C6F1E7C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AE3D7330-2C49-4741-B308-BD09CE3464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40FCA85D-8569-421D-BDF4-6488EAABAF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774DF81E-5140-45B0-B7A6-C9412CA214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37AAD25D-B249-40C2-A433-1BBE952B2D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DDE16C9A-13DF-422B-8C34-94D5364242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B912C398-68D3-4ED5-BFD2-5C4DE0721C7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8398D737-1AAA-4361-9449-B0FB3724AF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AD7C69C4-3395-433A-8279-7D13D8C9FC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41D43128-0F5F-4C10-AF6D-E936586D24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12" name="直線コネクタ 811">
          <a:extLst>
            <a:ext uri="{FF2B5EF4-FFF2-40B4-BE49-F238E27FC236}">
              <a16:creationId xmlns:a16="http://schemas.microsoft.com/office/drawing/2014/main" id="{EEF5E2AE-19A2-4181-9B22-690D25432443}"/>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13" name="【庁舎】&#10;一人当たり面積最小値テキスト">
          <a:extLst>
            <a:ext uri="{FF2B5EF4-FFF2-40B4-BE49-F238E27FC236}">
              <a16:creationId xmlns:a16="http://schemas.microsoft.com/office/drawing/2014/main" id="{EE374E2C-20C5-4CC5-9ADC-DA9ABEC9F5E8}"/>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14" name="直線コネクタ 813">
          <a:extLst>
            <a:ext uri="{FF2B5EF4-FFF2-40B4-BE49-F238E27FC236}">
              <a16:creationId xmlns:a16="http://schemas.microsoft.com/office/drawing/2014/main" id="{B1788264-F3B2-4AA3-8C3E-FD7EB532FD07}"/>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15" name="【庁舎】&#10;一人当たり面積最大値テキスト">
          <a:extLst>
            <a:ext uri="{FF2B5EF4-FFF2-40B4-BE49-F238E27FC236}">
              <a16:creationId xmlns:a16="http://schemas.microsoft.com/office/drawing/2014/main" id="{D2F56A58-90C9-47DB-98D7-9F7A4B72AA74}"/>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16" name="直線コネクタ 815">
          <a:extLst>
            <a:ext uri="{FF2B5EF4-FFF2-40B4-BE49-F238E27FC236}">
              <a16:creationId xmlns:a16="http://schemas.microsoft.com/office/drawing/2014/main" id="{DFE5979F-4B99-4010-9FA1-CC4F23CB8775}"/>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817" name="【庁舎】&#10;一人当たり面積平均値テキスト">
          <a:extLst>
            <a:ext uri="{FF2B5EF4-FFF2-40B4-BE49-F238E27FC236}">
              <a16:creationId xmlns:a16="http://schemas.microsoft.com/office/drawing/2014/main" id="{EC30514A-DEC4-4639-9656-B75347DCCDD7}"/>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18" name="フローチャート: 判断 817">
          <a:extLst>
            <a:ext uri="{FF2B5EF4-FFF2-40B4-BE49-F238E27FC236}">
              <a16:creationId xmlns:a16="http://schemas.microsoft.com/office/drawing/2014/main" id="{C3002ABB-6430-475E-A65F-3310483A48C4}"/>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xdr:rowOff>
    </xdr:from>
    <xdr:to>
      <xdr:col>112</xdr:col>
      <xdr:colOff>38100</xdr:colOff>
      <xdr:row>104</xdr:row>
      <xdr:rowOff>115570</xdr:rowOff>
    </xdr:to>
    <xdr:sp macro="" textlink="">
      <xdr:nvSpPr>
        <xdr:cNvPr id="819" name="フローチャート: 判断 818">
          <a:extLst>
            <a:ext uri="{FF2B5EF4-FFF2-40B4-BE49-F238E27FC236}">
              <a16:creationId xmlns:a16="http://schemas.microsoft.com/office/drawing/2014/main" id="{425837A2-1536-4739-9E01-532317E66780}"/>
            </a:ext>
          </a:extLst>
        </xdr:cNvPr>
        <xdr:cNvSpPr/>
      </xdr:nvSpPr>
      <xdr:spPr>
        <a:xfrm>
          <a:off x="2127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153036</xdr:rowOff>
    </xdr:from>
    <xdr:to>
      <xdr:col>107</xdr:col>
      <xdr:colOff>101600</xdr:colOff>
      <xdr:row>105</xdr:row>
      <xdr:rowOff>83186</xdr:rowOff>
    </xdr:to>
    <xdr:sp macro="" textlink="">
      <xdr:nvSpPr>
        <xdr:cNvPr id="820" name="フローチャート: 判断 819">
          <a:extLst>
            <a:ext uri="{FF2B5EF4-FFF2-40B4-BE49-F238E27FC236}">
              <a16:creationId xmlns:a16="http://schemas.microsoft.com/office/drawing/2014/main" id="{64665100-13A8-42A0-BA76-9E290066A232}"/>
            </a:ext>
          </a:extLst>
        </xdr:cNvPr>
        <xdr:cNvSpPr/>
      </xdr:nvSpPr>
      <xdr:spPr>
        <a:xfrm>
          <a:off x="2038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158750</xdr:rowOff>
    </xdr:from>
    <xdr:to>
      <xdr:col>102</xdr:col>
      <xdr:colOff>165100</xdr:colOff>
      <xdr:row>105</xdr:row>
      <xdr:rowOff>88900</xdr:rowOff>
    </xdr:to>
    <xdr:sp macro="" textlink="">
      <xdr:nvSpPr>
        <xdr:cNvPr id="821" name="フローチャート: 判断 820">
          <a:extLst>
            <a:ext uri="{FF2B5EF4-FFF2-40B4-BE49-F238E27FC236}">
              <a16:creationId xmlns:a16="http://schemas.microsoft.com/office/drawing/2014/main" id="{BDC12240-772D-41D6-BF13-3D7B361D0769}"/>
            </a:ext>
          </a:extLst>
        </xdr:cNvPr>
        <xdr:cNvSpPr/>
      </xdr:nvSpPr>
      <xdr:spPr>
        <a:xfrm>
          <a:off x="19494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133986</xdr:rowOff>
    </xdr:from>
    <xdr:to>
      <xdr:col>98</xdr:col>
      <xdr:colOff>38100</xdr:colOff>
      <xdr:row>105</xdr:row>
      <xdr:rowOff>64136</xdr:rowOff>
    </xdr:to>
    <xdr:sp macro="" textlink="">
      <xdr:nvSpPr>
        <xdr:cNvPr id="822" name="フローチャート: 判断 821">
          <a:extLst>
            <a:ext uri="{FF2B5EF4-FFF2-40B4-BE49-F238E27FC236}">
              <a16:creationId xmlns:a16="http://schemas.microsoft.com/office/drawing/2014/main" id="{5023701B-5ACD-4978-8F17-84794DF0ED78}"/>
            </a:ext>
          </a:extLst>
        </xdr:cNvPr>
        <xdr:cNvSpPr/>
      </xdr:nvSpPr>
      <xdr:spPr>
        <a:xfrm>
          <a:off x="18605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A4E3FE9-9350-4A13-9D5A-90B0E5722D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319A7E0-0219-4411-868E-B1F389C08D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AFD8BEFC-E0B7-44B1-A98E-D949529DF9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A1EFFDA-91DE-4C70-BD73-70D8C47F50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AEF09BD-74CA-41DF-9187-67D323D5B0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17780</xdr:rowOff>
    </xdr:from>
    <xdr:to>
      <xdr:col>116</xdr:col>
      <xdr:colOff>114300</xdr:colOff>
      <xdr:row>103</xdr:row>
      <xdr:rowOff>119380</xdr:rowOff>
    </xdr:to>
    <xdr:sp macro="" textlink="">
      <xdr:nvSpPr>
        <xdr:cNvPr id="828" name="楕円 827">
          <a:extLst>
            <a:ext uri="{FF2B5EF4-FFF2-40B4-BE49-F238E27FC236}">
              <a16:creationId xmlns:a16="http://schemas.microsoft.com/office/drawing/2014/main" id="{70BBCAE9-88AA-40E4-AFA6-8B5EAD1B8A48}"/>
            </a:ext>
          </a:extLst>
        </xdr:cNvPr>
        <xdr:cNvSpPr/>
      </xdr:nvSpPr>
      <xdr:spPr>
        <a:xfrm>
          <a:off x="22110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40657</xdr:rowOff>
    </xdr:from>
    <xdr:ext cx="469744" cy="259045"/>
    <xdr:sp macro="" textlink="">
      <xdr:nvSpPr>
        <xdr:cNvPr id="829" name="【庁舎】&#10;一人当たり面積該当値テキスト">
          <a:extLst>
            <a:ext uri="{FF2B5EF4-FFF2-40B4-BE49-F238E27FC236}">
              <a16:creationId xmlns:a16="http://schemas.microsoft.com/office/drawing/2014/main" id="{4D6824C7-81A1-4A5F-B5F8-2AF42A17B415}"/>
            </a:ext>
          </a:extLst>
        </xdr:cNvPr>
        <xdr:cNvSpPr txBox="1"/>
      </xdr:nvSpPr>
      <xdr:spPr>
        <a:xfrm>
          <a:off x="22199600"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33020</xdr:rowOff>
    </xdr:from>
    <xdr:to>
      <xdr:col>112</xdr:col>
      <xdr:colOff>38100</xdr:colOff>
      <xdr:row>103</xdr:row>
      <xdr:rowOff>134620</xdr:rowOff>
    </xdr:to>
    <xdr:sp macro="" textlink="">
      <xdr:nvSpPr>
        <xdr:cNvPr id="830" name="楕円 829">
          <a:extLst>
            <a:ext uri="{FF2B5EF4-FFF2-40B4-BE49-F238E27FC236}">
              <a16:creationId xmlns:a16="http://schemas.microsoft.com/office/drawing/2014/main" id="{68FB82CA-A2B8-4886-B97C-D9AF41FA74C1}"/>
            </a:ext>
          </a:extLst>
        </xdr:cNvPr>
        <xdr:cNvSpPr/>
      </xdr:nvSpPr>
      <xdr:spPr>
        <a:xfrm>
          <a:off x="2127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68580</xdr:rowOff>
    </xdr:from>
    <xdr:to>
      <xdr:col>116</xdr:col>
      <xdr:colOff>63500</xdr:colOff>
      <xdr:row>103</xdr:row>
      <xdr:rowOff>83820</xdr:rowOff>
    </xdr:to>
    <xdr:cxnSp macro="">
      <xdr:nvCxnSpPr>
        <xdr:cNvPr id="831" name="直線コネクタ 830">
          <a:extLst>
            <a:ext uri="{FF2B5EF4-FFF2-40B4-BE49-F238E27FC236}">
              <a16:creationId xmlns:a16="http://schemas.microsoft.com/office/drawing/2014/main" id="{F527C50B-4461-4575-AE6E-B785AD66CB98}"/>
            </a:ext>
          </a:extLst>
        </xdr:cNvPr>
        <xdr:cNvCxnSpPr/>
      </xdr:nvCxnSpPr>
      <xdr:spPr>
        <a:xfrm flipV="1">
          <a:off x="21323300" y="1772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31114</xdr:rowOff>
    </xdr:from>
    <xdr:to>
      <xdr:col>107</xdr:col>
      <xdr:colOff>101600</xdr:colOff>
      <xdr:row>103</xdr:row>
      <xdr:rowOff>132714</xdr:rowOff>
    </xdr:to>
    <xdr:sp macro="" textlink="">
      <xdr:nvSpPr>
        <xdr:cNvPr id="832" name="楕円 831">
          <a:extLst>
            <a:ext uri="{FF2B5EF4-FFF2-40B4-BE49-F238E27FC236}">
              <a16:creationId xmlns:a16="http://schemas.microsoft.com/office/drawing/2014/main" id="{0FAFBCB5-FC7D-4A85-81F0-F4CA67315F67}"/>
            </a:ext>
          </a:extLst>
        </xdr:cNvPr>
        <xdr:cNvSpPr/>
      </xdr:nvSpPr>
      <xdr:spPr>
        <a:xfrm>
          <a:off x="2038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81914</xdr:rowOff>
    </xdr:from>
    <xdr:to>
      <xdr:col>111</xdr:col>
      <xdr:colOff>177800</xdr:colOff>
      <xdr:row>103</xdr:row>
      <xdr:rowOff>83820</xdr:rowOff>
    </xdr:to>
    <xdr:cxnSp macro="">
      <xdr:nvCxnSpPr>
        <xdr:cNvPr id="833" name="直線コネクタ 832">
          <a:extLst>
            <a:ext uri="{FF2B5EF4-FFF2-40B4-BE49-F238E27FC236}">
              <a16:creationId xmlns:a16="http://schemas.microsoft.com/office/drawing/2014/main" id="{BC432938-C058-4E5B-9130-B49BA68B12A0}"/>
            </a:ext>
          </a:extLst>
        </xdr:cNvPr>
        <xdr:cNvCxnSpPr/>
      </xdr:nvCxnSpPr>
      <xdr:spPr>
        <a:xfrm>
          <a:off x="20434300" y="17741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53975</xdr:rowOff>
    </xdr:from>
    <xdr:to>
      <xdr:col>102</xdr:col>
      <xdr:colOff>165100</xdr:colOff>
      <xdr:row>103</xdr:row>
      <xdr:rowOff>155575</xdr:rowOff>
    </xdr:to>
    <xdr:sp macro="" textlink="">
      <xdr:nvSpPr>
        <xdr:cNvPr id="834" name="楕円 833">
          <a:extLst>
            <a:ext uri="{FF2B5EF4-FFF2-40B4-BE49-F238E27FC236}">
              <a16:creationId xmlns:a16="http://schemas.microsoft.com/office/drawing/2014/main" id="{CDCE99F7-7A2D-4866-B874-35935075EF97}"/>
            </a:ext>
          </a:extLst>
        </xdr:cNvPr>
        <xdr:cNvSpPr/>
      </xdr:nvSpPr>
      <xdr:spPr>
        <a:xfrm>
          <a:off x="19494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81914</xdr:rowOff>
    </xdr:from>
    <xdr:to>
      <xdr:col>107</xdr:col>
      <xdr:colOff>50800</xdr:colOff>
      <xdr:row>103</xdr:row>
      <xdr:rowOff>104775</xdr:rowOff>
    </xdr:to>
    <xdr:cxnSp macro="">
      <xdr:nvCxnSpPr>
        <xdr:cNvPr id="835" name="直線コネクタ 834">
          <a:extLst>
            <a:ext uri="{FF2B5EF4-FFF2-40B4-BE49-F238E27FC236}">
              <a16:creationId xmlns:a16="http://schemas.microsoft.com/office/drawing/2014/main" id="{BEEA6F8D-21FE-4051-927B-8FB6DE3CD98C}"/>
            </a:ext>
          </a:extLst>
        </xdr:cNvPr>
        <xdr:cNvCxnSpPr/>
      </xdr:nvCxnSpPr>
      <xdr:spPr>
        <a:xfrm flipV="1">
          <a:off x="19545300" y="177412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67311</xdr:rowOff>
    </xdr:from>
    <xdr:to>
      <xdr:col>98</xdr:col>
      <xdr:colOff>38100</xdr:colOff>
      <xdr:row>103</xdr:row>
      <xdr:rowOff>168911</xdr:rowOff>
    </xdr:to>
    <xdr:sp macro="" textlink="">
      <xdr:nvSpPr>
        <xdr:cNvPr id="836" name="楕円 835">
          <a:extLst>
            <a:ext uri="{FF2B5EF4-FFF2-40B4-BE49-F238E27FC236}">
              <a16:creationId xmlns:a16="http://schemas.microsoft.com/office/drawing/2014/main" id="{E86F376E-03AC-4297-8F63-96F2E91D5D00}"/>
            </a:ext>
          </a:extLst>
        </xdr:cNvPr>
        <xdr:cNvSpPr/>
      </xdr:nvSpPr>
      <xdr:spPr>
        <a:xfrm>
          <a:off x="18605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104775</xdr:rowOff>
    </xdr:from>
    <xdr:to>
      <xdr:col>102</xdr:col>
      <xdr:colOff>114300</xdr:colOff>
      <xdr:row>103</xdr:row>
      <xdr:rowOff>118111</xdr:rowOff>
    </xdr:to>
    <xdr:cxnSp macro="">
      <xdr:nvCxnSpPr>
        <xdr:cNvPr id="837" name="直線コネクタ 836">
          <a:extLst>
            <a:ext uri="{FF2B5EF4-FFF2-40B4-BE49-F238E27FC236}">
              <a16:creationId xmlns:a16="http://schemas.microsoft.com/office/drawing/2014/main" id="{BC3E17C7-AF57-4216-9E8B-0E0F7E5A2442}"/>
            </a:ext>
          </a:extLst>
        </xdr:cNvPr>
        <xdr:cNvCxnSpPr/>
      </xdr:nvCxnSpPr>
      <xdr:spPr>
        <a:xfrm flipV="1">
          <a:off x="18656300" y="177641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106697</xdr:rowOff>
    </xdr:from>
    <xdr:ext cx="469744" cy="259045"/>
    <xdr:sp macro="" textlink="">
      <xdr:nvSpPr>
        <xdr:cNvPr id="838" name="n_1aveValue【庁舎】&#10;一人当たり面積">
          <a:extLst>
            <a:ext uri="{FF2B5EF4-FFF2-40B4-BE49-F238E27FC236}">
              <a16:creationId xmlns:a16="http://schemas.microsoft.com/office/drawing/2014/main" id="{5747127E-648F-43C5-AA1B-A5CB7D1A224E}"/>
            </a:ext>
          </a:extLst>
        </xdr:cNvPr>
        <xdr:cNvSpPr txBox="1"/>
      </xdr:nvSpPr>
      <xdr:spPr>
        <a:xfrm>
          <a:off x="210757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74313</xdr:rowOff>
    </xdr:from>
    <xdr:ext cx="469744" cy="259045"/>
    <xdr:sp macro="" textlink="">
      <xdr:nvSpPr>
        <xdr:cNvPr id="839" name="n_2aveValue【庁舎】&#10;一人当たり面積">
          <a:extLst>
            <a:ext uri="{FF2B5EF4-FFF2-40B4-BE49-F238E27FC236}">
              <a16:creationId xmlns:a16="http://schemas.microsoft.com/office/drawing/2014/main" id="{393FC8B6-624A-4345-8492-684EE76D7C2F}"/>
            </a:ext>
          </a:extLst>
        </xdr:cNvPr>
        <xdr:cNvSpPr txBox="1"/>
      </xdr:nvSpPr>
      <xdr:spPr>
        <a:xfrm>
          <a:off x="20199427" y="1807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80027</xdr:rowOff>
    </xdr:from>
    <xdr:ext cx="469744" cy="259045"/>
    <xdr:sp macro="" textlink="">
      <xdr:nvSpPr>
        <xdr:cNvPr id="840" name="n_3aveValue【庁舎】&#10;一人当たり面積">
          <a:extLst>
            <a:ext uri="{FF2B5EF4-FFF2-40B4-BE49-F238E27FC236}">
              <a16:creationId xmlns:a16="http://schemas.microsoft.com/office/drawing/2014/main" id="{84BA121F-6146-49C7-BBA1-5991A6ED147C}"/>
            </a:ext>
          </a:extLst>
        </xdr:cNvPr>
        <xdr:cNvSpPr txBox="1"/>
      </xdr:nvSpPr>
      <xdr:spPr>
        <a:xfrm>
          <a:off x="1931042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55263</xdr:rowOff>
    </xdr:from>
    <xdr:ext cx="469744" cy="259045"/>
    <xdr:sp macro="" textlink="">
      <xdr:nvSpPr>
        <xdr:cNvPr id="841" name="n_4aveValue【庁舎】&#10;一人当たり面積">
          <a:extLst>
            <a:ext uri="{FF2B5EF4-FFF2-40B4-BE49-F238E27FC236}">
              <a16:creationId xmlns:a16="http://schemas.microsoft.com/office/drawing/2014/main" id="{12E1F37E-DFF1-4841-A54C-64F8EEEF8512}"/>
            </a:ext>
          </a:extLst>
        </xdr:cNvPr>
        <xdr:cNvSpPr txBox="1"/>
      </xdr:nvSpPr>
      <xdr:spPr>
        <a:xfrm>
          <a:off x="18421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151147</xdr:rowOff>
    </xdr:from>
    <xdr:ext cx="469744" cy="259045"/>
    <xdr:sp macro="" textlink="">
      <xdr:nvSpPr>
        <xdr:cNvPr id="842" name="n_1mainValue【庁舎】&#10;一人当たり面積">
          <a:extLst>
            <a:ext uri="{FF2B5EF4-FFF2-40B4-BE49-F238E27FC236}">
              <a16:creationId xmlns:a16="http://schemas.microsoft.com/office/drawing/2014/main" id="{777AD528-9DC2-42CA-8184-15DB44747BC4}"/>
            </a:ext>
          </a:extLst>
        </xdr:cNvPr>
        <xdr:cNvSpPr txBox="1"/>
      </xdr:nvSpPr>
      <xdr:spPr>
        <a:xfrm>
          <a:off x="21075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149241</xdr:rowOff>
    </xdr:from>
    <xdr:ext cx="469744" cy="259045"/>
    <xdr:sp macro="" textlink="">
      <xdr:nvSpPr>
        <xdr:cNvPr id="843" name="n_2mainValue【庁舎】&#10;一人当たり面積">
          <a:extLst>
            <a:ext uri="{FF2B5EF4-FFF2-40B4-BE49-F238E27FC236}">
              <a16:creationId xmlns:a16="http://schemas.microsoft.com/office/drawing/2014/main" id="{47C5D79F-F6B8-4A7F-80FB-84460FE12D92}"/>
            </a:ext>
          </a:extLst>
        </xdr:cNvPr>
        <xdr:cNvSpPr txBox="1"/>
      </xdr:nvSpPr>
      <xdr:spPr>
        <a:xfrm>
          <a:off x="201994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652</xdr:rowOff>
    </xdr:from>
    <xdr:ext cx="469744" cy="259045"/>
    <xdr:sp macro="" textlink="">
      <xdr:nvSpPr>
        <xdr:cNvPr id="844" name="n_3mainValue【庁舎】&#10;一人当たり面積">
          <a:extLst>
            <a:ext uri="{FF2B5EF4-FFF2-40B4-BE49-F238E27FC236}">
              <a16:creationId xmlns:a16="http://schemas.microsoft.com/office/drawing/2014/main" id="{9E7952B4-4611-4EA3-A9AC-EF3CFC0CF527}"/>
            </a:ext>
          </a:extLst>
        </xdr:cNvPr>
        <xdr:cNvSpPr txBox="1"/>
      </xdr:nvSpPr>
      <xdr:spPr>
        <a:xfrm>
          <a:off x="19310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13988</xdr:rowOff>
    </xdr:from>
    <xdr:ext cx="469744" cy="259045"/>
    <xdr:sp macro="" textlink="">
      <xdr:nvSpPr>
        <xdr:cNvPr id="845" name="n_4mainValue【庁舎】&#10;一人当たり面積">
          <a:extLst>
            <a:ext uri="{FF2B5EF4-FFF2-40B4-BE49-F238E27FC236}">
              <a16:creationId xmlns:a16="http://schemas.microsoft.com/office/drawing/2014/main" id="{B6C106C8-B0A2-4259-B703-B2DC254961A5}"/>
            </a:ext>
          </a:extLst>
        </xdr:cNvPr>
        <xdr:cNvSpPr txBox="1"/>
      </xdr:nvSpPr>
      <xdr:spPr>
        <a:xfrm>
          <a:off x="18421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70FBDBC7-13A9-4639-A224-715AD9C5BB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70FE77DB-98CB-49B7-A8A2-F616B23C99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DFE97D76-5A05-4301-A9B8-9E4B44E8FA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年経過しており、公共施設等個別施設管理計画に基づき、統合・建替・除却等の方針が決まり次第、整備を進めていく。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年度において清掃センター基幹整備事業を実施し有形固定資産減価償却率は減少となった。</a:t>
          </a:r>
        </a:p>
        <a:p>
          <a:r>
            <a:rPr kumimoji="1" lang="ja-JP" altLang="en-US" sz="1300">
              <a:latin typeface="ＭＳ Ｐゴシック" panose="020B0600070205080204" pitchFamily="50" charset="-128"/>
              <a:ea typeface="ＭＳ Ｐゴシック" panose="020B0600070205080204" pitchFamily="50" charset="-128"/>
            </a:rPr>
            <a:t>　福祉施設については、七戸老人福祉センターは昭和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年に建設されている。</a:t>
          </a:r>
        </a:p>
        <a:p>
          <a:r>
            <a:rPr kumimoji="1" lang="ja-JP" altLang="en-US" sz="1300">
              <a:latin typeface="ＭＳ Ｐゴシック" panose="020B0600070205080204" pitchFamily="50" charset="-128"/>
              <a:ea typeface="ＭＳ Ｐゴシック" panose="020B0600070205080204" pitchFamily="50" charset="-128"/>
            </a:rPr>
            <a:t>　庁舎については、本庁舎は昭和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年、七戸庁舎は昭和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年に建設されており、有形固定資産減価償却率が類似団体平均より高い水準にあるが、平成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年に七戸庁舎の耐震改修工事を実施しており、今後も計画を基に適切な管理を行っていく。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財政力指数は、ここ数年横ばいで推移しており、引き続き事務事業の選択と集中による再構築を進めるとともに、歳入確保に努め、財政の健全性・弾力性を保持していく。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74385</xdr:rowOff>
    </xdr:from>
    <xdr:to>
      <xdr:col>19</xdr:col>
      <xdr:colOff>184150</xdr:colOff>
      <xdr:row>39</xdr:row>
      <xdr:rowOff>4535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142422</xdr:rowOff>
    </xdr:from>
    <xdr:to>
      <xdr:col>15</xdr:col>
      <xdr:colOff>133350</xdr:colOff>
      <xdr:row>38</xdr:row>
      <xdr:rowOff>72572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59162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93634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近年、固定資産税（償却資産）及び地方交付税の歳入増加に伴い、経常収支比率は減少傾向にある。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130387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370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130387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2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2369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2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人件費・物件費の経常経費は年々上昇傾向が続いている。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117954</xdr:rowOff>
    </xdr:from>
    <xdr:to>
      <xdr:col>23</xdr:col>
      <xdr:colOff>133350</xdr:colOff>
      <xdr:row>82</xdr:row>
      <xdr:rowOff>149583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854"/>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8927</xdr:rowOff>
    </xdr:from>
    <xdr:to>
      <xdr:col>19</xdr:col>
      <xdr:colOff>133350</xdr:colOff>
      <xdr:row>82</xdr:row>
      <xdr:rowOff>117954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7827"/>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69594</xdr:rowOff>
    </xdr:from>
    <xdr:to>
      <xdr:col>19</xdr:col>
      <xdr:colOff>184150</xdr:colOff>
      <xdr:row>82</xdr:row>
      <xdr:rowOff>171194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155971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6432</xdr:rowOff>
    </xdr:from>
    <xdr:to>
      <xdr:col>15</xdr:col>
      <xdr:colOff>82550</xdr:colOff>
      <xdr:row>82</xdr:row>
      <xdr:rowOff>8927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33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145551</xdr:rowOff>
    </xdr:from>
    <xdr:to>
      <xdr:col>15</xdr:col>
      <xdr:colOff>133350</xdr:colOff>
      <xdr:row>82</xdr:row>
      <xdr:rowOff>75701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xdr:rowOff>
    </xdr:from>
    <xdr:to>
      <xdr:col>11</xdr:col>
      <xdr:colOff>31750</xdr:colOff>
      <xdr:row>82</xdr:row>
      <xdr:rowOff>6432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963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119521</xdr:rowOff>
    </xdr:from>
    <xdr:to>
      <xdr:col>11</xdr:col>
      <xdr:colOff>82550</xdr:colOff>
      <xdr:row>82</xdr:row>
      <xdr:rowOff>49671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114378</xdr:rowOff>
    </xdr:from>
    <xdr:to>
      <xdr:col>7</xdr:col>
      <xdr:colOff>31750</xdr:colOff>
      <xdr:row>82</xdr:row>
      <xdr:rowOff>44528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54705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98783</xdr:rowOff>
    </xdr:from>
    <xdr:to>
      <xdr:col>23</xdr:col>
      <xdr:colOff>184150</xdr:colOff>
      <xdr:row>83</xdr:row>
      <xdr:rowOff>28933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115310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67154</xdr:rowOff>
    </xdr:from>
    <xdr:to>
      <xdr:col>19</xdr:col>
      <xdr:colOff>184150</xdr:colOff>
      <xdr:row>82</xdr:row>
      <xdr:rowOff>168754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129577</xdr:rowOff>
    </xdr:from>
    <xdr:to>
      <xdr:col>15</xdr:col>
      <xdr:colOff>133350</xdr:colOff>
      <xdr:row>82</xdr:row>
      <xdr:rowOff>59727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127082</xdr:rowOff>
    </xdr:from>
    <xdr:to>
      <xdr:col>11</xdr:col>
      <xdr:colOff>82550</xdr:colOff>
      <xdr:row>82</xdr:row>
      <xdr:rowOff>57232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121380</xdr:rowOff>
    </xdr:from>
    <xdr:to>
      <xdr:col>7</xdr:col>
      <xdr:colOff>31750</xdr:colOff>
      <xdr:row>82</xdr:row>
      <xdr:rowOff>51530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年度は類似団体の平均を上回る水準となった。今後も類似団体との比較を行い給与の適正化に努める。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類似団体の平均と比較し、低い水準で推移している。今後も退職者数と新規採用者数の調整を図りつつ、各業務の見直しや民間委託、施設の統廃合を検討しながら職員数の適正管理に努める。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59</xdr:row>
      <xdr:rowOff>161230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06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60</xdr:row>
      <xdr:rowOff>7015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7015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145143</xdr:rowOff>
    </xdr:from>
    <xdr:to>
      <xdr:col>68</xdr:col>
      <xdr:colOff>152400</xdr:colOff>
      <xdr:row>60</xdr:row>
      <xdr:rowOff>9313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0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110430</xdr:rowOff>
    </xdr:from>
    <xdr:to>
      <xdr:col>81</xdr:col>
      <xdr:colOff>95250</xdr:colOff>
      <xdr:row>60</xdr:row>
      <xdr:rowOff>40580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126957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127665</xdr:rowOff>
    </xdr:from>
    <xdr:to>
      <xdr:col>73</xdr:col>
      <xdr:colOff>44450</xdr:colOff>
      <xdr:row>60</xdr:row>
      <xdr:rowOff>57815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67992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の増に伴い公債費比率は上昇する見込みであり、また公共施設の大規模改修事業等も予定されていることから、計画的な事業実施に努め比率の上昇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115711</xdr:rowOff>
    </xdr:from>
    <xdr:to>
      <xdr:col>81</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2879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27517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22578</xdr:rowOff>
    </xdr:from>
    <xdr:to>
      <xdr:col>77</xdr:col>
      <xdr:colOff>95250</xdr:colOff>
      <xdr:row>40</xdr:row>
      <xdr:rowOff>124178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54328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49389</xdr:rowOff>
    </xdr:from>
    <xdr:to>
      <xdr:col>73</xdr:col>
      <xdr:colOff>44450</xdr:colOff>
      <xdr:row>40</xdr:row>
      <xdr:rowOff>150989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135766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54328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64911</xdr:rowOff>
    </xdr:from>
    <xdr:to>
      <xdr:col>81</xdr:col>
      <xdr:colOff>95250</xdr:colOff>
      <xdr:row>36</xdr:row>
      <xdr:rowOff>166511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157638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15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近年、計画的に基金の積立を実施しており、また償還に伴う基準財政需要額への算入額が増加していることにより、将来負担比率は減少傾向にある。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今後、荒熊内地区公共施設整備事業に係る起債発行額の増額、充当基金の取崩しなどに伴い将来負担比率は上昇する見込みのため、町全体の事業精査、計画的な事業実施に努める。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50800</xdr:rowOff>
    </xdr:from>
    <xdr:to>
      <xdr:col>77</xdr:col>
      <xdr:colOff>44450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110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30833</xdr:rowOff>
    </xdr:from>
    <xdr:to>
      <xdr:col>72</xdr:col>
      <xdr:colOff>203200</xdr:colOff>
      <xdr:row>16</xdr:row>
      <xdr:rowOff>2822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258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63147</xdr:rowOff>
    </xdr:from>
    <xdr:to>
      <xdr:col>77</xdr:col>
      <xdr:colOff>95250</xdr:colOff>
      <xdr:row>15</xdr:row>
      <xdr:rowOff>164747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6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149524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7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158185</xdr:rowOff>
    </xdr:from>
    <xdr:to>
      <xdr:col>68</xdr:col>
      <xdr:colOff>152400</xdr:colOff>
      <xdr:row>16</xdr:row>
      <xdr:rowOff>2822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299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52564</xdr:rowOff>
    </xdr:from>
    <xdr:to>
      <xdr:col>73</xdr:col>
      <xdr:colOff>44450</xdr:colOff>
      <xdr:row>16</xdr:row>
      <xdr:rowOff>154164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92781</xdr:rowOff>
    </xdr:from>
    <xdr:to>
      <xdr:col>68</xdr:col>
      <xdr:colOff>203200</xdr:colOff>
      <xdr:row>17</xdr:row>
      <xdr:rowOff>22931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7708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92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123472</xdr:rowOff>
    </xdr:from>
    <xdr:to>
      <xdr:col>68</xdr:col>
      <xdr:colOff>203200</xdr:colOff>
      <xdr:row>16</xdr:row>
      <xdr:rowOff>53622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63799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47712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44823</xdr:rowOff>
    </xdr:from>
    <xdr:ext cx="9099176" cy="526677"/>
    <xdr:sp macro="" textlink="">
      <xdr:nvSpPr>
        <xdr:cNvPr id="478" name="テキスト ボックス 477">
          <a:extLst>
            <a:ext uri="{FF2B5EF4-FFF2-40B4-BE49-F238E27FC236}">
              <a16:creationId xmlns:a16="http://schemas.microsoft.com/office/drawing/2014/main" id="{D6EDF45F-2F44-4BA1-BE28-FDC280DF6DAF}"/>
            </a:ext>
          </a:extLst>
        </xdr:cNvPr>
        <xdr:cNvSpPr txBox="1"/>
      </xdr:nvSpPr>
      <xdr:spPr>
        <a:xfrm>
          <a:off x="773206" y="4415117"/>
          <a:ext cx="9099176"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行政改革の取組をさらに進めるとともに、適正な職員数の管理に努めていく。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77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18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87630</xdr:rowOff>
    </xdr:from>
    <xdr:to>
      <xdr:col>20</xdr:col>
      <xdr:colOff>38100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27957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99060</xdr:rowOff>
    </xdr:from>
    <xdr:to>
      <xdr:col>15</xdr:col>
      <xdr:colOff>149225</xdr:colOff>
      <xdr:row>59</xdr:row>
      <xdr:rowOff>29210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39387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公共施設総合管理計画に基づき施設の統廃合を順次進め、施設管理の適正化を図っていく。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61</xdr:row>
      <xdr:rowOff>57150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87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0</xdr:rowOff>
    </xdr:from>
    <xdr:to>
      <xdr:col>78</xdr:col>
      <xdr:colOff>69850</xdr:colOff>
      <xdr:row>60</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8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152400</xdr:rowOff>
    </xdr:from>
    <xdr:to>
      <xdr:col>73</xdr:col>
      <xdr:colOff>180975</xdr:colOff>
      <xdr:row>61</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6350</xdr:rowOff>
    </xdr:from>
    <xdr:to>
      <xdr:col>74</xdr:col>
      <xdr:colOff>31750</xdr:colOff>
      <xdr:row>59</xdr:row>
      <xdr:rowOff>107950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69850</xdr:rowOff>
    </xdr:from>
    <xdr:to>
      <xdr:col>69</xdr:col>
      <xdr:colOff>142875</xdr:colOff>
      <xdr:row>60</xdr:row>
      <xdr:rowOff>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6350</xdr:rowOff>
    </xdr:from>
    <xdr:to>
      <xdr:col>82</xdr:col>
      <xdr:colOff>158750</xdr:colOff>
      <xdr:row>61</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町税及び地方交付税が増加したこと、一部事務組合への負担金が減少したことにより、前年度と比較して減少したが、依然として類似団体の平均を上回っている状況にある。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引き続き、一部事務組合に対し、事務改善等による負担金抑制を要望するとともに、町単独補助事業について必要性などを整理し廃止や見直しを順次進めていく。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155575</xdr:rowOff>
    </xdr:from>
    <xdr:to>
      <xdr:col>82</xdr:col>
      <xdr:colOff>107950</xdr:colOff>
      <xdr:row>38</xdr:row>
      <xdr:rowOff>18415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2777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18415</xdr:rowOff>
    </xdr:from>
    <xdr:to>
      <xdr:col>78</xdr:col>
      <xdr:colOff>69850</xdr:colOff>
      <xdr:row>38</xdr:row>
      <xdr:rowOff>86995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33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86995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53340</xdr:rowOff>
    </xdr:from>
    <xdr:to>
      <xdr:col>74</xdr:col>
      <xdr:colOff>31750</xdr:colOff>
      <xdr:row>35</xdr:row>
      <xdr:rowOff>154940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64135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27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xdr:rowOff>
    </xdr:from>
    <xdr:to>
      <xdr:col>65</xdr:col>
      <xdr:colOff>53975</xdr:colOff>
      <xdr:row>35</xdr:row>
      <xdr:rowOff>114935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125112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104775</xdr:rowOff>
    </xdr:from>
    <xdr:to>
      <xdr:col>82</xdr:col>
      <xdr:colOff>158750</xdr:colOff>
      <xdr:row>37</xdr:row>
      <xdr:rowOff>34925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76852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139065</xdr:rowOff>
    </xdr:from>
    <xdr:to>
      <xdr:col>78</xdr:col>
      <xdr:colOff>120650</xdr:colOff>
      <xdr:row>38</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53992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36195</xdr:rowOff>
    </xdr:from>
    <xdr:to>
      <xdr:col>74</xdr:col>
      <xdr:colOff>31750</xdr:colOff>
      <xdr:row>38</xdr:row>
      <xdr:rowOff>137795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122572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類似団体の平均を下回る水準で推移しているものの、現在、荒熊内地区公共施設整備事業を進めており、起債の新規発行額の増加に伴う公債費の増加が見込まれる。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役場庁舎建設事業及び一部事務組合が運営する衛生センター改修事業や最終処分場建設事業などの大規模事業を予定しており、公債費のさらなる上昇が想定されるため、計画的な事業実施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92710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93345</xdr:rowOff>
    </xdr:from>
    <xdr:to>
      <xdr:col>20</xdr:col>
      <xdr:colOff>38100</xdr:colOff>
      <xdr:row>76</xdr:row>
      <xdr:rowOff>23495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8272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150495</xdr:rowOff>
    </xdr:from>
    <xdr:to>
      <xdr:col>6</xdr:col>
      <xdr:colOff>171450</xdr:colOff>
      <xdr:row>76</xdr:row>
      <xdr:rowOff>80645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65422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類似団体の平均と同程度で推移しているが、今後も経費節減への取組を継続するとともに、補助費、扶助費等についても注視していく。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53521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33927</xdr:rowOff>
    </xdr:from>
    <xdr:to>
      <xdr:col>78</xdr:col>
      <xdr:colOff>69850</xdr:colOff>
      <xdr:row>79</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784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2721</xdr:rowOff>
    </xdr:from>
    <xdr:to>
      <xdr:col>78</xdr:col>
      <xdr:colOff>120650</xdr:colOff>
      <xdr:row>79</xdr:row>
      <xdr:rowOff>104321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114498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80</xdr:row>
      <xdr:rowOff>110671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7847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102326</xdr:rowOff>
    </xdr:from>
    <xdr:to>
      <xdr:col>74</xdr:col>
      <xdr:colOff>31750</xdr:colOff>
      <xdr:row>79</xdr:row>
      <xdr:rowOff>32476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42653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110671</xdr:rowOff>
    </xdr:from>
    <xdr:to>
      <xdr:col>69</xdr:col>
      <xdr:colOff>92075</xdr:colOff>
      <xdr:row>80</xdr:row>
      <xdr:rowOff>136798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26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59871</xdr:rowOff>
    </xdr:from>
    <xdr:to>
      <xdr:col>69</xdr:col>
      <xdr:colOff>142875</xdr:colOff>
      <xdr:row>80</xdr:row>
      <xdr:rowOff>161471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146248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85998</xdr:rowOff>
    </xdr:from>
    <xdr:to>
      <xdr:col>65</xdr:col>
      <xdr:colOff>53975</xdr:colOff>
      <xdr:row>81</xdr:row>
      <xdr:rowOff>16148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125171</xdr:rowOff>
    </xdr:from>
    <xdr:to>
      <xdr:col>29</xdr:col>
      <xdr:colOff>127000</xdr:colOff>
      <xdr:row>18</xdr:row>
      <xdr:rowOff>128960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8896"/>
          <a:ext cx="6477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128960</xdr:rowOff>
    </xdr:from>
    <xdr:to>
      <xdr:col>26</xdr:col>
      <xdr:colOff>50800</xdr:colOff>
      <xdr:row>18</xdr:row>
      <xdr:rowOff>130277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2685"/>
          <a:ext cx="698500" cy="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167074</xdr:rowOff>
    </xdr:from>
    <xdr:to>
      <xdr:col>26</xdr:col>
      <xdr:colOff>101600</xdr:colOff>
      <xdr:row>19</xdr:row>
      <xdr:rowOff>97224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30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82001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130277</xdr:rowOff>
    </xdr:from>
    <xdr:to>
      <xdr:col>22</xdr:col>
      <xdr:colOff>114300</xdr:colOff>
      <xdr:row>18</xdr:row>
      <xdr:rowOff>158090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400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112645</xdr:rowOff>
    </xdr:from>
    <xdr:to>
      <xdr:col>22</xdr:col>
      <xdr:colOff>165100</xdr:colOff>
      <xdr:row>20</xdr:row>
      <xdr:rowOff>42795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1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27572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0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158090</xdr:rowOff>
    </xdr:from>
    <xdr:to>
      <xdr:col>18</xdr:col>
      <xdr:colOff>177800</xdr:colOff>
      <xdr:row>19</xdr:row>
      <xdr:rowOff>7769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1815"/>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118458</xdr:rowOff>
    </xdr:from>
    <xdr:to>
      <xdr:col>19</xdr:col>
      <xdr:colOff>38100</xdr:colOff>
      <xdr:row>20</xdr:row>
      <xdr:rowOff>48608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2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1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115214</xdr:rowOff>
    </xdr:from>
    <xdr:to>
      <xdr:col>15</xdr:col>
      <xdr:colOff>101600</xdr:colOff>
      <xdr:row>20</xdr:row>
      <xdr:rowOff>45364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2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30141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0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74371</xdr:rowOff>
    </xdr:from>
    <xdr:to>
      <xdr:col>29</xdr:col>
      <xdr:colOff>177800</xdr:colOff>
      <xdr:row>19</xdr:row>
      <xdr:rowOff>4521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46448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78159</xdr:rowOff>
    </xdr:from>
    <xdr:to>
      <xdr:col>26</xdr:col>
      <xdr:colOff>101600</xdr:colOff>
      <xdr:row>19</xdr:row>
      <xdr:rowOff>8310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1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18486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79477</xdr:rowOff>
    </xdr:from>
    <xdr:to>
      <xdr:col>22</xdr:col>
      <xdr:colOff>165100</xdr:colOff>
      <xdr:row>19</xdr:row>
      <xdr:rowOff>9627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19804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107290</xdr:rowOff>
    </xdr:from>
    <xdr:to>
      <xdr:col>19</xdr:col>
      <xdr:colOff>38100</xdr:colOff>
      <xdr:row>19</xdr:row>
      <xdr:rowOff>37440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47617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128419</xdr:rowOff>
    </xdr:from>
    <xdr:to>
      <xdr:col>15</xdr:col>
      <xdr:colOff>101600</xdr:colOff>
      <xdr:row>19</xdr:row>
      <xdr:rowOff>58569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68746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200309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166186</xdr:rowOff>
    </xdr:from>
    <xdr:to>
      <xdr:col>29</xdr:col>
      <xdr:colOff>127000</xdr:colOff>
      <xdr:row>37</xdr:row>
      <xdr:rowOff>190132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90886"/>
          <a:ext cx="6477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127267</xdr:rowOff>
    </xdr:from>
    <xdr:to>
      <xdr:col>26</xdr:col>
      <xdr:colOff>50800</xdr:colOff>
      <xdr:row>37</xdr:row>
      <xdr:rowOff>166186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1967"/>
          <a:ext cx="6985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25654</xdr:rowOff>
    </xdr:from>
    <xdr:to>
      <xdr:col>22</xdr:col>
      <xdr:colOff>114300</xdr:colOff>
      <xdr:row>37</xdr:row>
      <xdr:rowOff>127267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50354"/>
          <a:ext cx="698500" cy="10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17900</xdr:rowOff>
    </xdr:from>
    <xdr:to>
      <xdr:col>18</xdr:col>
      <xdr:colOff>177800</xdr:colOff>
      <xdr:row>37</xdr:row>
      <xdr:rowOff>25654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42600"/>
          <a:ext cx="6985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139332</xdr:rowOff>
    </xdr:from>
    <xdr:to>
      <xdr:col>29</xdr:col>
      <xdr:colOff>177800</xdr:colOff>
      <xdr:row>37</xdr:row>
      <xdr:rowOff>240932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47909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115386</xdr:rowOff>
    </xdr:from>
    <xdr:to>
      <xdr:col>26</xdr:col>
      <xdr:colOff>101600</xdr:colOff>
      <xdr:row>37</xdr:row>
      <xdr:rowOff>216986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201763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2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76467</xdr:rowOff>
    </xdr:from>
    <xdr:to>
      <xdr:col>22</xdr:col>
      <xdr:colOff>165100</xdr:colOff>
      <xdr:row>37</xdr:row>
      <xdr:rowOff>178067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162844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146304</xdr:rowOff>
    </xdr:from>
    <xdr:to>
      <xdr:col>19</xdr:col>
      <xdr:colOff>38100</xdr:colOff>
      <xdr:row>37</xdr:row>
      <xdr:rowOff>76454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138550</xdr:rowOff>
    </xdr:from>
    <xdr:to>
      <xdr:col>15</xdr:col>
      <xdr:colOff>101600</xdr:colOff>
      <xdr:row>37</xdr:row>
      <xdr:rowOff>68700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53477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81775</xdr:rowOff>
    </xdr:from>
    <xdr:to>
      <xdr:col>24</xdr:col>
      <xdr:colOff>63500</xdr:colOff>
      <xdr:row>37</xdr:row>
      <xdr:rowOff>110553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5425"/>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81775</xdr:rowOff>
    </xdr:from>
    <xdr:to>
      <xdr:col>19</xdr:col>
      <xdr:colOff>177800</xdr:colOff>
      <xdr:row>37</xdr:row>
      <xdr:rowOff>96406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54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96406</xdr:rowOff>
    </xdr:from>
    <xdr:to>
      <xdr:col>15</xdr:col>
      <xdr:colOff>50800</xdr:colOff>
      <xdr:row>37</xdr:row>
      <xdr:rowOff>120815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162920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78080</xdr:rowOff>
    </xdr:from>
    <xdr:to>
      <xdr:col>10</xdr:col>
      <xdr:colOff>114300</xdr:colOff>
      <xdr:row>37</xdr:row>
      <xdr:rowOff>120815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173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59753</xdr:rowOff>
    </xdr:from>
    <xdr:to>
      <xdr:col>24</xdr:col>
      <xdr:colOff>114300</xdr:colOff>
      <xdr:row>37</xdr:row>
      <xdr:rowOff>161353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38180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30975</xdr:rowOff>
    </xdr:from>
    <xdr:to>
      <xdr:col>20</xdr:col>
      <xdr:colOff>38100</xdr:colOff>
      <xdr:row>37</xdr:row>
      <xdr:rowOff>132575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45606</xdr:rowOff>
    </xdr:from>
    <xdr:to>
      <xdr:col>15</xdr:col>
      <xdr:colOff>101600</xdr:colOff>
      <xdr:row>37</xdr:row>
      <xdr:rowOff>147206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138333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70015</xdr:rowOff>
    </xdr:from>
    <xdr:to>
      <xdr:col>10</xdr:col>
      <xdr:colOff>165100</xdr:colOff>
      <xdr:row>38</xdr:row>
      <xdr:rowOff>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162742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27280</xdr:rowOff>
    </xdr:from>
    <xdr:to>
      <xdr:col>6</xdr:col>
      <xdr:colOff>38100</xdr:colOff>
      <xdr:row>37</xdr:row>
      <xdr:rowOff>128880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145407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68156</xdr:rowOff>
    </xdr:from>
    <xdr:to>
      <xdr:col>24</xdr:col>
      <xdr:colOff>63500</xdr:colOff>
      <xdr:row>57</xdr:row>
      <xdr:rowOff>114600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806"/>
          <a:ext cx="8382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114600</xdr:rowOff>
    </xdr:from>
    <xdr:to>
      <xdr:col>19</xdr:col>
      <xdr:colOff>177800</xdr:colOff>
      <xdr:row>58</xdr:row>
      <xdr:rowOff>12568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7250"/>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12568</xdr:rowOff>
    </xdr:from>
    <xdr:to>
      <xdr:col>15</xdr:col>
      <xdr:colOff>50800</xdr:colOff>
      <xdr:row>58</xdr:row>
      <xdr:rowOff>53213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666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56020</xdr:rowOff>
    </xdr:from>
    <xdr:to>
      <xdr:col>15</xdr:col>
      <xdr:colOff>101600</xdr:colOff>
      <xdr:row>57</xdr:row>
      <xdr:rowOff>157620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2697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53213</xdr:rowOff>
    </xdr:from>
    <xdr:to>
      <xdr:col>10</xdr:col>
      <xdr:colOff>114300</xdr:colOff>
      <xdr:row>58</xdr:row>
      <xdr:rowOff>55911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731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96718</xdr:rowOff>
    </xdr:from>
    <xdr:to>
      <xdr:col>10</xdr:col>
      <xdr:colOff>165100</xdr:colOff>
      <xdr:row>58</xdr:row>
      <xdr:rowOff>26868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43395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119936</xdr:rowOff>
    </xdr:from>
    <xdr:to>
      <xdr:col>6</xdr:col>
      <xdr:colOff>38100</xdr:colOff>
      <xdr:row>58</xdr:row>
      <xdr:rowOff>50086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66613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17356</xdr:rowOff>
    </xdr:from>
    <xdr:to>
      <xdr:col>24</xdr:col>
      <xdr:colOff>114300</xdr:colOff>
      <xdr:row>57</xdr:row>
      <xdr:rowOff>118956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63800</xdr:rowOff>
    </xdr:from>
    <xdr:to>
      <xdr:col>20</xdr:col>
      <xdr:colOff>38100</xdr:colOff>
      <xdr:row>57</xdr:row>
      <xdr:rowOff>165400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156527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133218</xdr:rowOff>
    </xdr:from>
    <xdr:to>
      <xdr:col>15</xdr:col>
      <xdr:colOff>101600</xdr:colOff>
      <xdr:row>58</xdr:row>
      <xdr:rowOff>63368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2413</xdr:rowOff>
    </xdr:from>
    <xdr:to>
      <xdr:col>10</xdr:col>
      <xdr:colOff>165100</xdr:colOff>
      <xdr:row>58</xdr:row>
      <xdr:rowOff>104013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5111</xdr:rowOff>
    </xdr:from>
    <xdr:to>
      <xdr:col>6</xdr:col>
      <xdr:colOff>38100</xdr:colOff>
      <xdr:row>58</xdr:row>
      <xdr:rowOff>106711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147854</xdr:rowOff>
    </xdr:from>
    <xdr:to>
      <xdr:col>24</xdr:col>
      <xdr:colOff>63500</xdr:colOff>
      <xdr:row>72</xdr:row>
      <xdr:rowOff>18314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2080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18314</xdr:rowOff>
    </xdr:from>
    <xdr:to>
      <xdr:col>19</xdr:col>
      <xdr:colOff>177800</xdr:colOff>
      <xdr:row>75</xdr:row>
      <xdr:rowOff>101905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62714"/>
          <a:ext cx="889000" cy="5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56811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49022</xdr:rowOff>
    </xdr:from>
    <xdr:to>
      <xdr:col>15</xdr:col>
      <xdr:colOff>50800</xdr:colOff>
      <xdr:row>75</xdr:row>
      <xdr:rowOff>101905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36322"/>
          <a:ext cx="889000" cy="2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97320</xdr:rowOff>
    </xdr:from>
    <xdr:to>
      <xdr:col>15</xdr:col>
      <xdr:colOff>101600</xdr:colOff>
      <xdr:row>78</xdr:row>
      <xdr:rowOff>27470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18597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49022</xdr:rowOff>
    </xdr:from>
    <xdr:to>
      <xdr:col>10</xdr:col>
      <xdr:colOff>114300</xdr:colOff>
      <xdr:row>74</xdr:row>
      <xdr:rowOff>133909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36322"/>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75527</xdr:rowOff>
    </xdr:from>
    <xdr:to>
      <xdr:col>10</xdr:col>
      <xdr:colOff>165100</xdr:colOff>
      <xdr:row>78</xdr:row>
      <xdr:rowOff>5677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168254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13043</xdr:rowOff>
    </xdr:from>
    <xdr:to>
      <xdr:col>6</xdr:col>
      <xdr:colOff>38100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105770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97054</xdr:rowOff>
    </xdr:from>
    <xdr:to>
      <xdr:col>24</xdr:col>
      <xdr:colOff>114300</xdr:colOff>
      <xdr:row>72</xdr:row>
      <xdr:rowOff>27204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50081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138964</xdr:rowOff>
    </xdr:from>
    <xdr:to>
      <xdr:col>20</xdr:col>
      <xdr:colOff>38100</xdr:colOff>
      <xdr:row>72</xdr:row>
      <xdr:rowOff>69114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85641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51105</xdr:rowOff>
    </xdr:from>
    <xdr:to>
      <xdr:col>15</xdr:col>
      <xdr:colOff>101600</xdr:colOff>
      <xdr:row>75</xdr:row>
      <xdr:rowOff>152704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9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169232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169672</xdr:rowOff>
    </xdr:from>
    <xdr:to>
      <xdr:col>10</xdr:col>
      <xdr:colOff>165100</xdr:colOff>
      <xdr:row>74</xdr:row>
      <xdr:rowOff>99822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116349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83109</xdr:rowOff>
    </xdr:from>
    <xdr:to>
      <xdr:col>6</xdr:col>
      <xdr:colOff>38100</xdr:colOff>
      <xdr:row>75</xdr:row>
      <xdr:rowOff>13259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29786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60294</xdr:rowOff>
    </xdr:from>
    <xdr:to>
      <xdr:col>24</xdr:col>
      <xdr:colOff>63500</xdr:colOff>
      <xdr:row>96</xdr:row>
      <xdr:rowOff>159131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6594"/>
          <a:ext cx="838200" cy="4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159131</xdr:rowOff>
    </xdr:from>
    <xdr:to>
      <xdr:col>19</xdr:col>
      <xdr:colOff>177800</xdr:colOff>
      <xdr:row>97</xdr:row>
      <xdr:rowOff>66678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8331"/>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139584</xdr:rowOff>
    </xdr:from>
    <xdr:to>
      <xdr:col>20</xdr:col>
      <xdr:colOff>38100</xdr:colOff>
      <xdr:row>99</xdr:row>
      <xdr:rowOff>69734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94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60861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70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66678</xdr:rowOff>
    </xdr:from>
    <xdr:to>
      <xdr:col>15</xdr:col>
      <xdr:colOff>50800</xdr:colOff>
      <xdr:row>97</xdr:row>
      <xdr:rowOff>114080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732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22964</xdr:rowOff>
    </xdr:from>
    <xdr:to>
      <xdr:col>15</xdr:col>
      <xdr:colOff>101600</xdr:colOff>
      <xdr:row>99</xdr:row>
      <xdr:rowOff>124564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9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115691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102029</xdr:rowOff>
    </xdr:from>
    <xdr:to>
      <xdr:col>10</xdr:col>
      <xdr:colOff>114300</xdr:colOff>
      <xdr:row>97</xdr:row>
      <xdr:rowOff>114080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3267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65779</xdr:rowOff>
    </xdr:from>
    <xdr:to>
      <xdr:col>10</xdr:col>
      <xdr:colOff>165100</xdr:colOff>
      <xdr:row>99</xdr:row>
      <xdr:rowOff>167379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3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158506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58235</xdr:rowOff>
    </xdr:from>
    <xdr:to>
      <xdr:col>6</xdr:col>
      <xdr:colOff>38100</xdr:colOff>
      <xdr:row>99</xdr:row>
      <xdr:rowOff>159835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3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150962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9494</xdr:rowOff>
    </xdr:from>
    <xdr:to>
      <xdr:col>24</xdr:col>
      <xdr:colOff>114300</xdr:colOff>
      <xdr:row>94</xdr:row>
      <xdr:rowOff>111094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32371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108331</xdr:rowOff>
    </xdr:from>
    <xdr:to>
      <xdr:col>20</xdr:col>
      <xdr:colOff>38100</xdr:colOff>
      <xdr:row>97</xdr:row>
      <xdr:rowOff>38481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15878</xdr:rowOff>
    </xdr:from>
    <xdr:to>
      <xdr:col>15</xdr:col>
      <xdr:colOff>101600</xdr:colOff>
      <xdr:row>97</xdr:row>
      <xdr:rowOff>117478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134005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63280</xdr:rowOff>
    </xdr:from>
    <xdr:to>
      <xdr:col>10</xdr:col>
      <xdr:colOff>165100</xdr:colOff>
      <xdr:row>97</xdr:row>
      <xdr:rowOff>164880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51229</xdr:rowOff>
    </xdr:from>
    <xdr:to>
      <xdr:col>6</xdr:col>
      <xdr:colOff>38100</xdr:colOff>
      <xdr:row>97</xdr:row>
      <xdr:rowOff>152829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169356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143582</xdr:rowOff>
    </xdr:from>
    <xdr:to>
      <xdr:col>55</xdr:col>
      <xdr:colOff>0</xdr:colOff>
      <xdr:row>35</xdr:row>
      <xdr:rowOff>23827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58532"/>
          <a:ext cx="838200" cy="5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143582</xdr:rowOff>
    </xdr:from>
    <xdr:to>
      <xdr:col>50</xdr:col>
      <xdr:colOff>114300</xdr:colOff>
      <xdr:row>35</xdr:row>
      <xdr:rowOff>83981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58532"/>
          <a:ext cx="889000" cy="6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58885</xdr:rowOff>
    </xdr:from>
    <xdr:to>
      <xdr:col>45</xdr:col>
      <xdr:colOff>177800</xdr:colOff>
      <xdr:row>35</xdr:row>
      <xdr:rowOff>83981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59635"/>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6005</xdr:rowOff>
    </xdr:from>
    <xdr:to>
      <xdr:col>41</xdr:col>
      <xdr:colOff>50800</xdr:colOff>
      <xdr:row>35</xdr:row>
      <xdr:rowOff>58885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06755"/>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144477</xdr:rowOff>
    </xdr:from>
    <xdr:to>
      <xdr:col>55</xdr:col>
      <xdr:colOff>50800</xdr:colOff>
      <xdr:row>35</xdr:row>
      <xdr:rowOff>74627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122904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92782</xdr:rowOff>
    </xdr:from>
    <xdr:to>
      <xdr:col>50</xdr:col>
      <xdr:colOff>165100</xdr:colOff>
      <xdr:row>32</xdr:row>
      <xdr:rowOff>22932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39459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33181</xdr:rowOff>
    </xdr:from>
    <xdr:to>
      <xdr:col>46</xdr:col>
      <xdr:colOff>38100</xdr:colOff>
      <xdr:row>35</xdr:row>
      <xdr:rowOff>134781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151308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8085</xdr:rowOff>
    </xdr:from>
    <xdr:to>
      <xdr:col>41</xdr:col>
      <xdr:colOff>101600</xdr:colOff>
      <xdr:row>35</xdr:row>
      <xdr:rowOff>109685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126212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126655</xdr:rowOff>
    </xdr:from>
    <xdr:to>
      <xdr:col>36</xdr:col>
      <xdr:colOff>165100</xdr:colOff>
      <xdr:row>35</xdr:row>
      <xdr:rowOff>56805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73332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88974</xdr:rowOff>
    </xdr:from>
    <xdr:to>
      <xdr:col>55</xdr:col>
      <xdr:colOff>0</xdr:colOff>
      <xdr:row>57</xdr:row>
      <xdr:rowOff>23361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0174"/>
          <a:ext cx="838200" cy="10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xdr:rowOff>
    </xdr:from>
    <xdr:to>
      <xdr:col>50</xdr:col>
      <xdr:colOff>114300</xdr:colOff>
      <xdr:row>56</xdr:row>
      <xdr:rowOff>88974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0258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68104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xdr:rowOff>
    </xdr:from>
    <xdr:to>
      <xdr:col>45</xdr:col>
      <xdr:colOff>177800</xdr:colOff>
      <xdr:row>56</xdr:row>
      <xdr:rowOff>72054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02582"/>
          <a:ext cx="889000" cy="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72054</xdr:rowOff>
    </xdr:from>
    <xdr:to>
      <xdr:col>41</xdr:col>
      <xdr:colOff>50800</xdr:colOff>
      <xdr:row>57</xdr:row>
      <xdr:rowOff>76667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3254"/>
          <a:ext cx="889000" cy="1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144011</xdr:rowOff>
    </xdr:from>
    <xdr:to>
      <xdr:col>55</xdr:col>
      <xdr:colOff>50800</xdr:colOff>
      <xdr:row>57</xdr:row>
      <xdr:rowOff>74161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38174</xdr:rowOff>
    </xdr:from>
    <xdr:to>
      <xdr:col>50</xdr:col>
      <xdr:colOff>165100</xdr:colOff>
      <xdr:row>56</xdr:row>
      <xdr:rowOff>139774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122032</xdr:rowOff>
    </xdr:from>
    <xdr:to>
      <xdr:col>46</xdr:col>
      <xdr:colOff>38100</xdr:colOff>
      <xdr:row>56</xdr:row>
      <xdr:rowOff>52182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68709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21254</xdr:rowOff>
    </xdr:from>
    <xdr:to>
      <xdr:col>41</xdr:col>
      <xdr:colOff>101600</xdr:colOff>
      <xdr:row>56</xdr:row>
      <xdr:rowOff>122854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139381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25867</xdr:rowOff>
    </xdr:from>
    <xdr:to>
      <xdr:col>36</xdr:col>
      <xdr:colOff>165100</xdr:colOff>
      <xdr:row>57</xdr:row>
      <xdr:rowOff>127467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118594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169103</xdr:rowOff>
    </xdr:from>
    <xdr:to>
      <xdr:col>55</xdr:col>
      <xdr:colOff>0</xdr:colOff>
      <xdr:row>76</xdr:row>
      <xdr:rowOff>117439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27853"/>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24126</xdr:rowOff>
    </xdr:from>
    <xdr:to>
      <xdr:col>50</xdr:col>
      <xdr:colOff>114300</xdr:colOff>
      <xdr:row>75</xdr:row>
      <xdr:rowOff>169103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882876"/>
          <a:ext cx="889000" cy="1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61196</xdr:rowOff>
    </xdr:from>
    <xdr:to>
      <xdr:col>50</xdr:col>
      <xdr:colOff>165100</xdr:colOff>
      <xdr:row>77</xdr:row>
      <xdr:rowOff>162796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153923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24126</xdr:rowOff>
    </xdr:from>
    <xdr:to>
      <xdr:col>45</xdr:col>
      <xdr:colOff>177800</xdr:colOff>
      <xdr:row>77</xdr:row>
      <xdr:rowOff>46845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82876"/>
          <a:ext cx="889000" cy="3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41308</xdr:rowOff>
    </xdr:from>
    <xdr:to>
      <xdr:col>46</xdr:col>
      <xdr:colOff>38100</xdr:colOff>
      <xdr:row>77</xdr:row>
      <xdr:rowOff>142908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134355</xdr:rowOff>
    </xdr:from>
    <xdr:to>
      <xdr:col>41</xdr:col>
      <xdr:colOff>50800</xdr:colOff>
      <xdr:row>77</xdr:row>
      <xdr:rowOff>46845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4555"/>
          <a:ext cx="889000" cy="8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65027</xdr:rowOff>
    </xdr:from>
    <xdr:to>
      <xdr:col>41</xdr:col>
      <xdr:colOff>101600</xdr:colOff>
      <xdr:row>76</xdr:row>
      <xdr:rowOff>166627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14801</xdr:rowOff>
    </xdr:from>
    <xdr:to>
      <xdr:col>36</xdr:col>
      <xdr:colOff>165100</xdr:colOff>
      <xdr:row>76</xdr:row>
      <xdr:rowOff>116401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4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66639</xdr:rowOff>
    </xdr:from>
    <xdr:to>
      <xdr:col>55</xdr:col>
      <xdr:colOff>50800</xdr:colOff>
      <xdr:row>76</xdr:row>
      <xdr:rowOff>168239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89516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118302</xdr:rowOff>
    </xdr:from>
    <xdr:to>
      <xdr:col>50</xdr:col>
      <xdr:colOff>165100</xdr:colOff>
      <xdr:row>76</xdr:row>
      <xdr:rowOff>48453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77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64979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144776</xdr:rowOff>
    </xdr:from>
    <xdr:to>
      <xdr:col>46</xdr:col>
      <xdr:colOff>38100</xdr:colOff>
      <xdr:row>75</xdr:row>
      <xdr:rowOff>74926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91453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6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167495</xdr:rowOff>
    </xdr:from>
    <xdr:to>
      <xdr:col>41</xdr:col>
      <xdr:colOff>101600</xdr:colOff>
      <xdr:row>77</xdr:row>
      <xdr:rowOff>97645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88772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83555</xdr:rowOff>
    </xdr:from>
    <xdr:to>
      <xdr:col>36</xdr:col>
      <xdr:colOff>165100</xdr:colOff>
      <xdr:row>77</xdr:row>
      <xdr:rowOff>13705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130414</xdr:rowOff>
    </xdr:from>
    <xdr:to>
      <xdr:col>55</xdr:col>
      <xdr:colOff>0</xdr:colOff>
      <xdr:row>97</xdr:row>
      <xdr:rowOff>46715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89614"/>
          <a:ext cx="838200" cy="8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46715</xdr:rowOff>
    </xdr:from>
    <xdr:to>
      <xdr:col>50</xdr:col>
      <xdr:colOff>114300</xdr:colOff>
      <xdr:row>99</xdr:row>
      <xdr:rowOff>2236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77365"/>
          <a:ext cx="889000" cy="29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151710</xdr:rowOff>
    </xdr:from>
    <xdr:to>
      <xdr:col>50</xdr:col>
      <xdr:colOff>165100</xdr:colOff>
      <xdr:row>96</xdr:row>
      <xdr:rowOff>81860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145067</xdr:rowOff>
    </xdr:from>
    <xdr:to>
      <xdr:col>45</xdr:col>
      <xdr:colOff>177800</xdr:colOff>
      <xdr:row>99</xdr:row>
      <xdr:rowOff>2236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32817"/>
          <a:ext cx="889000" cy="5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145067</xdr:rowOff>
    </xdr:from>
    <xdr:to>
      <xdr:col>41</xdr:col>
      <xdr:colOff>50800</xdr:colOff>
      <xdr:row>97</xdr:row>
      <xdr:rowOff>162778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32817"/>
          <a:ext cx="889000" cy="3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79614</xdr:rowOff>
    </xdr:from>
    <xdr:to>
      <xdr:col>55</xdr:col>
      <xdr:colOff>50800</xdr:colOff>
      <xdr:row>97</xdr:row>
      <xdr:rowOff>9764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58041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167365</xdr:rowOff>
    </xdr:from>
    <xdr:to>
      <xdr:col>50</xdr:col>
      <xdr:colOff>165100</xdr:colOff>
      <xdr:row>97</xdr:row>
      <xdr:rowOff>97515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88642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122886</xdr:rowOff>
    </xdr:from>
    <xdr:to>
      <xdr:col>46</xdr:col>
      <xdr:colOff>38100</xdr:colOff>
      <xdr:row>99</xdr:row>
      <xdr:rowOff>53036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44163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7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94267</xdr:rowOff>
    </xdr:from>
    <xdr:to>
      <xdr:col>41</xdr:col>
      <xdr:colOff>101600</xdr:colOff>
      <xdr:row>96</xdr:row>
      <xdr:rowOff>24417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40944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111978</xdr:rowOff>
    </xdr:from>
    <xdr:to>
      <xdr:col>36</xdr:col>
      <xdr:colOff>165100</xdr:colOff>
      <xdr:row>98</xdr:row>
      <xdr:rowOff>42128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130314</xdr:rowOff>
    </xdr:from>
    <xdr:to>
      <xdr:col>85</xdr:col>
      <xdr:colOff>127000</xdr:colOff>
      <xdr:row>38</xdr:row>
      <xdr:rowOff>138978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541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138978</xdr:rowOff>
    </xdr:from>
    <xdr:to>
      <xdr:col>81</xdr:col>
      <xdr:colOff>50800</xdr:colOff>
      <xdr:row>38</xdr:row>
      <xdr:rowOff>139695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4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53115</xdr:rowOff>
    </xdr:from>
    <xdr:to>
      <xdr:col>81</xdr:col>
      <xdr:colOff>101600</xdr:colOff>
      <xdr:row>38</xdr:row>
      <xdr:rowOff>154715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6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171242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139172</xdr:rowOff>
    </xdr:from>
    <xdr:to>
      <xdr:col>76</xdr:col>
      <xdr:colOff>114300</xdr:colOff>
      <xdr:row>38</xdr:row>
      <xdr:rowOff>139695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272"/>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68404</xdr:rowOff>
    </xdr:from>
    <xdr:to>
      <xdr:col>76</xdr:col>
      <xdr:colOff>165100</xdr:colOff>
      <xdr:row>38</xdr:row>
      <xdr:rowOff>170004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15081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132961</xdr:rowOff>
    </xdr:from>
    <xdr:to>
      <xdr:col>71</xdr:col>
      <xdr:colOff>177800</xdr:colOff>
      <xdr:row>38</xdr:row>
      <xdr:rowOff>139172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806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71554</xdr:rowOff>
    </xdr:from>
    <xdr:to>
      <xdr:col>72</xdr:col>
      <xdr:colOff>38100</xdr:colOff>
      <xdr:row>39</xdr:row>
      <xdr:rowOff>1704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18231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74903</xdr:rowOff>
    </xdr:from>
    <xdr:to>
      <xdr:col>67</xdr:col>
      <xdr:colOff>101600</xdr:colOff>
      <xdr:row>39</xdr:row>
      <xdr:rowOff>5053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21580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79514</xdr:rowOff>
    </xdr:from>
    <xdr:to>
      <xdr:col>85</xdr:col>
      <xdr:colOff>177800</xdr:colOff>
      <xdr:row>39</xdr:row>
      <xdr:rowOff>9664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88178</xdr:rowOff>
    </xdr:from>
    <xdr:to>
      <xdr:col>81</xdr:col>
      <xdr:colOff>101600</xdr:colOff>
      <xdr:row>39</xdr:row>
      <xdr:rowOff>18328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88372</xdr:rowOff>
    </xdr:from>
    <xdr:to>
      <xdr:col>72</xdr:col>
      <xdr:colOff>38100</xdr:colOff>
      <xdr:row>39</xdr:row>
      <xdr:rowOff>18522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9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82161</xdr:rowOff>
    </xdr:from>
    <xdr:to>
      <xdr:col>67</xdr:col>
      <xdr:colOff>101600</xdr:colOff>
      <xdr:row>39</xdr:row>
      <xdr:rowOff>12311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3438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70371</xdr:rowOff>
    </xdr:from>
    <xdr:to>
      <xdr:col>85</xdr:col>
      <xdr:colOff>127000</xdr:colOff>
      <xdr:row>75</xdr:row>
      <xdr:rowOff>86195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929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86195</xdr:rowOff>
    </xdr:from>
    <xdr:to>
      <xdr:col>81</xdr:col>
      <xdr:colOff>50800</xdr:colOff>
      <xdr:row>76</xdr:row>
      <xdr:rowOff>140182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944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145262</xdr:rowOff>
    </xdr:from>
    <xdr:to>
      <xdr:col>81</xdr:col>
      <xdr:colOff>101600</xdr:colOff>
      <xdr:row>77</xdr:row>
      <xdr:rowOff>75412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66539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140182</xdr:rowOff>
    </xdr:from>
    <xdr:to>
      <xdr:col>76</xdr:col>
      <xdr:colOff>114300</xdr:colOff>
      <xdr:row>76</xdr:row>
      <xdr:rowOff>169444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170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14720</xdr:rowOff>
    </xdr:from>
    <xdr:to>
      <xdr:col>76</xdr:col>
      <xdr:colOff>165100</xdr:colOff>
      <xdr:row>77</xdr:row>
      <xdr:rowOff>116320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107447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165709</xdr:rowOff>
    </xdr:from>
    <xdr:to>
      <xdr:col>71</xdr:col>
      <xdr:colOff>177800</xdr:colOff>
      <xdr:row>76</xdr:row>
      <xdr:rowOff>169444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11188</xdr:rowOff>
    </xdr:from>
    <xdr:to>
      <xdr:col>72</xdr:col>
      <xdr:colOff>38100</xdr:colOff>
      <xdr:row>77</xdr:row>
      <xdr:rowOff>112788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23050</xdr:rowOff>
    </xdr:from>
    <xdr:to>
      <xdr:col>67</xdr:col>
      <xdr:colOff>101600</xdr:colOff>
      <xdr:row>77</xdr:row>
      <xdr:rowOff>124650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19571</xdr:rowOff>
    </xdr:from>
    <xdr:to>
      <xdr:col>85</xdr:col>
      <xdr:colOff>177800</xdr:colOff>
      <xdr:row>75</xdr:row>
      <xdr:rowOff>121171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8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169448</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35395</xdr:rowOff>
    </xdr:from>
    <xdr:to>
      <xdr:col>81</xdr:col>
      <xdr:colOff>101600</xdr:colOff>
      <xdr:row>75</xdr:row>
      <xdr:rowOff>136995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8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153522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6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89382</xdr:rowOff>
    </xdr:from>
    <xdr:to>
      <xdr:col>76</xdr:col>
      <xdr:colOff>165100</xdr:colOff>
      <xdr:row>77</xdr:row>
      <xdr:rowOff>19532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36060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8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118644</xdr:rowOff>
    </xdr:from>
    <xdr:to>
      <xdr:col>72</xdr:col>
      <xdr:colOff>38100</xdr:colOff>
      <xdr:row>77</xdr:row>
      <xdr:rowOff>48794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65320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114909</xdr:rowOff>
    </xdr:from>
    <xdr:to>
      <xdr:col>67</xdr:col>
      <xdr:colOff>101600</xdr:colOff>
      <xdr:row>77</xdr:row>
      <xdr:rowOff>45059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61586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142367</xdr:rowOff>
    </xdr:from>
    <xdr:to>
      <xdr:col>85</xdr:col>
      <xdr:colOff>127000</xdr:colOff>
      <xdr:row>97</xdr:row>
      <xdr:rowOff>136195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601567"/>
          <a:ext cx="8382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136195</xdr:rowOff>
    </xdr:from>
    <xdr:to>
      <xdr:col>81</xdr:col>
      <xdr:colOff>50800</xdr:colOff>
      <xdr:row>97</xdr:row>
      <xdr:rowOff>146146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766845"/>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146146</xdr:rowOff>
    </xdr:from>
    <xdr:to>
      <xdr:col>76</xdr:col>
      <xdr:colOff>114300</xdr:colOff>
      <xdr:row>98</xdr:row>
      <xdr:rowOff>160449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776796"/>
          <a:ext cx="8890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48521</xdr:rowOff>
    </xdr:from>
    <xdr:to>
      <xdr:col>76</xdr:col>
      <xdr:colOff>165100</xdr:colOff>
      <xdr:row>98</xdr:row>
      <xdr:rowOff>150121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85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141248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160449</xdr:rowOff>
    </xdr:from>
    <xdr:to>
      <xdr:col>71</xdr:col>
      <xdr:colOff>177800</xdr:colOff>
      <xdr:row>98</xdr:row>
      <xdr:rowOff>161105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62549"/>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13722</xdr:rowOff>
    </xdr:from>
    <xdr:to>
      <xdr:col>72</xdr:col>
      <xdr:colOff>38100</xdr:colOff>
      <xdr:row>98</xdr:row>
      <xdr:rowOff>115322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1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131849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170921</xdr:rowOff>
    </xdr:from>
    <xdr:to>
      <xdr:col>67</xdr:col>
      <xdr:colOff>101600</xdr:colOff>
      <xdr:row>98</xdr:row>
      <xdr:rowOff>101071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8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91567</xdr:rowOff>
    </xdr:from>
    <xdr:to>
      <xdr:col>85</xdr:col>
      <xdr:colOff>177800</xdr:colOff>
      <xdr:row>97</xdr:row>
      <xdr:rowOff>21717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69994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5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85395</xdr:rowOff>
    </xdr:from>
    <xdr:to>
      <xdr:col>81</xdr:col>
      <xdr:colOff>101600</xdr:colOff>
      <xdr:row>98</xdr:row>
      <xdr:rowOff>15545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32072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4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95346</xdr:rowOff>
    </xdr:from>
    <xdr:to>
      <xdr:col>76</xdr:col>
      <xdr:colOff>165100</xdr:colOff>
      <xdr:row>98</xdr:row>
      <xdr:rowOff>25496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42023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5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109649</xdr:rowOff>
    </xdr:from>
    <xdr:to>
      <xdr:col>72</xdr:col>
      <xdr:colOff>38100</xdr:colOff>
      <xdr:row>99</xdr:row>
      <xdr:rowOff>39799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30926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110305</xdr:rowOff>
    </xdr:from>
    <xdr:to>
      <xdr:col>67</xdr:col>
      <xdr:colOff>101600</xdr:colOff>
      <xdr:row>99</xdr:row>
      <xdr:rowOff>40455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31582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0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84622</xdr:rowOff>
    </xdr:from>
    <xdr:to>
      <xdr:col>112</xdr:col>
      <xdr:colOff>38100</xdr:colOff>
      <xdr:row>39</xdr:row>
      <xdr:rowOff>14772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59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31299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126521</xdr:rowOff>
    </xdr:from>
    <xdr:to>
      <xdr:col>107</xdr:col>
      <xdr:colOff>101600</xdr:colOff>
      <xdr:row>39</xdr:row>
      <xdr:rowOff>56671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73198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4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91335</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7788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120545</xdr:rowOff>
    </xdr:from>
    <xdr:to>
      <xdr:col>102</xdr:col>
      <xdr:colOff>165100</xdr:colOff>
      <xdr:row>39</xdr:row>
      <xdr:rowOff>50695</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67222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1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127174</xdr:rowOff>
    </xdr:from>
    <xdr:to>
      <xdr:col>98</xdr:col>
      <xdr:colOff>38100</xdr:colOff>
      <xdr:row>39</xdr:row>
      <xdr:rowOff>57324</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73851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40535</xdr:rowOff>
    </xdr:from>
    <xdr:to>
      <xdr:col>98</xdr:col>
      <xdr:colOff>38100</xdr:colOff>
      <xdr:row>39</xdr:row>
      <xdr:rowOff>142135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133262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138923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83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48301</xdr:rowOff>
    </xdr:from>
    <xdr:to>
      <xdr:col>112</xdr:col>
      <xdr:colOff>38100</xdr:colOff>
      <xdr:row>57</xdr:row>
      <xdr:rowOff>149901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82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166428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138694</xdr:rowOff>
    </xdr:from>
    <xdr:to>
      <xdr:col>102</xdr:col>
      <xdr:colOff>114300</xdr:colOff>
      <xdr:row>58</xdr:row>
      <xdr:rowOff>138831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87894</xdr:rowOff>
    </xdr:from>
    <xdr:to>
      <xdr:col>98</xdr:col>
      <xdr:colOff>38100</xdr:colOff>
      <xdr:row>59</xdr:row>
      <xdr:rowOff>18044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9171</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99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49828</xdr:rowOff>
    </xdr:from>
    <xdr:to>
      <xdr:col>116</xdr:col>
      <xdr:colOff>63500</xdr:colOff>
      <xdr:row>76</xdr:row>
      <xdr:rowOff>66988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080028"/>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49828</xdr:rowOff>
    </xdr:from>
    <xdr:to>
      <xdr:col>111</xdr:col>
      <xdr:colOff>177800</xdr:colOff>
      <xdr:row>76</xdr:row>
      <xdr:rowOff>102994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80028"/>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64782</xdr:rowOff>
    </xdr:from>
    <xdr:to>
      <xdr:col>112</xdr:col>
      <xdr:colOff>38100</xdr:colOff>
      <xdr:row>77</xdr:row>
      <xdr:rowOff>166382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26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157509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49843</xdr:rowOff>
    </xdr:from>
    <xdr:to>
      <xdr:col>107</xdr:col>
      <xdr:colOff>50800</xdr:colOff>
      <xdr:row>76</xdr:row>
      <xdr:rowOff>102994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080043"/>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128643</xdr:rowOff>
    </xdr:from>
    <xdr:to>
      <xdr:col>107</xdr:col>
      <xdr:colOff>101600</xdr:colOff>
      <xdr:row>78</xdr:row>
      <xdr:rowOff>58793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33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49920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2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49843</xdr:rowOff>
    </xdr:from>
    <xdr:to>
      <xdr:col>102</xdr:col>
      <xdr:colOff>114300</xdr:colOff>
      <xdr:row>76</xdr:row>
      <xdr:rowOff>65976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080043"/>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114013</xdr:rowOff>
    </xdr:from>
    <xdr:to>
      <xdr:col>102</xdr:col>
      <xdr:colOff>165100</xdr:colOff>
      <xdr:row>78</xdr:row>
      <xdr:rowOff>44163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3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111449</xdr:rowOff>
    </xdr:from>
    <xdr:to>
      <xdr:col>98</xdr:col>
      <xdr:colOff>38100</xdr:colOff>
      <xdr:row>78</xdr:row>
      <xdr:rowOff>41599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32726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16188</xdr:rowOff>
    </xdr:from>
    <xdr:to>
      <xdr:col>116</xdr:col>
      <xdr:colOff>114300</xdr:colOff>
      <xdr:row>76</xdr:row>
      <xdr:rowOff>117788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39066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8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170478</xdr:rowOff>
    </xdr:from>
    <xdr:to>
      <xdr:col>112</xdr:col>
      <xdr:colOff>38100</xdr:colOff>
      <xdr:row>76</xdr:row>
      <xdr:rowOff>100628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117154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52194</xdr:rowOff>
    </xdr:from>
    <xdr:to>
      <xdr:col>107</xdr:col>
      <xdr:colOff>101600</xdr:colOff>
      <xdr:row>76</xdr:row>
      <xdr:rowOff>153794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170321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5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170493</xdr:rowOff>
    </xdr:from>
    <xdr:to>
      <xdr:col>102</xdr:col>
      <xdr:colOff>165100</xdr:colOff>
      <xdr:row>76</xdr:row>
      <xdr:rowOff>100643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117171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15176</xdr:rowOff>
    </xdr:from>
    <xdr:to>
      <xdr:col>98</xdr:col>
      <xdr:colOff>38100</xdr:colOff>
      <xdr:row>76</xdr:row>
      <xdr:rowOff>116776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133304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維持補修費は類似団体の平均を上回っており、これは町有施設の老朽化に伴う維持修繕費の増加、及び除雪経費が多額となっていることが要因である。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中学生までの医療費無償化、小中学校給食費無償化を実施していることが主な要因となっている。なお、令和３年度において新型コロナウイルス感染症対応事業として住民税非課税世帯等に対する臨時特別給付金事業を実施したため前年度比で増額となっている。</a:t>
          </a:r>
        </a:p>
        <a:p>
          <a:r>
            <a:rPr kumimoji="1" lang="ja-JP" altLang="en-US" sz="1300">
              <a:latin typeface="ＭＳ Ｐゴシック" panose="020B0600070205080204" pitchFamily="50" charset="-128"/>
              <a:ea typeface="ＭＳ Ｐゴシック" panose="020B0600070205080204" pitchFamily="50" charset="-128"/>
            </a:rPr>
            <a:t>　公債費は類似団体と同程度であるが、今後、荒熊内地区公共施設整備事業い伴う新規起債発行額の増加が見込まれることから、町全体の事業内容の精査、事業の取捨選択を徹底し、急激な上昇を避けるよう努めていく。</a:t>
          </a:r>
        </a:p>
        <a:p>
          <a:r>
            <a:rPr kumimoji="1" lang="ja-JP" altLang="en-US" sz="1300">
              <a:latin typeface="ＭＳ Ｐゴシック" panose="020B0600070205080204" pitchFamily="50" charset="-128"/>
              <a:ea typeface="ＭＳ Ｐゴシック" panose="020B0600070205080204" pitchFamily="50" charset="-128"/>
            </a:rPr>
            <a:t>　繰出金については、ほぼ同額で推移しており、今後も特別会計の健全な運営に努める。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81407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815"/>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17018</xdr:rowOff>
    </xdr:from>
    <xdr:to>
      <xdr:col>19</xdr:col>
      <xdr:colOff>177800</xdr:colOff>
      <xdr:row>35</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776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95758</xdr:rowOff>
    </xdr:from>
    <xdr:to>
      <xdr:col>20</xdr:col>
      <xdr:colOff>38100</xdr:colOff>
      <xdr:row>36</xdr:row>
      <xdr:rowOff>25908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17018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82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43180</xdr:rowOff>
    </xdr:from>
    <xdr:to>
      <xdr:col>15</xdr:col>
      <xdr:colOff>101600</xdr:colOff>
      <xdr:row>37</xdr:row>
      <xdr:rowOff>144780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35</xdr:row>
      <xdr:rowOff>21971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8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14986</xdr:rowOff>
    </xdr:from>
    <xdr:to>
      <xdr:col>10</xdr:col>
      <xdr:colOff>165100</xdr:colOff>
      <xdr:row>37</xdr:row>
      <xdr:rowOff>116586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5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107713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30607</xdr:rowOff>
    </xdr:from>
    <xdr:to>
      <xdr:col>20</xdr:col>
      <xdr:colOff>38100</xdr:colOff>
      <xdr:row>35</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137668</xdr:rowOff>
    </xdr:from>
    <xdr:to>
      <xdr:col>15</xdr:col>
      <xdr:colOff>101600</xdr:colOff>
      <xdr:row>35</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142621</xdr:rowOff>
    </xdr:from>
    <xdr:to>
      <xdr:col>6</xdr:col>
      <xdr:colOff>38100</xdr:colOff>
      <xdr:row>35</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89298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153016</xdr:rowOff>
    </xdr:from>
    <xdr:to>
      <xdr:col>24</xdr:col>
      <xdr:colOff>63500</xdr:colOff>
      <xdr:row>56</xdr:row>
      <xdr:rowOff>129481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39866"/>
          <a:ext cx="8382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153016</xdr:rowOff>
    </xdr:from>
    <xdr:to>
      <xdr:col>19</xdr:col>
      <xdr:colOff>177800</xdr:colOff>
      <xdr:row>56</xdr:row>
      <xdr:rowOff>96203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39866"/>
          <a:ext cx="889000" cy="4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99530</xdr:rowOff>
    </xdr:from>
    <xdr:to>
      <xdr:col>20</xdr:col>
      <xdr:colOff>38100</xdr:colOff>
      <xdr:row>54</xdr:row>
      <xdr:rowOff>29680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1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46207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6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96203</xdr:rowOff>
    </xdr:from>
    <xdr:to>
      <xdr:col>15</xdr:col>
      <xdr:colOff>50800</xdr:colOff>
      <xdr:row>58</xdr:row>
      <xdr:rowOff>149592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97403"/>
          <a:ext cx="889000" cy="3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21646</xdr:rowOff>
    </xdr:from>
    <xdr:to>
      <xdr:col>15</xdr:col>
      <xdr:colOff>101600</xdr:colOff>
      <xdr:row>58</xdr:row>
      <xdr:rowOff>123246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114373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149592</xdr:rowOff>
    </xdr:from>
    <xdr:to>
      <xdr:col>10</xdr:col>
      <xdr:colOff>114300</xdr:colOff>
      <xdr:row>58</xdr:row>
      <xdr:rowOff>166023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3692"/>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132637</xdr:rowOff>
    </xdr:from>
    <xdr:to>
      <xdr:col>10</xdr:col>
      <xdr:colOff>165100</xdr:colOff>
      <xdr:row>58</xdr:row>
      <xdr:rowOff>62787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79314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18348</xdr:rowOff>
    </xdr:from>
    <xdr:to>
      <xdr:col>6</xdr:col>
      <xdr:colOff>38100</xdr:colOff>
      <xdr:row>58</xdr:row>
      <xdr:rowOff>119948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78681</xdr:rowOff>
    </xdr:from>
    <xdr:to>
      <xdr:col>24</xdr:col>
      <xdr:colOff>114300</xdr:colOff>
      <xdr:row>57</xdr:row>
      <xdr:rowOff>8831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57108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102216</xdr:rowOff>
    </xdr:from>
    <xdr:to>
      <xdr:col>20</xdr:col>
      <xdr:colOff>38100</xdr:colOff>
      <xdr:row>54</xdr:row>
      <xdr:rowOff>32366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23493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28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45403</xdr:rowOff>
    </xdr:from>
    <xdr:to>
      <xdr:col>15</xdr:col>
      <xdr:colOff>101600</xdr:colOff>
      <xdr:row>56</xdr:row>
      <xdr:rowOff>147003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98792</xdr:rowOff>
    </xdr:from>
    <xdr:to>
      <xdr:col>10</xdr:col>
      <xdr:colOff>165100</xdr:colOff>
      <xdr:row>59</xdr:row>
      <xdr:rowOff>28942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115223</xdr:rowOff>
    </xdr:from>
    <xdr:to>
      <xdr:col>6</xdr:col>
      <xdr:colOff>38100</xdr:colOff>
      <xdr:row>59</xdr:row>
      <xdr:rowOff>45373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100805</xdr:rowOff>
    </xdr:from>
    <xdr:to>
      <xdr:col>24</xdr:col>
      <xdr:colOff>63500</xdr:colOff>
      <xdr:row>76</xdr:row>
      <xdr:rowOff>38636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88105"/>
          <a:ext cx="838200" cy="2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24726</xdr:rowOff>
    </xdr:from>
    <xdr:to>
      <xdr:col>19</xdr:col>
      <xdr:colOff>177800</xdr:colOff>
      <xdr:row>76</xdr:row>
      <xdr:rowOff>38636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054926"/>
          <a:ext cx="8890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45389</xdr:rowOff>
    </xdr:from>
    <xdr:to>
      <xdr:col>20</xdr:col>
      <xdr:colOff>38100</xdr:colOff>
      <xdr:row>77</xdr:row>
      <xdr:rowOff>146989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138116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24726</xdr:rowOff>
    </xdr:from>
    <xdr:to>
      <xdr:col>15</xdr:col>
      <xdr:colOff>50800</xdr:colOff>
      <xdr:row>76</xdr:row>
      <xdr:rowOff>129804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4926"/>
          <a:ext cx="889000" cy="1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129804</xdr:rowOff>
    </xdr:from>
    <xdr:to>
      <xdr:col>10</xdr:col>
      <xdr:colOff>114300</xdr:colOff>
      <xdr:row>77</xdr:row>
      <xdr:rowOff>79470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60004"/>
          <a:ext cx="889000" cy="1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50005</xdr:rowOff>
    </xdr:from>
    <xdr:to>
      <xdr:col>24</xdr:col>
      <xdr:colOff>114300</xdr:colOff>
      <xdr:row>74</xdr:row>
      <xdr:rowOff>151605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159286</xdr:rowOff>
    </xdr:from>
    <xdr:to>
      <xdr:col>20</xdr:col>
      <xdr:colOff>38100</xdr:colOff>
      <xdr:row>76</xdr:row>
      <xdr:rowOff>89436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105964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145375</xdr:rowOff>
    </xdr:from>
    <xdr:to>
      <xdr:col>15</xdr:col>
      <xdr:colOff>101600</xdr:colOff>
      <xdr:row>76</xdr:row>
      <xdr:rowOff>75524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4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92052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79004</xdr:rowOff>
    </xdr:from>
    <xdr:to>
      <xdr:col>10</xdr:col>
      <xdr:colOff>165100</xdr:colOff>
      <xdr:row>77</xdr:row>
      <xdr:rowOff>9154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25682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28670</xdr:rowOff>
    </xdr:from>
    <xdr:to>
      <xdr:col>6</xdr:col>
      <xdr:colOff>38100</xdr:colOff>
      <xdr:row>77</xdr:row>
      <xdr:rowOff>130270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146797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146816</xdr:rowOff>
    </xdr:from>
    <xdr:to>
      <xdr:col>24</xdr:col>
      <xdr:colOff>63500</xdr:colOff>
      <xdr:row>95</xdr:row>
      <xdr:rowOff>17822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263116"/>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146816</xdr:rowOff>
    </xdr:from>
    <xdr:to>
      <xdr:col>19</xdr:col>
      <xdr:colOff>177800</xdr:colOff>
      <xdr:row>95</xdr:row>
      <xdr:rowOff>83167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263116"/>
          <a:ext cx="8890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115842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83167</xdr:rowOff>
    </xdr:from>
    <xdr:to>
      <xdr:col>15</xdr:col>
      <xdr:colOff>50800</xdr:colOff>
      <xdr:row>95</xdr:row>
      <xdr:rowOff>142461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70917"/>
          <a:ext cx="889000" cy="5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69960</xdr:rowOff>
    </xdr:from>
    <xdr:to>
      <xdr:col>15</xdr:col>
      <xdr:colOff>101600</xdr:colOff>
      <xdr:row>97</xdr:row>
      <xdr:rowOff>110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2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162687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142461</xdr:rowOff>
    </xdr:from>
    <xdr:to>
      <xdr:col>10</xdr:col>
      <xdr:colOff>114300</xdr:colOff>
      <xdr:row>95</xdr:row>
      <xdr:rowOff>158189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3021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79808</xdr:rowOff>
    </xdr:from>
    <xdr:to>
      <xdr:col>10</xdr:col>
      <xdr:colOff>165100</xdr:colOff>
      <xdr:row>97</xdr:row>
      <xdr:rowOff>9958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3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69881</xdr:rowOff>
    </xdr:from>
    <xdr:to>
      <xdr:col>6</xdr:col>
      <xdr:colOff>38100</xdr:colOff>
      <xdr:row>97</xdr:row>
      <xdr:rowOff>31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162608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138472</xdr:rowOff>
    </xdr:from>
    <xdr:to>
      <xdr:col>24</xdr:col>
      <xdr:colOff>114300</xdr:colOff>
      <xdr:row>95</xdr:row>
      <xdr:rowOff>68622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161349</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96016</xdr:rowOff>
    </xdr:from>
    <xdr:to>
      <xdr:col>20</xdr:col>
      <xdr:colOff>38100</xdr:colOff>
      <xdr:row>95</xdr:row>
      <xdr:rowOff>26166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42693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32367</xdr:rowOff>
    </xdr:from>
    <xdr:to>
      <xdr:col>15</xdr:col>
      <xdr:colOff>101600</xdr:colOff>
      <xdr:row>95</xdr:row>
      <xdr:rowOff>133967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150494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91661</xdr:rowOff>
    </xdr:from>
    <xdr:to>
      <xdr:col>10</xdr:col>
      <xdr:colOff>165100</xdr:colOff>
      <xdr:row>96</xdr:row>
      <xdr:rowOff>21811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38338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107389</xdr:rowOff>
    </xdr:from>
    <xdr:to>
      <xdr:col>6</xdr:col>
      <xdr:colOff>38100</xdr:colOff>
      <xdr:row>96</xdr:row>
      <xdr:rowOff>37539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54066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1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66777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387795"/>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66777</xdr:rowOff>
    </xdr:from>
    <xdr:to>
      <xdr:col>50</xdr:col>
      <xdr:colOff>114300</xdr:colOff>
      <xdr:row>37</xdr:row>
      <xdr:rowOff>120269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1042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100101</xdr:rowOff>
    </xdr:from>
    <xdr:to>
      <xdr:col>50</xdr:col>
      <xdr:colOff>165100</xdr:colOff>
      <xdr:row>38</xdr:row>
      <xdr:rowOff>30251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21379</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5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120269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0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63119</xdr:rowOff>
    </xdr:from>
    <xdr:to>
      <xdr:col>41</xdr:col>
      <xdr:colOff>50800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40676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16222</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1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15977</xdr:rowOff>
    </xdr:from>
    <xdr:to>
      <xdr:col>50</xdr:col>
      <xdr:colOff>165100</xdr:colOff>
      <xdr:row>37</xdr:row>
      <xdr:rowOff>117577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134104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69469</xdr:rowOff>
    </xdr:from>
    <xdr:to>
      <xdr:col>46</xdr:col>
      <xdr:colOff>38100</xdr:colOff>
      <xdr:row>37</xdr:row>
      <xdr:rowOff>171069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xdr:rowOff>
    </xdr:from>
    <xdr:to>
      <xdr:col>41</xdr:col>
      <xdr:colOff>101600</xdr:colOff>
      <xdr:row>37</xdr:row>
      <xdr:rowOff>113919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130446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51638</xdr:rowOff>
    </xdr:from>
    <xdr:to>
      <xdr:col>36</xdr:col>
      <xdr:colOff>165100</xdr:colOff>
      <xdr:row>37</xdr:row>
      <xdr:rowOff>153238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169765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133148</xdr:rowOff>
    </xdr:from>
    <xdr:to>
      <xdr:col>55</xdr:col>
      <xdr:colOff>0</xdr:colOff>
      <xdr:row>57</xdr:row>
      <xdr:rowOff>159195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905798"/>
          <a:ext cx="8382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133148</xdr:rowOff>
    </xdr:from>
    <xdr:to>
      <xdr:col>50</xdr:col>
      <xdr:colOff>114300</xdr:colOff>
      <xdr:row>57</xdr:row>
      <xdr:rowOff>152593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0579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93106</xdr:rowOff>
    </xdr:from>
    <xdr:to>
      <xdr:col>50</xdr:col>
      <xdr:colOff>165100</xdr:colOff>
      <xdr:row>58</xdr:row>
      <xdr:rowOff>23256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147065</xdr:rowOff>
    </xdr:from>
    <xdr:to>
      <xdr:col>45</xdr:col>
      <xdr:colOff>177800</xdr:colOff>
      <xdr:row>57</xdr:row>
      <xdr:rowOff>152593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919715"/>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113274</xdr:rowOff>
    </xdr:from>
    <xdr:to>
      <xdr:col>46</xdr:col>
      <xdr:colOff>38100</xdr:colOff>
      <xdr:row>58</xdr:row>
      <xdr:rowOff>43424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34551</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147065</xdr:rowOff>
    </xdr:from>
    <xdr:to>
      <xdr:col>41</xdr:col>
      <xdr:colOff>50800</xdr:colOff>
      <xdr:row>57</xdr:row>
      <xdr:rowOff>155071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19715"/>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102932</xdr:rowOff>
    </xdr:from>
    <xdr:to>
      <xdr:col>41</xdr:col>
      <xdr:colOff>101600</xdr:colOff>
      <xdr:row>58</xdr:row>
      <xdr:rowOff>33082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24209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99297</xdr:rowOff>
    </xdr:from>
    <xdr:to>
      <xdr:col>36</xdr:col>
      <xdr:colOff>165100</xdr:colOff>
      <xdr:row>58</xdr:row>
      <xdr:rowOff>29447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45974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6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108395</xdr:rowOff>
    </xdr:from>
    <xdr:to>
      <xdr:col>55</xdr:col>
      <xdr:colOff>50800</xdr:colOff>
      <xdr:row>58</xdr:row>
      <xdr:rowOff>38545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23322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82348</xdr:rowOff>
    </xdr:from>
    <xdr:to>
      <xdr:col>50</xdr:col>
      <xdr:colOff>165100</xdr:colOff>
      <xdr:row>58</xdr:row>
      <xdr:rowOff>12498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101793</xdr:rowOff>
    </xdr:from>
    <xdr:to>
      <xdr:col>46</xdr:col>
      <xdr:colOff>38100</xdr:colOff>
      <xdr:row>58</xdr:row>
      <xdr:rowOff>31943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96265</xdr:rowOff>
    </xdr:from>
    <xdr:to>
      <xdr:col>41</xdr:col>
      <xdr:colOff>101600</xdr:colOff>
      <xdr:row>58</xdr:row>
      <xdr:rowOff>26415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42942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104271</xdr:rowOff>
    </xdr:from>
    <xdr:to>
      <xdr:col>36</xdr:col>
      <xdr:colOff>165100</xdr:colOff>
      <xdr:row>58</xdr:row>
      <xdr:rowOff>34421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92540</xdr:rowOff>
    </xdr:from>
    <xdr:to>
      <xdr:col>55</xdr:col>
      <xdr:colOff>0</xdr:colOff>
      <xdr:row>78</xdr:row>
      <xdr:rowOff>118776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465640"/>
          <a:ext cx="8382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118776</xdr:rowOff>
    </xdr:from>
    <xdr:to>
      <xdr:col>50</xdr:col>
      <xdr:colOff>114300</xdr:colOff>
      <xdr:row>78</xdr:row>
      <xdr:rowOff>159652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91876"/>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46213</xdr:rowOff>
    </xdr:from>
    <xdr:to>
      <xdr:col>50</xdr:col>
      <xdr:colOff>165100</xdr:colOff>
      <xdr:row>78</xdr:row>
      <xdr:rowOff>147813</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41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164340</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69901</xdr:rowOff>
    </xdr:from>
    <xdr:to>
      <xdr:col>45</xdr:col>
      <xdr:colOff>177800</xdr:colOff>
      <xdr:row>78</xdr:row>
      <xdr:rowOff>159652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443001"/>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108938</xdr:rowOff>
    </xdr:from>
    <xdr:to>
      <xdr:col>46</xdr:col>
      <xdr:colOff>38100</xdr:colOff>
      <xdr:row>79</xdr:row>
      <xdr:rowOff>39088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8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30215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69901</xdr:rowOff>
    </xdr:from>
    <xdr:to>
      <xdr:col>41</xdr:col>
      <xdr:colOff>50800</xdr:colOff>
      <xdr:row>78</xdr:row>
      <xdr:rowOff>128970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43001"/>
          <a:ext cx="889000" cy="5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103718</xdr:rowOff>
    </xdr:from>
    <xdr:to>
      <xdr:col>41</xdr:col>
      <xdr:colOff>101600</xdr:colOff>
      <xdr:row>79</xdr:row>
      <xdr:rowOff>33868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24995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5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105031</xdr:rowOff>
    </xdr:from>
    <xdr:to>
      <xdr:col>36</xdr:col>
      <xdr:colOff>165100</xdr:colOff>
      <xdr:row>79</xdr:row>
      <xdr:rowOff>35181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26308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5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41740</xdr:rowOff>
    </xdr:from>
    <xdr:to>
      <xdr:col>55</xdr:col>
      <xdr:colOff>50800</xdr:colOff>
      <xdr:row>78</xdr:row>
      <xdr:rowOff>143340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67976</xdr:rowOff>
    </xdr:from>
    <xdr:to>
      <xdr:col>50</xdr:col>
      <xdr:colOff>165100</xdr:colOff>
      <xdr:row>78</xdr:row>
      <xdr:rowOff>169576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160703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108852</xdr:rowOff>
    </xdr:from>
    <xdr:to>
      <xdr:col>46</xdr:col>
      <xdr:colOff>38100</xdr:colOff>
      <xdr:row>79</xdr:row>
      <xdr:rowOff>39002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55529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19101</xdr:rowOff>
    </xdr:from>
    <xdr:to>
      <xdr:col>41</xdr:col>
      <xdr:colOff>101600</xdr:colOff>
      <xdr:row>78</xdr:row>
      <xdr:rowOff>120701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137228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78170</xdr:rowOff>
    </xdr:from>
    <xdr:to>
      <xdr:col>36</xdr:col>
      <xdr:colOff>165100</xdr:colOff>
      <xdr:row>79</xdr:row>
      <xdr:rowOff>8320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24847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121450</xdr:rowOff>
    </xdr:from>
    <xdr:to>
      <xdr:col>55</xdr:col>
      <xdr:colOff>0</xdr:colOff>
      <xdr:row>94</xdr:row>
      <xdr:rowOff>90055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66300"/>
          <a:ext cx="8382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121450</xdr:rowOff>
    </xdr:from>
    <xdr:to>
      <xdr:col>50</xdr:col>
      <xdr:colOff>114300</xdr:colOff>
      <xdr:row>95</xdr:row>
      <xdr:rowOff>41466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066300"/>
          <a:ext cx="889000" cy="2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31344</xdr:rowOff>
    </xdr:from>
    <xdr:to>
      <xdr:col>50</xdr:col>
      <xdr:colOff>165100</xdr:colOff>
      <xdr:row>96</xdr:row>
      <xdr:rowOff>132944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9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41466</xdr:rowOff>
    </xdr:from>
    <xdr:to>
      <xdr:col>45</xdr:col>
      <xdr:colOff>177800</xdr:colOff>
      <xdr:row>96</xdr:row>
      <xdr:rowOff>33883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29216"/>
          <a:ext cx="889000" cy="1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70168</xdr:rowOff>
    </xdr:from>
    <xdr:to>
      <xdr:col>46</xdr:col>
      <xdr:colOff>38100</xdr:colOff>
      <xdr:row>97</xdr:row>
      <xdr:rowOff>318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162895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15887</xdr:rowOff>
    </xdr:from>
    <xdr:to>
      <xdr:col>41</xdr:col>
      <xdr:colOff>50800</xdr:colOff>
      <xdr:row>96</xdr:row>
      <xdr:rowOff>33883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7508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157899</xdr:rowOff>
    </xdr:from>
    <xdr:to>
      <xdr:col>41</xdr:col>
      <xdr:colOff>101600</xdr:colOff>
      <xdr:row>95</xdr:row>
      <xdr:rowOff>88049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9627</xdr:rowOff>
    </xdr:from>
    <xdr:to>
      <xdr:col>36</xdr:col>
      <xdr:colOff>165100</xdr:colOff>
      <xdr:row>95</xdr:row>
      <xdr:rowOff>111227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39255</xdr:rowOff>
    </xdr:from>
    <xdr:to>
      <xdr:col>55</xdr:col>
      <xdr:colOff>50800</xdr:colOff>
      <xdr:row>94</xdr:row>
      <xdr:rowOff>140855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62132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70650</xdr:rowOff>
    </xdr:from>
    <xdr:to>
      <xdr:col>50</xdr:col>
      <xdr:colOff>165100</xdr:colOff>
      <xdr:row>94</xdr:row>
      <xdr:rowOff>800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17327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7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162116</xdr:rowOff>
    </xdr:from>
    <xdr:to>
      <xdr:col>46</xdr:col>
      <xdr:colOff>38100</xdr:colOff>
      <xdr:row>95</xdr:row>
      <xdr:rowOff>92266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108793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154533</xdr:rowOff>
    </xdr:from>
    <xdr:to>
      <xdr:col>41</xdr:col>
      <xdr:colOff>101600</xdr:colOff>
      <xdr:row>96</xdr:row>
      <xdr:rowOff>84683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136537</xdr:rowOff>
    </xdr:from>
    <xdr:to>
      <xdr:col>36</xdr:col>
      <xdr:colOff>165100</xdr:colOff>
      <xdr:row>96</xdr:row>
      <xdr:rowOff>66687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57814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154902</xdr:rowOff>
    </xdr:from>
    <xdr:to>
      <xdr:col>85</xdr:col>
      <xdr:colOff>127000</xdr:colOff>
      <xdr:row>38</xdr:row>
      <xdr:rowOff>41128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98552"/>
          <a:ext cx="8382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154902</xdr:rowOff>
    </xdr:from>
    <xdr:to>
      <xdr:col>81</xdr:col>
      <xdr:colOff>50800</xdr:colOff>
      <xdr:row>38</xdr:row>
      <xdr:rowOff>31801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985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17170</xdr:rowOff>
    </xdr:from>
    <xdr:to>
      <xdr:col>76</xdr:col>
      <xdr:colOff>114300</xdr:colOff>
      <xdr:row>38</xdr:row>
      <xdr:rowOff>31801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322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32080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17170</xdr:rowOff>
    </xdr:from>
    <xdr:to>
      <xdr:col>71</xdr:col>
      <xdr:colOff>177800</xdr:colOff>
      <xdr:row>38</xdr:row>
      <xdr:rowOff>56832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2270"/>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161778</xdr:rowOff>
    </xdr:from>
    <xdr:to>
      <xdr:col>85</xdr:col>
      <xdr:colOff>177800</xdr:colOff>
      <xdr:row>38</xdr:row>
      <xdr:rowOff>91928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140205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104102</xdr:rowOff>
    </xdr:from>
    <xdr:to>
      <xdr:col>81</xdr:col>
      <xdr:colOff>101600</xdr:colOff>
      <xdr:row>38</xdr:row>
      <xdr:rowOff>34252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25379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152451</xdr:rowOff>
    </xdr:from>
    <xdr:to>
      <xdr:col>76</xdr:col>
      <xdr:colOff>165100</xdr:colOff>
      <xdr:row>38</xdr:row>
      <xdr:rowOff>82601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137820</xdr:rowOff>
    </xdr:from>
    <xdr:to>
      <xdr:col>72</xdr:col>
      <xdr:colOff>38100</xdr:colOff>
      <xdr:row>38</xdr:row>
      <xdr:rowOff>67970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xdr:rowOff>
    </xdr:from>
    <xdr:to>
      <xdr:col>67</xdr:col>
      <xdr:colOff>101600</xdr:colOff>
      <xdr:row>38</xdr:row>
      <xdr:rowOff>107632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120872</xdr:rowOff>
    </xdr:from>
    <xdr:to>
      <xdr:col>85</xdr:col>
      <xdr:colOff>127000</xdr:colOff>
      <xdr:row>57</xdr:row>
      <xdr:rowOff>37950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22072"/>
          <a:ext cx="838200" cy="8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120872</xdr:rowOff>
    </xdr:from>
    <xdr:to>
      <xdr:col>81</xdr:col>
      <xdr:colOff>50800</xdr:colOff>
      <xdr:row>57</xdr:row>
      <xdr:rowOff>12621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22072"/>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23857</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9672</xdr:rowOff>
    </xdr:from>
    <xdr:to>
      <xdr:col>76</xdr:col>
      <xdr:colOff>114300</xdr:colOff>
      <xdr:row>57</xdr:row>
      <xdr:rowOff>12621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610872"/>
          <a:ext cx="889000" cy="1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61383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7076</xdr:rowOff>
    </xdr:from>
    <xdr:to>
      <xdr:col>71</xdr:col>
      <xdr:colOff>177800</xdr:colOff>
      <xdr:row>56</xdr:row>
      <xdr:rowOff>9672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0827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158600</xdr:rowOff>
    </xdr:from>
    <xdr:to>
      <xdr:col>85</xdr:col>
      <xdr:colOff>177800</xdr:colOff>
      <xdr:row>57</xdr:row>
      <xdr:rowOff>88750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73527</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70072</xdr:rowOff>
    </xdr:from>
    <xdr:to>
      <xdr:col>81</xdr:col>
      <xdr:colOff>101600</xdr:colOff>
      <xdr:row>57</xdr:row>
      <xdr:rowOff>222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16749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133271</xdr:rowOff>
    </xdr:from>
    <xdr:to>
      <xdr:col>76</xdr:col>
      <xdr:colOff>165100</xdr:colOff>
      <xdr:row>57</xdr:row>
      <xdr:rowOff>63421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130322</xdr:rowOff>
    </xdr:from>
    <xdr:to>
      <xdr:col>72</xdr:col>
      <xdr:colOff>38100</xdr:colOff>
      <xdr:row>56</xdr:row>
      <xdr:rowOff>60472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5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76999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33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127726</xdr:rowOff>
    </xdr:from>
    <xdr:to>
      <xdr:col>67</xdr:col>
      <xdr:colOff>101600</xdr:colOff>
      <xdr:row>56</xdr:row>
      <xdr:rowOff>57876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74403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130313</xdr:rowOff>
    </xdr:from>
    <xdr:to>
      <xdr:col>85</xdr:col>
      <xdr:colOff>127000</xdr:colOff>
      <xdr:row>78</xdr:row>
      <xdr:rowOff>138978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503413"/>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138978</xdr:rowOff>
    </xdr:from>
    <xdr:to>
      <xdr:col>81</xdr:col>
      <xdr:colOff>50800</xdr:colOff>
      <xdr:row>78</xdr:row>
      <xdr:rowOff>139695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512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53076</xdr:rowOff>
    </xdr:from>
    <xdr:to>
      <xdr:col>81</xdr:col>
      <xdr:colOff>101600</xdr:colOff>
      <xdr:row>78</xdr:row>
      <xdr:rowOff>154676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171203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139171</xdr:rowOff>
    </xdr:from>
    <xdr:to>
      <xdr:col>76</xdr:col>
      <xdr:colOff>114300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512271"/>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68214</xdr:rowOff>
    </xdr:from>
    <xdr:to>
      <xdr:col>76</xdr:col>
      <xdr:colOff>165100</xdr:colOff>
      <xdr:row>78</xdr:row>
      <xdr:rowOff>169814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14891</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2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132961</xdr:rowOff>
    </xdr:from>
    <xdr:to>
      <xdr:col>71</xdr:col>
      <xdr:colOff>177800</xdr:colOff>
      <xdr:row>78</xdr:row>
      <xdr:rowOff>139171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5060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71552</xdr:rowOff>
    </xdr:from>
    <xdr:to>
      <xdr:col>72</xdr:col>
      <xdr:colOff>38100</xdr:colOff>
      <xdr:row>79</xdr:row>
      <xdr:rowOff>1702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4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18229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2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74902</xdr:rowOff>
    </xdr:from>
    <xdr:to>
      <xdr:col>67</xdr:col>
      <xdr:colOff>101600</xdr:colOff>
      <xdr:row>79</xdr:row>
      <xdr:rowOff>5052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21579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2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79513</xdr:rowOff>
    </xdr:from>
    <xdr:to>
      <xdr:col>85</xdr:col>
      <xdr:colOff>177800</xdr:colOff>
      <xdr:row>79</xdr:row>
      <xdr:rowOff>9663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37393</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88178</xdr:rowOff>
    </xdr:from>
    <xdr:to>
      <xdr:col>81</xdr:col>
      <xdr:colOff>101600</xdr:colOff>
      <xdr:row>79</xdr:row>
      <xdr:rowOff>18328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9455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88371</xdr:rowOff>
    </xdr:from>
    <xdr:to>
      <xdr:col>72</xdr:col>
      <xdr:colOff>38100</xdr:colOff>
      <xdr:row>79</xdr:row>
      <xdr:rowOff>18521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9648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5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82161</xdr:rowOff>
    </xdr:from>
    <xdr:to>
      <xdr:col>67</xdr:col>
      <xdr:colOff>101600</xdr:colOff>
      <xdr:row>79</xdr:row>
      <xdr:rowOff>12311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3438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70371</xdr:rowOff>
    </xdr:from>
    <xdr:to>
      <xdr:col>85</xdr:col>
      <xdr:colOff>127000</xdr:colOff>
      <xdr:row>95</xdr:row>
      <xdr:rowOff>86195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358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86195</xdr:rowOff>
    </xdr:from>
    <xdr:to>
      <xdr:col>81</xdr:col>
      <xdr:colOff>50800</xdr:colOff>
      <xdr:row>96</xdr:row>
      <xdr:rowOff>140182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373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145262</xdr:rowOff>
    </xdr:from>
    <xdr:to>
      <xdr:col>81</xdr:col>
      <xdr:colOff>101600</xdr:colOff>
      <xdr:row>97</xdr:row>
      <xdr:rowOff>75412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66539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6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140182</xdr:rowOff>
    </xdr:from>
    <xdr:to>
      <xdr:col>76</xdr:col>
      <xdr:colOff>114300</xdr:colOff>
      <xdr:row>96</xdr:row>
      <xdr:rowOff>169444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99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14669</xdr:rowOff>
    </xdr:from>
    <xdr:to>
      <xdr:col>76</xdr:col>
      <xdr:colOff>165100</xdr:colOff>
      <xdr:row>97</xdr:row>
      <xdr:rowOff>116269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165709</xdr:rowOff>
    </xdr:from>
    <xdr:to>
      <xdr:col>71</xdr:col>
      <xdr:colOff>177800</xdr:colOff>
      <xdr:row>96</xdr:row>
      <xdr:rowOff>169444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11037</xdr:rowOff>
    </xdr:from>
    <xdr:to>
      <xdr:col>72</xdr:col>
      <xdr:colOff>38100</xdr:colOff>
      <xdr:row>97</xdr:row>
      <xdr:rowOff>112637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103764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23025</xdr:rowOff>
    </xdr:from>
    <xdr:to>
      <xdr:col>67</xdr:col>
      <xdr:colOff>101600</xdr:colOff>
      <xdr:row>97</xdr:row>
      <xdr:rowOff>124625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19571</xdr:rowOff>
    </xdr:from>
    <xdr:to>
      <xdr:col>85</xdr:col>
      <xdr:colOff>177800</xdr:colOff>
      <xdr:row>95</xdr:row>
      <xdr:rowOff>121171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3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169448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35395</xdr:rowOff>
    </xdr:from>
    <xdr:to>
      <xdr:col>81</xdr:col>
      <xdr:colOff>101600</xdr:colOff>
      <xdr:row>95</xdr:row>
      <xdr:rowOff>136995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3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89382</xdr:rowOff>
    </xdr:from>
    <xdr:to>
      <xdr:col>76</xdr:col>
      <xdr:colOff>165100</xdr:colOff>
      <xdr:row>97</xdr:row>
      <xdr:rowOff>19532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36059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118644</xdr:rowOff>
    </xdr:from>
    <xdr:to>
      <xdr:col>72</xdr:col>
      <xdr:colOff>38100</xdr:colOff>
      <xdr:row>97</xdr:row>
      <xdr:rowOff>48794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114909</xdr:rowOff>
    </xdr:from>
    <xdr:to>
      <xdr:col>67</xdr:col>
      <xdr:colOff>101600</xdr:colOff>
      <xdr:row>97</xdr:row>
      <xdr:rowOff>45059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61586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134620</xdr:rowOff>
    </xdr:from>
    <xdr:to>
      <xdr:col>112</xdr:col>
      <xdr:colOff>38100</xdr:colOff>
      <xdr:row>38</xdr:row>
      <xdr:rowOff>64770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81297</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8128</xdr:rowOff>
    </xdr:from>
    <xdr:to>
      <xdr:col>107</xdr:col>
      <xdr:colOff>101600</xdr:colOff>
      <xdr:row>38</xdr:row>
      <xdr:rowOff>109728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126255</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29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82042</xdr:rowOff>
    </xdr:from>
    <xdr:to>
      <xdr:col>102</xdr:col>
      <xdr:colOff>165100</xdr:colOff>
      <xdr:row>38</xdr:row>
      <xdr:rowOff>12192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28719</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72898</xdr:rowOff>
    </xdr:from>
    <xdr:to>
      <xdr:col>98</xdr:col>
      <xdr:colOff>38100</xdr:colOff>
      <xdr:row>37</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19575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総務費は令和２年度において実施した特別定額給付金事業の終了に伴い、前年度と比較して減少している。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民生費は令和３年度において、子育て世帯への臨時特別給付金事業や住民税非課税世帯への臨時特別給付金事業などの新型コロナウイルス感染症対応事業の実施により前年度と比較して増加している。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全体的には、類似団体の平均とほぼ同程度で推移している。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年度における基金取崩を行わなかったため、年度末基金残高は前年度比</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1,472</a:t>
          </a:r>
          <a:r>
            <a:rPr kumimoji="1" lang="ja-JP" altLang="en-US" sz="1400">
              <a:latin typeface="ＭＳ ゴシック" pitchFamily="49" charset="-128"/>
              <a:ea typeface="ＭＳ ゴシック" pitchFamily="49" charset="-128"/>
            </a:rPr>
            <a:t>百万円となり、標準財政規模比は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実質収支は、前年度比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百万円、実質単年度収支は、</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今後も町単独事業の効果を検証し、事務事業の整理を進め健全な行財政運営に努める。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水道事業については、独立採算が適切に行われている状況にある。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及び農業集落排水事業について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その他の会計については、一般会計からの繰入金が基準内の繰出であり、赤字を出すことなく健全運営を行っている。今後も基準内繰出を継続し健全経営に努める。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4"/>
      <c r="DK1" s="174"/>
      <c r="DL1" s="174"/>
      <c r="DM1" s="174"/>
      <c r="DN1" s="174"/>
      <c r="DO1" s="174"/>
    </row>
    <row r="2" spans="1:119" ht="24.75" thickBot="1" x14ac:dyDescent="0.2">
      <c r="B2" s="175" t="s">
        <v>79</v>
      </c>
      <c r="C2" s="175"/>
      <c r="D2" s="176"/>
    </row>
    <row r="3" spans="1:119" ht="18.75" customHeight="1" thickBot="1" x14ac:dyDescent="0.2">
      <c r="A3" s="174"/>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15">
      <c r="A4" s="174"/>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11914340</v>
      </c>
      <c r="BO4" s="488"/>
      <c r="BP4" s="488"/>
      <c r="BQ4" s="488"/>
      <c r="BR4" s="488"/>
      <c r="BS4" s="488"/>
      <c r="BT4" s="488"/>
      <c r="BU4" s="489"/>
      <c r="BV4" s="487">
        <v>13304069</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4</v>
      </c>
      <c r="CU4" s="628"/>
      <c r="CV4" s="628"/>
      <c r="CW4" s="628"/>
      <c r="CX4" s="628"/>
      <c r="CY4" s="628"/>
      <c r="CZ4" s="628"/>
      <c r="DA4" s="629"/>
      <c r="DB4" s="627">
        <v>2.5</v>
      </c>
      <c r="DC4" s="628"/>
      <c r="DD4" s="628"/>
      <c r="DE4" s="628"/>
      <c r="DF4" s="628"/>
      <c r="DG4" s="628"/>
      <c r="DH4" s="628"/>
      <c r="DI4" s="629"/>
    </row>
    <row r="5" spans="1:119" ht="18.75" customHeight="1" x14ac:dyDescent="0.15">
      <c r="A5" s="174"/>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11472458</v>
      </c>
      <c r="BO5" s="459"/>
      <c r="BP5" s="459"/>
      <c r="BQ5" s="459"/>
      <c r="BR5" s="459"/>
      <c r="BS5" s="459"/>
      <c r="BT5" s="459"/>
      <c r="BU5" s="460"/>
      <c r="BV5" s="458">
        <v>13073330</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82</v>
      </c>
      <c r="CU5" s="456"/>
      <c r="CV5" s="456"/>
      <c r="CW5" s="456"/>
      <c r="CX5" s="456"/>
      <c r="CY5" s="456"/>
      <c r="CZ5" s="456"/>
      <c r="DA5" s="457"/>
      <c r="DB5" s="455">
        <v>86.7</v>
      </c>
      <c r="DC5" s="456"/>
      <c r="DD5" s="456"/>
      <c r="DE5" s="456"/>
      <c r="DF5" s="456"/>
      <c r="DG5" s="456"/>
      <c r="DH5" s="456"/>
      <c r="DI5" s="457"/>
    </row>
    <row r="6" spans="1:119" ht="18.75" customHeight="1" x14ac:dyDescent="0.15">
      <c r="A6" s="174"/>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92</v>
      </c>
      <c r="AV6" s="517"/>
      <c r="AW6" s="517"/>
      <c r="AX6" s="517"/>
      <c r="AY6" s="472" t="s">
        <v>100</v>
      </c>
      <c r="AZ6" s="473"/>
      <c r="BA6" s="473"/>
      <c r="BB6" s="473"/>
      <c r="BC6" s="473"/>
      <c r="BD6" s="473"/>
      <c r="BE6" s="473"/>
      <c r="BF6" s="473"/>
      <c r="BG6" s="473"/>
      <c r="BH6" s="473"/>
      <c r="BI6" s="473"/>
      <c r="BJ6" s="473"/>
      <c r="BK6" s="473"/>
      <c r="BL6" s="473"/>
      <c r="BM6" s="474"/>
      <c r="BN6" s="458">
        <v>441882</v>
      </c>
      <c r="BO6" s="459"/>
      <c r="BP6" s="459"/>
      <c r="BQ6" s="459"/>
      <c r="BR6" s="459"/>
      <c r="BS6" s="459"/>
      <c r="BT6" s="459"/>
      <c r="BU6" s="460"/>
      <c r="BV6" s="458">
        <v>230739</v>
      </c>
      <c r="BW6" s="459"/>
      <c r="BX6" s="459"/>
      <c r="BY6" s="459"/>
      <c r="BZ6" s="459"/>
      <c r="CA6" s="459"/>
      <c r="CB6" s="459"/>
      <c r="CC6" s="460"/>
      <c r="CD6" s="498" t="s">
        <v>101</v>
      </c>
      <c r="CE6" s="418"/>
      <c r="CF6" s="418"/>
      <c r="CG6" s="418"/>
      <c r="CH6" s="418"/>
      <c r="CI6" s="418"/>
      <c r="CJ6" s="418"/>
      <c r="CK6" s="418"/>
      <c r="CL6" s="418"/>
      <c r="CM6" s="418"/>
      <c r="CN6" s="418"/>
      <c r="CO6" s="418"/>
      <c r="CP6" s="418"/>
      <c r="CQ6" s="418"/>
      <c r="CR6" s="418"/>
      <c r="CS6" s="499"/>
      <c r="CT6" s="601">
        <v>85.4</v>
      </c>
      <c r="CU6" s="602"/>
      <c r="CV6" s="602"/>
      <c r="CW6" s="602"/>
      <c r="CX6" s="602"/>
      <c r="CY6" s="602"/>
      <c r="CZ6" s="602"/>
      <c r="DA6" s="603"/>
      <c r="DB6" s="601">
        <v>89.9</v>
      </c>
      <c r="DC6" s="602"/>
      <c r="DD6" s="602"/>
      <c r="DE6" s="602"/>
      <c r="DF6" s="602"/>
      <c r="DG6" s="602"/>
      <c r="DH6" s="602"/>
      <c r="DI6" s="603"/>
    </row>
    <row r="7" spans="1:119" ht="18.75" customHeight="1" x14ac:dyDescent="0.15">
      <c r="A7" s="174"/>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102</v>
      </c>
      <c r="AN7" s="415"/>
      <c r="AO7" s="415"/>
      <c r="AP7" s="415"/>
      <c r="AQ7" s="415"/>
      <c r="AR7" s="415"/>
      <c r="AS7" s="415"/>
      <c r="AT7" s="416"/>
      <c r="AU7" s="516" t="s">
        <v>92</v>
      </c>
      <c r="AV7" s="517"/>
      <c r="AW7" s="517"/>
      <c r="AX7" s="517"/>
      <c r="AY7" s="472" t="s">
        <v>103</v>
      </c>
      <c r="AZ7" s="473"/>
      <c r="BA7" s="473"/>
      <c r="BB7" s="473"/>
      <c r="BC7" s="473"/>
      <c r="BD7" s="473"/>
      <c r="BE7" s="473"/>
      <c r="BF7" s="473"/>
      <c r="BG7" s="473"/>
      <c r="BH7" s="473"/>
      <c r="BI7" s="473"/>
      <c r="BJ7" s="473"/>
      <c r="BK7" s="473"/>
      <c r="BL7" s="473"/>
      <c r="BM7" s="474"/>
      <c r="BN7" s="458">
        <v>157686</v>
      </c>
      <c r="BO7" s="459"/>
      <c r="BP7" s="459"/>
      <c r="BQ7" s="459"/>
      <c r="BR7" s="459"/>
      <c r="BS7" s="459"/>
      <c r="BT7" s="459"/>
      <c r="BU7" s="460"/>
      <c r="BV7" s="458">
        <v>63099</v>
      </c>
      <c r="BW7" s="459"/>
      <c r="BX7" s="459"/>
      <c r="BY7" s="459"/>
      <c r="BZ7" s="459"/>
      <c r="CA7" s="459"/>
      <c r="CB7" s="459"/>
      <c r="CC7" s="460"/>
      <c r="CD7" s="498" t="s">
        <v>104</v>
      </c>
      <c r="CE7" s="418"/>
      <c r="CF7" s="418"/>
      <c r="CG7" s="418"/>
      <c r="CH7" s="418"/>
      <c r="CI7" s="418"/>
      <c r="CJ7" s="418"/>
      <c r="CK7" s="418"/>
      <c r="CL7" s="418"/>
      <c r="CM7" s="418"/>
      <c r="CN7" s="418"/>
      <c r="CO7" s="418"/>
      <c r="CP7" s="418"/>
      <c r="CQ7" s="418"/>
      <c r="CR7" s="418"/>
      <c r="CS7" s="499"/>
      <c r="CT7" s="458">
        <v>7048133</v>
      </c>
      <c r="CU7" s="459"/>
      <c r="CV7" s="459"/>
      <c r="CW7" s="459"/>
      <c r="CX7" s="459"/>
      <c r="CY7" s="459"/>
      <c r="CZ7" s="459"/>
      <c r="DA7" s="460"/>
      <c r="DB7" s="458">
        <v>6637840</v>
      </c>
      <c r="DC7" s="459"/>
      <c r="DD7" s="459"/>
      <c r="DE7" s="459"/>
      <c r="DF7" s="459"/>
      <c r="DG7" s="459"/>
      <c r="DH7" s="459"/>
      <c r="DI7" s="460"/>
    </row>
    <row r="8" spans="1:119" ht="18.75" customHeight="1" thickBot="1" x14ac:dyDescent="0.2">
      <c r="A8" s="174"/>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105</v>
      </c>
      <c r="AN8" s="415"/>
      <c r="AO8" s="415"/>
      <c r="AP8" s="415"/>
      <c r="AQ8" s="415"/>
      <c r="AR8" s="415"/>
      <c r="AS8" s="415"/>
      <c r="AT8" s="416"/>
      <c r="AU8" s="516" t="s">
        <v>92</v>
      </c>
      <c r="AV8" s="517"/>
      <c r="AW8" s="517"/>
      <c r="AX8" s="517"/>
      <c r="AY8" s="472" t="s">
        <v>106</v>
      </c>
      <c r="AZ8" s="473"/>
      <c r="BA8" s="473"/>
      <c r="BB8" s="473"/>
      <c r="BC8" s="473"/>
      <c r="BD8" s="473"/>
      <c r="BE8" s="473"/>
      <c r="BF8" s="473"/>
      <c r="BG8" s="473"/>
      <c r="BH8" s="473"/>
      <c r="BI8" s="473"/>
      <c r="BJ8" s="473"/>
      <c r="BK8" s="473"/>
      <c r="BL8" s="473"/>
      <c r="BM8" s="474"/>
      <c r="BN8" s="458">
        <v>284196</v>
      </c>
      <c r="BO8" s="459"/>
      <c r="BP8" s="459"/>
      <c r="BQ8" s="459"/>
      <c r="BR8" s="459"/>
      <c r="BS8" s="459"/>
      <c r="BT8" s="459"/>
      <c r="BU8" s="460"/>
      <c r="BV8" s="458">
        <v>167640</v>
      </c>
      <c r="BW8" s="459"/>
      <c r="BX8" s="459"/>
      <c r="BY8" s="459"/>
      <c r="BZ8" s="459"/>
      <c r="CA8" s="459"/>
      <c r="CB8" s="459"/>
      <c r="CC8" s="460"/>
      <c r="CD8" s="498" t="s">
        <v>107</v>
      </c>
      <c r="CE8" s="418"/>
      <c r="CF8" s="418"/>
      <c r="CG8" s="418"/>
      <c r="CH8" s="418"/>
      <c r="CI8" s="418"/>
      <c r="CJ8" s="418"/>
      <c r="CK8" s="418"/>
      <c r="CL8" s="418"/>
      <c r="CM8" s="418"/>
      <c r="CN8" s="418"/>
      <c r="CO8" s="418"/>
      <c r="CP8" s="418"/>
      <c r="CQ8" s="418"/>
      <c r="CR8" s="418"/>
      <c r="CS8" s="499"/>
      <c r="CT8" s="561">
        <v>0.38</v>
      </c>
      <c r="CU8" s="562"/>
      <c r="CV8" s="562"/>
      <c r="CW8" s="562"/>
      <c r="CX8" s="562"/>
      <c r="CY8" s="562"/>
      <c r="CZ8" s="562"/>
      <c r="DA8" s="563"/>
      <c r="DB8" s="561">
        <v>0.38</v>
      </c>
      <c r="DC8" s="562"/>
      <c r="DD8" s="562"/>
      <c r="DE8" s="562"/>
      <c r="DF8" s="562"/>
      <c r="DG8" s="562"/>
      <c r="DH8" s="562"/>
      <c r="DI8" s="563"/>
    </row>
    <row r="9" spans="1:119" ht="18.75" customHeight="1" thickBot="1" x14ac:dyDescent="0.2">
      <c r="A9" s="174"/>
      <c r="B9" s="590" t="s">
        <v>108</v>
      </c>
      <c r="C9" s="591"/>
      <c r="D9" s="591"/>
      <c r="E9" s="591"/>
      <c r="F9" s="591"/>
      <c r="G9" s="591"/>
      <c r="H9" s="591"/>
      <c r="I9" s="591"/>
      <c r="J9" s="591"/>
      <c r="K9" s="509"/>
      <c r="L9" s="592" t="s">
        <v>109</v>
      </c>
      <c r="M9" s="593"/>
      <c r="N9" s="593"/>
      <c r="O9" s="593"/>
      <c r="P9" s="593"/>
      <c r="Q9" s="594"/>
      <c r="R9" s="595">
        <v>14556</v>
      </c>
      <c r="S9" s="596"/>
      <c r="T9" s="596"/>
      <c r="U9" s="596"/>
      <c r="V9" s="597"/>
      <c r="W9" s="527" t="s">
        <v>110</v>
      </c>
      <c r="X9" s="528"/>
      <c r="Y9" s="528"/>
      <c r="Z9" s="528"/>
      <c r="AA9" s="528"/>
      <c r="AB9" s="528"/>
      <c r="AC9" s="528"/>
      <c r="AD9" s="528"/>
      <c r="AE9" s="528"/>
      <c r="AF9" s="528"/>
      <c r="AG9" s="528"/>
      <c r="AH9" s="528"/>
      <c r="AI9" s="528"/>
      <c r="AJ9" s="528"/>
      <c r="AK9" s="528"/>
      <c r="AL9" s="598"/>
      <c r="AM9" s="515" t="s">
        <v>111</v>
      </c>
      <c r="AN9" s="415"/>
      <c r="AO9" s="415"/>
      <c r="AP9" s="415"/>
      <c r="AQ9" s="415"/>
      <c r="AR9" s="415"/>
      <c r="AS9" s="415"/>
      <c r="AT9" s="416"/>
      <c r="AU9" s="516" t="s">
        <v>92</v>
      </c>
      <c r="AV9" s="517"/>
      <c r="AW9" s="517"/>
      <c r="AX9" s="517"/>
      <c r="AY9" s="472" t="s">
        <v>112</v>
      </c>
      <c r="AZ9" s="473"/>
      <c r="BA9" s="473"/>
      <c r="BB9" s="473"/>
      <c r="BC9" s="473"/>
      <c r="BD9" s="473"/>
      <c r="BE9" s="473"/>
      <c r="BF9" s="473"/>
      <c r="BG9" s="473"/>
      <c r="BH9" s="473"/>
      <c r="BI9" s="473"/>
      <c r="BJ9" s="473"/>
      <c r="BK9" s="473"/>
      <c r="BL9" s="473"/>
      <c r="BM9" s="474"/>
      <c r="BN9" s="458">
        <v>116556</v>
      </c>
      <c r="BO9" s="459"/>
      <c r="BP9" s="459"/>
      <c r="BQ9" s="459"/>
      <c r="BR9" s="459"/>
      <c r="BS9" s="459"/>
      <c r="BT9" s="459"/>
      <c r="BU9" s="460"/>
      <c r="BV9" s="458">
        <v>2355</v>
      </c>
      <c r="BW9" s="459"/>
      <c r="BX9" s="459"/>
      <c r="BY9" s="459"/>
      <c r="BZ9" s="459"/>
      <c r="CA9" s="459"/>
      <c r="CB9" s="459"/>
      <c r="CC9" s="460"/>
      <c r="CD9" s="498" t="s">
        <v>113</v>
      </c>
      <c r="CE9" s="418"/>
      <c r="CF9" s="418"/>
      <c r="CG9" s="418"/>
      <c r="CH9" s="418"/>
      <c r="CI9" s="418"/>
      <c r="CJ9" s="418"/>
      <c r="CK9" s="418"/>
      <c r="CL9" s="418"/>
      <c r="CM9" s="418"/>
      <c r="CN9" s="418"/>
      <c r="CO9" s="418"/>
      <c r="CP9" s="418"/>
      <c r="CQ9" s="418"/>
      <c r="CR9" s="418"/>
      <c r="CS9" s="499"/>
      <c r="CT9" s="455">
        <v>14.3</v>
      </c>
      <c r="CU9" s="456"/>
      <c r="CV9" s="456"/>
      <c r="CW9" s="456"/>
      <c r="CX9" s="456"/>
      <c r="CY9" s="456"/>
      <c r="CZ9" s="456"/>
      <c r="DA9" s="457"/>
      <c r="DB9" s="455">
        <v>15.2</v>
      </c>
      <c r="DC9" s="456"/>
      <c r="DD9" s="456"/>
      <c r="DE9" s="456"/>
      <c r="DF9" s="456"/>
      <c r="DG9" s="456"/>
      <c r="DH9" s="456"/>
      <c r="DI9" s="457"/>
    </row>
    <row r="10" spans="1:119" ht="18.75" customHeight="1" thickBot="1" x14ac:dyDescent="0.2">
      <c r="A10" s="174"/>
      <c r="B10" s="590"/>
      <c r="C10" s="591"/>
      <c r="D10" s="591"/>
      <c r="E10" s="591"/>
      <c r="F10" s="591"/>
      <c r="G10" s="591"/>
      <c r="H10" s="591"/>
      <c r="I10" s="591"/>
      <c r="J10" s="591"/>
      <c r="K10" s="509"/>
      <c r="L10" s="414" t="s">
        <v>114</v>
      </c>
      <c r="M10" s="415"/>
      <c r="N10" s="415"/>
      <c r="O10" s="415"/>
      <c r="P10" s="415"/>
      <c r="Q10" s="416"/>
      <c r="R10" s="411">
        <v>15709</v>
      </c>
      <c r="S10" s="412"/>
      <c r="T10" s="412"/>
      <c r="U10" s="412"/>
      <c r="V10" s="471"/>
      <c r="W10" s="599"/>
      <c r="X10" s="409"/>
      <c r="Y10" s="409"/>
      <c r="Z10" s="409"/>
      <c r="AA10" s="409"/>
      <c r="AB10" s="409"/>
      <c r="AC10" s="409"/>
      <c r="AD10" s="409"/>
      <c r="AE10" s="409"/>
      <c r="AF10" s="409"/>
      <c r="AG10" s="409"/>
      <c r="AH10" s="409"/>
      <c r="AI10" s="409"/>
      <c r="AJ10" s="409"/>
      <c r="AK10" s="409"/>
      <c r="AL10" s="600"/>
      <c r="AM10" s="515" t="s">
        <v>115</v>
      </c>
      <c r="AN10" s="415"/>
      <c r="AO10" s="415"/>
      <c r="AP10" s="415"/>
      <c r="AQ10" s="415"/>
      <c r="AR10" s="415"/>
      <c r="AS10" s="415"/>
      <c r="AT10" s="416"/>
      <c r="AU10" s="516" t="s">
        <v>116</v>
      </c>
      <c r="AV10" s="517"/>
      <c r="AW10" s="517"/>
      <c r="AX10" s="517"/>
      <c r="AY10" s="472" t="s">
        <v>117</v>
      </c>
      <c r="AZ10" s="473"/>
      <c r="BA10" s="473"/>
      <c r="BB10" s="473"/>
      <c r="BC10" s="473"/>
      <c r="BD10" s="473"/>
      <c r="BE10" s="473"/>
      <c r="BF10" s="473"/>
      <c r="BG10" s="473"/>
      <c r="BH10" s="473"/>
      <c r="BI10" s="473"/>
      <c r="BJ10" s="473"/>
      <c r="BK10" s="473"/>
      <c r="BL10" s="473"/>
      <c r="BM10" s="474"/>
      <c r="BN10" s="458">
        <v>265343</v>
      </c>
      <c r="BO10" s="459"/>
      <c r="BP10" s="459"/>
      <c r="BQ10" s="459"/>
      <c r="BR10" s="459"/>
      <c r="BS10" s="459"/>
      <c r="BT10" s="459"/>
      <c r="BU10" s="460"/>
      <c r="BV10" s="458">
        <v>138</v>
      </c>
      <c r="BW10" s="459"/>
      <c r="BX10" s="459"/>
      <c r="BY10" s="459"/>
      <c r="BZ10" s="459"/>
      <c r="CA10" s="459"/>
      <c r="CB10" s="459"/>
      <c r="CC10" s="460"/>
      <c r="CD10" s="177" t="s">
        <v>118</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0"/>
      <c r="C11" s="591"/>
      <c r="D11" s="591"/>
      <c r="E11" s="591"/>
      <c r="F11" s="591"/>
      <c r="G11" s="591"/>
      <c r="H11" s="591"/>
      <c r="I11" s="591"/>
      <c r="J11" s="591"/>
      <c r="K11" s="509"/>
      <c r="L11" s="419" t="s">
        <v>119</v>
      </c>
      <c r="M11" s="420"/>
      <c r="N11" s="420"/>
      <c r="O11" s="420"/>
      <c r="P11" s="420"/>
      <c r="Q11" s="421"/>
      <c r="R11" s="587" t="s">
        <v>120</v>
      </c>
      <c r="S11" s="588"/>
      <c r="T11" s="588"/>
      <c r="U11" s="588"/>
      <c r="V11" s="589"/>
      <c r="W11" s="599"/>
      <c r="X11" s="409"/>
      <c r="Y11" s="409"/>
      <c r="Z11" s="409"/>
      <c r="AA11" s="409"/>
      <c r="AB11" s="409"/>
      <c r="AC11" s="409"/>
      <c r="AD11" s="409"/>
      <c r="AE11" s="409"/>
      <c r="AF11" s="409"/>
      <c r="AG11" s="409"/>
      <c r="AH11" s="409"/>
      <c r="AI11" s="409"/>
      <c r="AJ11" s="409"/>
      <c r="AK11" s="409"/>
      <c r="AL11" s="600"/>
      <c r="AM11" s="515" t="s">
        <v>121</v>
      </c>
      <c r="AN11" s="415"/>
      <c r="AO11" s="415"/>
      <c r="AP11" s="415"/>
      <c r="AQ11" s="415"/>
      <c r="AR11" s="415"/>
      <c r="AS11" s="415"/>
      <c r="AT11" s="416"/>
      <c r="AU11" s="516" t="s">
        <v>116</v>
      </c>
      <c r="AV11" s="517"/>
      <c r="AW11" s="517"/>
      <c r="AX11" s="517"/>
      <c r="AY11" s="472" t="s">
        <v>122</v>
      </c>
      <c r="AZ11" s="473"/>
      <c r="BA11" s="473"/>
      <c r="BB11" s="473"/>
      <c r="BC11" s="473"/>
      <c r="BD11" s="473"/>
      <c r="BE11" s="473"/>
      <c r="BF11" s="473"/>
      <c r="BG11" s="473"/>
      <c r="BH11" s="473"/>
      <c r="BI11" s="473"/>
      <c r="BJ11" s="473"/>
      <c r="BK11" s="473"/>
      <c r="BL11" s="473"/>
      <c r="BM11" s="474"/>
      <c r="BN11" s="458">
        <v>207306</v>
      </c>
      <c r="BO11" s="459"/>
      <c r="BP11" s="459"/>
      <c r="BQ11" s="459"/>
      <c r="BR11" s="459"/>
      <c r="BS11" s="459"/>
      <c r="BT11" s="459"/>
      <c r="BU11" s="460"/>
      <c r="BV11" s="458">
        <v>267164</v>
      </c>
      <c r="BW11" s="459"/>
      <c r="BX11" s="459"/>
      <c r="BY11" s="459"/>
      <c r="BZ11" s="459"/>
      <c r="CA11" s="459"/>
      <c r="CB11" s="459"/>
      <c r="CC11" s="460"/>
      <c r="CD11" s="498" t="s">
        <v>123</v>
      </c>
      <c r="CE11" s="418"/>
      <c r="CF11" s="418"/>
      <c r="CG11" s="418"/>
      <c r="CH11" s="418"/>
      <c r="CI11" s="418"/>
      <c r="CJ11" s="418"/>
      <c r="CK11" s="418"/>
      <c r="CL11" s="418"/>
      <c r="CM11" s="418"/>
      <c r="CN11" s="418"/>
      <c r="CO11" s="418"/>
      <c r="CP11" s="418"/>
      <c r="CQ11" s="418"/>
      <c r="CR11" s="418"/>
      <c r="CS11" s="499"/>
      <c r="CT11" s="561" t="s">
        <v>124</v>
      </c>
      <c r="CU11" s="562"/>
      <c r="CV11" s="562"/>
      <c r="CW11" s="562"/>
      <c r="CX11" s="562"/>
      <c r="CY11" s="562"/>
      <c r="CZ11" s="562"/>
      <c r="DA11" s="563"/>
      <c r="DB11" s="561" t="s">
        <v>125</v>
      </c>
      <c r="DC11" s="562"/>
      <c r="DD11" s="562"/>
      <c r="DE11" s="562"/>
      <c r="DF11" s="562"/>
      <c r="DG11" s="562"/>
      <c r="DH11" s="562"/>
      <c r="DI11" s="563"/>
    </row>
    <row r="12" spans="1:119" ht="18.75" customHeight="1" x14ac:dyDescent="0.15">
      <c r="A12" s="174"/>
      <c r="B12" s="564" t="s">
        <v>126</v>
      </c>
      <c r="C12" s="565"/>
      <c r="D12" s="565"/>
      <c r="E12" s="565"/>
      <c r="F12" s="565"/>
      <c r="G12" s="565"/>
      <c r="H12" s="565"/>
      <c r="I12" s="565"/>
      <c r="J12" s="565"/>
      <c r="K12" s="566"/>
      <c r="L12" s="573" t="s">
        <v>127</v>
      </c>
      <c r="M12" s="574"/>
      <c r="N12" s="574"/>
      <c r="O12" s="574"/>
      <c r="P12" s="574"/>
      <c r="Q12" s="575"/>
      <c r="R12" s="576">
        <v>14911</v>
      </c>
      <c r="S12" s="577"/>
      <c r="T12" s="577"/>
      <c r="U12" s="577"/>
      <c r="V12" s="578"/>
      <c r="W12" s="579" t="s">
        <v>1</v>
      </c>
      <c r="X12" s="517"/>
      <c r="Y12" s="517"/>
      <c r="Z12" s="517"/>
      <c r="AA12" s="517"/>
      <c r="AB12" s="580"/>
      <c r="AC12" s="581" t="s">
        <v>128</v>
      </c>
      <c r="AD12" s="582"/>
      <c r="AE12" s="582"/>
      <c r="AF12" s="582"/>
      <c r="AG12" s="583"/>
      <c r="AH12" s="581" t="s">
        <v>129</v>
      </c>
      <c r="AI12" s="582"/>
      <c r="AJ12" s="582"/>
      <c r="AK12" s="582"/>
      <c r="AL12" s="584"/>
      <c r="AM12" s="515" t="s">
        <v>130</v>
      </c>
      <c r="AN12" s="415"/>
      <c r="AO12" s="415"/>
      <c r="AP12" s="415"/>
      <c r="AQ12" s="415"/>
      <c r="AR12" s="415"/>
      <c r="AS12" s="415"/>
      <c r="AT12" s="416"/>
      <c r="AU12" s="516" t="s">
        <v>131</v>
      </c>
      <c r="AV12" s="517"/>
      <c r="AW12" s="517"/>
      <c r="AX12" s="517"/>
      <c r="AY12" s="472" t="s">
        <v>132</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125</v>
      </c>
      <c r="CU12" s="562"/>
      <c r="CV12" s="562"/>
      <c r="CW12" s="562"/>
      <c r="CX12" s="562"/>
      <c r="CY12" s="562"/>
      <c r="CZ12" s="562"/>
      <c r="DA12" s="563"/>
      <c r="DB12" s="561" t="s">
        <v>134</v>
      </c>
      <c r="DC12" s="562"/>
      <c r="DD12" s="562"/>
      <c r="DE12" s="562"/>
      <c r="DF12" s="562"/>
      <c r="DG12" s="562"/>
      <c r="DH12" s="562"/>
      <c r="DI12" s="563"/>
    </row>
    <row r="13" spans="1:119" ht="18.75" customHeight="1" x14ac:dyDescent="0.15">
      <c r="A13" s="174"/>
      <c r="B13" s="567"/>
      <c r="C13" s="568"/>
      <c r="D13" s="568"/>
      <c r="E13" s="568"/>
      <c r="F13" s="568"/>
      <c r="G13" s="568"/>
      <c r="H13" s="568"/>
      <c r="I13" s="568"/>
      <c r="J13" s="568"/>
      <c r="K13" s="569"/>
      <c r="L13" s="183"/>
      <c r="M13" s="542" t="s">
        <v>135</v>
      </c>
      <c r="N13" s="543"/>
      <c r="O13" s="543"/>
      <c r="P13" s="543"/>
      <c r="Q13" s="544"/>
      <c r="R13" s="545">
        <v>14833</v>
      </c>
      <c r="S13" s="546"/>
      <c r="T13" s="546"/>
      <c r="U13" s="546"/>
      <c r="V13" s="547"/>
      <c r="W13" s="548" t="s">
        <v>136</v>
      </c>
      <c r="X13" s="444"/>
      <c r="Y13" s="444"/>
      <c r="Z13" s="444"/>
      <c r="AA13" s="444"/>
      <c r="AB13" s="445"/>
      <c r="AC13" s="411">
        <v>1538</v>
      </c>
      <c r="AD13" s="412"/>
      <c r="AE13" s="412"/>
      <c r="AF13" s="412"/>
      <c r="AG13" s="413"/>
      <c r="AH13" s="411">
        <v>1480</v>
      </c>
      <c r="AI13" s="412"/>
      <c r="AJ13" s="412"/>
      <c r="AK13" s="412"/>
      <c r="AL13" s="471"/>
      <c r="AM13" s="515" t="s">
        <v>137</v>
      </c>
      <c r="AN13" s="415"/>
      <c r="AO13" s="415"/>
      <c r="AP13" s="415"/>
      <c r="AQ13" s="415"/>
      <c r="AR13" s="415"/>
      <c r="AS13" s="415"/>
      <c r="AT13" s="416"/>
      <c r="AU13" s="516" t="s">
        <v>116</v>
      </c>
      <c r="AV13" s="517"/>
      <c r="AW13" s="517"/>
      <c r="AX13" s="517"/>
      <c r="AY13" s="472" t="s">
        <v>138</v>
      </c>
      <c r="AZ13" s="473"/>
      <c r="BA13" s="473"/>
      <c r="BB13" s="473"/>
      <c r="BC13" s="473"/>
      <c r="BD13" s="473"/>
      <c r="BE13" s="473"/>
      <c r="BF13" s="473"/>
      <c r="BG13" s="473"/>
      <c r="BH13" s="473"/>
      <c r="BI13" s="473"/>
      <c r="BJ13" s="473"/>
      <c r="BK13" s="473"/>
      <c r="BL13" s="473"/>
      <c r="BM13" s="474"/>
      <c r="BN13" s="458">
        <v>589205</v>
      </c>
      <c r="BO13" s="459"/>
      <c r="BP13" s="459"/>
      <c r="BQ13" s="459"/>
      <c r="BR13" s="459"/>
      <c r="BS13" s="459"/>
      <c r="BT13" s="459"/>
      <c r="BU13" s="460"/>
      <c r="BV13" s="458">
        <v>269657</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3.8</v>
      </c>
      <c r="CU13" s="456"/>
      <c r="CV13" s="456"/>
      <c r="CW13" s="456"/>
      <c r="CX13" s="456"/>
      <c r="CY13" s="456"/>
      <c r="CZ13" s="456"/>
      <c r="DA13" s="457"/>
      <c r="DB13" s="455">
        <v>4.8</v>
      </c>
      <c r="DC13" s="456"/>
      <c r="DD13" s="456"/>
      <c r="DE13" s="456"/>
      <c r="DF13" s="456"/>
      <c r="DG13" s="456"/>
      <c r="DH13" s="456"/>
      <c r="DI13" s="457"/>
    </row>
    <row r="14" spans="1:119" ht="18.75" customHeight="1" thickBot="1" x14ac:dyDescent="0.2">
      <c r="A14" s="174"/>
      <c r="B14" s="567"/>
      <c r="C14" s="568"/>
      <c r="D14" s="568"/>
      <c r="E14" s="568"/>
      <c r="F14" s="568"/>
      <c r="G14" s="568"/>
      <c r="H14" s="568"/>
      <c r="I14" s="568"/>
      <c r="J14" s="568"/>
      <c r="K14" s="569"/>
      <c r="L14" s="532" t="s">
        <v>140</v>
      </c>
      <c r="M14" s="585"/>
      <c r="N14" s="585"/>
      <c r="O14" s="585"/>
      <c r="P14" s="585"/>
      <c r="Q14" s="586"/>
      <c r="R14" s="545">
        <v>15143</v>
      </c>
      <c r="S14" s="546"/>
      <c r="T14" s="546"/>
      <c r="U14" s="546"/>
      <c r="V14" s="547"/>
      <c r="W14" s="549"/>
      <c r="X14" s="447"/>
      <c r="Y14" s="447"/>
      <c r="Z14" s="447"/>
      <c r="AA14" s="447"/>
      <c r="AB14" s="448"/>
      <c r="AC14" s="538">
        <v>20.399999999999999</v>
      </c>
      <c r="AD14" s="539"/>
      <c r="AE14" s="539"/>
      <c r="AF14" s="539"/>
      <c r="AG14" s="540"/>
      <c r="AH14" s="538">
        <v>18.899999999999999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t="s">
        <v>134</v>
      </c>
      <c r="CU14" s="556"/>
      <c r="CV14" s="556"/>
      <c r="CW14" s="556"/>
      <c r="CX14" s="556"/>
      <c r="CY14" s="556"/>
      <c r="CZ14" s="556"/>
      <c r="DA14" s="557"/>
      <c r="DB14" s="555">
        <v>6</v>
      </c>
      <c r="DC14" s="556"/>
      <c r="DD14" s="556"/>
      <c r="DE14" s="556"/>
      <c r="DF14" s="556"/>
      <c r="DG14" s="556"/>
      <c r="DH14" s="556"/>
      <c r="DI14" s="557"/>
    </row>
    <row r="15" spans="1:119" ht="18.75" customHeight="1" x14ac:dyDescent="0.15">
      <c r="A15" s="174"/>
      <c r="B15" s="567"/>
      <c r="C15" s="568"/>
      <c r="D15" s="568"/>
      <c r="E15" s="568"/>
      <c r="F15" s="568"/>
      <c r="G15" s="568"/>
      <c r="H15" s="568"/>
      <c r="I15" s="568"/>
      <c r="J15" s="568"/>
      <c r="K15" s="569"/>
      <c r="L15" s="183"/>
      <c r="M15" s="542" t="s">
        <v>142</v>
      </c>
      <c r="N15" s="543"/>
      <c r="O15" s="543"/>
      <c r="P15" s="543"/>
      <c r="Q15" s="544"/>
      <c r="R15" s="545">
        <v>15072</v>
      </c>
      <c r="S15" s="546"/>
      <c r="T15" s="546"/>
      <c r="U15" s="546"/>
      <c r="V15" s="547"/>
      <c r="W15" s="548" t="s">
        <v>143</v>
      </c>
      <c r="X15" s="444"/>
      <c r="Y15" s="444"/>
      <c r="Z15" s="444"/>
      <c r="AA15" s="444"/>
      <c r="AB15" s="445"/>
      <c r="AC15" s="411">
        <v>1669</v>
      </c>
      <c r="AD15" s="412"/>
      <c r="AE15" s="412"/>
      <c r="AF15" s="412"/>
      <c r="AG15" s="413"/>
      <c r="AH15" s="411">
        <v>1783</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2337726</v>
      </c>
      <c r="BO15" s="488"/>
      <c r="BP15" s="488"/>
      <c r="BQ15" s="488"/>
      <c r="BR15" s="488"/>
      <c r="BS15" s="488"/>
      <c r="BT15" s="488"/>
      <c r="BU15" s="489"/>
      <c r="BV15" s="487">
        <v>2234253</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22.2</v>
      </c>
      <c r="AD16" s="539"/>
      <c r="AE16" s="539"/>
      <c r="AF16" s="539"/>
      <c r="AG16" s="540"/>
      <c r="AH16" s="538">
        <v>22.7</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6158899</v>
      </c>
      <c r="BO16" s="459"/>
      <c r="BP16" s="459"/>
      <c r="BQ16" s="459"/>
      <c r="BR16" s="459"/>
      <c r="BS16" s="459"/>
      <c r="BT16" s="459"/>
      <c r="BU16" s="460"/>
      <c r="BV16" s="458">
        <v>5831505</v>
      </c>
      <c r="BW16" s="459"/>
      <c r="BX16" s="459"/>
      <c r="BY16" s="459"/>
      <c r="BZ16" s="459"/>
      <c r="CA16" s="459"/>
      <c r="CB16" s="459"/>
      <c r="CC16" s="460"/>
      <c r="CD16" s="187"/>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4"/>
      <c r="B17" s="570"/>
      <c r="C17" s="571"/>
      <c r="D17" s="571"/>
      <c r="E17" s="571"/>
      <c r="F17" s="571"/>
      <c r="G17" s="571"/>
      <c r="H17" s="571"/>
      <c r="I17" s="571"/>
      <c r="J17" s="571"/>
      <c r="K17" s="572"/>
      <c r="L17" s="188"/>
      <c r="M17" s="551" t="s">
        <v>149</v>
      </c>
      <c r="N17" s="552"/>
      <c r="O17" s="552"/>
      <c r="P17" s="552"/>
      <c r="Q17" s="553"/>
      <c r="R17" s="535" t="s">
        <v>150</v>
      </c>
      <c r="S17" s="536"/>
      <c r="T17" s="536"/>
      <c r="U17" s="536"/>
      <c r="V17" s="537"/>
      <c r="W17" s="548" t="s">
        <v>151</v>
      </c>
      <c r="X17" s="444"/>
      <c r="Y17" s="444"/>
      <c r="Z17" s="444"/>
      <c r="AA17" s="444"/>
      <c r="AB17" s="445"/>
      <c r="AC17" s="411">
        <v>4317</v>
      </c>
      <c r="AD17" s="412"/>
      <c r="AE17" s="412"/>
      <c r="AF17" s="412"/>
      <c r="AG17" s="413"/>
      <c r="AH17" s="411">
        <v>4586</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2957360</v>
      </c>
      <c r="BO17" s="459"/>
      <c r="BP17" s="459"/>
      <c r="BQ17" s="459"/>
      <c r="BR17" s="459"/>
      <c r="BS17" s="459"/>
      <c r="BT17" s="459"/>
      <c r="BU17" s="460"/>
      <c r="BV17" s="458">
        <v>2819104</v>
      </c>
      <c r="BW17" s="459"/>
      <c r="BX17" s="459"/>
      <c r="BY17" s="459"/>
      <c r="BZ17" s="459"/>
      <c r="CA17" s="459"/>
      <c r="CB17" s="459"/>
      <c r="CC17" s="460"/>
      <c r="CD17" s="187"/>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4"/>
      <c r="B18" s="508" t="s">
        <v>153</v>
      </c>
      <c r="C18" s="509"/>
      <c r="D18" s="509"/>
      <c r="E18" s="510"/>
      <c r="F18" s="510"/>
      <c r="G18" s="510"/>
      <c r="H18" s="510"/>
      <c r="I18" s="510"/>
      <c r="J18" s="510"/>
      <c r="K18" s="510"/>
      <c r="L18" s="511">
        <v>337.23</v>
      </c>
      <c r="M18" s="511"/>
      <c r="N18" s="511"/>
      <c r="O18" s="511"/>
      <c r="P18" s="511"/>
      <c r="Q18" s="511"/>
      <c r="R18" s="512"/>
      <c r="S18" s="512"/>
      <c r="T18" s="512"/>
      <c r="U18" s="512"/>
      <c r="V18" s="513"/>
      <c r="W18" s="529"/>
      <c r="X18" s="530"/>
      <c r="Y18" s="530"/>
      <c r="Z18" s="530"/>
      <c r="AA18" s="530"/>
      <c r="AB18" s="554"/>
      <c r="AC18" s="428">
        <v>57.4</v>
      </c>
      <c r="AD18" s="429"/>
      <c r="AE18" s="429"/>
      <c r="AF18" s="429"/>
      <c r="AG18" s="514"/>
      <c r="AH18" s="428">
        <v>58.4</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5851841</v>
      </c>
      <c r="BO18" s="459"/>
      <c r="BP18" s="459"/>
      <c r="BQ18" s="459"/>
      <c r="BR18" s="459"/>
      <c r="BS18" s="459"/>
      <c r="BT18" s="459"/>
      <c r="BU18" s="460"/>
      <c r="BV18" s="458">
        <v>5758321</v>
      </c>
      <c r="BW18" s="459"/>
      <c r="BX18" s="459"/>
      <c r="BY18" s="459"/>
      <c r="BZ18" s="459"/>
      <c r="CA18" s="459"/>
      <c r="CB18" s="459"/>
      <c r="CC18" s="460"/>
      <c r="CD18" s="187"/>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4"/>
      <c r="B19" s="508" t="s">
        <v>155</v>
      </c>
      <c r="C19" s="509"/>
      <c r="D19" s="509"/>
      <c r="E19" s="510"/>
      <c r="F19" s="510"/>
      <c r="G19" s="510"/>
      <c r="H19" s="510"/>
      <c r="I19" s="510"/>
      <c r="J19" s="510"/>
      <c r="K19" s="510"/>
      <c r="L19" s="518">
        <v>43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8319709</v>
      </c>
      <c r="BO19" s="459"/>
      <c r="BP19" s="459"/>
      <c r="BQ19" s="459"/>
      <c r="BR19" s="459"/>
      <c r="BS19" s="459"/>
      <c r="BT19" s="459"/>
      <c r="BU19" s="460"/>
      <c r="BV19" s="458">
        <v>7756779</v>
      </c>
      <c r="BW19" s="459"/>
      <c r="BX19" s="459"/>
      <c r="BY19" s="459"/>
      <c r="BZ19" s="459"/>
      <c r="CA19" s="459"/>
      <c r="CB19" s="459"/>
      <c r="CC19" s="460"/>
      <c r="CD19" s="187"/>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4"/>
      <c r="B20" s="508" t="s">
        <v>157</v>
      </c>
      <c r="C20" s="509"/>
      <c r="D20" s="509"/>
      <c r="E20" s="510"/>
      <c r="F20" s="510"/>
      <c r="G20" s="510"/>
      <c r="H20" s="510"/>
      <c r="I20" s="510"/>
      <c r="J20" s="510"/>
      <c r="K20" s="510"/>
      <c r="L20" s="518">
        <v>5447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87"/>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4"/>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87"/>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4"/>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9944694</v>
      </c>
      <c r="BO22" s="488"/>
      <c r="BP22" s="488"/>
      <c r="BQ22" s="488"/>
      <c r="BR22" s="488"/>
      <c r="BS22" s="488"/>
      <c r="BT22" s="488"/>
      <c r="BU22" s="489"/>
      <c r="BV22" s="487">
        <v>9881302</v>
      </c>
      <c r="BW22" s="488"/>
      <c r="BX22" s="488"/>
      <c r="BY22" s="488"/>
      <c r="BZ22" s="488"/>
      <c r="CA22" s="488"/>
      <c r="CB22" s="488"/>
      <c r="CC22" s="489"/>
      <c r="CD22" s="187"/>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4"/>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6640534</v>
      </c>
      <c r="BO23" s="459"/>
      <c r="BP23" s="459"/>
      <c r="BQ23" s="459"/>
      <c r="BR23" s="459"/>
      <c r="BS23" s="459"/>
      <c r="BT23" s="459"/>
      <c r="BU23" s="460"/>
      <c r="BV23" s="458">
        <v>6396954</v>
      </c>
      <c r="BW23" s="459"/>
      <c r="BX23" s="459"/>
      <c r="BY23" s="459"/>
      <c r="BZ23" s="459"/>
      <c r="CA23" s="459"/>
      <c r="CB23" s="459"/>
      <c r="CC23" s="460"/>
      <c r="CD23" s="187"/>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4"/>
      <c r="B24" s="437"/>
      <c r="C24" s="438"/>
      <c r="D24" s="439"/>
      <c r="E24" s="414" t="s">
        <v>167</v>
      </c>
      <c r="F24" s="415"/>
      <c r="G24" s="415"/>
      <c r="H24" s="415"/>
      <c r="I24" s="415"/>
      <c r="J24" s="415"/>
      <c r="K24" s="416"/>
      <c r="L24" s="411">
        <v>1</v>
      </c>
      <c r="M24" s="412"/>
      <c r="N24" s="412"/>
      <c r="O24" s="412"/>
      <c r="P24" s="413"/>
      <c r="Q24" s="411">
        <v>7510</v>
      </c>
      <c r="R24" s="412"/>
      <c r="S24" s="412"/>
      <c r="T24" s="412"/>
      <c r="U24" s="412"/>
      <c r="V24" s="413"/>
      <c r="W24" s="501"/>
      <c r="X24" s="438"/>
      <c r="Y24" s="439"/>
      <c r="Z24" s="414" t="s">
        <v>168</v>
      </c>
      <c r="AA24" s="415"/>
      <c r="AB24" s="415"/>
      <c r="AC24" s="415"/>
      <c r="AD24" s="415"/>
      <c r="AE24" s="415"/>
      <c r="AF24" s="415"/>
      <c r="AG24" s="416"/>
      <c r="AH24" s="411">
        <v>134</v>
      </c>
      <c r="AI24" s="412"/>
      <c r="AJ24" s="412"/>
      <c r="AK24" s="412"/>
      <c r="AL24" s="413"/>
      <c r="AM24" s="411">
        <v>406824</v>
      </c>
      <c r="AN24" s="412"/>
      <c r="AO24" s="412"/>
      <c r="AP24" s="412"/>
      <c r="AQ24" s="412"/>
      <c r="AR24" s="413"/>
      <c r="AS24" s="411">
        <v>3036</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7504093</v>
      </c>
      <c r="BO24" s="459"/>
      <c r="BP24" s="459"/>
      <c r="BQ24" s="459"/>
      <c r="BR24" s="459"/>
      <c r="BS24" s="459"/>
      <c r="BT24" s="459"/>
      <c r="BU24" s="460"/>
      <c r="BV24" s="458">
        <v>7413254</v>
      </c>
      <c r="BW24" s="459"/>
      <c r="BX24" s="459"/>
      <c r="BY24" s="459"/>
      <c r="BZ24" s="459"/>
      <c r="CA24" s="459"/>
      <c r="CB24" s="459"/>
      <c r="CC24" s="460"/>
      <c r="CD24" s="187"/>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4"/>
      <c r="B25" s="437"/>
      <c r="C25" s="438"/>
      <c r="D25" s="439"/>
      <c r="E25" s="414" t="s">
        <v>170</v>
      </c>
      <c r="F25" s="415"/>
      <c r="G25" s="415"/>
      <c r="H25" s="415"/>
      <c r="I25" s="415"/>
      <c r="J25" s="415"/>
      <c r="K25" s="416"/>
      <c r="L25" s="411">
        <v>1</v>
      </c>
      <c r="M25" s="412"/>
      <c r="N25" s="412"/>
      <c r="O25" s="412"/>
      <c r="P25" s="413"/>
      <c r="Q25" s="411">
        <v>5870</v>
      </c>
      <c r="R25" s="412"/>
      <c r="S25" s="412"/>
      <c r="T25" s="412"/>
      <c r="U25" s="412"/>
      <c r="V25" s="413"/>
      <c r="W25" s="501"/>
      <c r="X25" s="438"/>
      <c r="Y25" s="439"/>
      <c r="Z25" s="414" t="s">
        <v>171</v>
      </c>
      <c r="AA25" s="415"/>
      <c r="AB25" s="415"/>
      <c r="AC25" s="415"/>
      <c r="AD25" s="415"/>
      <c r="AE25" s="415"/>
      <c r="AF25" s="415"/>
      <c r="AG25" s="416"/>
      <c r="AH25" s="411" t="s">
        <v>172</v>
      </c>
      <c r="AI25" s="412"/>
      <c r="AJ25" s="412"/>
      <c r="AK25" s="412"/>
      <c r="AL25" s="413"/>
      <c r="AM25" s="411" t="s">
        <v>172</v>
      </c>
      <c r="AN25" s="412"/>
      <c r="AO25" s="412"/>
      <c r="AP25" s="412"/>
      <c r="AQ25" s="412"/>
      <c r="AR25" s="413"/>
      <c r="AS25" s="411" t="s">
        <v>172</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400006</v>
      </c>
      <c r="BO25" s="488"/>
      <c r="BP25" s="488"/>
      <c r="BQ25" s="488"/>
      <c r="BR25" s="488"/>
      <c r="BS25" s="488"/>
      <c r="BT25" s="488"/>
      <c r="BU25" s="489"/>
      <c r="BV25" s="487">
        <v>138599</v>
      </c>
      <c r="BW25" s="488"/>
      <c r="BX25" s="488"/>
      <c r="BY25" s="488"/>
      <c r="BZ25" s="488"/>
      <c r="CA25" s="488"/>
      <c r="CB25" s="488"/>
      <c r="CC25" s="489"/>
      <c r="CD25" s="187"/>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4"/>
      <c r="B26" s="437"/>
      <c r="C26" s="438"/>
      <c r="D26" s="439"/>
      <c r="E26" s="414" t="s">
        <v>174</v>
      </c>
      <c r="F26" s="415"/>
      <c r="G26" s="415"/>
      <c r="H26" s="415"/>
      <c r="I26" s="415"/>
      <c r="J26" s="415"/>
      <c r="K26" s="416"/>
      <c r="L26" s="411">
        <v>1</v>
      </c>
      <c r="M26" s="412"/>
      <c r="N26" s="412"/>
      <c r="O26" s="412"/>
      <c r="P26" s="413"/>
      <c r="Q26" s="411">
        <v>5280</v>
      </c>
      <c r="R26" s="412"/>
      <c r="S26" s="412"/>
      <c r="T26" s="412"/>
      <c r="U26" s="412"/>
      <c r="V26" s="413"/>
      <c r="W26" s="501"/>
      <c r="X26" s="438"/>
      <c r="Y26" s="439"/>
      <c r="Z26" s="414" t="s">
        <v>175</v>
      </c>
      <c r="AA26" s="469"/>
      <c r="AB26" s="469"/>
      <c r="AC26" s="469"/>
      <c r="AD26" s="469"/>
      <c r="AE26" s="469"/>
      <c r="AF26" s="469"/>
      <c r="AG26" s="470"/>
      <c r="AH26" s="411" t="s">
        <v>172</v>
      </c>
      <c r="AI26" s="412"/>
      <c r="AJ26" s="412"/>
      <c r="AK26" s="412"/>
      <c r="AL26" s="413"/>
      <c r="AM26" s="411" t="s">
        <v>172</v>
      </c>
      <c r="AN26" s="412"/>
      <c r="AO26" s="412"/>
      <c r="AP26" s="412"/>
      <c r="AQ26" s="412"/>
      <c r="AR26" s="413"/>
      <c r="AS26" s="411" t="s">
        <v>125</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172</v>
      </c>
      <c r="BO26" s="459"/>
      <c r="BP26" s="459"/>
      <c r="BQ26" s="459"/>
      <c r="BR26" s="459"/>
      <c r="BS26" s="459"/>
      <c r="BT26" s="459"/>
      <c r="BU26" s="460"/>
      <c r="BV26" s="458" t="s">
        <v>172</v>
      </c>
      <c r="BW26" s="459"/>
      <c r="BX26" s="459"/>
      <c r="BY26" s="459"/>
      <c r="BZ26" s="459"/>
      <c r="CA26" s="459"/>
      <c r="CB26" s="459"/>
      <c r="CC26" s="460"/>
      <c r="CD26" s="187"/>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4"/>
      <c r="B27" s="437"/>
      <c r="C27" s="438"/>
      <c r="D27" s="439"/>
      <c r="E27" s="414" t="s">
        <v>177</v>
      </c>
      <c r="F27" s="415"/>
      <c r="G27" s="415"/>
      <c r="H27" s="415"/>
      <c r="I27" s="415"/>
      <c r="J27" s="415"/>
      <c r="K27" s="416"/>
      <c r="L27" s="411">
        <v>1</v>
      </c>
      <c r="M27" s="412"/>
      <c r="N27" s="412"/>
      <c r="O27" s="412"/>
      <c r="P27" s="413"/>
      <c r="Q27" s="411">
        <v>2870</v>
      </c>
      <c r="R27" s="412"/>
      <c r="S27" s="412"/>
      <c r="T27" s="412"/>
      <c r="U27" s="412"/>
      <c r="V27" s="413"/>
      <c r="W27" s="501"/>
      <c r="X27" s="438"/>
      <c r="Y27" s="439"/>
      <c r="Z27" s="414" t="s">
        <v>178</v>
      </c>
      <c r="AA27" s="415"/>
      <c r="AB27" s="415"/>
      <c r="AC27" s="415"/>
      <c r="AD27" s="415"/>
      <c r="AE27" s="415"/>
      <c r="AF27" s="415"/>
      <c r="AG27" s="416"/>
      <c r="AH27" s="411" t="s">
        <v>172</v>
      </c>
      <c r="AI27" s="412"/>
      <c r="AJ27" s="412"/>
      <c r="AK27" s="412"/>
      <c r="AL27" s="413"/>
      <c r="AM27" s="411" t="s">
        <v>125</v>
      </c>
      <c r="AN27" s="412"/>
      <c r="AO27" s="412"/>
      <c r="AP27" s="412"/>
      <c r="AQ27" s="412"/>
      <c r="AR27" s="413"/>
      <c r="AS27" s="411" t="s">
        <v>125</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1580</v>
      </c>
      <c r="BO27" s="493"/>
      <c r="BP27" s="493"/>
      <c r="BQ27" s="493"/>
      <c r="BR27" s="493"/>
      <c r="BS27" s="493"/>
      <c r="BT27" s="493"/>
      <c r="BU27" s="494"/>
      <c r="BV27" s="492">
        <v>1580</v>
      </c>
      <c r="BW27" s="493"/>
      <c r="BX27" s="493"/>
      <c r="BY27" s="493"/>
      <c r="BZ27" s="493"/>
      <c r="CA27" s="493"/>
      <c r="CB27" s="493"/>
      <c r="CC27" s="494"/>
      <c r="CD27" s="189"/>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4"/>
      <c r="B28" s="437"/>
      <c r="C28" s="438"/>
      <c r="D28" s="439"/>
      <c r="E28" s="414" t="s">
        <v>180</v>
      </c>
      <c r="F28" s="415"/>
      <c r="G28" s="415"/>
      <c r="H28" s="415"/>
      <c r="I28" s="415"/>
      <c r="J28" s="415"/>
      <c r="K28" s="416"/>
      <c r="L28" s="411">
        <v>1</v>
      </c>
      <c r="M28" s="412"/>
      <c r="N28" s="412"/>
      <c r="O28" s="412"/>
      <c r="P28" s="413"/>
      <c r="Q28" s="411">
        <v>2330</v>
      </c>
      <c r="R28" s="412"/>
      <c r="S28" s="412"/>
      <c r="T28" s="412"/>
      <c r="U28" s="412"/>
      <c r="V28" s="413"/>
      <c r="W28" s="501"/>
      <c r="X28" s="438"/>
      <c r="Y28" s="439"/>
      <c r="Z28" s="414" t="s">
        <v>181</v>
      </c>
      <c r="AA28" s="415"/>
      <c r="AB28" s="415"/>
      <c r="AC28" s="415"/>
      <c r="AD28" s="415"/>
      <c r="AE28" s="415"/>
      <c r="AF28" s="415"/>
      <c r="AG28" s="416"/>
      <c r="AH28" s="411" t="s">
        <v>125</v>
      </c>
      <c r="AI28" s="412"/>
      <c r="AJ28" s="412"/>
      <c r="AK28" s="412"/>
      <c r="AL28" s="413"/>
      <c r="AM28" s="411" t="s">
        <v>172</v>
      </c>
      <c r="AN28" s="412"/>
      <c r="AO28" s="412"/>
      <c r="AP28" s="412"/>
      <c r="AQ28" s="412"/>
      <c r="AR28" s="413"/>
      <c r="AS28" s="411" t="s">
        <v>172</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1472319</v>
      </c>
      <c r="BO28" s="488"/>
      <c r="BP28" s="488"/>
      <c r="BQ28" s="488"/>
      <c r="BR28" s="488"/>
      <c r="BS28" s="488"/>
      <c r="BT28" s="488"/>
      <c r="BU28" s="489"/>
      <c r="BV28" s="487">
        <v>1116976</v>
      </c>
      <c r="BW28" s="488"/>
      <c r="BX28" s="488"/>
      <c r="BY28" s="488"/>
      <c r="BZ28" s="488"/>
      <c r="CA28" s="488"/>
      <c r="CB28" s="488"/>
      <c r="CC28" s="489"/>
      <c r="CD28" s="187"/>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4"/>
      <c r="B29" s="437"/>
      <c r="C29" s="438"/>
      <c r="D29" s="439"/>
      <c r="E29" s="414" t="s">
        <v>183</v>
      </c>
      <c r="F29" s="415"/>
      <c r="G29" s="415"/>
      <c r="H29" s="415"/>
      <c r="I29" s="415"/>
      <c r="J29" s="415"/>
      <c r="K29" s="416"/>
      <c r="L29" s="411">
        <v>14</v>
      </c>
      <c r="M29" s="412"/>
      <c r="N29" s="412"/>
      <c r="O29" s="412"/>
      <c r="P29" s="413"/>
      <c r="Q29" s="411">
        <v>2250</v>
      </c>
      <c r="R29" s="412"/>
      <c r="S29" s="412"/>
      <c r="T29" s="412"/>
      <c r="U29" s="412"/>
      <c r="V29" s="413"/>
      <c r="W29" s="502"/>
      <c r="X29" s="503"/>
      <c r="Y29" s="504"/>
      <c r="Z29" s="414" t="s">
        <v>184</v>
      </c>
      <c r="AA29" s="415"/>
      <c r="AB29" s="415"/>
      <c r="AC29" s="415"/>
      <c r="AD29" s="415"/>
      <c r="AE29" s="415"/>
      <c r="AF29" s="415"/>
      <c r="AG29" s="416"/>
      <c r="AH29" s="411">
        <v>134</v>
      </c>
      <c r="AI29" s="412"/>
      <c r="AJ29" s="412"/>
      <c r="AK29" s="412"/>
      <c r="AL29" s="413"/>
      <c r="AM29" s="411">
        <v>406824</v>
      </c>
      <c r="AN29" s="412"/>
      <c r="AO29" s="412"/>
      <c r="AP29" s="412"/>
      <c r="AQ29" s="412"/>
      <c r="AR29" s="413"/>
      <c r="AS29" s="411">
        <v>3036</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215729</v>
      </c>
      <c r="BO29" s="459"/>
      <c r="BP29" s="459"/>
      <c r="BQ29" s="459"/>
      <c r="BR29" s="459"/>
      <c r="BS29" s="459"/>
      <c r="BT29" s="459"/>
      <c r="BU29" s="460"/>
      <c r="BV29" s="458">
        <v>315576</v>
      </c>
      <c r="BW29" s="459"/>
      <c r="BX29" s="459"/>
      <c r="BY29" s="459"/>
      <c r="BZ29" s="459"/>
      <c r="CA29" s="459"/>
      <c r="CB29" s="459"/>
      <c r="CC29" s="460"/>
      <c r="CD29" s="189"/>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4"/>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96.7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1614338</v>
      </c>
      <c r="BO30" s="493"/>
      <c r="BP30" s="493"/>
      <c r="BQ30" s="493"/>
      <c r="BR30" s="493"/>
      <c r="BS30" s="493"/>
      <c r="BT30" s="493"/>
      <c r="BU30" s="494"/>
      <c r="BV30" s="492">
        <v>1114896</v>
      </c>
      <c r="BW30" s="493"/>
      <c r="BX30" s="493"/>
      <c r="BY30" s="493"/>
      <c r="BZ30" s="493"/>
      <c r="CA30" s="493"/>
      <c r="CB30" s="493"/>
      <c r="CC30" s="49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197"/>
    </row>
    <row r="33" spans="1:113" ht="13.5" customHeight="1" x14ac:dyDescent="0.15">
      <c r="A33" s="174"/>
      <c r="B33" s="198"/>
      <c r="C33" s="410" t="s">
        <v>193</v>
      </c>
      <c r="D33" s="410"/>
      <c r="E33" s="409" t="s">
        <v>194</v>
      </c>
      <c r="F33" s="409"/>
      <c r="G33" s="409"/>
      <c r="H33" s="409"/>
      <c r="I33" s="409"/>
      <c r="J33" s="409"/>
      <c r="K33" s="409"/>
      <c r="L33" s="409"/>
      <c r="M33" s="409"/>
      <c r="N33" s="409"/>
      <c r="O33" s="409"/>
      <c r="P33" s="409"/>
      <c r="Q33" s="409"/>
      <c r="R33" s="409"/>
      <c r="S33" s="409"/>
      <c r="T33" s="199"/>
      <c r="U33" s="410" t="s">
        <v>195</v>
      </c>
      <c r="V33" s="410"/>
      <c r="W33" s="409" t="s">
        <v>194</v>
      </c>
      <c r="X33" s="409"/>
      <c r="Y33" s="409"/>
      <c r="Z33" s="409"/>
      <c r="AA33" s="409"/>
      <c r="AB33" s="409"/>
      <c r="AC33" s="409"/>
      <c r="AD33" s="409"/>
      <c r="AE33" s="409"/>
      <c r="AF33" s="409"/>
      <c r="AG33" s="409"/>
      <c r="AH33" s="409"/>
      <c r="AI33" s="409"/>
      <c r="AJ33" s="409"/>
      <c r="AK33" s="409"/>
      <c r="AL33" s="199"/>
      <c r="AM33" s="410" t="s">
        <v>193</v>
      </c>
      <c r="AN33" s="410"/>
      <c r="AO33" s="409" t="s">
        <v>196</v>
      </c>
      <c r="AP33" s="409"/>
      <c r="AQ33" s="409"/>
      <c r="AR33" s="409"/>
      <c r="AS33" s="409"/>
      <c r="AT33" s="409"/>
      <c r="AU33" s="409"/>
      <c r="AV33" s="409"/>
      <c r="AW33" s="409"/>
      <c r="AX33" s="409"/>
      <c r="AY33" s="409"/>
      <c r="AZ33" s="409"/>
      <c r="BA33" s="409"/>
      <c r="BB33" s="409"/>
      <c r="BC33" s="409"/>
      <c r="BD33" s="200"/>
      <c r="BE33" s="409" t="s">
        <v>197</v>
      </c>
      <c r="BF33" s="409"/>
      <c r="BG33" s="409" t="s">
        <v>198</v>
      </c>
      <c r="BH33" s="409"/>
      <c r="BI33" s="409"/>
      <c r="BJ33" s="409"/>
      <c r="BK33" s="409"/>
      <c r="BL33" s="409"/>
      <c r="BM33" s="409"/>
      <c r="BN33" s="409"/>
      <c r="BO33" s="409"/>
      <c r="BP33" s="409"/>
      <c r="BQ33" s="409"/>
      <c r="BR33" s="409"/>
      <c r="BS33" s="409"/>
      <c r="BT33" s="409"/>
      <c r="BU33" s="409"/>
      <c r="BV33" s="200"/>
      <c r="BW33" s="410" t="s">
        <v>197</v>
      </c>
      <c r="BX33" s="410"/>
      <c r="BY33" s="409" t="s">
        <v>199</v>
      </c>
      <c r="BZ33" s="409"/>
      <c r="CA33" s="409"/>
      <c r="CB33" s="409"/>
      <c r="CC33" s="409"/>
      <c r="CD33" s="409"/>
      <c r="CE33" s="409"/>
      <c r="CF33" s="409"/>
      <c r="CG33" s="409"/>
      <c r="CH33" s="409"/>
      <c r="CI33" s="409"/>
      <c r="CJ33" s="409"/>
      <c r="CK33" s="409"/>
      <c r="CL33" s="409"/>
      <c r="CM33" s="409"/>
      <c r="CN33" s="199"/>
      <c r="CO33" s="410" t="s">
        <v>195</v>
      </c>
      <c r="CP33" s="410"/>
      <c r="CQ33" s="409" t="s">
        <v>200</v>
      </c>
      <c r="CR33" s="409"/>
      <c r="CS33" s="409"/>
      <c r="CT33" s="409"/>
      <c r="CU33" s="409"/>
      <c r="CV33" s="409"/>
      <c r="CW33" s="409"/>
      <c r="CX33" s="409"/>
      <c r="CY33" s="409"/>
      <c r="CZ33" s="409"/>
      <c r="DA33" s="409"/>
      <c r="DB33" s="409"/>
      <c r="DC33" s="409"/>
      <c r="DD33" s="409"/>
      <c r="DE33" s="409"/>
      <c r="DF33" s="199"/>
      <c r="DG33" s="408" t="s">
        <v>201</v>
      </c>
      <c r="DH33" s="408"/>
      <c r="DI33" s="201"/>
    </row>
    <row r="34" spans="1:113" ht="32.25" customHeight="1" x14ac:dyDescent="0.15">
      <c r="A34" s="174"/>
      <c r="B34" s="198"/>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4"/>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4"/>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4"/>
      <c r="BE34" s="406">
        <f>IF(BG34="","",MAX(C34:D43,U34:V43,AM34:AN43)+1)</f>
        <v>8</v>
      </c>
      <c r="BF34" s="406"/>
      <c r="BG34" s="407" t="str">
        <f>IF('各会計、関係団体の財政状況及び健全化判断比率'!B33="","",'各会計、関係団体の財政状況及び健全化判断比率'!B33)</f>
        <v>公共下水道事業特別会計</v>
      </c>
      <c r="BH34" s="407"/>
      <c r="BI34" s="407"/>
      <c r="BJ34" s="407"/>
      <c r="BK34" s="407"/>
      <c r="BL34" s="407"/>
      <c r="BM34" s="407"/>
      <c r="BN34" s="407"/>
      <c r="BO34" s="407"/>
      <c r="BP34" s="407"/>
      <c r="BQ34" s="407"/>
      <c r="BR34" s="407"/>
      <c r="BS34" s="407"/>
      <c r="BT34" s="407"/>
      <c r="BU34" s="407"/>
      <c r="BV34" s="174"/>
      <c r="BW34" s="406">
        <f>IF(BY34="","",MAX(C34:D43,U34:V43,AM34:AN43,BE34:BF43)+1)</f>
        <v>10</v>
      </c>
      <c r="BX34" s="406"/>
      <c r="BY34" s="407" t="str">
        <f>IF('各会計、関係団体の財政状況及び健全化判断比率'!B68="","",'各会計、関係団体の財政状況及び健全化判断比率'!B68)</f>
        <v>中部上北広域事業組合　一般会計</v>
      </c>
      <c r="BZ34" s="407"/>
      <c r="CA34" s="407"/>
      <c r="CB34" s="407"/>
      <c r="CC34" s="407"/>
      <c r="CD34" s="407"/>
      <c r="CE34" s="407"/>
      <c r="CF34" s="407"/>
      <c r="CG34" s="407"/>
      <c r="CH34" s="407"/>
      <c r="CI34" s="407"/>
      <c r="CJ34" s="407"/>
      <c r="CK34" s="407"/>
      <c r="CL34" s="407"/>
      <c r="CM34" s="407"/>
      <c r="CN34" s="174"/>
      <c r="CO34" s="406">
        <f>IF(CQ34="","",MAX(C34:D43,U34:V43,AM34:AN43,BE34:BF43,BW34:BX43)+1)</f>
        <v>18</v>
      </c>
      <c r="CP34" s="406"/>
      <c r="CQ34" s="407" t="str">
        <f>IF('各会計、関係団体の財政状況及び健全化判断比率'!BS7="","",'各会計、関係団体の財政状況及び健全化判断比率'!BS7)</f>
        <v>(公財)鷹山宇一記念美術振興会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1"/>
    </row>
    <row r="35" spans="1:113" ht="32.25" customHeight="1" x14ac:dyDescent="0.15">
      <c r="A35" s="174"/>
      <c r="B35" s="198"/>
      <c r="C35" s="406">
        <f>IF(E35="","",C34+1)</f>
        <v>2</v>
      </c>
      <c r="D35" s="406"/>
      <c r="E35" s="407" t="str">
        <f>IF('各会計、関係団体の財政状況及び健全化判断比率'!B8="","",'各会計、関係団体の財政状況及び健全化判断比率'!B8)</f>
        <v>七戸霊園事業特別会計</v>
      </c>
      <c r="F35" s="407"/>
      <c r="G35" s="407"/>
      <c r="H35" s="407"/>
      <c r="I35" s="407"/>
      <c r="J35" s="407"/>
      <c r="K35" s="407"/>
      <c r="L35" s="407"/>
      <c r="M35" s="407"/>
      <c r="N35" s="407"/>
      <c r="O35" s="407"/>
      <c r="P35" s="407"/>
      <c r="Q35" s="407"/>
      <c r="R35" s="407"/>
      <c r="S35" s="407"/>
      <c r="T35" s="174"/>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4"/>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4"/>
      <c r="BE35" s="406">
        <f t="shared" ref="BE35:BE43" si="1">IF(BG35="","",BE34+1)</f>
        <v>9</v>
      </c>
      <c r="BF35" s="406"/>
      <c r="BG35" s="407" t="str">
        <f>IF('各会計、関係団体の財政状況及び健全化判断比率'!B34="","",'各会計、関係団体の財政状況及び健全化判断比率'!B34)</f>
        <v>農業集落排水事業特別会計</v>
      </c>
      <c r="BH35" s="407"/>
      <c r="BI35" s="407"/>
      <c r="BJ35" s="407"/>
      <c r="BK35" s="407"/>
      <c r="BL35" s="407"/>
      <c r="BM35" s="407"/>
      <c r="BN35" s="407"/>
      <c r="BO35" s="407"/>
      <c r="BP35" s="407"/>
      <c r="BQ35" s="407"/>
      <c r="BR35" s="407"/>
      <c r="BS35" s="407"/>
      <c r="BT35" s="407"/>
      <c r="BU35" s="407"/>
      <c r="BV35" s="174"/>
      <c r="BW35" s="406">
        <f t="shared" ref="BW35:BW43" si="2">IF(BY35="","",BW34+1)</f>
        <v>11</v>
      </c>
      <c r="BX35" s="406"/>
      <c r="BY35" s="407" t="str">
        <f>IF('各会計、関係団体の財政状況及び健全化判断比率'!B69="","",'各会計、関係団体の財政状況及び健全化判断比率'!B69)</f>
        <v>中部上北広域事業組合　病院会計</v>
      </c>
      <c r="BZ35" s="407"/>
      <c r="CA35" s="407"/>
      <c r="CB35" s="407"/>
      <c r="CC35" s="407"/>
      <c r="CD35" s="407"/>
      <c r="CE35" s="407"/>
      <c r="CF35" s="407"/>
      <c r="CG35" s="407"/>
      <c r="CH35" s="407"/>
      <c r="CI35" s="407"/>
      <c r="CJ35" s="407"/>
      <c r="CK35" s="407"/>
      <c r="CL35" s="407"/>
      <c r="CM35" s="407"/>
      <c r="CN35" s="174"/>
      <c r="CO35" s="406">
        <f t="shared" ref="CO35:CO43" si="3">IF(CQ35="","",CO34+1)</f>
        <v>19</v>
      </c>
      <c r="CP35" s="406"/>
      <c r="CQ35" s="407" t="str">
        <f>IF('各会計、関係団体の財政状況及び健全化判断比率'!BS8="","",'各会計、関係団体の財政状況及び健全化判断比率'!BS8)</f>
        <v>(一社)東八甲田ローズカントリー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1"/>
    </row>
    <row r="36" spans="1:113" ht="32.25" customHeight="1" x14ac:dyDescent="0.15">
      <c r="A36" s="174"/>
      <c r="B36" s="198"/>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4"/>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4"/>
      <c r="AM36" s="406" t="str">
        <f t="shared" si="0"/>
        <v/>
      </c>
      <c r="AN36" s="406"/>
      <c r="AO36" s="407"/>
      <c r="AP36" s="407"/>
      <c r="AQ36" s="407"/>
      <c r="AR36" s="407"/>
      <c r="AS36" s="407"/>
      <c r="AT36" s="407"/>
      <c r="AU36" s="407"/>
      <c r="AV36" s="407"/>
      <c r="AW36" s="407"/>
      <c r="AX36" s="407"/>
      <c r="AY36" s="407"/>
      <c r="AZ36" s="407"/>
      <c r="BA36" s="407"/>
      <c r="BB36" s="407"/>
      <c r="BC36" s="407"/>
      <c r="BD36" s="174"/>
      <c r="BE36" s="406" t="str">
        <f t="shared" si="1"/>
        <v/>
      </c>
      <c r="BF36" s="406"/>
      <c r="BG36" s="407"/>
      <c r="BH36" s="407"/>
      <c r="BI36" s="407"/>
      <c r="BJ36" s="407"/>
      <c r="BK36" s="407"/>
      <c r="BL36" s="407"/>
      <c r="BM36" s="407"/>
      <c r="BN36" s="407"/>
      <c r="BO36" s="407"/>
      <c r="BP36" s="407"/>
      <c r="BQ36" s="407"/>
      <c r="BR36" s="407"/>
      <c r="BS36" s="407"/>
      <c r="BT36" s="407"/>
      <c r="BU36" s="407"/>
      <c r="BV36" s="174"/>
      <c r="BW36" s="406">
        <f t="shared" si="2"/>
        <v>12</v>
      </c>
      <c r="BX36" s="406"/>
      <c r="BY36" s="407" t="str">
        <f>IF('各会計、関係団体の財政状況及び健全化判断比率'!B70="","",'各会計、関係団体の財政状況及び健全化判断比率'!B70)</f>
        <v>上北地方教育・福祉事務組合</v>
      </c>
      <c r="BZ36" s="407"/>
      <c r="CA36" s="407"/>
      <c r="CB36" s="407"/>
      <c r="CC36" s="407"/>
      <c r="CD36" s="407"/>
      <c r="CE36" s="407"/>
      <c r="CF36" s="407"/>
      <c r="CG36" s="407"/>
      <c r="CH36" s="407"/>
      <c r="CI36" s="407"/>
      <c r="CJ36" s="407"/>
      <c r="CK36" s="407"/>
      <c r="CL36" s="407"/>
      <c r="CM36" s="407"/>
      <c r="CN36" s="174"/>
      <c r="CO36" s="406">
        <f t="shared" si="3"/>
        <v>20</v>
      </c>
      <c r="CP36" s="406"/>
      <c r="CQ36" s="407" t="str">
        <f>IF('各会計、関係団体の財政状況及び健全化判断比率'!BS9="","",'各会計、関係団体の財政状況及び健全化判断比率'!BS9)</f>
        <v>南部縦貫(株)</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1"/>
    </row>
    <row r="37" spans="1:113" ht="32.25" customHeight="1" x14ac:dyDescent="0.15">
      <c r="A37" s="174"/>
      <c r="B37" s="198"/>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4"/>
      <c r="U37" s="406">
        <f t="shared" si="4"/>
        <v>6</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4"/>
      <c r="AM37" s="406" t="str">
        <f t="shared" si="0"/>
        <v/>
      </c>
      <c r="AN37" s="406"/>
      <c r="AO37" s="407"/>
      <c r="AP37" s="407"/>
      <c r="AQ37" s="407"/>
      <c r="AR37" s="407"/>
      <c r="AS37" s="407"/>
      <c r="AT37" s="407"/>
      <c r="AU37" s="407"/>
      <c r="AV37" s="407"/>
      <c r="AW37" s="407"/>
      <c r="AX37" s="407"/>
      <c r="AY37" s="407"/>
      <c r="AZ37" s="407"/>
      <c r="BA37" s="407"/>
      <c r="BB37" s="407"/>
      <c r="BC37" s="407"/>
      <c r="BD37" s="174"/>
      <c r="BE37" s="406" t="str">
        <f t="shared" si="1"/>
        <v/>
      </c>
      <c r="BF37" s="406"/>
      <c r="BG37" s="407"/>
      <c r="BH37" s="407"/>
      <c r="BI37" s="407"/>
      <c r="BJ37" s="407"/>
      <c r="BK37" s="407"/>
      <c r="BL37" s="407"/>
      <c r="BM37" s="407"/>
      <c r="BN37" s="407"/>
      <c r="BO37" s="407"/>
      <c r="BP37" s="407"/>
      <c r="BQ37" s="407"/>
      <c r="BR37" s="407"/>
      <c r="BS37" s="407"/>
      <c r="BT37" s="407"/>
      <c r="BU37" s="407"/>
      <c r="BV37" s="174"/>
      <c r="BW37" s="406">
        <f t="shared" si="2"/>
        <v>13</v>
      </c>
      <c r="BX37" s="406"/>
      <c r="BY37" s="407" t="str">
        <f>IF('各会計、関係団体の財政状況及び健全化判断比率'!B71="","",'各会計、関係団体の財政状況及び健全化判断比率'!B71)</f>
        <v>青森県市町村職員退職手当組合</v>
      </c>
      <c r="BZ37" s="407"/>
      <c r="CA37" s="407"/>
      <c r="CB37" s="407"/>
      <c r="CC37" s="407"/>
      <c r="CD37" s="407"/>
      <c r="CE37" s="407"/>
      <c r="CF37" s="407"/>
      <c r="CG37" s="407"/>
      <c r="CH37" s="407"/>
      <c r="CI37" s="407"/>
      <c r="CJ37" s="407"/>
      <c r="CK37" s="407"/>
      <c r="CL37" s="407"/>
      <c r="CM37" s="407"/>
      <c r="CN37" s="174"/>
      <c r="CO37" s="406">
        <f t="shared" si="3"/>
        <v>21</v>
      </c>
      <c r="CP37" s="406"/>
      <c r="CQ37" s="407" t="str">
        <f>IF('各会計、関係団体の財政状況及び健全化判断比率'!BS10="","",'各会計、関係団体の財政状況及び健全化判断比率'!BS10)</f>
        <v>(有)みらい天間林</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1"/>
    </row>
    <row r="38" spans="1:113" ht="32.25" customHeight="1" x14ac:dyDescent="0.15">
      <c r="A38" s="174"/>
      <c r="B38" s="198"/>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4"/>
      <c r="U38" s="406" t="str">
        <f t="shared" si="4"/>
        <v/>
      </c>
      <c r="V38" s="406"/>
      <c r="W38" s="407"/>
      <c r="X38" s="407"/>
      <c r="Y38" s="407"/>
      <c r="Z38" s="407"/>
      <c r="AA38" s="407"/>
      <c r="AB38" s="407"/>
      <c r="AC38" s="407"/>
      <c r="AD38" s="407"/>
      <c r="AE38" s="407"/>
      <c r="AF38" s="407"/>
      <c r="AG38" s="407"/>
      <c r="AH38" s="407"/>
      <c r="AI38" s="407"/>
      <c r="AJ38" s="407"/>
      <c r="AK38" s="407"/>
      <c r="AL38" s="174"/>
      <c r="AM38" s="406" t="str">
        <f t="shared" si="0"/>
        <v/>
      </c>
      <c r="AN38" s="406"/>
      <c r="AO38" s="407"/>
      <c r="AP38" s="407"/>
      <c r="AQ38" s="407"/>
      <c r="AR38" s="407"/>
      <c r="AS38" s="407"/>
      <c r="AT38" s="407"/>
      <c r="AU38" s="407"/>
      <c r="AV38" s="407"/>
      <c r="AW38" s="407"/>
      <c r="AX38" s="407"/>
      <c r="AY38" s="407"/>
      <c r="AZ38" s="407"/>
      <c r="BA38" s="407"/>
      <c r="BB38" s="407"/>
      <c r="BC38" s="407"/>
      <c r="BD38" s="174"/>
      <c r="BE38" s="406" t="str">
        <f t="shared" si="1"/>
        <v/>
      </c>
      <c r="BF38" s="406"/>
      <c r="BG38" s="407"/>
      <c r="BH38" s="407"/>
      <c r="BI38" s="407"/>
      <c r="BJ38" s="407"/>
      <c r="BK38" s="407"/>
      <c r="BL38" s="407"/>
      <c r="BM38" s="407"/>
      <c r="BN38" s="407"/>
      <c r="BO38" s="407"/>
      <c r="BP38" s="407"/>
      <c r="BQ38" s="407"/>
      <c r="BR38" s="407"/>
      <c r="BS38" s="407"/>
      <c r="BT38" s="407"/>
      <c r="BU38" s="407"/>
      <c r="BV38" s="174"/>
      <c r="BW38" s="406">
        <f t="shared" si="2"/>
        <v>14</v>
      </c>
      <c r="BX38" s="406"/>
      <c r="BY38" s="407" t="str">
        <f>IF('各会計、関係団体の財政状況及び健全化判断比率'!B72="","",'各会計、関係団体の財政状況及び健全化判断比率'!B72)</f>
        <v>青森県交通災害共済組合</v>
      </c>
      <c r="BZ38" s="407"/>
      <c r="CA38" s="407"/>
      <c r="CB38" s="407"/>
      <c r="CC38" s="407"/>
      <c r="CD38" s="407"/>
      <c r="CE38" s="407"/>
      <c r="CF38" s="407"/>
      <c r="CG38" s="407"/>
      <c r="CH38" s="407"/>
      <c r="CI38" s="407"/>
      <c r="CJ38" s="407"/>
      <c r="CK38" s="407"/>
      <c r="CL38" s="407"/>
      <c r="CM38" s="407"/>
      <c r="CN38" s="174"/>
      <c r="CO38" s="406">
        <f t="shared" si="3"/>
        <v>22</v>
      </c>
      <c r="CP38" s="406"/>
      <c r="CQ38" s="407" t="str">
        <f>IF('各会計、関係団体の財政状況及び健全化判断比率'!BS11="","",'各会計、関係団体の財政状況及び健全化判断比率'!BS11)</f>
        <v>(一社)しちのへ観光協会</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1"/>
    </row>
    <row r="39" spans="1:113" ht="32.25" customHeight="1" x14ac:dyDescent="0.15">
      <c r="A39" s="174"/>
      <c r="B39" s="198"/>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4"/>
      <c r="U39" s="406" t="str">
        <f t="shared" si="4"/>
        <v/>
      </c>
      <c r="V39" s="406"/>
      <c r="W39" s="407"/>
      <c r="X39" s="407"/>
      <c r="Y39" s="407"/>
      <c r="Z39" s="407"/>
      <c r="AA39" s="407"/>
      <c r="AB39" s="407"/>
      <c r="AC39" s="407"/>
      <c r="AD39" s="407"/>
      <c r="AE39" s="407"/>
      <c r="AF39" s="407"/>
      <c r="AG39" s="407"/>
      <c r="AH39" s="407"/>
      <c r="AI39" s="407"/>
      <c r="AJ39" s="407"/>
      <c r="AK39" s="407"/>
      <c r="AL39" s="174"/>
      <c r="AM39" s="406" t="str">
        <f t="shared" si="0"/>
        <v/>
      </c>
      <c r="AN39" s="406"/>
      <c r="AO39" s="407"/>
      <c r="AP39" s="407"/>
      <c r="AQ39" s="407"/>
      <c r="AR39" s="407"/>
      <c r="AS39" s="407"/>
      <c r="AT39" s="407"/>
      <c r="AU39" s="407"/>
      <c r="AV39" s="407"/>
      <c r="AW39" s="407"/>
      <c r="AX39" s="407"/>
      <c r="AY39" s="407"/>
      <c r="AZ39" s="407"/>
      <c r="BA39" s="407"/>
      <c r="BB39" s="407"/>
      <c r="BC39" s="407"/>
      <c r="BD39" s="174"/>
      <c r="BE39" s="406" t="str">
        <f t="shared" si="1"/>
        <v/>
      </c>
      <c r="BF39" s="406"/>
      <c r="BG39" s="407"/>
      <c r="BH39" s="407"/>
      <c r="BI39" s="407"/>
      <c r="BJ39" s="407"/>
      <c r="BK39" s="407"/>
      <c r="BL39" s="407"/>
      <c r="BM39" s="407"/>
      <c r="BN39" s="407"/>
      <c r="BO39" s="407"/>
      <c r="BP39" s="407"/>
      <c r="BQ39" s="407"/>
      <c r="BR39" s="407"/>
      <c r="BS39" s="407"/>
      <c r="BT39" s="407"/>
      <c r="BU39" s="407"/>
      <c r="BV39" s="174"/>
      <c r="BW39" s="406">
        <f t="shared" si="2"/>
        <v>15</v>
      </c>
      <c r="BX39" s="406"/>
      <c r="BY39" s="407" t="str">
        <f>IF('各会計、関係団体の財政状況及び健全化判断比率'!B73="","",'各会計、関係団体の財政状況及び健全化判断比率'!B73)</f>
        <v>青森県後期高齢者医療広域連合　一般会計</v>
      </c>
      <c r="BZ39" s="407"/>
      <c r="CA39" s="407"/>
      <c r="CB39" s="407"/>
      <c r="CC39" s="407"/>
      <c r="CD39" s="407"/>
      <c r="CE39" s="407"/>
      <c r="CF39" s="407"/>
      <c r="CG39" s="407"/>
      <c r="CH39" s="407"/>
      <c r="CI39" s="407"/>
      <c r="CJ39" s="407"/>
      <c r="CK39" s="407"/>
      <c r="CL39" s="407"/>
      <c r="CM39" s="407"/>
      <c r="CN39" s="174"/>
      <c r="CO39" s="406">
        <f t="shared" si="3"/>
        <v>23</v>
      </c>
      <c r="CP39" s="406"/>
      <c r="CQ39" s="407" t="str">
        <f>IF('各会計、関係団体の財政状況及び健全化判断比率'!BS12="","",'各会計、関係団体の財政状況及び健全化判断比率'!BS12)</f>
        <v>(株)七戸物産協会</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1"/>
    </row>
    <row r="40" spans="1:113" ht="32.25" customHeight="1" x14ac:dyDescent="0.15">
      <c r="A40" s="174"/>
      <c r="B40" s="198"/>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4"/>
      <c r="U40" s="406" t="str">
        <f t="shared" si="4"/>
        <v/>
      </c>
      <c r="V40" s="406"/>
      <c r="W40" s="407"/>
      <c r="X40" s="407"/>
      <c r="Y40" s="407"/>
      <c r="Z40" s="407"/>
      <c r="AA40" s="407"/>
      <c r="AB40" s="407"/>
      <c r="AC40" s="407"/>
      <c r="AD40" s="407"/>
      <c r="AE40" s="407"/>
      <c r="AF40" s="407"/>
      <c r="AG40" s="407"/>
      <c r="AH40" s="407"/>
      <c r="AI40" s="407"/>
      <c r="AJ40" s="407"/>
      <c r="AK40" s="407"/>
      <c r="AL40" s="174"/>
      <c r="AM40" s="406" t="str">
        <f t="shared" si="0"/>
        <v/>
      </c>
      <c r="AN40" s="406"/>
      <c r="AO40" s="407"/>
      <c r="AP40" s="407"/>
      <c r="AQ40" s="407"/>
      <c r="AR40" s="407"/>
      <c r="AS40" s="407"/>
      <c r="AT40" s="407"/>
      <c r="AU40" s="407"/>
      <c r="AV40" s="407"/>
      <c r="AW40" s="407"/>
      <c r="AX40" s="407"/>
      <c r="AY40" s="407"/>
      <c r="AZ40" s="407"/>
      <c r="BA40" s="407"/>
      <c r="BB40" s="407"/>
      <c r="BC40" s="407"/>
      <c r="BD40" s="174"/>
      <c r="BE40" s="406" t="str">
        <f t="shared" si="1"/>
        <v/>
      </c>
      <c r="BF40" s="406"/>
      <c r="BG40" s="407"/>
      <c r="BH40" s="407"/>
      <c r="BI40" s="407"/>
      <c r="BJ40" s="407"/>
      <c r="BK40" s="407"/>
      <c r="BL40" s="407"/>
      <c r="BM40" s="407"/>
      <c r="BN40" s="407"/>
      <c r="BO40" s="407"/>
      <c r="BP40" s="407"/>
      <c r="BQ40" s="407"/>
      <c r="BR40" s="407"/>
      <c r="BS40" s="407"/>
      <c r="BT40" s="407"/>
      <c r="BU40" s="407"/>
      <c r="BV40" s="174"/>
      <c r="BW40" s="406">
        <f t="shared" si="2"/>
        <v>16</v>
      </c>
      <c r="BX40" s="406"/>
      <c r="BY40" s="407" t="str">
        <f>IF('各会計、関係団体の財政状況及び健全化判断比率'!B74="","",'各会計、関係団体の財政状況及び健全化判断比率'!B74)</f>
        <v>青森県後期高齢者医療広域連合　医療特別会計</v>
      </c>
      <c r="BZ40" s="407"/>
      <c r="CA40" s="407"/>
      <c r="CB40" s="407"/>
      <c r="CC40" s="407"/>
      <c r="CD40" s="407"/>
      <c r="CE40" s="407"/>
      <c r="CF40" s="407"/>
      <c r="CG40" s="407"/>
      <c r="CH40" s="407"/>
      <c r="CI40" s="407"/>
      <c r="CJ40" s="407"/>
      <c r="CK40" s="407"/>
      <c r="CL40" s="407"/>
      <c r="CM40" s="407"/>
      <c r="CN40" s="174"/>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1"/>
    </row>
    <row r="41" spans="1:113" ht="32.25" customHeight="1" x14ac:dyDescent="0.15">
      <c r="A41" s="174"/>
      <c r="B41" s="198"/>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4"/>
      <c r="U41" s="406" t="str">
        <f t="shared" si="4"/>
        <v/>
      </c>
      <c r="V41" s="406"/>
      <c r="W41" s="407"/>
      <c r="X41" s="407"/>
      <c r="Y41" s="407"/>
      <c r="Z41" s="407"/>
      <c r="AA41" s="407"/>
      <c r="AB41" s="407"/>
      <c r="AC41" s="407"/>
      <c r="AD41" s="407"/>
      <c r="AE41" s="407"/>
      <c r="AF41" s="407"/>
      <c r="AG41" s="407"/>
      <c r="AH41" s="407"/>
      <c r="AI41" s="407"/>
      <c r="AJ41" s="407"/>
      <c r="AK41" s="407"/>
      <c r="AL41" s="174"/>
      <c r="AM41" s="406" t="str">
        <f t="shared" si="0"/>
        <v/>
      </c>
      <c r="AN41" s="406"/>
      <c r="AO41" s="407"/>
      <c r="AP41" s="407"/>
      <c r="AQ41" s="407"/>
      <c r="AR41" s="407"/>
      <c r="AS41" s="407"/>
      <c r="AT41" s="407"/>
      <c r="AU41" s="407"/>
      <c r="AV41" s="407"/>
      <c r="AW41" s="407"/>
      <c r="AX41" s="407"/>
      <c r="AY41" s="407"/>
      <c r="AZ41" s="407"/>
      <c r="BA41" s="407"/>
      <c r="BB41" s="407"/>
      <c r="BC41" s="407"/>
      <c r="BD41" s="174"/>
      <c r="BE41" s="406" t="str">
        <f t="shared" si="1"/>
        <v/>
      </c>
      <c r="BF41" s="406"/>
      <c r="BG41" s="407"/>
      <c r="BH41" s="407"/>
      <c r="BI41" s="407"/>
      <c r="BJ41" s="407"/>
      <c r="BK41" s="407"/>
      <c r="BL41" s="407"/>
      <c r="BM41" s="407"/>
      <c r="BN41" s="407"/>
      <c r="BO41" s="407"/>
      <c r="BP41" s="407"/>
      <c r="BQ41" s="407"/>
      <c r="BR41" s="407"/>
      <c r="BS41" s="407"/>
      <c r="BT41" s="407"/>
      <c r="BU41" s="407"/>
      <c r="BV41" s="174"/>
      <c r="BW41" s="406">
        <f t="shared" si="2"/>
        <v>17</v>
      </c>
      <c r="BX41" s="406"/>
      <c r="BY41" s="407" t="str">
        <f>IF('各会計、関係団体の財政状況及び健全化判断比率'!B75="","",'各会計、関係団体の財政状況及び健全化判断比率'!B75)</f>
        <v>青森県市町村総合事務組合</v>
      </c>
      <c r="BZ41" s="407"/>
      <c r="CA41" s="407"/>
      <c r="CB41" s="407"/>
      <c r="CC41" s="407"/>
      <c r="CD41" s="407"/>
      <c r="CE41" s="407"/>
      <c r="CF41" s="407"/>
      <c r="CG41" s="407"/>
      <c r="CH41" s="407"/>
      <c r="CI41" s="407"/>
      <c r="CJ41" s="407"/>
      <c r="CK41" s="407"/>
      <c r="CL41" s="407"/>
      <c r="CM41" s="407"/>
      <c r="CN41" s="174"/>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1"/>
    </row>
    <row r="42" spans="1:113" ht="32.25" customHeight="1" x14ac:dyDescent="0.15">
      <c r="B42" s="198"/>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4"/>
      <c r="U42" s="406" t="str">
        <f t="shared" si="4"/>
        <v/>
      </c>
      <c r="V42" s="406"/>
      <c r="W42" s="407"/>
      <c r="X42" s="407"/>
      <c r="Y42" s="407"/>
      <c r="Z42" s="407"/>
      <c r="AA42" s="407"/>
      <c r="AB42" s="407"/>
      <c r="AC42" s="407"/>
      <c r="AD42" s="407"/>
      <c r="AE42" s="407"/>
      <c r="AF42" s="407"/>
      <c r="AG42" s="407"/>
      <c r="AH42" s="407"/>
      <c r="AI42" s="407"/>
      <c r="AJ42" s="407"/>
      <c r="AK42" s="407"/>
      <c r="AL42" s="174"/>
      <c r="AM42" s="406" t="str">
        <f t="shared" si="0"/>
        <v/>
      </c>
      <c r="AN42" s="406"/>
      <c r="AO42" s="407"/>
      <c r="AP42" s="407"/>
      <c r="AQ42" s="407"/>
      <c r="AR42" s="407"/>
      <c r="AS42" s="407"/>
      <c r="AT42" s="407"/>
      <c r="AU42" s="407"/>
      <c r="AV42" s="407"/>
      <c r="AW42" s="407"/>
      <c r="AX42" s="407"/>
      <c r="AY42" s="407"/>
      <c r="AZ42" s="407"/>
      <c r="BA42" s="407"/>
      <c r="BB42" s="407"/>
      <c r="BC42" s="407"/>
      <c r="BD42" s="174"/>
      <c r="BE42" s="406" t="str">
        <f t="shared" si="1"/>
        <v/>
      </c>
      <c r="BF42" s="406"/>
      <c r="BG42" s="407"/>
      <c r="BH42" s="407"/>
      <c r="BI42" s="407"/>
      <c r="BJ42" s="407"/>
      <c r="BK42" s="407"/>
      <c r="BL42" s="407"/>
      <c r="BM42" s="407"/>
      <c r="BN42" s="407"/>
      <c r="BO42" s="407"/>
      <c r="BP42" s="407"/>
      <c r="BQ42" s="407"/>
      <c r="BR42" s="407"/>
      <c r="BS42" s="407"/>
      <c r="BT42" s="407"/>
      <c r="BU42" s="407"/>
      <c r="BV42" s="174"/>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4"/>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1"/>
    </row>
    <row r="43" spans="1:113" ht="32.25" customHeight="1" x14ac:dyDescent="0.15">
      <c r="B43" s="198"/>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4"/>
      <c r="U43" s="406" t="str">
        <f t="shared" si="4"/>
        <v/>
      </c>
      <c r="V43" s="406"/>
      <c r="W43" s="407"/>
      <c r="X43" s="407"/>
      <c r="Y43" s="407"/>
      <c r="Z43" s="407"/>
      <c r="AA43" s="407"/>
      <c r="AB43" s="407"/>
      <c r="AC43" s="407"/>
      <c r="AD43" s="407"/>
      <c r="AE43" s="407"/>
      <c r="AF43" s="407"/>
      <c r="AG43" s="407"/>
      <c r="AH43" s="407"/>
      <c r="AI43" s="407"/>
      <c r="AJ43" s="407"/>
      <c r="AK43" s="407"/>
      <c r="AL43" s="174"/>
      <c r="AM43" s="406" t="str">
        <f t="shared" si="0"/>
        <v/>
      </c>
      <c r="AN43" s="406"/>
      <c r="AO43" s="407"/>
      <c r="AP43" s="407"/>
      <c r="AQ43" s="407"/>
      <c r="AR43" s="407"/>
      <c r="AS43" s="407"/>
      <c r="AT43" s="407"/>
      <c r="AU43" s="407"/>
      <c r="AV43" s="407"/>
      <c r="AW43" s="407"/>
      <c r="AX43" s="407"/>
      <c r="AY43" s="407"/>
      <c r="AZ43" s="407"/>
      <c r="BA43" s="407"/>
      <c r="BB43" s="407"/>
      <c r="BC43" s="407"/>
      <c r="BD43" s="174"/>
      <c r="BE43" s="406" t="str">
        <f t="shared" si="1"/>
        <v/>
      </c>
      <c r="BF43" s="406"/>
      <c r="BG43" s="407"/>
      <c r="BH43" s="407"/>
      <c r="BI43" s="407"/>
      <c r="BJ43" s="407"/>
      <c r="BK43" s="407"/>
      <c r="BL43" s="407"/>
      <c r="BM43" s="407"/>
      <c r="BN43" s="407"/>
      <c r="BO43" s="407"/>
      <c r="BP43" s="407"/>
      <c r="BQ43" s="407"/>
      <c r="BR43" s="407"/>
      <c r="BS43" s="407"/>
      <c r="BT43" s="407"/>
      <c r="BU43" s="407"/>
      <c r="BV43" s="174"/>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4"/>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3"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571</v>
      </c>
      <c r="D34" s="1215"/>
      <c r="E34" s="1216"/>
      <c r="F34" s="32">
        <v>9.9600000000000009</v>
      </c>
      <c r="G34" s="33">
        <v>10.62</v>
      </c>
      <c r="H34" s="33">
        <v>10.68</v>
      </c>
      <c r="I34" s="33">
        <v>10.39</v>
      </c>
      <c r="J34" s="34">
        <v>9.9600000000000009</v>
      </c>
      <c r="K34" s="22"/>
      <c r="L34" s="22"/>
      <c r="M34" s="22"/>
      <c r="N34" s="22"/>
      <c r="O34" s="22"/>
      <c r="P34" s="22"/>
    </row>
    <row r="35" spans="1:16" ht="39" customHeight="1" x14ac:dyDescent="0.15">
      <c r="A35" s="22"/>
      <c r="B35" s="35"/>
      <c r="C35" s="1209" t="s">
        <v>572</v>
      </c>
      <c r="D35" s="1210"/>
      <c r="E35" s="1211"/>
      <c r="F35" s="36">
        <v>1.64</v>
      </c>
      <c r="G35" s="37">
        <v>1.85</v>
      </c>
      <c r="H35" s="37">
        <v>2.56</v>
      </c>
      <c r="I35" s="37">
        <v>2.52</v>
      </c>
      <c r="J35" s="38">
        <v>4.0199999999999996</v>
      </c>
      <c r="K35" s="22"/>
      <c r="L35" s="22"/>
      <c r="M35" s="22"/>
      <c r="N35" s="22"/>
      <c r="O35" s="22"/>
      <c r="P35" s="22"/>
    </row>
    <row r="36" spans="1:16" ht="39" customHeight="1" x14ac:dyDescent="0.15">
      <c r="A36" s="22"/>
      <c r="B36" s="35"/>
      <c r="C36" s="1209" t="s">
        <v>573</v>
      </c>
      <c r="D36" s="1210"/>
      <c r="E36" s="1211"/>
      <c r="F36" s="36">
        <v>1.76</v>
      </c>
      <c r="G36" s="37">
        <v>1.45</v>
      </c>
      <c r="H36" s="37">
        <v>2.39</v>
      </c>
      <c r="I36" s="37">
        <v>1.38</v>
      </c>
      <c r="J36" s="38">
        <v>1.27</v>
      </c>
      <c r="K36" s="22"/>
      <c r="L36" s="22"/>
      <c r="M36" s="22"/>
      <c r="N36" s="22"/>
      <c r="O36" s="22"/>
      <c r="P36" s="22"/>
    </row>
    <row r="37" spans="1:16" ht="39" customHeight="1" x14ac:dyDescent="0.15">
      <c r="A37" s="22"/>
      <c r="B37" s="35"/>
      <c r="C37" s="1209" t="s">
        <v>574</v>
      </c>
      <c r="D37" s="1210"/>
      <c r="E37" s="1211"/>
      <c r="F37" s="36">
        <v>0.28000000000000003</v>
      </c>
      <c r="G37" s="37">
        <v>0.87</v>
      </c>
      <c r="H37" s="37">
        <v>0.4</v>
      </c>
      <c r="I37" s="37">
        <v>0.56999999999999995</v>
      </c>
      <c r="J37" s="38">
        <v>0.82</v>
      </c>
      <c r="K37" s="22"/>
      <c r="L37" s="22"/>
      <c r="M37" s="22"/>
      <c r="N37" s="22"/>
      <c r="O37" s="22"/>
      <c r="P37" s="22"/>
    </row>
    <row r="38" spans="1:16" ht="39" customHeight="1" x14ac:dyDescent="0.15">
      <c r="A38" s="22"/>
      <c r="B38" s="35"/>
      <c r="C38" s="1209" t="s">
        <v>575</v>
      </c>
      <c r="D38" s="1210"/>
      <c r="E38" s="1211"/>
      <c r="F38" s="36">
        <v>0.01</v>
      </c>
      <c r="G38" s="37">
        <v>0.01</v>
      </c>
      <c r="H38" s="37">
        <v>0.04</v>
      </c>
      <c r="I38" s="37">
        <v>7.0000000000000007E-2</v>
      </c>
      <c r="J38" s="38">
        <v>0.14000000000000001</v>
      </c>
      <c r="K38" s="22"/>
      <c r="L38" s="22"/>
      <c r="M38" s="22"/>
      <c r="N38" s="22"/>
      <c r="O38" s="22"/>
      <c r="P38" s="22"/>
    </row>
    <row r="39" spans="1:16" ht="39" customHeight="1" x14ac:dyDescent="0.15">
      <c r="A39" s="22"/>
      <c r="B39" s="35"/>
      <c r="C39" s="1209" t="s">
        <v>576</v>
      </c>
      <c r="D39" s="1210"/>
      <c r="E39" s="1211"/>
      <c r="F39" s="36">
        <v>0</v>
      </c>
      <c r="G39" s="37">
        <v>0</v>
      </c>
      <c r="H39" s="37">
        <v>0.02</v>
      </c>
      <c r="I39" s="37">
        <v>0.2</v>
      </c>
      <c r="J39" s="38">
        <v>0.12</v>
      </c>
      <c r="K39" s="22"/>
      <c r="L39" s="22"/>
      <c r="M39" s="22"/>
      <c r="N39" s="22"/>
      <c r="O39" s="22"/>
      <c r="P39" s="22"/>
    </row>
    <row r="40" spans="1:16" ht="39" customHeight="1" x14ac:dyDescent="0.15">
      <c r="A40" s="22"/>
      <c r="B40" s="35"/>
      <c r="C40" s="1209" t="s">
        <v>577</v>
      </c>
      <c r="D40" s="1210"/>
      <c r="E40" s="1211"/>
      <c r="F40" s="36">
        <v>0</v>
      </c>
      <c r="G40" s="37">
        <v>0</v>
      </c>
      <c r="H40" s="37">
        <v>0</v>
      </c>
      <c r="I40" s="37">
        <v>0</v>
      </c>
      <c r="J40" s="38">
        <v>0.01</v>
      </c>
      <c r="K40" s="22"/>
      <c r="L40" s="22"/>
      <c r="M40" s="22"/>
      <c r="N40" s="22"/>
      <c r="O40" s="22"/>
      <c r="P40" s="22"/>
    </row>
    <row r="41" spans="1:16" ht="39" customHeight="1" x14ac:dyDescent="0.15">
      <c r="A41" s="22"/>
      <c r="B41" s="35"/>
      <c r="C41" s="1209" t="s">
        <v>578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579</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580</v>
      </c>
      <c r="D43" s="1213"/>
      <c r="E43" s="1214"/>
      <c r="F43" s="41">
        <v>0.01</v>
      </c>
      <c r="G43" s="42">
        <v>0.03</v>
      </c>
      <c r="H43" s="42">
        <v>0.02</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asxiKshMdKQtN6L/ZhUrtDvLSFHjjomxB+6zhblDLGFfQHVXkxuWdBXeDIASsYao3fBaHQPZE1t+nqQuqebSQ==" saltValue="hcWAwk7EL5asrhm7mvmV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944</v>
      </c>
      <c r="L45" s="60">
        <v>960</v>
      </c>
      <c r="M45" s="60">
        <v>971</v>
      </c>
      <c r="N45" s="60">
        <v>956</v>
      </c>
      <c r="O45" s="61">
        <v>1015</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14</v>
      </c>
      <c r="F48" s="1219"/>
      <c r="G48" s="1219"/>
      <c r="H48" s="1219"/>
      <c r="I48" s="1219"/>
      <c r="J48" s="1220"/>
      <c r="K48" s="63">
        <v>275</v>
      </c>
      <c r="L48" s="64">
        <v>252</v>
      </c>
      <c r="M48" s="64">
        <v>181</v>
      </c>
      <c r="N48" s="64">
        <v>198</v>
      </c>
      <c r="O48" s="65">
        <v>185</v>
      </c>
      <c r="P48" s="48"/>
      <c r="Q48" s="48"/>
      <c r="R48" s="48"/>
      <c r="S48" s="48"/>
      <c r="T48" s="48"/>
      <c r="U48" s="48"/>
    </row>
    <row r="49" spans="1:21" ht="30.75" customHeight="1" x14ac:dyDescent="0.15">
      <c r="A49" s="48"/>
      <c r="B49" s="1237"/>
      <c r="C49" s="1238"/>
      <c r="D49" s="62"/>
      <c r="E49" s="1219" t="s">
        <v>15</v>
      </c>
      <c r="F49" s="1219"/>
      <c r="G49" s="1219"/>
      <c r="H49" s="1219"/>
      <c r="I49" s="1219"/>
      <c r="J49" s="1220"/>
      <c r="K49" s="63">
        <v>240</v>
      </c>
      <c r="L49" s="64">
        <v>207</v>
      </c>
      <c r="M49" s="64">
        <v>192</v>
      </c>
      <c r="N49" s="64">
        <v>174</v>
      </c>
      <c r="O49" s="65">
        <v>139</v>
      </c>
      <c r="P49" s="48"/>
      <c r="Q49" s="48"/>
      <c r="R49" s="48"/>
      <c r="S49" s="48"/>
      <c r="T49" s="48"/>
      <c r="U49" s="48"/>
    </row>
    <row r="50" spans="1:21" ht="30.75" customHeight="1" x14ac:dyDescent="0.15">
      <c r="A50" s="48"/>
      <c r="B50" s="1237"/>
      <c r="C50" s="1238"/>
      <c r="D50" s="62"/>
      <c r="E50" s="1219" t="s">
        <v>16</v>
      </c>
      <c r="F50" s="1219"/>
      <c r="G50" s="1219"/>
      <c r="H50" s="1219"/>
      <c r="I50" s="1219"/>
      <c r="J50" s="1220"/>
      <c r="K50" s="63">
        <v>11</v>
      </c>
      <c r="L50" s="64">
        <v>1</v>
      </c>
      <c r="M50" s="64">
        <v>1</v>
      </c>
      <c r="N50" s="64">
        <v>1</v>
      </c>
      <c r="O50" s="65">
        <v>1</v>
      </c>
      <c r="P50" s="48"/>
      <c r="Q50" s="48"/>
      <c r="R50" s="48"/>
      <c r="S50" s="48"/>
      <c r="T50" s="48"/>
      <c r="U50" s="48"/>
    </row>
    <row r="51" spans="1:21" ht="30.75" customHeight="1" x14ac:dyDescent="0.15">
      <c r="A51" s="48"/>
      <c r="B51" s="1239"/>
      <c r="C51" s="1240"/>
      <c r="D51" s="66"/>
      <c r="E51" s="1219" t="s">
        <v>17</v>
      </c>
      <c r="F51" s="1219"/>
      <c r="G51" s="1219"/>
      <c r="H51" s="1219"/>
      <c r="I51" s="1219"/>
      <c r="J51" s="1220"/>
      <c r="K51" s="63">
        <v>0</v>
      </c>
      <c r="L51" s="64">
        <v>0</v>
      </c>
      <c r="M51" s="64">
        <v>0</v>
      </c>
      <c r="N51" s="64">
        <v>0</v>
      </c>
      <c r="O51" s="65" t="s">
        <v>523</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1123</v>
      </c>
      <c r="L52" s="64">
        <v>1082</v>
      </c>
      <c r="M52" s="64">
        <v>1100</v>
      </c>
      <c r="N52" s="64">
        <v>1117</v>
      </c>
      <c r="O52" s="65">
        <v>1150</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347</v>
      </c>
      <c r="L53" s="69">
        <v>338</v>
      </c>
      <c r="M53" s="69">
        <v>245</v>
      </c>
      <c r="N53" s="69">
        <v>212</v>
      </c>
      <c r="O53" s="70">
        <v>190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RlAxwxhtgFZgvf5IYe16+YPiDlwe1iGMXXcKCjg/xgjSMsiJZRZw3hz3HzsDHOCCS+6CetlxhV5p9CL+BPamw==" saltValue="PK5wum6BMe3UXRXVuY6X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55" t="s">
        <v>29</v>
      </c>
      <c r="C41" s="1256"/>
      <c r="D41" s="102"/>
      <c r="E41" s="1257" t="s">
        <v>30</v>
      </c>
      <c r="F41" s="1257"/>
      <c r="G41" s="1257"/>
      <c r="H41" s="1258"/>
      <c r="I41" s="354">
        <v>8347</v>
      </c>
      <c r="J41" s="355">
        <v>8704</v>
      </c>
      <c r="K41" s="355">
        <v>9382</v>
      </c>
      <c r="L41" s="355">
        <v>9881</v>
      </c>
      <c r="M41" s="356">
        <v>9945</v>
      </c>
    </row>
    <row r="42" spans="2:13" ht="27.75" customHeight="1" x14ac:dyDescent="0.15">
      <c r="B42" s="1245"/>
      <c r="C42" s="1246"/>
      <c r="D42" s="103"/>
      <c r="E42" s="1249" t="s">
        <v>31</v>
      </c>
      <c r="F42" s="1249"/>
      <c r="G42" s="1249"/>
      <c r="H42" s="1250"/>
      <c r="I42" s="357">
        <v>6</v>
      </c>
      <c r="J42" s="358">
        <v>5</v>
      </c>
      <c r="K42" s="358">
        <v>4</v>
      </c>
      <c r="L42" s="358">
        <v>2</v>
      </c>
      <c r="M42" s="359">
        <v>1</v>
      </c>
    </row>
    <row r="43" spans="2:13" ht="27.75" customHeight="1" x14ac:dyDescent="0.15">
      <c r="B43" s="1245"/>
      <c r="C43" s="1246"/>
      <c r="D43" s="103"/>
      <c r="E43" s="1249" t="s">
        <v>32</v>
      </c>
      <c r="F43" s="1249"/>
      <c r="G43" s="1249"/>
      <c r="H43" s="1250"/>
      <c r="I43" s="357">
        <v>2438</v>
      </c>
      <c r="J43" s="358">
        <v>2457</v>
      </c>
      <c r="K43" s="358">
        <v>2467</v>
      </c>
      <c r="L43" s="358">
        <v>2324</v>
      </c>
      <c r="M43" s="359">
        <v>2231</v>
      </c>
    </row>
    <row r="44" spans="2:13" ht="27.75" customHeight="1" x14ac:dyDescent="0.15">
      <c r="B44" s="1245"/>
      <c r="C44" s="1246"/>
      <c r="D44" s="103"/>
      <c r="E44" s="1249" t="s">
        <v>33</v>
      </c>
      <c r="F44" s="1249"/>
      <c r="G44" s="1249"/>
      <c r="H44" s="1250"/>
      <c r="I44" s="357">
        <v>1297</v>
      </c>
      <c r="J44" s="358">
        <v>1237</v>
      </c>
      <c r="K44" s="358">
        <v>1155</v>
      </c>
      <c r="L44" s="358">
        <v>1040</v>
      </c>
      <c r="M44" s="359">
        <v>903</v>
      </c>
    </row>
    <row r="45" spans="2:13" ht="27.75" customHeight="1" x14ac:dyDescent="0.15">
      <c r="B45" s="1245"/>
      <c r="C45" s="1246"/>
      <c r="D45" s="103"/>
      <c r="E45" s="1249" t="s">
        <v>34</v>
      </c>
      <c r="F45" s="1249"/>
      <c r="G45" s="1249"/>
      <c r="H45" s="1250"/>
      <c r="I45" s="357">
        <v>1122</v>
      </c>
      <c r="J45" s="358">
        <v>1108</v>
      </c>
      <c r="K45" s="358">
        <v>1001</v>
      </c>
      <c r="L45" s="358">
        <v>965</v>
      </c>
      <c r="M45" s="359">
        <v>959</v>
      </c>
    </row>
    <row r="46" spans="2:13" ht="27.75" customHeight="1" x14ac:dyDescent="0.15">
      <c r="B46" s="1245"/>
      <c r="C46" s="1246"/>
      <c r="D46" s="104"/>
      <c r="E46" s="1249" t="s">
        <v>35</v>
      </c>
      <c r="F46" s="1249"/>
      <c r="G46" s="1249"/>
      <c r="H46" s="1250"/>
      <c r="I46" s="357" t="s">
        <v>523</v>
      </c>
      <c r="J46" s="358" t="s">
        <v>523</v>
      </c>
      <c r="K46" s="358" t="s">
        <v>523</v>
      </c>
      <c r="L46" s="358" t="s">
        <v>523</v>
      </c>
      <c r="M46" s="359" t="s">
        <v>523</v>
      </c>
    </row>
    <row r="47" spans="2:13" ht="27.75" customHeight="1" x14ac:dyDescent="0.15">
      <c r="B47" s="1245"/>
      <c r="C47" s="1246"/>
      <c r="D47" s="105"/>
      <c r="E47" s="1259" t="s">
        <v>36</v>
      </c>
      <c r="F47" s="1260"/>
      <c r="G47" s="1260"/>
      <c r="H47" s="1261"/>
      <c r="I47" s="357" t="s">
        <v>523</v>
      </c>
      <c r="J47" s="358" t="s">
        <v>523</v>
      </c>
      <c r="K47" s="358" t="s">
        <v>523</v>
      </c>
      <c r="L47" s="358" t="s">
        <v>523</v>
      </c>
      <c r="M47" s="359" t="s">
        <v>523</v>
      </c>
    </row>
    <row r="48" spans="2:13" ht="27.75" customHeight="1" x14ac:dyDescent="0.15">
      <c r="B48" s="1245"/>
      <c r="C48" s="1246"/>
      <c r="D48" s="103"/>
      <c r="E48" s="1249" t="s">
        <v>37</v>
      </c>
      <c r="F48" s="1249"/>
      <c r="G48" s="1249"/>
      <c r="H48" s="1250"/>
      <c r="I48" s="357" t="s">
        <v>523</v>
      </c>
      <c r="J48" s="358" t="s">
        <v>523</v>
      </c>
      <c r="K48" s="358" t="s">
        <v>523</v>
      </c>
      <c r="L48" s="358" t="s">
        <v>523</v>
      </c>
      <c r="M48" s="359" t="s">
        <v>523</v>
      </c>
    </row>
    <row r="49" spans="2:13" ht="27.75" customHeight="1" x14ac:dyDescent="0.15">
      <c r="B49" s="1247"/>
      <c r="C49" s="1248"/>
      <c r="D49" s="103"/>
      <c r="E49" s="1249" t="s">
        <v>38</v>
      </c>
      <c r="F49" s="1249"/>
      <c r="G49" s="1249"/>
      <c r="H49" s="1250"/>
      <c r="I49" s="357">
        <v>80</v>
      </c>
      <c r="J49" s="358">
        <v>52</v>
      </c>
      <c r="K49" s="358">
        <v>59</v>
      </c>
      <c r="L49" s="358">
        <v>49</v>
      </c>
      <c r="M49" s="359">
        <v>117</v>
      </c>
    </row>
    <row r="50" spans="2:13" ht="27.75" customHeight="1" x14ac:dyDescent="0.15">
      <c r="B50" s="1243" t="s">
        <v>39</v>
      </c>
      <c r="C50" s="1244"/>
      <c r="D50" s="106"/>
      <c r="E50" s="1249" t="s">
        <v>40</v>
      </c>
      <c r="F50" s="1249"/>
      <c r="G50" s="1249"/>
      <c r="H50" s="1250"/>
      <c r="I50" s="357">
        <v>1266</v>
      </c>
      <c r="J50" s="358">
        <v>1117</v>
      </c>
      <c r="K50" s="358">
        <v>1765</v>
      </c>
      <c r="L50" s="358">
        <v>2256</v>
      </c>
      <c r="M50" s="359">
        <v>2915</v>
      </c>
    </row>
    <row r="51" spans="2:13" ht="27.75" customHeight="1" x14ac:dyDescent="0.15">
      <c r="B51" s="1245"/>
      <c r="C51" s="1246"/>
      <c r="D51" s="103"/>
      <c r="E51" s="1249" t="s">
        <v>41</v>
      </c>
      <c r="F51" s="1249"/>
      <c r="G51" s="1249"/>
      <c r="H51" s="1250"/>
      <c r="I51" s="357">
        <v>195</v>
      </c>
      <c r="J51" s="358">
        <v>148</v>
      </c>
      <c r="K51" s="358">
        <v>125</v>
      </c>
      <c r="L51" s="358">
        <v>170</v>
      </c>
      <c r="M51" s="359">
        <v>248</v>
      </c>
    </row>
    <row r="52" spans="2:13" ht="27.75" customHeight="1" x14ac:dyDescent="0.15">
      <c r="B52" s="1247"/>
      <c r="C52" s="1248"/>
      <c r="D52" s="103"/>
      <c r="E52" s="1249" t="s">
        <v>42</v>
      </c>
      <c r="F52" s="1249"/>
      <c r="G52" s="1249"/>
      <c r="H52" s="1250"/>
      <c r="I52" s="357">
        <v>10375</v>
      </c>
      <c r="J52" s="358">
        <v>10781</v>
      </c>
      <c r="K52" s="358">
        <v>11244</v>
      </c>
      <c r="L52" s="358">
        <v>11501</v>
      </c>
      <c r="M52" s="359">
        <v>11253</v>
      </c>
    </row>
    <row r="53" spans="2:13" ht="27.75" customHeight="1" thickBot="1" x14ac:dyDescent="0.2">
      <c r="B53" s="1251" t="s">
        <v>43</v>
      </c>
      <c r="C53" s="1252"/>
      <c r="D53" s="107"/>
      <c r="E53" s="1253" t="s">
        <v>44</v>
      </c>
      <c r="F53" s="1253"/>
      <c r="G53" s="1253"/>
      <c r="H53" s="1254"/>
      <c r="I53" s="360">
        <v>1454</v>
      </c>
      <c r="J53" s="361">
        <v>1517</v>
      </c>
      <c r="K53" s="361">
        <v>933</v>
      </c>
      <c r="L53" s="361">
        <v>334</v>
      </c>
      <c r="M53" s="362">
        <v>-260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gYYNALsVjHctckMvXOFcnMHGDwyXK5V0uoaJg2RhX48Lq836J7Kiyp2PthgfBBrP2dGwHc0ZQ8wI3dHXazRSA==" saltValue="fGGCC7JOsaoEufai5E4l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47</v>
      </c>
      <c r="D55" s="1270"/>
      <c r="E55" s="1271"/>
      <c r="F55" s="119">
        <v>1019</v>
      </c>
      <c r="G55" s="119">
        <v>1117</v>
      </c>
      <c r="H55" s="120">
        <v>1472</v>
      </c>
    </row>
    <row r="56" spans="2:8" ht="52.5" customHeight="1" x14ac:dyDescent="0.15">
      <c r="B56" s="121"/>
      <c r="C56" s="1272" t="s">
        <v>48</v>
      </c>
      <c r="D56" s="1272"/>
      <c r="E56" s="1273"/>
      <c r="F56" s="122">
        <v>276</v>
      </c>
      <c r="G56" s="122">
        <v>316</v>
      </c>
      <c r="H56" s="123">
        <v>216</v>
      </c>
    </row>
    <row r="57" spans="2:8" ht="53.25" customHeight="1" x14ac:dyDescent="0.15">
      <c r="B57" s="121"/>
      <c r="C57" s="1274" t="s">
        <v>49</v>
      </c>
      <c r="D57" s="1274"/>
      <c r="E57" s="1275"/>
      <c r="F57" s="124">
        <v>842</v>
      </c>
      <c r="G57" s="124">
        <v>1115</v>
      </c>
      <c r="H57" s="125">
        <v>1614</v>
      </c>
    </row>
    <row r="58" spans="2:8" ht="45.75" customHeight="1" x14ac:dyDescent="0.15">
      <c r="B58" s="126"/>
      <c r="C58" s="1262" t="s">
        <v>605</v>
      </c>
      <c r="D58" s="1263"/>
      <c r="E58" s="1264"/>
      <c r="F58" s="363">
        <v>205</v>
      </c>
      <c r="G58" s="363">
        <v>462</v>
      </c>
      <c r="H58" s="364">
        <v>844</v>
      </c>
    </row>
    <row r="59" spans="2:8" ht="45.75" customHeight="1" x14ac:dyDescent="0.15">
      <c r="B59" s="126"/>
      <c r="C59" s="1262" t="s">
        <v>606</v>
      </c>
      <c r="D59" s="1263"/>
      <c r="E59" s="1264"/>
      <c r="F59" s="363">
        <v>590</v>
      </c>
      <c r="G59" s="363">
        <v>590</v>
      </c>
      <c r="H59" s="364">
        <v>590</v>
      </c>
    </row>
    <row r="60" spans="2:8" ht="45.75" customHeight="1" x14ac:dyDescent="0.15">
      <c r="B60" s="126"/>
      <c r="C60" s="1262" t="s">
        <v>607</v>
      </c>
      <c r="D60" s="1263"/>
      <c r="E60" s="1264"/>
      <c r="F60" s="363" t="s">
        <v>598</v>
      </c>
      <c r="G60" s="363" t="s">
        <v>598</v>
      </c>
      <c r="H60" s="364">
        <v>60</v>
      </c>
    </row>
    <row r="61" spans="2:8" ht="45.75" customHeight="1" x14ac:dyDescent="0.15">
      <c r="B61" s="126"/>
      <c r="C61" s="1262" t="s">
        <v>608</v>
      </c>
      <c r="D61" s="1263"/>
      <c r="E61" s="1264"/>
      <c r="F61" s="363">
        <v>9</v>
      </c>
      <c r="G61" s="363">
        <v>29</v>
      </c>
      <c r="H61" s="364">
        <v>42</v>
      </c>
    </row>
    <row r="62" spans="2:8" ht="45.75" customHeight="1" thickBot="1" x14ac:dyDescent="0.2">
      <c r="B62" s="127"/>
      <c r="C62" s="1265" t="s">
        <v>609</v>
      </c>
      <c r="D62" s="1266"/>
      <c r="E62" s="1267"/>
      <c r="F62" s="365" t="s">
        <v>598</v>
      </c>
      <c r="G62" s="365" t="s">
        <v>598</v>
      </c>
      <c r="H62" s="366">
        <v>40</v>
      </c>
    </row>
    <row r="63" spans="2:8" ht="52.5" customHeight="1" thickBot="1" x14ac:dyDescent="0.2">
      <c r="B63" s="128"/>
      <c r="C63" s="1268" t="s">
        <v>50</v>
      </c>
      <c r="D63" s="1268"/>
      <c r="E63" s="1269"/>
      <c r="F63" s="129">
        <v>2137</v>
      </c>
      <c r="G63" s="129">
        <v>2547</v>
      </c>
      <c r="H63" s="130">
        <v>3302</v>
      </c>
    </row>
    <row r="64" spans="2:8" x14ac:dyDescent="0.15"/>
  </sheetData>
  <sheetProtection algorithmName="SHA-512" hashValue="/GBf0B0jHyq96muMHyqgMaGiZLQLswGD6m6aAcAlVUYw3BuYwLoV9l3KCRDV4Qm2esIG/3mU5zbXvLq2OJkQqg==" saltValue="+lxnAtCrxJsT4hlC41f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B4CD-C09E-4A36-8E12-261091B027CC}">
  <sheetPr>
    <pageSetUpPr fitToPage="1"/>
  </sheetPr>
  <dimension ref="A1:DE85"/>
  <sheetViews>
    <sheetView showGridLines="0" topLeftCell="B2" zoomScaleNormal="10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8"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8"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8"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8"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8"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8"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8"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8"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8"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8"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8"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8"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8"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8"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8"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613</v>
      </c>
      <c r="AO51" s="1279"/>
      <c r="AP51" s="1279"/>
      <c r="AQ51" s="1279"/>
      <c r="AR51" s="1279"/>
      <c r="AS51" s="1279"/>
      <c r="AT51" s="1279"/>
      <c r="AU51" s="1279"/>
      <c r="AV51" s="1279"/>
      <c r="AW51" s="1279"/>
      <c r="AX51" s="1279"/>
      <c r="AY51" s="1279"/>
      <c r="AZ51" s="1279"/>
      <c r="BA51" s="1279"/>
      <c r="BB51" s="1279" t="s">
        <v>614</v>
      </c>
      <c r="BC51" s="1279"/>
      <c r="BD51" s="1279"/>
      <c r="BE51" s="1279"/>
      <c r="BF51" s="1279"/>
      <c r="BG51" s="1279"/>
      <c r="BH51" s="1279"/>
      <c r="BI51" s="1279"/>
      <c r="BJ51" s="1279"/>
      <c r="BK51" s="1279"/>
      <c r="BL51" s="1279"/>
      <c r="BM51" s="1279"/>
      <c r="BN51" s="1279"/>
      <c r="BO51" s="1279"/>
      <c r="BP51" s="1276">
        <v>26.8</v>
      </c>
      <c r="BQ51" s="1276"/>
      <c r="BR51" s="1276"/>
      <c r="BS51" s="1276"/>
      <c r="BT51" s="1276"/>
      <c r="BU51" s="1276"/>
      <c r="BV51" s="1276"/>
      <c r="BW51" s="1276"/>
      <c r="BX51" s="1276">
        <v>28</v>
      </c>
      <c r="BY51" s="1276"/>
      <c r="BZ51" s="1276"/>
      <c r="CA51" s="1276"/>
      <c r="CB51" s="1276"/>
      <c r="CC51" s="1276"/>
      <c r="CD51" s="1276"/>
      <c r="CE51" s="1276"/>
      <c r="CF51" s="1276">
        <v>17.3</v>
      </c>
      <c r="CG51" s="1276"/>
      <c r="CH51" s="1276"/>
      <c r="CI51" s="1276"/>
      <c r="CJ51" s="1276"/>
      <c r="CK51" s="1276"/>
      <c r="CL51" s="1276"/>
      <c r="CM51" s="1276"/>
      <c r="CN51" s="1276">
        <v>6</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615</v>
      </c>
      <c r="BC53" s="1279"/>
      <c r="BD53" s="1279"/>
      <c r="BE53" s="1279"/>
      <c r="BF53" s="1279"/>
      <c r="BG53" s="1279"/>
      <c r="BH53" s="1279"/>
      <c r="BI53" s="1279"/>
      <c r="BJ53" s="1279"/>
      <c r="BK53" s="1279"/>
      <c r="BL53" s="1279"/>
      <c r="BM53" s="1279"/>
      <c r="BN53" s="1279"/>
      <c r="BO53" s="1279"/>
      <c r="BP53" s="1276">
        <v>89.4</v>
      </c>
      <c r="BQ53" s="1276"/>
      <c r="BR53" s="1276"/>
      <c r="BS53" s="1276"/>
      <c r="BT53" s="1276"/>
      <c r="BU53" s="1276"/>
      <c r="BV53" s="1276"/>
      <c r="BW53" s="1276"/>
      <c r="BX53" s="1276">
        <v>89.4</v>
      </c>
      <c r="BY53" s="1276"/>
      <c r="BZ53" s="1276"/>
      <c r="CA53" s="1276"/>
      <c r="CB53" s="1276"/>
      <c r="CC53" s="1276"/>
      <c r="CD53" s="1276"/>
      <c r="CE53" s="1276"/>
      <c r="CF53" s="1276">
        <v>86</v>
      </c>
      <c r="CG53" s="1276"/>
      <c r="CH53" s="1276"/>
      <c r="CI53" s="1276"/>
      <c r="CJ53" s="1276"/>
      <c r="CK53" s="1276"/>
      <c r="CL53" s="1276"/>
      <c r="CM53" s="1276"/>
      <c r="CN53" s="1276">
        <v>89.3</v>
      </c>
      <c r="CO53" s="1276"/>
      <c r="CP53" s="1276"/>
      <c r="CQ53" s="1276"/>
      <c r="CR53" s="1276"/>
      <c r="CS53" s="1276"/>
      <c r="CT53" s="1276"/>
      <c r="CU53" s="1276"/>
      <c r="CV53" s="1276">
        <v>89.4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616</v>
      </c>
      <c r="AO55" s="1281"/>
      <c r="AP55" s="1281"/>
      <c r="AQ55" s="1281"/>
      <c r="AR55" s="1281"/>
      <c r="AS55" s="1281"/>
      <c r="AT55" s="1281"/>
      <c r="AU55" s="1281"/>
      <c r="AV55" s="1281"/>
      <c r="AW55" s="1281"/>
      <c r="AX55" s="1281"/>
      <c r="AY55" s="1281"/>
      <c r="AZ55" s="1281"/>
      <c r="BA55" s="1281"/>
      <c r="BB55" s="1279" t="s">
        <v>614</v>
      </c>
      <c r="BC55" s="1279"/>
      <c r="BD55" s="1279"/>
      <c r="BE55" s="1279"/>
      <c r="BF55" s="1279"/>
      <c r="BG55" s="1279"/>
      <c r="BH55" s="1279"/>
      <c r="BI55" s="1279"/>
      <c r="BJ55" s="1279"/>
      <c r="BK55" s="1279"/>
      <c r="BL55" s="1279"/>
      <c r="BM55" s="1279"/>
      <c r="BN55" s="1279"/>
      <c r="BO55" s="1279"/>
      <c r="BP55" s="1276">
        <v>40.799999999999997</v>
      </c>
      <c r="BQ55" s="1276"/>
      <c r="BR55" s="1276"/>
      <c r="BS55" s="1276"/>
      <c r="BT55" s="1276"/>
      <c r="BU55" s="1276"/>
      <c r="BV55" s="1276"/>
      <c r="BW55" s="1276"/>
      <c r="BX55" s="1276">
        <v>38.5</v>
      </c>
      <c r="BY55" s="1276"/>
      <c r="BZ55" s="1276"/>
      <c r="CA55" s="1276"/>
      <c r="CB55" s="1276"/>
      <c r="CC55" s="1276"/>
      <c r="CD55" s="1276"/>
      <c r="CE55" s="1276"/>
      <c r="CF55" s="1276">
        <v>35.5</v>
      </c>
      <c r="CG55" s="1276"/>
      <c r="CH55" s="1276"/>
      <c r="CI55" s="1276"/>
      <c r="CJ55" s="1276"/>
      <c r="CK55" s="1276"/>
      <c r="CL55" s="1276"/>
      <c r="CM55" s="1276"/>
      <c r="CN55" s="1276">
        <v>23.5</v>
      </c>
      <c r="CO55" s="1276"/>
      <c r="CP55" s="1276"/>
      <c r="CQ55" s="1276"/>
      <c r="CR55" s="1276"/>
      <c r="CS55" s="1276"/>
      <c r="CT55" s="1276"/>
      <c r="CU55" s="1276"/>
      <c r="CV55" s="1276">
        <v>20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615</v>
      </c>
      <c r="BC57" s="1279"/>
      <c r="BD57" s="1279"/>
      <c r="BE57" s="1279"/>
      <c r="BF57" s="1279"/>
      <c r="BG57" s="1279"/>
      <c r="BH57" s="1279"/>
      <c r="BI57" s="1279"/>
      <c r="BJ57" s="1279"/>
      <c r="BK57" s="1279"/>
      <c r="BL57" s="1279"/>
      <c r="BM57" s="1279"/>
      <c r="BN57" s="1279"/>
      <c r="BO57" s="1279"/>
      <c r="BP57" s="1276">
        <v>63.5</v>
      </c>
      <c r="BQ57" s="1276"/>
      <c r="BR57" s="1276"/>
      <c r="BS57" s="1276"/>
      <c r="BT57" s="1276"/>
      <c r="BU57" s="1276"/>
      <c r="BV57" s="1276"/>
      <c r="BW57" s="1276"/>
      <c r="BX57" s="1276">
        <v>65.3</v>
      </c>
      <c r="BY57" s="1276"/>
      <c r="BZ57" s="1276"/>
      <c r="CA57" s="1276"/>
      <c r="CB57" s="1276"/>
      <c r="CC57" s="1276"/>
      <c r="CD57" s="1276"/>
      <c r="CE57" s="1276"/>
      <c r="CF57" s="1276">
        <v>66</v>
      </c>
      <c r="CG57" s="1276"/>
      <c r="CH57" s="1276"/>
      <c r="CI57" s="1276"/>
      <c r="CJ57" s="1276"/>
      <c r="CK57" s="1276"/>
      <c r="CL57" s="1276"/>
      <c r="CM57" s="1276"/>
      <c r="CN57" s="1276">
        <v>61.9</v>
      </c>
      <c r="CO57" s="1276"/>
      <c r="CP57" s="1276"/>
      <c r="CQ57" s="1276"/>
      <c r="CR57" s="1276"/>
      <c r="CS57" s="1276"/>
      <c r="CT57" s="1276"/>
      <c r="CU57" s="1276"/>
      <c r="CV57" s="1276">
        <v>67</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617</v>
      </c>
    </row>
    <row r="64" spans="1:109" x14ac:dyDescent="0.15">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613</v>
      </c>
      <c r="AO73" s="1279"/>
      <c r="AP73" s="1279"/>
      <c r="AQ73" s="1279"/>
      <c r="AR73" s="1279"/>
      <c r="AS73" s="1279"/>
      <c r="AT73" s="1279"/>
      <c r="AU73" s="1279"/>
      <c r="AV73" s="1279"/>
      <c r="AW73" s="1279"/>
      <c r="AX73" s="1279"/>
      <c r="AY73" s="1279"/>
      <c r="AZ73" s="1279"/>
      <c r="BA73" s="1279"/>
      <c r="BB73" s="1279" t="s">
        <v>614</v>
      </c>
      <c r="BC73" s="1279"/>
      <c r="BD73" s="1279"/>
      <c r="BE73" s="1279"/>
      <c r="BF73" s="1279"/>
      <c r="BG73" s="1279"/>
      <c r="BH73" s="1279"/>
      <c r="BI73" s="1279"/>
      <c r="BJ73" s="1279"/>
      <c r="BK73" s="1279"/>
      <c r="BL73" s="1279"/>
      <c r="BM73" s="1279"/>
      <c r="BN73" s="1279"/>
      <c r="BO73" s="1279"/>
      <c r="BP73" s="1276">
        <v>26.8</v>
      </c>
      <c r="BQ73" s="1276"/>
      <c r="BR73" s="1276"/>
      <c r="BS73" s="1276"/>
      <c r="BT73" s="1276"/>
      <c r="BU73" s="1276"/>
      <c r="BV73" s="1276"/>
      <c r="BW73" s="1276"/>
      <c r="BX73" s="1276">
        <v>28</v>
      </c>
      <c r="BY73" s="1276"/>
      <c r="BZ73" s="1276"/>
      <c r="CA73" s="1276"/>
      <c r="CB73" s="1276"/>
      <c r="CC73" s="1276"/>
      <c r="CD73" s="1276"/>
      <c r="CE73" s="1276"/>
      <c r="CF73" s="1276">
        <v>17.3</v>
      </c>
      <c r="CG73" s="1276"/>
      <c r="CH73" s="1276"/>
      <c r="CI73" s="1276"/>
      <c r="CJ73" s="1276"/>
      <c r="CK73" s="1276"/>
      <c r="CL73" s="1276"/>
      <c r="CM73" s="1276"/>
      <c r="CN73" s="1276">
        <v>6</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618</v>
      </c>
      <c r="BC75" s="1279"/>
      <c r="BD75" s="1279"/>
      <c r="BE75" s="1279"/>
      <c r="BF75" s="1279"/>
      <c r="BG75" s="1279"/>
      <c r="BH75" s="1279"/>
      <c r="BI75" s="1279"/>
      <c r="BJ75" s="1279"/>
      <c r="BK75" s="1279"/>
      <c r="BL75" s="1279"/>
      <c r="BM75" s="1279"/>
      <c r="BN75" s="1279"/>
      <c r="BO75" s="1279"/>
      <c r="BP75" s="1276">
        <v>5.4</v>
      </c>
      <c r="BQ75" s="1276"/>
      <c r="BR75" s="1276"/>
      <c r="BS75" s="1276"/>
      <c r="BT75" s="1276"/>
      <c r="BU75" s="1276"/>
      <c r="BV75" s="1276"/>
      <c r="BW75" s="1276"/>
      <c r="BX75" s="1276">
        <v>5.9</v>
      </c>
      <c r="BY75" s="1276"/>
      <c r="BZ75" s="1276"/>
      <c r="CA75" s="1276"/>
      <c r="CB75" s="1276"/>
      <c r="CC75" s="1276"/>
      <c r="CD75" s="1276"/>
      <c r="CE75" s="1276"/>
      <c r="CF75" s="1276">
        <v>5.7</v>
      </c>
      <c r="CG75" s="1276"/>
      <c r="CH75" s="1276"/>
      <c r="CI75" s="1276"/>
      <c r="CJ75" s="1276"/>
      <c r="CK75" s="1276"/>
      <c r="CL75" s="1276"/>
      <c r="CM75" s="1276"/>
      <c r="CN75" s="1276">
        <v>4.8</v>
      </c>
      <c r="CO75" s="1276"/>
      <c r="CP75" s="1276"/>
      <c r="CQ75" s="1276"/>
      <c r="CR75" s="1276"/>
      <c r="CS75" s="1276"/>
      <c r="CT75" s="1276"/>
      <c r="CU75" s="1276"/>
      <c r="CV75" s="1276">
        <v>3.8</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616</v>
      </c>
      <c r="AO77" s="1281"/>
      <c r="AP77" s="1281"/>
      <c r="AQ77" s="1281"/>
      <c r="AR77" s="1281"/>
      <c r="AS77" s="1281"/>
      <c r="AT77" s="1281"/>
      <c r="AU77" s="1281"/>
      <c r="AV77" s="1281"/>
      <c r="AW77" s="1281"/>
      <c r="AX77" s="1281"/>
      <c r="AY77" s="1281"/>
      <c r="AZ77" s="1281"/>
      <c r="BA77" s="1281"/>
      <c r="BB77" s="1279" t="s">
        <v>614</v>
      </c>
      <c r="BC77" s="1279"/>
      <c r="BD77" s="1279"/>
      <c r="BE77" s="1279"/>
      <c r="BF77" s="1279"/>
      <c r="BG77" s="1279"/>
      <c r="BH77" s="1279"/>
      <c r="BI77" s="1279"/>
      <c r="BJ77" s="1279"/>
      <c r="BK77" s="1279"/>
      <c r="BL77" s="1279"/>
      <c r="BM77" s="1279"/>
      <c r="BN77" s="1279"/>
      <c r="BO77" s="1279"/>
      <c r="BP77" s="1276">
        <v>40.799999999999997</v>
      </c>
      <c r="BQ77" s="1276"/>
      <c r="BR77" s="1276"/>
      <c r="BS77" s="1276"/>
      <c r="BT77" s="1276"/>
      <c r="BU77" s="1276"/>
      <c r="BV77" s="1276"/>
      <c r="BW77" s="1276"/>
      <c r="BX77" s="1276">
        <v>38.5</v>
      </c>
      <c r="BY77" s="1276"/>
      <c r="BZ77" s="1276"/>
      <c r="CA77" s="1276"/>
      <c r="CB77" s="1276"/>
      <c r="CC77" s="1276"/>
      <c r="CD77" s="1276"/>
      <c r="CE77" s="1276"/>
      <c r="CF77" s="1276">
        <v>35.5</v>
      </c>
      <c r="CG77" s="1276"/>
      <c r="CH77" s="1276"/>
      <c r="CI77" s="1276"/>
      <c r="CJ77" s="1276"/>
      <c r="CK77" s="1276"/>
      <c r="CL77" s="1276"/>
      <c r="CM77" s="1276"/>
      <c r="CN77" s="1276">
        <v>23.5</v>
      </c>
      <c r="CO77" s="1276"/>
      <c r="CP77" s="1276"/>
      <c r="CQ77" s="1276"/>
      <c r="CR77" s="1276"/>
      <c r="CS77" s="1276"/>
      <c r="CT77" s="1276"/>
      <c r="CU77" s="1276"/>
      <c r="CV77" s="1276">
        <v>20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618</v>
      </c>
      <c r="BC79" s="1279"/>
      <c r="BD79" s="1279"/>
      <c r="BE79" s="1279"/>
      <c r="BF79" s="1279"/>
      <c r="BG79" s="1279"/>
      <c r="BH79" s="1279"/>
      <c r="BI79" s="1279"/>
      <c r="BJ79" s="1279"/>
      <c r="BK79" s="1279"/>
      <c r="BL79" s="1279"/>
      <c r="BM79" s="1279"/>
      <c r="BN79" s="1279"/>
      <c r="BO79" s="1279"/>
      <c r="BP79" s="1276">
        <v>8.9</v>
      </c>
      <c r="BQ79" s="1276"/>
      <c r="BR79" s="1276"/>
      <c r="BS79" s="1276"/>
      <c r="BT79" s="1276"/>
      <c r="BU79" s="1276"/>
      <c r="BV79" s="1276"/>
      <c r="BW79" s="1276"/>
      <c r="BX79" s="1276">
        <v>8.9</v>
      </c>
      <c r="BY79" s="1276"/>
      <c r="BZ79" s="1276"/>
      <c r="CA79" s="1276"/>
      <c r="CB79" s="1276"/>
      <c r="CC79" s="1276"/>
      <c r="CD79" s="1276"/>
      <c r="CE79" s="1276"/>
      <c r="CF79" s="1276">
        <v>8.8000000000000007</v>
      </c>
      <c r="CG79" s="1276"/>
      <c r="CH79" s="1276"/>
      <c r="CI79" s="1276"/>
      <c r="CJ79" s="1276"/>
      <c r="CK79" s="1276"/>
      <c r="CL79" s="1276"/>
      <c r="CM79" s="1276"/>
      <c r="CN79" s="1276">
        <v>8.6</v>
      </c>
      <c r="CO79" s="1276"/>
      <c r="CP79" s="1276"/>
      <c r="CQ79" s="1276"/>
      <c r="CR79" s="1276"/>
      <c r="CS79" s="1276"/>
      <c r="CT79" s="1276"/>
      <c r="CU79" s="1276"/>
      <c r="CV79" s="1276">
        <v>9.5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4wo0u8FbFHwL8GS784aTBR0jUQF7yH1LmqoOC0l4bNoJZZgj60XB+5ZZMmgx22kIV+rXVPa7MlsFi87B9LMFg==" saltValue="SoQOVCHzebHWbTLBhjdd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F116-2A59-4548-8534-8B852AE5310C}">
  <sheetPr>
    <pageSetUpPr fitToPage="1"/>
  </sheetPr>
  <dimension ref="A1:DR125"/>
  <sheetViews>
    <sheetView showGridLines="0" zoomScaleNormal="100" zoomScaleSheetLayoutView="70" workbookViewId="0">
      <selection activeCell="AG103" sqref="AG103"/>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511</v>
      </c>
    </row>
  </sheetData>
  <sheetProtection algorithmName="SHA-512" hashValue="9sUUnFeuPNmMxC/lv47eEVyd6vVIiE3Od+i08yZOdeJaRW0ttupvshelvbmHe/jWLPj5xZQngMC86KI2gIwg9g==" saltValue="HQHbwZGzqcdPaHN9C5XE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459CC-699F-4DD6-B55B-26004251E59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511</v>
      </c>
    </row>
  </sheetData>
  <sheetProtection algorithmName="SHA-512" hashValue="yV0WSnRFbQfojh0VDLMPr91JAOTmulgSxEYDIPcskZSnj1DjDZ7bPCdIvXqjaDdx4XOsQ5q9faxAzLoSi4TgRQ==" saltValue="rTDZkOXIx838+1SIoKq6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561</v>
      </c>
      <c r="G2" s="144"/>
      <c r="H2" s="145"/>
    </row>
    <row r="3" spans="1:8" x14ac:dyDescent="0.15">
      <c r="A3" s="141" t="s">
        <v>554</v>
      </c>
      <c r="B3" s="146"/>
      <c r="C3" s="147"/>
      <c r="D3" s="148">
        <v>81544</v>
      </c>
      <c r="E3" s="149"/>
      <c r="F3" s="150">
        <v>98899</v>
      </c>
      <c r="G3" s="151"/>
      <c r="H3" s="152"/>
    </row>
    <row r="4" spans="1:8" x14ac:dyDescent="0.15">
      <c r="A4" s="153"/>
      <c r="B4" s="154"/>
      <c r="C4" s="155"/>
      <c r="D4" s="156">
        <v>46179</v>
      </c>
      <c r="E4" s="157"/>
      <c r="F4" s="158">
        <v>43734</v>
      </c>
      <c r="G4" s="159"/>
      <c r="H4" s="160"/>
    </row>
    <row r="5" spans="1:8" x14ac:dyDescent="0.15">
      <c r="A5" s="141" t="s">
        <v>556</v>
      </c>
      <c r="B5" s="146"/>
      <c r="C5" s="147"/>
      <c r="D5" s="148">
        <v>127755</v>
      </c>
      <c r="E5" s="149"/>
      <c r="F5" s="150">
        <v>96462</v>
      </c>
      <c r="G5" s="151"/>
      <c r="H5" s="152"/>
    </row>
    <row r="6" spans="1:8" x14ac:dyDescent="0.15">
      <c r="A6" s="153"/>
      <c r="B6" s="154"/>
      <c r="C6" s="155"/>
      <c r="D6" s="156">
        <v>66345</v>
      </c>
      <c r="E6" s="157"/>
      <c r="F6" s="158">
        <v>39886</v>
      </c>
      <c r="G6" s="159"/>
      <c r="H6" s="160"/>
    </row>
    <row r="7" spans="1:8" x14ac:dyDescent="0.15">
      <c r="A7" s="141" t="s">
        <v>557</v>
      </c>
      <c r="B7" s="146"/>
      <c r="C7" s="147"/>
      <c r="D7" s="148">
        <v>146304</v>
      </c>
      <c r="E7" s="149"/>
      <c r="F7" s="150">
        <v>83103</v>
      </c>
      <c r="G7" s="151"/>
      <c r="H7" s="152"/>
    </row>
    <row r="8" spans="1:8" x14ac:dyDescent="0.15">
      <c r="A8" s="153"/>
      <c r="B8" s="154"/>
      <c r="C8" s="155"/>
      <c r="D8" s="156">
        <v>83110</v>
      </c>
      <c r="E8" s="157"/>
      <c r="F8" s="158">
        <v>41378</v>
      </c>
      <c r="G8" s="159"/>
      <c r="H8" s="160"/>
    </row>
    <row r="9" spans="1:8" x14ac:dyDescent="0.15">
      <c r="A9" s="141" t="s">
        <v>558</v>
      </c>
      <c r="B9" s="146"/>
      <c r="C9" s="147"/>
      <c r="D9" s="148">
        <v>123314</v>
      </c>
      <c r="E9" s="149"/>
      <c r="F9" s="150">
        <v>94796</v>
      </c>
      <c r="G9" s="151"/>
      <c r="H9" s="152"/>
    </row>
    <row r="10" spans="1:8" x14ac:dyDescent="0.15">
      <c r="A10" s="153"/>
      <c r="B10" s="154"/>
      <c r="C10" s="155"/>
      <c r="D10" s="156">
        <v>67708</v>
      </c>
      <c r="E10" s="157"/>
      <c r="F10" s="158">
        <v>55781</v>
      </c>
      <c r="G10" s="159"/>
      <c r="H10" s="160"/>
    </row>
    <row r="11" spans="1:8" x14ac:dyDescent="0.15">
      <c r="A11" s="141" t="s">
        <v>559</v>
      </c>
      <c r="B11" s="146"/>
      <c r="C11" s="147"/>
      <c r="D11" s="148">
        <v>95535</v>
      </c>
      <c r="E11" s="149"/>
      <c r="F11" s="150">
        <v>114841</v>
      </c>
      <c r="G11" s="151"/>
      <c r="H11" s="152"/>
    </row>
    <row r="12" spans="1:8" x14ac:dyDescent="0.15">
      <c r="A12" s="153"/>
      <c r="B12" s="154"/>
      <c r="C12" s="161"/>
      <c r="D12" s="156">
        <v>43137</v>
      </c>
      <c r="E12" s="157"/>
      <c r="F12" s="158">
        <v>51589</v>
      </c>
      <c r="G12" s="159"/>
      <c r="H12" s="160"/>
    </row>
    <row r="13" spans="1:8" x14ac:dyDescent="0.15">
      <c r="A13" s="141"/>
      <c r="B13" s="146"/>
      <c r="C13" s="162"/>
      <c r="D13" s="163">
        <v>114890</v>
      </c>
      <c r="E13" s="164"/>
      <c r="F13" s="165">
        <v>97620</v>
      </c>
      <c r="G13" s="166"/>
      <c r="H13" s="152"/>
    </row>
    <row r="14" spans="1:8" x14ac:dyDescent="0.15">
      <c r="A14" s="153"/>
      <c r="B14" s="154"/>
      <c r="C14" s="155"/>
      <c r="D14" s="156">
        <v>61296</v>
      </c>
      <c r="E14" s="157"/>
      <c r="F14" s="158">
        <v>46474</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1.64</v>
      </c>
      <c r="C19" s="167">
        <f>ROUND(VALUE(SUBSTITUTE(実質収支比率等に係る経年分析!G$48,"▲","-")),2)</f>
        <v>1.85</v>
      </c>
      <c r="D19" s="167">
        <f>ROUND(VALUE(SUBSTITUTE(実質収支比率等に係る経年分析!H$48,"▲","-")),2)</f>
        <v>2.56</v>
      </c>
      <c r="E19" s="167">
        <f>ROUND(VALUE(SUBSTITUTE(実質収支比率等に係る経年分析!I$48,"▲","-")),2)</f>
        <v>2.5299999999999998</v>
      </c>
      <c r="F19" s="167">
        <f>ROUND(VALUE(SUBSTITUTE(実質収支比率等に係る経年分析!J$48,"▲","-")),2)</f>
        <v>4.03</v>
      </c>
    </row>
    <row r="20" spans="1:11" x14ac:dyDescent="0.15">
      <c r="A20" s="167" t="s">
        <v>54</v>
      </c>
      <c r="B20" s="167">
        <f>ROUND(VALUE(SUBSTITUTE(実質収支比率等に係る経年分析!F$47,"▲","-")),2)</f>
        <v>13.27</v>
      </c>
      <c r="C20" s="167">
        <f>ROUND(VALUE(SUBSTITUTE(実質収支比率等に係る経年分析!G$47,"▲","-")),2)</f>
        <v>12.69</v>
      </c>
      <c r="D20" s="167">
        <f>ROUND(VALUE(SUBSTITUTE(実質収支比率等に係る経年分析!H$47,"▲","-")),2)</f>
        <v>15.79</v>
      </c>
      <c r="E20" s="167">
        <f>ROUND(VALUE(SUBSTITUTE(実質収支比率等に係る経年分析!I$47,"▲","-")),2)</f>
        <v>16.829999999999998</v>
      </c>
      <c r="F20" s="167">
        <f>ROUND(VALUE(SUBSTITUTE(実質収支比率等に係る経年分析!J$47,"▲","-")),2)</f>
        <v>20.89</v>
      </c>
    </row>
    <row r="21" spans="1:11" x14ac:dyDescent="0.15">
      <c r="A21" s="167" t="s">
        <v>55</v>
      </c>
      <c r="B21" s="167">
        <f>IF(ISNUMBER(VALUE(SUBSTITUTE(実質収支比率等に係る経年分析!F$49,"▲","-"))),ROUND(VALUE(SUBSTITUTE(実質収支比率等に係る経年分析!F$49,"▲","-")),2),NA())</f>
        <v>-2.5499999999999998</v>
      </c>
      <c r="C21" s="167">
        <f>IF(ISNUMBER(VALUE(SUBSTITUTE(実質収支比率等に係る経年分析!G$49,"▲","-"))),ROUND(VALUE(SUBSTITUTE(実質収支比率等に係る経年分析!G$49,"▲","-")),2),NA())</f>
        <v>-1.32</v>
      </c>
      <c r="D21" s="167">
        <f>IF(ISNUMBER(VALUE(SUBSTITUTE(実質収支比率等に係る経年分析!H$49,"▲","-"))),ROUND(VALUE(SUBSTITUTE(実質収支比率等に係る経年分析!H$49,"▲","-")),2),NA())</f>
        <v>2.8</v>
      </c>
      <c r="E21" s="167">
        <f>IF(ISNUMBER(VALUE(SUBSTITUTE(実質収支比率等に係る経年分析!I$49,"▲","-"))),ROUND(VALUE(SUBSTITUTE(実質収支比率等に係る経年分析!I$49,"▲","-")),2),NA())</f>
        <v>4.0599999999999996</v>
      </c>
      <c r="F21" s="167">
        <f>IF(ISNUMBER(VALUE(SUBSTITUTE(実質収支比率等に係る経年分析!J$49,"▲","-"))),ROUND(VALUE(SUBSTITUTE(実質収支比率等に係る経年分析!J$49,"▲","-")),2),NA())</f>
        <v>8.36</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0.03</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0.03</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農業集落排水事業特別会計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七戸霊園事業特別会計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0.01</v>
      </c>
    </row>
    <row r="31" spans="1:11" x14ac:dyDescent="0.15">
      <c r="A31" s="168" t="str">
        <f>IF(連結実質赤字比率に係る赤字・黒字の構成分析!C$39="",NA(),連結実質赤字比率に係る赤字・黒字の構成分析!C$39)</f>
        <v>公共下水道事業特別会計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0.02</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0.12</v>
      </c>
    </row>
    <row r="32" spans="1:11" x14ac:dyDescent="0.15">
      <c r="A32" s="168" t="str">
        <f>IF(連結実質赤字比率に係る赤字・黒字の構成分析!C$38="",NA(),連結実質赤字比率に係る赤字・黒字の構成分析!C$38)</f>
        <v>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0.01</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0.01</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0.04</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7.0000000000000007E-2</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0.14000000000000001</v>
      </c>
    </row>
    <row r="33" spans="1:16" x14ac:dyDescent="0.15">
      <c r="A33" s="168" t="str">
        <f>IF(連結実質赤字比率に係る赤字・黒字の構成分析!C$37="",NA(),連結実質赤字比率に係る赤字・黒字の構成分析!C$37)</f>
        <v>国民健康保険特別会計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0.28000000000000003</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0.87</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0.56999999999999995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0.82</v>
      </c>
    </row>
    <row r="34" spans="1:16" x14ac:dyDescent="0.15">
      <c r="A34" s="168" t="str">
        <f>IF(連結実質赤字比率に係る赤字・黒字の構成分析!C$36="",NA(),連結実質赤字比率に係る赤字・黒字の構成分析!C$36)</f>
        <v>介護保険特別会計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1.76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1.45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2.39</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1.38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1.27</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1.64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1.85</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2.56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2.52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4.0199999999999996</v>
      </c>
    </row>
    <row r="36" spans="1:16" x14ac:dyDescent="0.15">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9.9600000000000009</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10.62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10.68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10.39</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9.9600000000000009</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1123</v>
      </c>
      <c r="E42" s="169"/>
      <c r="F42" s="169"/>
      <c r="G42" s="169">
        <f>'実質公債費比率（分子）の構造'!L$52</f>
        <v>1082</v>
      </c>
      <c r="H42" s="169"/>
      <c r="I42" s="169"/>
      <c r="J42" s="169">
        <f>'実質公債費比率（分子）の構造'!M$52</f>
        <v>1100</v>
      </c>
      <c r="K42" s="169"/>
      <c r="L42" s="169"/>
      <c r="M42" s="169">
        <f>'実質公債費比率（分子）の構造'!N$52</f>
        <v>1117</v>
      </c>
      <c r="N42" s="169"/>
      <c r="O42" s="169"/>
      <c r="P42" s="169">
        <f>'実質公債費比率（分子）の構造'!O$52</f>
        <v>1150</v>
      </c>
    </row>
    <row r="43" spans="1:16" x14ac:dyDescent="0.15">
      <c r="A43" s="169" t="s">
        <v>63</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t="str">
        <f>'実質公債費比率（分子）の構造'!O$51</f>
        <v>-</v>
      </c>
      <c r="O43" s="169"/>
      <c r="P43" s="169"/>
    </row>
    <row r="44" spans="1:16" x14ac:dyDescent="0.15">
      <c r="A44" s="169" t="s">
        <v>64</v>
      </c>
      <c r="B44" s="169">
        <f>'実質公債費比率（分子）の構造'!K$50</f>
        <v>11</v>
      </c>
      <c r="C44" s="169"/>
      <c r="D44" s="169"/>
      <c r="E44" s="169">
        <f>'実質公債費比率（分子）の構造'!L$50</f>
        <v>1</v>
      </c>
      <c r="F44" s="169"/>
      <c r="G44" s="169"/>
      <c r="H44" s="169">
        <f>'実質公債費比率（分子）の構造'!M$50</f>
        <v>1</v>
      </c>
      <c r="I44" s="169"/>
      <c r="J44" s="169"/>
      <c r="K44" s="169">
        <f>'実質公債費比率（分子）の構造'!N$50</f>
        <v>1</v>
      </c>
      <c r="L44" s="169"/>
      <c r="M44" s="169"/>
      <c r="N44" s="169">
        <f>'実質公債費比率（分子）の構造'!O$50</f>
        <v>1</v>
      </c>
      <c r="O44" s="169"/>
      <c r="P44" s="169"/>
    </row>
    <row r="45" spans="1:16" x14ac:dyDescent="0.15">
      <c r="A45" s="169" t="s">
        <v>65</v>
      </c>
      <c r="B45" s="169">
        <f>'実質公債費比率（分子）の構造'!K$49</f>
        <v>240</v>
      </c>
      <c r="C45" s="169"/>
      <c r="D45" s="169"/>
      <c r="E45" s="169">
        <f>'実質公債費比率（分子）の構造'!L$49</f>
        <v>207</v>
      </c>
      <c r="F45" s="169"/>
      <c r="G45" s="169"/>
      <c r="H45" s="169">
        <f>'実質公債費比率（分子）の構造'!M$49</f>
        <v>192</v>
      </c>
      <c r="I45" s="169"/>
      <c r="J45" s="169"/>
      <c r="K45" s="169">
        <f>'実質公債費比率（分子）の構造'!N$49</f>
        <v>174</v>
      </c>
      <c r="L45" s="169"/>
      <c r="M45" s="169"/>
      <c r="N45" s="169">
        <f>'実質公債費比率（分子）の構造'!O$49</f>
        <v>139</v>
      </c>
      <c r="O45" s="169"/>
      <c r="P45" s="169"/>
    </row>
    <row r="46" spans="1:16" x14ac:dyDescent="0.15">
      <c r="A46" s="169" t="s">
        <v>66</v>
      </c>
      <c r="B46" s="169">
        <f>'実質公債費比率（分子）の構造'!K$48</f>
        <v>275</v>
      </c>
      <c r="C46" s="169"/>
      <c r="D46" s="169"/>
      <c r="E46" s="169">
        <f>'実質公債費比率（分子）の構造'!L$48</f>
        <v>252</v>
      </c>
      <c r="F46" s="169"/>
      <c r="G46" s="169"/>
      <c r="H46" s="169">
        <f>'実質公債費比率（分子）の構造'!M$48</f>
        <v>181</v>
      </c>
      <c r="I46" s="169"/>
      <c r="J46" s="169"/>
      <c r="K46" s="169">
        <f>'実質公債費比率（分子）の構造'!N$48</f>
        <v>198</v>
      </c>
      <c r="L46" s="169"/>
      <c r="M46" s="169"/>
      <c r="N46" s="169">
        <f>'実質公債費比率（分子）の構造'!O$48</f>
        <v>185</v>
      </c>
      <c r="O46" s="169"/>
      <c r="P46" s="169"/>
    </row>
    <row r="47" spans="1:16" x14ac:dyDescent="0.15">
      <c r="A47" s="169" t="s">
        <v>13</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67</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68</v>
      </c>
      <c r="B49" s="169">
        <f>'実質公債費比率（分子）の構造'!K$45</f>
        <v>944</v>
      </c>
      <c r="C49" s="169"/>
      <c r="D49" s="169"/>
      <c r="E49" s="169">
        <f>'実質公債費比率（分子）の構造'!L$45</f>
        <v>960</v>
      </c>
      <c r="F49" s="169"/>
      <c r="G49" s="169"/>
      <c r="H49" s="169">
        <f>'実質公債費比率（分子）の構造'!M$45</f>
        <v>971</v>
      </c>
      <c r="I49" s="169"/>
      <c r="J49" s="169"/>
      <c r="K49" s="169">
        <f>'実質公債費比率（分子）の構造'!N$45</f>
        <v>956</v>
      </c>
      <c r="L49" s="169"/>
      <c r="M49" s="169"/>
      <c r="N49" s="169">
        <f>'実質公債費比率（分子）の構造'!O$45</f>
        <v>1015</v>
      </c>
      <c r="O49" s="169"/>
      <c r="P49" s="169"/>
    </row>
    <row r="50" spans="1:16" x14ac:dyDescent="0.15">
      <c r="A50" s="169" t="s">
        <v>69</v>
      </c>
      <c r="B50" s="169" t="e">
        <f>NA()</f>
        <v>#N/A</v>
      </c>
      <c r="C50" s="169">
        <f>IF(ISNUMBER('実質公債費比率（分子）の構造'!K$53),'実質公債費比率（分子）の構造'!K$53,NA())</f>
        <v>347</v>
      </c>
      <c r="D50" s="169" t="e">
        <f>NA()</f>
        <v>#N/A</v>
      </c>
      <c r="E50" s="169" t="e">
        <f>NA()</f>
        <v>#N/A</v>
      </c>
      <c r="F50" s="169">
        <f>IF(ISNUMBER('実質公債費比率（分子）の構造'!L$53),'実質公債費比率（分子）の構造'!L$53,NA())</f>
        <v>338</v>
      </c>
      <c r="G50" s="169" t="e">
        <f>NA()</f>
        <v>#N/A</v>
      </c>
      <c r="H50" s="169" t="e">
        <f>NA()</f>
        <v>#N/A</v>
      </c>
      <c r="I50" s="169">
        <f>IF(ISNUMBER('実質公債費比率（分子）の構造'!M$53),'実質公債費比率（分子）の構造'!M$53,NA())</f>
        <v>245</v>
      </c>
      <c r="J50" s="169" t="e">
        <f>NA()</f>
        <v>#N/A</v>
      </c>
      <c r="K50" s="169" t="e">
        <f>NA()</f>
        <v>#N/A</v>
      </c>
      <c r="L50" s="169">
        <f>IF(ISNUMBER('実質公債費比率（分子）の構造'!N$53),'実質公債費比率（分子）の構造'!N$53,NA())</f>
        <v>212</v>
      </c>
      <c r="M50" s="169" t="e">
        <f>NA()</f>
        <v>#N/A</v>
      </c>
      <c r="N50" s="169" t="e">
        <f>NA()</f>
        <v>#N/A</v>
      </c>
      <c r="O50" s="169">
        <f>IF(ISNUMBER('実質公債費比率（分子）の構造'!O$53),'実質公債費比率（分子）の構造'!O$53,NA())</f>
        <v>190</v>
      </c>
      <c r="P50" s="169" t="e">
        <f>NA()</f>
        <v>#N/A</v>
      </c>
    </row>
    <row r="53" spans="1:16" x14ac:dyDescent="0.15">
      <c r="A53" s="137" t="s">
        <v>70</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71</v>
      </c>
      <c r="C55" s="168"/>
      <c r="D55" s="168" t="s">
        <v>72</v>
      </c>
      <c r="E55" s="168" t="s">
        <v>71</v>
      </c>
      <c r="F55" s="168"/>
      <c r="G55" s="168" t="s">
        <v>72</v>
      </c>
      <c r="H55" s="168" t="s">
        <v>71</v>
      </c>
      <c r="I55" s="168"/>
      <c r="J55" s="168" t="s">
        <v>72</v>
      </c>
      <c r="K55" s="168" t="s">
        <v>71</v>
      </c>
      <c r="L55" s="168"/>
      <c r="M55" s="168" t="s">
        <v>72</v>
      </c>
      <c r="N55" s="168" t="s">
        <v>71</v>
      </c>
      <c r="O55" s="168"/>
      <c r="P55" s="168" t="s">
        <v>72</v>
      </c>
    </row>
    <row r="56" spans="1:16" x14ac:dyDescent="0.15">
      <c r="A56" s="168" t="s">
        <v>42</v>
      </c>
      <c r="B56" s="168"/>
      <c r="C56" s="168"/>
      <c r="D56" s="168">
        <f>'将来負担比率（分子）の構造'!I$52</f>
        <v>10375</v>
      </c>
      <c r="E56" s="168"/>
      <c r="F56" s="168"/>
      <c r="G56" s="168">
        <f>'将来負担比率（分子）の構造'!J$52</f>
        <v>10781</v>
      </c>
      <c r="H56" s="168"/>
      <c r="I56" s="168"/>
      <c r="J56" s="168">
        <f>'将来負担比率（分子）の構造'!K$52</f>
        <v>11244</v>
      </c>
      <c r="K56" s="168"/>
      <c r="L56" s="168"/>
      <c r="M56" s="168">
        <f>'将来負担比率（分子）の構造'!L$52</f>
        <v>11501</v>
      </c>
      <c r="N56" s="168"/>
      <c r="O56" s="168"/>
      <c r="P56" s="168">
        <f>'将来負担比率（分子）の構造'!M$52</f>
        <v>11253</v>
      </c>
    </row>
    <row r="57" spans="1:16" x14ac:dyDescent="0.15">
      <c r="A57" s="168" t="s">
        <v>41</v>
      </c>
      <c r="B57" s="168"/>
      <c r="C57" s="168"/>
      <c r="D57" s="168">
        <f>'将来負担比率（分子）の構造'!I$51</f>
        <v>195</v>
      </c>
      <c r="E57" s="168"/>
      <c r="F57" s="168"/>
      <c r="G57" s="168">
        <f>'将来負担比率（分子）の構造'!J$51</f>
        <v>148</v>
      </c>
      <c r="H57" s="168"/>
      <c r="I57" s="168"/>
      <c r="J57" s="168">
        <f>'将来負担比率（分子）の構造'!K$51</f>
        <v>125</v>
      </c>
      <c r="K57" s="168"/>
      <c r="L57" s="168"/>
      <c r="M57" s="168">
        <f>'将来負担比率（分子）の構造'!L$51</f>
        <v>170</v>
      </c>
      <c r="N57" s="168"/>
      <c r="O57" s="168"/>
      <c r="P57" s="168">
        <f>'将来負担比率（分子）の構造'!M$51</f>
        <v>248</v>
      </c>
    </row>
    <row r="58" spans="1:16" x14ac:dyDescent="0.15">
      <c r="A58" s="168" t="s">
        <v>40</v>
      </c>
      <c r="B58" s="168"/>
      <c r="C58" s="168"/>
      <c r="D58" s="168">
        <f>'将来負担比率（分子）の構造'!I$50</f>
        <v>1266</v>
      </c>
      <c r="E58" s="168"/>
      <c r="F58" s="168"/>
      <c r="G58" s="168">
        <f>'将来負担比率（分子）の構造'!J$50</f>
        <v>1117</v>
      </c>
      <c r="H58" s="168"/>
      <c r="I58" s="168"/>
      <c r="J58" s="168">
        <f>'将来負担比率（分子）の構造'!K$50</f>
        <v>1765</v>
      </c>
      <c r="K58" s="168"/>
      <c r="L58" s="168"/>
      <c r="M58" s="168">
        <f>'将来負担比率（分子）の構造'!L$50</f>
        <v>2256</v>
      </c>
      <c r="N58" s="168"/>
      <c r="O58" s="168"/>
      <c r="P58" s="168">
        <f>'将来負担比率（分子）の構造'!M$50</f>
        <v>2915</v>
      </c>
    </row>
    <row r="59" spans="1:16" x14ac:dyDescent="0.15">
      <c r="A59" s="168" t="s">
        <v>38</v>
      </c>
      <c r="B59" s="168">
        <f>'将来負担比率（分子）の構造'!I$49</f>
        <v>80</v>
      </c>
      <c r="C59" s="168"/>
      <c r="D59" s="168"/>
      <c r="E59" s="168">
        <f>'将来負担比率（分子）の構造'!J$49</f>
        <v>52</v>
      </c>
      <c r="F59" s="168"/>
      <c r="G59" s="168"/>
      <c r="H59" s="168">
        <f>'将来負担比率（分子）の構造'!K$49</f>
        <v>59</v>
      </c>
      <c r="I59" s="168"/>
      <c r="J59" s="168"/>
      <c r="K59" s="168">
        <f>'将来負担比率（分子）の構造'!L$49</f>
        <v>49</v>
      </c>
      <c r="L59" s="168"/>
      <c r="M59" s="168"/>
      <c r="N59" s="168">
        <f>'将来負担比率（分子）の構造'!M$49</f>
        <v>117</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34</v>
      </c>
      <c r="B62" s="168">
        <f>'将来負担比率（分子）の構造'!I$45</f>
        <v>1122</v>
      </c>
      <c r="C62" s="168"/>
      <c r="D62" s="168"/>
      <c r="E62" s="168">
        <f>'将来負担比率（分子）の構造'!J$45</f>
        <v>1108</v>
      </c>
      <c r="F62" s="168"/>
      <c r="G62" s="168"/>
      <c r="H62" s="168">
        <f>'将来負担比率（分子）の構造'!K$45</f>
        <v>1001</v>
      </c>
      <c r="I62" s="168"/>
      <c r="J62" s="168"/>
      <c r="K62" s="168">
        <f>'将来負担比率（分子）の構造'!L$45</f>
        <v>965</v>
      </c>
      <c r="L62" s="168"/>
      <c r="M62" s="168"/>
      <c r="N62" s="168">
        <f>'将来負担比率（分子）の構造'!M$45</f>
        <v>959</v>
      </c>
      <c r="O62" s="168"/>
      <c r="P62" s="168"/>
    </row>
    <row r="63" spans="1:16" x14ac:dyDescent="0.15">
      <c r="A63" s="168" t="s">
        <v>33</v>
      </c>
      <c r="B63" s="168">
        <f>'将来負担比率（分子）の構造'!I$44</f>
        <v>1297</v>
      </c>
      <c r="C63" s="168"/>
      <c r="D63" s="168"/>
      <c r="E63" s="168">
        <f>'将来負担比率（分子）の構造'!J$44</f>
        <v>1237</v>
      </c>
      <c r="F63" s="168"/>
      <c r="G63" s="168"/>
      <c r="H63" s="168">
        <f>'将来負担比率（分子）の構造'!K$44</f>
        <v>1155</v>
      </c>
      <c r="I63" s="168"/>
      <c r="J63" s="168"/>
      <c r="K63" s="168">
        <f>'将来負担比率（分子）の構造'!L$44</f>
        <v>1040</v>
      </c>
      <c r="L63" s="168"/>
      <c r="M63" s="168"/>
      <c r="N63" s="168">
        <f>'将来負担比率（分子）の構造'!M$44</f>
        <v>903</v>
      </c>
      <c r="O63" s="168"/>
      <c r="P63" s="168"/>
    </row>
    <row r="64" spans="1:16" x14ac:dyDescent="0.15">
      <c r="A64" s="168" t="s">
        <v>32</v>
      </c>
      <c r="B64" s="168">
        <f>'将来負担比率（分子）の構造'!I$43</f>
        <v>2438</v>
      </c>
      <c r="C64" s="168"/>
      <c r="D64" s="168"/>
      <c r="E64" s="168">
        <f>'将来負担比率（分子）の構造'!J$43</f>
        <v>2457</v>
      </c>
      <c r="F64" s="168"/>
      <c r="G64" s="168"/>
      <c r="H64" s="168">
        <f>'将来負担比率（分子）の構造'!K$43</f>
        <v>2467</v>
      </c>
      <c r="I64" s="168"/>
      <c r="J64" s="168"/>
      <c r="K64" s="168">
        <f>'将来負担比率（分子）の構造'!L$43</f>
        <v>2324</v>
      </c>
      <c r="L64" s="168"/>
      <c r="M64" s="168"/>
      <c r="N64" s="168">
        <f>'将来負担比率（分子）の構造'!M$43</f>
        <v>2231</v>
      </c>
      <c r="O64" s="168"/>
      <c r="P64" s="168"/>
    </row>
    <row r="65" spans="1:16" x14ac:dyDescent="0.15">
      <c r="A65" s="168" t="s">
        <v>31</v>
      </c>
      <c r="B65" s="168">
        <f>'将来負担比率（分子）の構造'!I$42</f>
        <v>6</v>
      </c>
      <c r="C65" s="168"/>
      <c r="D65" s="168"/>
      <c r="E65" s="168">
        <f>'将来負担比率（分子）の構造'!J$42</f>
        <v>5</v>
      </c>
      <c r="F65" s="168"/>
      <c r="G65" s="168"/>
      <c r="H65" s="168">
        <f>'将来負担比率（分子）の構造'!K$42</f>
        <v>4</v>
      </c>
      <c r="I65" s="168"/>
      <c r="J65" s="168"/>
      <c r="K65" s="168">
        <f>'将来負担比率（分子）の構造'!L$42</f>
        <v>2</v>
      </c>
      <c r="L65" s="168"/>
      <c r="M65" s="168"/>
      <c r="N65" s="168">
        <f>'将来負担比率（分子）の構造'!M$42</f>
        <v>1</v>
      </c>
      <c r="O65" s="168"/>
      <c r="P65" s="168"/>
    </row>
    <row r="66" spans="1:16" x14ac:dyDescent="0.15">
      <c r="A66" s="168" t="s">
        <v>30</v>
      </c>
      <c r="B66" s="168">
        <f>'将来負担比率（分子）の構造'!I$41</f>
        <v>8347</v>
      </c>
      <c r="C66" s="168"/>
      <c r="D66" s="168"/>
      <c r="E66" s="168">
        <f>'将来負担比率（分子）の構造'!J$41</f>
        <v>8704</v>
      </c>
      <c r="F66" s="168"/>
      <c r="G66" s="168"/>
      <c r="H66" s="168">
        <f>'将来負担比率（分子）の構造'!K$41</f>
        <v>9382</v>
      </c>
      <c r="I66" s="168"/>
      <c r="J66" s="168"/>
      <c r="K66" s="168">
        <f>'将来負担比率（分子）の構造'!L$41</f>
        <v>9881</v>
      </c>
      <c r="L66" s="168"/>
      <c r="M66" s="168"/>
      <c r="N66" s="168">
        <f>'将来負担比率（分子）の構造'!M$41</f>
        <v>9945</v>
      </c>
      <c r="O66" s="168"/>
      <c r="P66" s="168"/>
    </row>
    <row r="67" spans="1:16" x14ac:dyDescent="0.15">
      <c r="A67" s="168" t="s">
        <v>73</v>
      </c>
      <c r="B67" s="168" t="e">
        <f>NA()</f>
        <v>#N/A</v>
      </c>
      <c r="C67" s="168">
        <f>IF(ISNUMBER('将来負担比率（分子）の構造'!I$53), IF('将来負担比率（分子）の構造'!I$53 &lt; 0, 0, '将来負担比率（分子）の構造'!I$53), NA())</f>
        <v>1454</v>
      </c>
      <c r="D67" s="168" t="e">
        <f>NA()</f>
        <v>#N/A</v>
      </c>
      <c r="E67" s="168" t="e">
        <f>NA()</f>
        <v>#N/A</v>
      </c>
      <c r="F67" s="168">
        <f>IF(ISNUMBER('将来負担比率（分子）の構造'!J$53), IF('将来負担比率（分子）の構造'!J$53 &lt; 0, 0, '将来負担比率（分子）の構造'!J$53), NA())</f>
        <v>1517</v>
      </c>
      <c r="G67" s="168" t="e">
        <f>NA()</f>
        <v>#N/A</v>
      </c>
      <c r="H67" s="168" t="e">
        <f>NA()</f>
        <v>#N/A</v>
      </c>
      <c r="I67" s="168">
        <f>IF(ISNUMBER('将来負担比率（分子）の構造'!K$53), IF('将来負担比率（分子）の構造'!K$53 &lt; 0, 0, '将来負担比率（分子）の構造'!K$53), NA())</f>
        <v>933</v>
      </c>
      <c r="J67" s="168" t="e">
        <f>NA()</f>
        <v>#N/A</v>
      </c>
      <c r="K67" s="168" t="e">
        <f>NA()</f>
        <v>#N/A</v>
      </c>
      <c r="L67" s="168">
        <f>IF(ISNUMBER('将来負担比率（分子）の構造'!L$53), IF('将来負担比率（分子）の構造'!L$53 &lt; 0, 0, '将来負担比率（分子）の構造'!L$53), NA())</f>
        <v>334</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74</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75</v>
      </c>
      <c r="B72" s="172">
        <f>基金残高に係る経年分析!F55</f>
        <v>1019</v>
      </c>
      <c r="C72" s="172">
        <f>基金残高に係る経年分析!G55</f>
        <v>1117</v>
      </c>
      <c r="D72" s="172">
        <f>基金残高に係る経年分析!H55</f>
        <v>1472</v>
      </c>
    </row>
    <row r="73" spans="1:16" x14ac:dyDescent="0.15">
      <c r="A73" s="171" t="s">
        <v>76</v>
      </c>
      <c r="B73" s="172">
        <f>基金残高に係る経年分析!F56</f>
        <v>276</v>
      </c>
      <c r="C73" s="172">
        <f>基金残高に係る経年分析!G56</f>
        <v>316</v>
      </c>
      <c r="D73" s="172">
        <f>基金残高に係る経年分析!H56</f>
        <v>216</v>
      </c>
    </row>
    <row r="74" spans="1:16" x14ac:dyDescent="0.15">
      <c r="A74" s="171" t="s">
        <v>77</v>
      </c>
      <c r="B74" s="172">
        <f>基金残高に係る経年分析!F57</f>
        <v>842</v>
      </c>
      <c r="C74" s="172">
        <f>基金残高に係る経年分析!G57</f>
        <v>1115</v>
      </c>
      <c r="D74" s="172">
        <f>基金残高に係る経年分析!H57</f>
        <v>1614</v>
      </c>
    </row>
  </sheetData>
  <sheetProtection algorithmName="SHA-512" hashValue="BeXwo+DVteLwUXEx6bE+a6+ulRlSb/ZBN7kxChb/iWFlC1aQRJMjKweuyl1CBGVzBJdROOAIHx8T6DqV2t7Ytw==" saltValue="uIATNuly7Lexacm1EVmyt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1" t="s">
        <v>210</v>
      </c>
      <c r="DI1" s="782"/>
      <c r="DJ1" s="782"/>
      <c r="DK1" s="782"/>
      <c r="DL1" s="782"/>
      <c r="DM1" s="782"/>
      <c r="DN1" s="783"/>
      <c r="DO1" s="208"/>
      <c r="DP1" s="781" t="s">
        <v>211</v>
      </c>
      <c r="DQ1" s="782"/>
      <c r="DR1" s="782"/>
      <c r="DS1" s="782"/>
      <c r="DT1" s="782"/>
      <c r="DU1" s="782"/>
      <c r="DV1" s="782"/>
      <c r="DW1" s="782"/>
      <c r="DX1" s="782"/>
      <c r="DY1" s="782"/>
      <c r="DZ1" s="782"/>
      <c r="EA1" s="782"/>
      <c r="EB1" s="782"/>
      <c r="EC1" s="783"/>
      <c r="ED1" s="206"/>
      <c r="EE1" s="206"/>
      <c r="EF1" s="206"/>
      <c r="EG1" s="206"/>
      <c r="EH1" s="206"/>
      <c r="EI1" s="206"/>
      <c r="EJ1" s="206"/>
      <c r="EK1" s="206"/>
      <c r="EL1" s="206"/>
      <c r="EM1" s="206"/>
    </row>
    <row r="2" spans="2:143" ht="22.5" customHeight="1" x14ac:dyDescent="0.15">
      <c r="B2" s="209" t="s">
        <v>212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2" customFormat="1" ht="11.25" customHeight="1" x14ac:dyDescent="0.15">
      <c r="B5" s="731" t="s">
        <v>223</v>
      </c>
      <c r="C5" s="732"/>
      <c r="D5" s="732"/>
      <c r="E5" s="732"/>
      <c r="F5" s="732"/>
      <c r="G5" s="732"/>
      <c r="H5" s="732"/>
      <c r="I5" s="732"/>
      <c r="J5" s="732"/>
      <c r="K5" s="732"/>
      <c r="L5" s="732"/>
      <c r="M5" s="732"/>
      <c r="N5" s="732"/>
      <c r="O5" s="732"/>
      <c r="P5" s="732"/>
      <c r="Q5" s="733"/>
      <c r="R5" s="717">
        <v>2431563</v>
      </c>
      <c r="S5" s="718"/>
      <c r="T5" s="718"/>
      <c r="U5" s="718"/>
      <c r="V5" s="718"/>
      <c r="W5" s="718"/>
      <c r="X5" s="718"/>
      <c r="Y5" s="761"/>
      <c r="Z5" s="779">
        <v>20.399999999999999</v>
      </c>
      <c r="AA5" s="779"/>
      <c r="AB5" s="779"/>
      <c r="AC5" s="779"/>
      <c r="AD5" s="780">
        <v>2431544</v>
      </c>
      <c r="AE5" s="780"/>
      <c r="AF5" s="780"/>
      <c r="AG5" s="780"/>
      <c r="AH5" s="780"/>
      <c r="AI5" s="780"/>
      <c r="AJ5" s="780"/>
      <c r="AK5" s="780"/>
      <c r="AL5" s="762">
        <v>35.5</v>
      </c>
      <c r="AM5" s="736"/>
      <c r="AN5" s="736"/>
      <c r="AO5" s="763"/>
      <c r="AP5" s="731" t="s">
        <v>224</v>
      </c>
      <c r="AQ5" s="732"/>
      <c r="AR5" s="732"/>
      <c r="AS5" s="732"/>
      <c r="AT5" s="732"/>
      <c r="AU5" s="732"/>
      <c r="AV5" s="732"/>
      <c r="AW5" s="732"/>
      <c r="AX5" s="732"/>
      <c r="AY5" s="732"/>
      <c r="AZ5" s="732"/>
      <c r="BA5" s="732"/>
      <c r="BB5" s="732"/>
      <c r="BC5" s="732"/>
      <c r="BD5" s="732"/>
      <c r="BE5" s="732"/>
      <c r="BF5" s="733"/>
      <c r="BG5" s="664">
        <v>2431544</v>
      </c>
      <c r="BH5" s="665"/>
      <c r="BI5" s="665"/>
      <c r="BJ5" s="665"/>
      <c r="BK5" s="665"/>
      <c r="BL5" s="665"/>
      <c r="BM5" s="665"/>
      <c r="BN5" s="666"/>
      <c r="BO5" s="691">
        <v>100</v>
      </c>
      <c r="BP5" s="691"/>
      <c r="BQ5" s="691"/>
      <c r="BR5" s="691"/>
      <c r="BS5" s="692" t="s">
        <v>225</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217</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176961</v>
      </c>
      <c r="S6" s="665"/>
      <c r="T6" s="665"/>
      <c r="U6" s="665"/>
      <c r="V6" s="665"/>
      <c r="W6" s="665"/>
      <c r="X6" s="665"/>
      <c r="Y6" s="666"/>
      <c r="Z6" s="691">
        <v>1.5</v>
      </c>
      <c r="AA6" s="691"/>
      <c r="AB6" s="691"/>
      <c r="AC6" s="691"/>
      <c r="AD6" s="692">
        <v>176961</v>
      </c>
      <c r="AE6" s="692"/>
      <c r="AF6" s="692"/>
      <c r="AG6" s="692"/>
      <c r="AH6" s="692"/>
      <c r="AI6" s="692"/>
      <c r="AJ6" s="692"/>
      <c r="AK6" s="692"/>
      <c r="AL6" s="667">
        <v>2.6</v>
      </c>
      <c r="AM6" s="668"/>
      <c r="AN6" s="668"/>
      <c r="AO6" s="693"/>
      <c r="AP6" s="661" t="s">
        <v>230</v>
      </c>
      <c r="AQ6" s="662"/>
      <c r="AR6" s="662"/>
      <c r="AS6" s="662"/>
      <c r="AT6" s="662"/>
      <c r="AU6" s="662"/>
      <c r="AV6" s="662"/>
      <c r="AW6" s="662"/>
      <c r="AX6" s="662"/>
      <c r="AY6" s="662"/>
      <c r="AZ6" s="662"/>
      <c r="BA6" s="662"/>
      <c r="BB6" s="662"/>
      <c r="BC6" s="662"/>
      <c r="BD6" s="662"/>
      <c r="BE6" s="662"/>
      <c r="BF6" s="663"/>
      <c r="BG6" s="664">
        <v>2431544</v>
      </c>
      <c r="BH6" s="665"/>
      <c r="BI6" s="665"/>
      <c r="BJ6" s="665"/>
      <c r="BK6" s="665"/>
      <c r="BL6" s="665"/>
      <c r="BM6" s="665"/>
      <c r="BN6" s="666"/>
      <c r="BO6" s="691">
        <v>100</v>
      </c>
      <c r="BP6" s="691"/>
      <c r="BQ6" s="691"/>
      <c r="BR6" s="691"/>
      <c r="BS6" s="692" t="s">
        <v>225</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102667</v>
      </c>
      <c r="CS6" s="665"/>
      <c r="CT6" s="665"/>
      <c r="CU6" s="665"/>
      <c r="CV6" s="665"/>
      <c r="CW6" s="665"/>
      <c r="CX6" s="665"/>
      <c r="CY6" s="666"/>
      <c r="CZ6" s="762">
        <v>0.9</v>
      </c>
      <c r="DA6" s="736"/>
      <c r="DB6" s="736"/>
      <c r="DC6" s="765"/>
      <c r="DD6" s="670" t="s">
        <v>125</v>
      </c>
      <c r="DE6" s="665"/>
      <c r="DF6" s="665"/>
      <c r="DG6" s="665"/>
      <c r="DH6" s="665"/>
      <c r="DI6" s="665"/>
      <c r="DJ6" s="665"/>
      <c r="DK6" s="665"/>
      <c r="DL6" s="665"/>
      <c r="DM6" s="665"/>
      <c r="DN6" s="665"/>
      <c r="DO6" s="665"/>
      <c r="DP6" s="666"/>
      <c r="DQ6" s="670">
        <v>102667</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835</v>
      </c>
      <c r="S7" s="665"/>
      <c r="T7" s="665"/>
      <c r="U7" s="665"/>
      <c r="V7" s="665"/>
      <c r="W7" s="665"/>
      <c r="X7" s="665"/>
      <c r="Y7" s="666"/>
      <c r="Z7" s="691">
        <v>0</v>
      </c>
      <c r="AA7" s="691"/>
      <c r="AB7" s="691"/>
      <c r="AC7" s="691"/>
      <c r="AD7" s="692">
        <v>835</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573608</v>
      </c>
      <c r="BH7" s="665"/>
      <c r="BI7" s="665"/>
      <c r="BJ7" s="665"/>
      <c r="BK7" s="665"/>
      <c r="BL7" s="665"/>
      <c r="BM7" s="665"/>
      <c r="BN7" s="666"/>
      <c r="BO7" s="691">
        <v>23.6</v>
      </c>
      <c r="BP7" s="691"/>
      <c r="BQ7" s="691"/>
      <c r="BR7" s="691"/>
      <c r="BS7" s="692" t="s">
        <v>125</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2114205</v>
      </c>
      <c r="CS7" s="665"/>
      <c r="CT7" s="665"/>
      <c r="CU7" s="665"/>
      <c r="CV7" s="665"/>
      <c r="CW7" s="665"/>
      <c r="CX7" s="665"/>
      <c r="CY7" s="666"/>
      <c r="CZ7" s="691">
        <v>18.399999999999999</v>
      </c>
      <c r="DA7" s="691"/>
      <c r="DB7" s="691"/>
      <c r="DC7" s="691"/>
      <c r="DD7" s="670">
        <v>433839</v>
      </c>
      <c r="DE7" s="665"/>
      <c r="DF7" s="665"/>
      <c r="DG7" s="665"/>
      <c r="DH7" s="665"/>
      <c r="DI7" s="665"/>
      <c r="DJ7" s="665"/>
      <c r="DK7" s="665"/>
      <c r="DL7" s="665"/>
      <c r="DM7" s="665"/>
      <c r="DN7" s="665"/>
      <c r="DO7" s="665"/>
      <c r="DP7" s="666"/>
      <c r="DQ7" s="670">
        <v>1519540</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3816</v>
      </c>
      <c r="S8" s="665"/>
      <c r="T8" s="665"/>
      <c r="U8" s="665"/>
      <c r="V8" s="665"/>
      <c r="W8" s="665"/>
      <c r="X8" s="665"/>
      <c r="Y8" s="666"/>
      <c r="Z8" s="691">
        <v>0</v>
      </c>
      <c r="AA8" s="691"/>
      <c r="AB8" s="691"/>
      <c r="AC8" s="691"/>
      <c r="AD8" s="692">
        <v>3816</v>
      </c>
      <c r="AE8" s="692"/>
      <c r="AF8" s="692"/>
      <c r="AG8" s="692"/>
      <c r="AH8" s="692"/>
      <c r="AI8" s="692"/>
      <c r="AJ8" s="692"/>
      <c r="AK8" s="692"/>
      <c r="AL8" s="667">
        <v>0.1</v>
      </c>
      <c r="AM8" s="668"/>
      <c r="AN8" s="668"/>
      <c r="AO8" s="693"/>
      <c r="AP8" s="661" t="s">
        <v>236</v>
      </c>
      <c r="AQ8" s="662"/>
      <c r="AR8" s="662"/>
      <c r="AS8" s="662"/>
      <c r="AT8" s="662"/>
      <c r="AU8" s="662"/>
      <c r="AV8" s="662"/>
      <c r="AW8" s="662"/>
      <c r="AX8" s="662"/>
      <c r="AY8" s="662"/>
      <c r="AZ8" s="662"/>
      <c r="BA8" s="662"/>
      <c r="BB8" s="662"/>
      <c r="BC8" s="662"/>
      <c r="BD8" s="662"/>
      <c r="BE8" s="662"/>
      <c r="BF8" s="663"/>
      <c r="BG8" s="664">
        <v>24810</v>
      </c>
      <c r="BH8" s="665"/>
      <c r="BI8" s="665"/>
      <c r="BJ8" s="665"/>
      <c r="BK8" s="665"/>
      <c r="BL8" s="665"/>
      <c r="BM8" s="665"/>
      <c r="BN8" s="666"/>
      <c r="BO8" s="691">
        <v>1</v>
      </c>
      <c r="BP8" s="691"/>
      <c r="BQ8" s="691"/>
      <c r="BR8" s="691"/>
      <c r="BS8" s="692" t="s">
        <v>225</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2960918</v>
      </c>
      <c r="CS8" s="665"/>
      <c r="CT8" s="665"/>
      <c r="CU8" s="665"/>
      <c r="CV8" s="665"/>
      <c r="CW8" s="665"/>
      <c r="CX8" s="665"/>
      <c r="CY8" s="666"/>
      <c r="CZ8" s="691">
        <v>25.8</v>
      </c>
      <c r="DA8" s="691"/>
      <c r="DB8" s="691"/>
      <c r="DC8" s="691"/>
      <c r="DD8" s="670">
        <v>3564</v>
      </c>
      <c r="DE8" s="665"/>
      <c r="DF8" s="665"/>
      <c r="DG8" s="665"/>
      <c r="DH8" s="665"/>
      <c r="DI8" s="665"/>
      <c r="DJ8" s="665"/>
      <c r="DK8" s="665"/>
      <c r="DL8" s="665"/>
      <c r="DM8" s="665"/>
      <c r="DN8" s="665"/>
      <c r="DO8" s="665"/>
      <c r="DP8" s="666"/>
      <c r="DQ8" s="670">
        <v>1390285</v>
      </c>
      <c r="DR8" s="665"/>
      <c r="DS8" s="665"/>
      <c r="DT8" s="665"/>
      <c r="DU8" s="665"/>
      <c r="DV8" s="665"/>
      <c r="DW8" s="665"/>
      <c r="DX8" s="665"/>
      <c r="DY8" s="665"/>
      <c r="DZ8" s="665"/>
      <c r="EA8" s="665"/>
      <c r="EB8" s="665"/>
      <c r="EC8" s="705"/>
    </row>
    <row r="9" spans="2:143" ht="11.25" customHeight="1" x14ac:dyDescent="0.15">
      <c r="B9" s="661" t="s">
        <v>238</v>
      </c>
      <c r="C9" s="662"/>
      <c r="D9" s="662"/>
      <c r="E9" s="662"/>
      <c r="F9" s="662"/>
      <c r="G9" s="662"/>
      <c r="H9" s="662"/>
      <c r="I9" s="662"/>
      <c r="J9" s="662"/>
      <c r="K9" s="662"/>
      <c r="L9" s="662"/>
      <c r="M9" s="662"/>
      <c r="N9" s="662"/>
      <c r="O9" s="662"/>
      <c r="P9" s="662"/>
      <c r="Q9" s="663"/>
      <c r="R9" s="664">
        <v>3564</v>
      </c>
      <c r="S9" s="665"/>
      <c r="T9" s="665"/>
      <c r="U9" s="665"/>
      <c r="V9" s="665"/>
      <c r="W9" s="665"/>
      <c r="X9" s="665"/>
      <c r="Y9" s="666"/>
      <c r="Z9" s="691">
        <v>0</v>
      </c>
      <c r="AA9" s="691"/>
      <c r="AB9" s="691"/>
      <c r="AC9" s="691"/>
      <c r="AD9" s="692">
        <v>3564</v>
      </c>
      <c r="AE9" s="692"/>
      <c r="AF9" s="692"/>
      <c r="AG9" s="692"/>
      <c r="AH9" s="692"/>
      <c r="AI9" s="692"/>
      <c r="AJ9" s="692"/>
      <c r="AK9" s="692"/>
      <c r="AL9" s="667">
        <v>0.1</v>
      </c>
      <c r="AM9" s="668"/>
      <c r="AN9" s="668"/>
      <c r="AO9" s="693"/>
      <c r="AP9" s="661" t="s">
        <v>239</v>
      </c>
      <c r="AQ9" s="662"/>
      <c r="AR9" s="662"/>
      <c r="AS9" s="662"/>
      <c r="AT9" s="662"/>
      <c r="AU9" s="662"/>
      <c r="AV9" s="662"/>
      <c r="AW9" s="662"/>
      <c r="AX9" s="662"/>
      <c r="AY9" s="662"/>
      <c r="AZ9" s="662"/>
      <c r="BA9" s="662"/>
      <c r="BB9" s="662"/>
      <c r="BC9" s="662"/>
      <c r="BD9" s="662"/>
      <c r="BE9" s="662"/>
      <c r="BF9" s="663"/>
      <c r="BG9" s="664">
        <v>481516</v>
      </c>
      <c r="BH9" s="665"/>
      <c r="BI9" s="665"/>
      <c r="BJ9" s="665"/>
      <c r="BK9" s="665"/>
      <c r="BL9" s="665"/>
      <c r="BM9" s="665"/>
      <c r="BN9" s="666"/>
      <c r="BO9" s="691">
        <v>19.8</v>
      </c>
      <c r="BP9" s="691"/>
      <c r="BQ9" s="691"/>
      <c r="BR9" s="691"/>
      <c r="BS9" s="692" t="s">
        <v>225</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1361768</v>
      </c>
      <c r="CS9" s="665"/>
      <c r="CT9" s="665"/>
      <c r="CU9" s="665"/>
      <c r="CV9" s="665"/>
      <c r="CW9" s="665"/>
      <c r="CX9" s="665"/>
      <c r="CY9" s="666"/>
      <c r="CZ9" s="691">
        <v>11.9</v>
      </c>
      <c r="DA9" s="691"/>
      <c r="DB9" s="691"/>
      <c r="DC9" s="691"/>
      <c r="DD9" s="670">
        <v>30017</v>
      </c>
      <c r="DE9" s="665"/>
      <c r="DF9" s="665"/>
      <c r="DG9" s="665"/>
      <c r="DH9" s="665"/>
      <c r="DI9" s="665"/>
      <c r="DJ9" s="665"/>
      <c r="DK9" s="665"/>
      <c r="DL9" s="665"/>
      <c r="DM9" s="665"/>
      <c r="DN9" s="665"/>
      <c r="DO9" s="665"/>
      <c r="DP9" s="666"/>
      <c r="DQ9" s="670">
        <v>890910</v>
      </c>
      <c r="DR9" s="665"/>
      <c r="DS9" s="665"/>
      <c r="DT9" s="665"/>
      <c r="DU9" s="665"/>
      <c r="DV9" s="665"/>
      <c r="DW9" s="665"/>
      <c r="DX9" s="665"/>
      <c r="DY9" s="665"/>
      <c r="DZ9" s="665"/>
      <c r="EA9" s="665"/>
      <c r="EB9" s="665"/>
      <c r="EC9" s="705"/>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125</v>
      </c>
      <c r="S10" s="665"/>
      <c r="T10" s="665"/>
      <c r="U10" s="665"/>
      <c r="V10" s="665"/>
      <c r="W10" s="665"/>
      <c r="X10" s="665"/>
      <c r="Y10" s="666"/>
      <c r="Z10" s="691" t="s">
        <v>225</v>
      </c>
      <c r="AA10" s="691"/>
      <c r="AB10" s="691"/>
      <c r="AC10" s="691"/>
      <c r="AD10" s="692" t="s">
        <v>225</v>
      </c>
      <c r="AE10" s="692"/>
      <c r="AF10" s="692"/>
      <c r="AG10" s="692"/>
      <c r="AH10" s="692"/>
      <c r="AI10" s="692"/>
      <c r="AJ10" s="692"/>
      <c r="AK10" s="692"/>
      <c r="AL10" s="667" t="s">
        <v>125</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40481</v>
      </c>
      <c r="BH10" s="665"/>
      <c r="BI10" s="665"/>
      <c r="BJ10" s="665"/>
      <c r="BK10" s="665"/>
      <c r="BL10" s="665"/>
      <c r="BM10" s="665"/>
      <c r="BN10" s="666"/>
      <c r="BO10" s="691">
        <v>1.7</v>
      </c>
      <c r="BP10" s="691"/>
      <c r="BQ10" s="691"/>
      <c r="BR10" s="691"/>
      <c r="BS10" s="692" t="s">
        <v>225</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v>17414</v>
      </c>
      <c r="CS10" s="665"/>
      <c r="CT10" s="665"/>
      <c r="CU10" s="665"/>
      <c r="CV10" s="665"/>
      <c r="CW10" s="665"/>
      <c r="CX10" s="665"/>
      <c r="CY10" s="666"/>
      <c r="CZ10" s="691">
        <v>0.2</v>
      </c>
      <c r="DA10" s="691"/>
      <c r="DB10" s="691"/>
      <c r="DC10" s="691"/>
      <c r="DD10" s="670">
        <v>1837</v>
      </c>
      <c r="DE10" s="665"/>
      <c r="DF10" s="665"/>
      <c r="DG10" s="665"/>
      <c r="DH10" s="665"/>
      <c r="DI10" s="665"/>
      <c r="DJ10" s="665"/>
      <c r="DK10" s="665"/>
      <c r="DL10" s="665"/>
      <c r="DM10" s="665"/>
      <c r="DN10" s="665"/>
      <c r="DO10" s="665"/>
      <c r="DP10" s="666"/>
      <c r="DQ10" s="670">
        <v>16797</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356332</v>
      </c>
      <c r="S11" s="665"/>
      <c r="T11" s="665"/>
      <c r="U11" s="665"/>
      <c r="V11" s="665"/>
      <c r="W11" s="665"/>
      <c r="X11" s="665"/>
      <c r="Y11" s="666"/>
      <c r="Z11" s="667">
        <v>3</v>
      </c>
      <c r="AA11" s="668"/>
      <c r="AB11" s="668"/>
      <c r="AC11" s="669"/>
      <c r="AD11" s="670">
        <v>356332</v>
      </c>
      <c r="AE11" s="665"/>
      <c r="AF11" s="665"/>
      <c r="AG11" s="665"/>
      <c r="AH11" s="665"/>
      <c r="AI11" s="665"/>
      <c r="AJ11" s="665"/>
      <c r="AK11" s="666"/>
      <c r="AL11" s="667">
        <v>5.2</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26801</v>
      </c>
      <c r="BH11" s="665"/>
      <c r="BI11" s="665"/>
      <c r="BJ11" s="665"/>
      <c r="BK11" s="665"/>
      <c r="BL11" s="665"/>
      <c r="BM11" s="665"/>
      <c r="BN11" s="666"/>
      <c r="BO11" s="691">
        <v>1.1000000000000001</v>
      </c>
      <c r="BP11" s="691"/>
      <c r="BQ11" s="691"/>
      <c r="BR11" s="691"/>
      <c r="BS11" s="692" t="s">
        <v>125</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495578</v>
      </c>
      <c r="CS11" s="665"/>
      <c r="CT11" s="665"/>
      <c r="CU11" s="665"/>
      <c r="CV11" s="665"/>
      <c r="CW11" s="665"/>
      <c r="CX11" s="665"/>
      <c r="CY11" s="666"/>
      <c r="CZ11" s="691">
        <v>4.3</v>
      </c>
      <c r="DA11" s="691"/>
      <c r="DB11" s="691"/>
      <c r="DC11" s="691"/>
      <c r="DD11" s="670">
        <v>83518</v>
      </c>
      <c r="DE11" s="665"/>
      <c r="DF11" s="665"/>
      <c r="DG11" s="665"/>
      <c r="DH11" s="665"/>
      <c r="DI11" s="665"/>
      <c r="DJ11" s="665"/>
      <c r="DK11" s="665"/>
      <c r="DL11" s="665"/>
      <c r="DM11" s="665"/>
      <c r="DN11" s="665"/>
      <c r="DO11" s="665"/>
      <c r="DP11" s="666"/>
      <c r="DQ11" s="670">
        <v>324007</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t="s">
        <v>125</v>
      </c>
      <c r="S12" s="665"/>
      <c r="T12" s="665"/>
      <c r="U12" s="665"/>
      <c r="V12" s="665"/>
      <c r="W12" s="665"/>
      <c r="X12" s="665"/>
      <c r="Y12" s="666"/>
      <c r="Z12" s="691" t="s">
        <v>125</v>
      </c>
      <c r="AA12" s="691"/>
      <c r="AB12" s="691"/>
      <c r="AC12" s="691"/>
      <c r="AD12" s="692" t="s">
        <v>125</v>
      </c>
      <c r="AE12" s="692"/>
      <c r="AF12" s="692"/>
      <c r="AG12" s="692"/>
      <c r="AH12" s="692"/>
      <c r="AI12" s="692"/>
      <c r="AJ12" s="692"/>
      <c r="AK12" s="692"/>
      <c r="AL12" s="667" t="s">
        <v>172</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1665981</v>
      </c>
      <c r="BH12" s="665"/>
      <c r="BI12" s="665"/>
      <c r="BJ12" s="665"/>
      <c r="BK12" s="665"/>
      <c r="BL12" s="665"/>
      <c r="BM12" s="665"/>
      <c r="BN12" s="666"/>
      <c r="BO12" s="691">
        <v>68.5</v>
      </c>
      <c r="BP12" s="691"/>
      <c r="BQ12" s="691"/>
      <c r="BR12" s="691"/>
      <c r="BS12" s="692" t="s">
        <v>225</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482792</v>
      </c>
      <c r="CS12" s="665"/>
      <c r="CT12" s="665"/>
      <c r="CU12" s="665"/>
      <c r="CV12" s="665"/>
      <c r="CW12" s="665"/>
      <c r="CX12" s="665"/>
      <c r="CY12" s="666"/>
      <c r="CZ12" s="691">
        <v>4.2</v>
      </c>
      <c r="DA12" s="691"/>
      <c r="DB12" s="691"/>
      <c r="DC12" s="691"/>
      <c r="DD12" s="670">
        <v>139552</v>
      </c>
      <c r="DE12" s="665"/>
      <c r="DF12" s="665"/>
      <c r="DG12" s="665"/>
      <c r="DH12" s="665"/>
      <c r="DI12" s="665"/>
      <c r="DJ12" s="665"/>
      <c r="DK12" s="665"/>
      <c r="DL12" s="665"/>
      <c r="DM12" s="665"/>
      <c r="DN12" s="665"/>
      <c r="DO12" s="665"/>
      <c r="DP12" s="666"/>
      <c r="DQ12" s="670">
        <v>361616</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172</v>
      </c>
      <c r="S13" s="665"/>
      <c r="T13" s="665"/>
      <c r="U13" s="665"/>
      <c r="V13" s="665"/>
      <c r="W13" s="665"/>
      <c r="X13" s="665"/>
      <c r="Y13" s="666"/>
      <c r="Z13" s="691" t="s">
        <v>225</v>
      </c>
      <c r="AA13" s="691"/>
      <c r="AB13" s="691"/>
      <c r="AC13" s="691"/>
      <c r="AD13" s="692" t="s">
        <v>125</v>
      </c>
      <c r="AE13" s="692"/>
      <c r="AF13" s="692"/>
      <c r="AG13" s="692"/>
      <c r="AH13" s="692"/>
      <c r="AI13" s="692"/>
      <c r="AJ13" s="692"/>
      <c r="AK13" s="692"/>
      <c r="AL13" s="667" t="s">
        <v>225</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1639587</v>
      </c>
      <c r="BH13" s="665"/>
      <c r="BI13" s="665"/>
      <c r="BJ13" s="665"/>
      <c r="BK13" s="665"/>
      <c r="BL13" s="665"/>
      <c r="BM13" s="665"/>
      <c r="BN13" s="666"/>
      <c r="BO13" s="691">
        <v>67.400000000000006</v>
      </c>
      <c r="BP13" s="691"/>
      <c r="BQ13" s="691"/>
      <c r="BR13" s="691"/>
      <c r="BS13" s="692" t="s">
        <v>172</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1400274</v>
      </c>
      <c r="CS13" s="665"/>
      <c r="CT13" s="665"/>
      <c r="CU13" s="665"/>
      <c r="CV13" s="665"/>
      <c r="CW13" s="665"/>
      <c r="CX13" s="665"/>
      <c r="CY13" s="666"/>
      <c r="CZ13" s="691">
        <v>12.2</v>
      </c>
      <c r="DA13" s="691"/>
      <c r="DB13" s="691"/>
      <c r="DC13" s="691"/>
      <c r="DD13" s="670">
        <v>600552</v>
      </c>
      <c r="DE13" s="665"/>
      <c r="DF13" s="665"/>
      <c r="DG13" s="665"/>
      <c r="DH13" s="665"/>
      <c r="DI13" s="665"/>
      <c r="DJ13" s="665"/>
      <c r="DK13" s="665"/>
      <c r="DL13" s="665"/>
      <c r="DM13" s="665"/>
      <c r="DN13" s="665"/>
      <c r="DO13" s="665"/>
      <c r="DP13" s="666"/>
      <c r="DQ13" s="670">
        <v>811566</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225</v>
      </c>
      <c r="S14" s="665"/>
      <c r="T14" s="665"/>
      <c r="U14" s="665"/>
      <c r="V14" s="665"/>
      <c r="W14" s="665"/>
      <c r="X14" s="665"/>
      <c r="Y14" s="666"/>
      <c r="Z14" s="691" t="s">
        <v>125</v>
      </c>
      <c r="AA14" s="691"/>
      <c r="AB14" s="691"/>
      <c r="AC14" s="691"/>
      <c r="AD14" s="692" t="s">
        <v>172</v>
      </c>
      <c r="AE14" s="692"/>
      <c r="AF14" s="692"/>
      <c r="AG14" s="692"/>
      <c r="AH14" s="692"/>
      <c r="AI14" s="692"/>
      <c r="AJ14" s="692"/>
      <c r="AK14" s="692"/>
      <c r="AL14" s="667" t="s">
        <v>125</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60378</v>
      </c>
      <c r="BH14" s="665"/>
      <c r="BI14" s="665"/>
      <c r="BJ14" s="665"/>
      <c r="BK14" s="665"/>
      <c r="BL14" s="665"/>
      <c r="BM14" s="665"/>
      <c r="BN14" s="666"/>
      <c r="BO14" s="691">
        <v>2.5</v>
      </c>
      <c r="BP14" s="691"/>
      <c r="BQ14" s="691"/>
      <c r="BR14" s="691"/>
      <c r="BS14" s="692" t="s">
        <v>125</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362517</v>
      </c>
      <c r="CS14" s="665"/>
      <c r="CT14" s="665"/>
      <c r="CU14" s="665"/>
      <c r="CV14" s="665"/>
      <c r="CW14" s="665"/>
      <c r="CX14" s="665"/>
      <c r="CY14" s="666"/>
      <c r="CZ14" s="691">
        <v>3.2</v>
      </c>
      <c r="DA14" s="691"/>
      <c r="DB14" s="691"/>
      <c r="DC14" s="691"/>
      <c r="DD14" s="670">
        <v>33088</v>
      </c>
      <c r="DE14" s="665"/>
      <c r="DF14" s="665"/>
      <c r="DG14" s="665"/>
      <c r="DH14" s="665"/>
      <c r="DI14" s="665"/>
      <c r="DJ14" s="665"/>
      <c r="DK14" s="665"/>
      <c r="DL14" s="665"/>
      <c r="DM14" s="665"/>
      <c r="DN14" s="665"/>
      <c r="DO14" s="665"/>
      <c r="DP14" s="666"/>
      <c r="DQ14" s="670">
        <v>362517</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125</v>
      </c>
      <c r="S15" s="665"/>
      <c r="T15" s="665"/>
      <c r="U15" s="665"/>
      <c r="V15" s="665"/>
      <c r="W15" s="665"/>
      <c r="X15" s="665"/>
      <c r="Y15" s="666"/>
      <c r="Z15" s="691" t="s">
        <v>225</v>
      </c>
      <c r="AA15" s="691"/>
      <c r="AB15" s="691"/>
      <c r="AC15" s="691"/>
      <c r="AD15" s="692" t="s">
        <v>125</v>
      </c>
      <c r="AE15" s="692"/>
      <c r="AF15" s="692"/>
      <c r="AG15" s="692"/>
      <c r="AH15" s="692"/>
      <c r="AI15" s="692"/>
      <c r="AJ15" s="692"/>
      <c r="AK15" s="692"/>
      <c r="AL15" s="667" t="s">
        <v>125</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131577</v>
      </c>
      <c r="BH15" s="665"/>
      <c r="BI15" s="665"/>
      <c r="BJ15" s="665"/>
      <c r="BK15" s="665"/>
      <c r="BL15" s="665"/>
      <c r="BM15" s="665"/>
      <c r="BN15" s="666"/>
      <c r="BO15" s="691">
        <v>5.4</v>
      </c>
      <c r="BP15" s="691"/>
      <c r="BQ15" s="691"/>
      <c r="BR15" s="691"/>
      <c r="BS15" s="692" t="s">
        <v>125</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891010</v>
      </c>
      <c r="CS15" s="665"/>
      <c r="CT15" s="665"/>
      <c r="CU15" s="665"/>
      <c r="CV15" s="665"/>
      <c r="CW15" s="665"/>
      <c r="CX15" s="665"/>
      <c r="CY15" s="666"/>
      <c r="CZ15" s="691">
        <v>7.8</v>
      </c>
      <c r="DA15" s="691"/>
      <c r="DB15" s="691"/>
      <c r="DC15" s="691"/>
      <c r="DD15" s="670">
        <v>98557</v>
      </c>
      <c r="DE15" s="665"/>
      <c r="DF15" s="665"/>
      <c r="DG15" s="665"/>
      <c r="DH15" s="665"/>
      <c r="DI15" s="665"/>
      <c r="DJ15" s="665"/>
      <c r="DK15" s="665"/>
      <c r="DL15" s="665"/>
      <c r="DM15" s="665"/>
      <c r="DN15" s="665"/>
      <c r="DO15" s="665"/>
      <c r="DP15" s="666"/>
      <c r="DQ15" s="670">
        <v>864876</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12425</v>
      </c>
      <c r="S16" s="665"/>
      <c r="T16" s="665"/>
      <c r="U16" s="665"/>
      <c r="V16" s="665"/>
      <c r="W16" s="665"/>
      <c r="X16" s="665"/>
      <c r="Y16" s="666"/>
      <c r="Z16" s="691">
        <v>0.1</v>
      </c>
      <c r="AA16" s="691"/>
      <c r="AB16" s="691"/>
      <c r="AC16" s="691"/>
      <c r="AD16" s="692">
        <v>12425</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125</v>
      </c>
      <c r="BH16" s="665"/>
      <c r="BI16" s="665"/>
      <c r="BJ16" s="665"/>
      <c r="BK16" s="665"/>
      <c r="BL16" s="665"/>
      <c r="BM16" s="665"/>
      <c r="BN16" s="666"/>
      <c r="BO16" s="691" t="s">
        <v>125</v>
      </c>
      <c r="BP16" s="691"/>
      <c r="BQ16" s="691"/>
      <c r="BR16" s="691"/>
      <c r="BS16" s="692" t="s">
        <v>172</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v>61230</v>
      </c>
      <c r="CS16" s="665"/>
      <c r="CT16" s="665"/>
      <c r="CU16" s="665"/>
      <c r="CV16" s="665"/>
      <c r="CW16" s="665"/>
      <c r="CX16" s="665"/>
      <c r="CY16" s="666"/>
      <c r="CZ16" s="691">
        <v>0.5</v>
      </c>
      <c r="DA16" s="691"/>
      <c r="DB16" s="691"/>
      <c r="DC16" s="691"/>
      <c r="DD16" s="670" t="s">
        <v>125</v>
      </c>
      <c r="DE16" s="665"/>
      <c r="DF16" s="665"/>
      <c r="DG16" s="665"/>
      <c r="DH16" s="665"/>
      <c r="DI16" s="665"/>
      <c r="DJ16" s="665"/>
      <c r="DK16" s="665"/>
      <c r="DL16" s="665"/>
      <c r="DM16" s="665"/>
      <c r="DN16" s="665"/>
      <c r="DO16" s="665"/>
      <c r="DP16" s="666"/>
      <c r="DQ16" s="670">
        <v>43744</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17608</v>
      </c>
      <c r="S17" s="665"/>
      <c r="T17" s="665"/>
      <c r="U17" s="665"/>
      <c r="V17" s="665"/>
      <c r="W17" s="665"/>
      <c r="X17" s="665"/>
      <c r="Y17" s="666"/>
      <c r="Z17" s="691">
        <v>0.1</v>
      </c>
      <c r="AA17" s="691"/>
      <c r="AB17" s="691"/>
      <c r="AC17" s="691"/>
      <c r="AD17" s="692">
        <v>17608</v>
      </c>
      <c r="AE17" s="692"/>
      <c r="AF17" s="692"/>
      <c r="AG17" s="692"/>
      <c r="AH17" s="692"/>
      <c r="AI17" s="692"/>
      <c r="AJ17" s="692"/>
      <c r="AK17" s="692"/>
      <c r="AL17" s="667">
        <v>0.3</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125</v>
      </c>
      <c r="BH17" s="665"/>
      <c r="BI17" s="665"/>
      <c r="BJ17" s="665"/>
      <c r="BK17" s="665"/>
      <c r="BL17" s="665"/>
      <c r="BM17" s="665"/>
      <c r="BN17" s="666"/>
      <c r="BO17" s="691" t="s">
        <v>125</v>
      </c>
      <c r="BP17" s="691"/>
      <c r="BQ17" s="691"/>
      <c r="BR17" s="691"/>
      <c r="BS17" s="692" t="s">
        <v>225</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1222085</v>
      </c>
      <c r="CS17" s="665"/>
      <c r="CT17" s="665"/>
      <c r="CU17" s="665"/>
      <c r="CV17" s="665"/>
      <c r="CW17" s="665"/>
      <c r="CX17" s="665"/>
      <c r="CY17" s="666"/>
      <c r="CZ17" s="691">
        <v>10.7</v>
      </c>
      <c r="DA17" s="691"/>
      <c r="DB17" s="691"/>
      <c r="DC17" s="691"/>
      <c r="DD17" s="670" t="s">
        <v>225</v>
      </c>
      <c r="DE17" s="665"/>
      <c r="DF17" s="665"/>
      <c r="DG17" s="665"/>
      <c r="DH17" s="665"/>
      <c r="DI17" s="665"/>
      <c r="DJ17" s="665"/>
      <c r="DK17" s="665"/>
      <c r="DL17" s="665"/>
      <c r="DM17" s="665"/>
      <c r="DN17" s="665"/>
      <c r="DO17" s="665"/>
      <c r="DP17" s="666"/>
      <c r="DQ17" s="670">
        <v>1189302</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21511</v>
      </c>
      <c r="S18" s="665"/>
      <c r="T18" s="665"/>
      <c r="U18" s="665"/>
      <c r="V18" s="665"/>
      <c r="W18" s="665"/>
      <c r="X18" s="665"/>
      <c r="Y18" s="666"/>
      <c r="Z18" s="691">
        <v>0.2</v>
      </c>
      <c r="AA18" s="691"/>
      <c r="AB18" s="691"/>
      <c r="AC18" s="691"/>
      <c r="AD18" s="692">
        <v>21511</v>
      </c>
      <c r="AE18" s="692"/>
      <c r="AF18" s="692"/>
      <c r="AG18" s="692"/>
      <c r="AH18" s="692"/>
      <c r="AI18" s="692"/>
      <c r="AJ18" s="692"/>
      <c r="AK18" s="692"/>
      <c r="AL18" s="667">
        <v>0.30000001192092896</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125</v>
      </c>
      <c r="BH18" s="665"/>
      <c r="BI18" s="665"/>
      <c r="BJ18" s="665"/>
      <c r="BK18" s="665"/>
      <c r="BL18" s="665"/>
      <c r="BM18" s="665"/>
      <c r="BN18" s="666"/>
      <c r="BO18" s="691" t="s">
        <v>125</v>
      </c>
      <c r="BP18" s="691"/>
      <c r="BQ18" s="691"/>
      <c r="BR18" s="691"/>
      <c r="BS18" s="692" t="s">
        <v>225</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225</v>
      </c>
      <c r="CS18" s="665"/>
      <c r="CT18" s="665"/>
      <c r="CU18" s="665"/>
      <c r="CV18" s="665"/>
      <c r="CW18" s="665"/>
      <c r="CX18" s="665"/>
      <c r="CY18" s="666"/>
      <c r="CZ18" s="691" t="s">
        <v>125</v>
      </c>
      <c r="DA18" s="691"/>
      <c r="DB18" s="691"/>
      <c r="DC18" s="691"/>
      <c r="DD18" s="670" t="s">
        <v>225</v>
      </c>
      <c r="DE18" s="665"/>
      <c r="DF18" s="665"/>
      <c r="DG18" s="665"/>
      <c r="DH18" s="665"/>
      <c r="DI18" s="665"/>
      <c r="DJ18" s="665"/>
      <c r="DK18" s="665"/>
      <c r="DL18" s="665"/>
      <c r="DM18" s="665"/>
      <c r="DN18" s="665"/>
      <c r="DO18" s="665"/>
      <c r="DP18" s="666"/>
      <c r="DQ18" s="670" t="s">
        <v>225</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8074</v>
      </c>
      <c r="S19" s="665"/>
      <c r="T19" s="665"/>
      <c r="U19" s="665"/>
      <c r="V19" s="665"/>
      <c r="W19" s="665"/>
      <c r="X19" s="665"/>
      <c r="Y19" s="666"/>
      <c r="Z19" s="691">
        <v>0.1</v>
      </c>
      <c r="AA19" s="691"/>
      <c r="AB19" s="691"/>
      <c r="AC19" s="691"/>
      <c r="AD19" s="692">
        <v>8074</v>
      </c>
      <c r="AE19" s="692"/>
      <c r="AF19" s="692"/>
      <c r="AG19" s="692"/>
      <c r="AH19" s="692"/>
      <c r="AI19" s="692"/>
      <c r="AJ19" s="692"/>
      <c r="AK19" s="692"/>
      <c r="AL19" s="667">
        <v>0.1</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v>19</v>
      </c>
      <c r="BH19" s="665"/>
      <c r="BI19" s="665"/>
      <c r="BJ19" s="665"/>
      <c r="BK19" s="665"/>
      <c r="BL19" s="665"/>
      <c r="BM19" s="665"/>
      <c r="BN19" s="666"/>
      <c r="BO19" s="691">
        <v>0</v>
      </c>
      <c r="BP19" s="691"/>
      <c r="BQ19" s="691"/>
      <c r="BR19" s="691"/>
      <c r="BS19" s="692" t="s">
        <v>125</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225</v>
      </c>
      <c r="CS19" s="665"/>
      <c r="CT19" s="665"/>
      <c r="CU19" s="665"/>
      <c r="CV19" s="665"/>
      <c r="CW19" s="665"/>
      <c r="CX19" s="665"/>
      <c r="CY19" s="666"/>
      <c r="CZ19" s="691" t="s">
        <v>125</v>
      </c>
      <c r="DA19" s="691"/>
      <c r="DB19" s="691"/>
      <c r="DC19" s="691"/>
      <c r="DD19" s="670" t="s">
        <v>125</v>
      </c>
      <c r="DE19" s="665"/>
      <c r="DF19" s="665"/>
      <c r="DG19" s="665"/>
      <c r="DH19" s="665"/>
      <c r="DI19" s="665"/>
      <c r="DJ19" s="665"/>
      <c r="DK19" s="665"/>
      <c r="DL19" s="665"/>
      <c r="DM19" s="665"/>
      <c r="DN19" s="665"/>
      <c r="DO19" s="665"/>
      <c r="DP19" s="666"/>
      <c r="DQ19" s="670" t="s">
        <v>125</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3380</v>
      </c>
      <c r="S20" s="665"/>
      <c r="T20" s="665"/>
      <c r="U20" s="665"/>
      <c r="V20" s="665"/>
      <c r="W20" s="665"/>
      <c r="X20" s="665"/>
      <c r="Y20" s="666"/>
      <c r="Z20" s="691">
        <v>0</v>
      </c>
      <c r="AA20" s="691"/>
      <c r="AB20" s="691"/>
      <c r="AC20" s="691"/>
      <c r="AD20" s="692">
        <v>3380</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v>19</v>
      </c>
      <c r="BH20" s="665"/>
      <c r="BI20" s="665"/>
      <c r="BJ20" s="665"/>
      <c r="BK20" s="665"/>
      <c r="BL20" s="665"/>
      <c r="BM20" s="665"/>
      <c r="BN20" s="666"/>
      <c r="BO20" s="691">
        <v>0</v>
      </c>
      <c r="BP20" s="691"/>
      <c r="BQ20" s="691"/>
      <c r="BR20" s="691"/>
      <c r="BS20" s="692" t="s">
        <v>225</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11472458</v>
      </c>
      <c r="CS20" s="665"/>
      <c r="CT20" s="665"/>
      <c r="CU20" s="665"/>
      <c r="CV20" s="665"/>
      <c r="CW20" s="665"/>
      <c r="CX20" s="665"/>
      <c r="CY20" s="666"/>
      <c r="CZ20" s="691">
        <v>100</v>
      </c>
      <c r="DA20" s="691"/>
      <c r="DB20" s="691"/>
      <c r="DC20" s="691"/>
      <c r="DD20" s="670">
        <v>1424524</v>
      </c>
      <c r="DE20" s="665"/>
      <c r="DF20" s="665"/>
      <c r="DG20" s="665"/>
      <c r="DH20" s="665"/>
      <c r="DI20" s="665"/>
      <c r="DJ20" s="665"/>
      <c r="DK20" s="665"/>
      <c r="DL20" s="665"/>
      <c r="DM20" s="665"/>
      <c r="DN20" s="665"/>
      <c r="DO20" s="665"/>
      <c r="DP20" s="666"/>
      <c r="DQ20" s="670">
        <v>7877827</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1224</v>
      </c>
      <c r="S21" s="665"/>
      <c r="T21" s="665"/>
      <c r="U21" s="665"/>
      <c r="V21" s="665"/>
      <c r="W21" s="665"/>
      <c r="X21" s="665"/>
      <c r="Y21" s="666"/>
      <c r="Z21" s="691">
        <v>0</v>
      </c>
      <c r="AA21" s="691"/>
      <c r="AB21" s="691"/>
      <c r="AC21" s="691"/>
      <c r="AD21" s="692">
        <v>1224</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t="s">
        <v>125</v>
      </c>
      <c r="BH21" s="665"/>
      <c r="BI21" s="665"/>
      <c r="BJ21" s="665"/>
      <c r="BK21" s="665"/>
      <c r="BL21" s="665"/>
      <c r="BM21" s="665"/>
      <c r="BN21" s="666"/>
      <c r="BO21" s="691" t="s">
        <v>125</v>
      </c>
      <c r="BP21" s="691"/>
      <c r="BQ21" s="691"/>
      <c r="BR21" s="691"/>
      <c r="BS21" s="692" t="s">
        <v>125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8833</v>
      </c>
      <c r="S22" s="665"/>
      <c r="T22" s="665"/>
      <c r="U22" s="665"/>
      <c r="V22" s="665"/>
      <c r="W22" s="665"/>
      <c r="X22" s="665"/>
      <c r="Y22" s="666"/>
      <c r="Z22" s="691">
        <v>0.1</v>
      </c>
      <c r="AA22" s="691"/>
      <c r="AB22" s="691"/>
      <c r="AC22" s="691"/>
      <c r="AD22" s="692">
        <v>8833</v>
      </c>
      <c r="AE22" s="692"/>
      <c r="AF22" s="692"/>
      <c r="AG22" s="692"/>
      <c r="AH22" s="692"/>
      <c r="AI22" s="692"/>
      <c r="AJ22" s="692"/>
      <c r="AK22" s="692"/>
      <c r="AL22" s="667">
        <v>0.10000000149011612</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225</v>
      </c>
      <c r="BH22" s="665"/>
      <c r="BI22" s="665"/>
      <c r="BJ22" s="665"/>
      <c r="BK22" s="665"/>
      <c r="BL22" s="665"/>
      <c r="BM22" s="665"/>
      <c r="BN22" s="666"/>
      <c r="BO22" s="691" t="s">
        <v>225</v>
      </c>
      <c r="BP22" s="691"/>
      <c r="BQ22" s="691"/>
      <c r="BR22" s="691"/>
      <c r="BS22" s="692" t="s">
        <v>125</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4197363</v>
      </c>
      <c r="S23" s="665"/>
      <c r="T23" s="665"/>
      <c r="U23" s="665"/>
      <c r="V23" s="665"/>
      <c r="W23" s="665"/>
      <c r="X23" s="665"/>
      <c r="Y23" s="666"/>
      <c r="Z23" s="691">
        <v>35.200000000000003</v>
      </c>
      <c r="AA23" s="691"/>
      <c r="AB23" s="691"/>
      <c r="AC23" s="691"/>
      <c r="AD23" s="692">
        <v>3808081</v>
      </c>
      <c r="AE23" s="692"/>
      <c r="AF23" s="692"/>
      <c r="AG23" s="692"/>
      <c r="AH23" s="692"/>
      <c r="AI23" s="692"/>
      <c r="AJ23" s="692"/>
      <c r="AK23" s="692"/>
      <c r="AL23" s="667">
        <v>55.6</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v>19</v>
      </c>
      <c r="BH23" s="665"/>
      <c r="BI23" s="665"/>
      <c r="BJ23" s="665"/>
      <c r="BK23" s="665"/>
      <c r="BL23" s="665"/>
      <c r="BM23" s="665"/>
      <c r="BN23" s="666"/>
      <c r="BO23" s="691">
        <v>0</v>
      </c>
      <c r="BP23" s="691"/>
      <c r="BQ23" s="691"/>
      <c r="BR23" s="691"/>
      <c r="BS23" s="692" t="s">
        <v>125</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3808081</v>
      </c>
      <c r="S24" s="665"/>
      <c r="T24" s="665"/>
      <c r="U24" s="665"/>
      <c r="V24" s="665"/>
      <c r="W24" s="665"/>
      <c r="X24" s="665"/>
      <c r="Y24" s="666"/>
      <c r="Z24" s="691">
        <v>32</v>
      </c>
      <c r="AA24" s="691"/>
      <c r="AB24" s="691"/>
      <c r="AC24" s="691"/>
      <c r="AD24" s="692">
        <v>3808081</v>
      </c>
      <c r="AE24" s="692"/>
      <c r="AF24" s="692"/>
      <c r="AG24" s="692"/>
      <c r="AH24" s="692"/>
      <c r="AI24" s="692"/>
      <c r="AJ24" s="692"/>
      <c r="AK24" s="692"/>
      <c r="AL24" s="667">
        <v>55.6</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125</v>
      </c>
      <c r="BH24" s="665"/>
      <c r="BI24" s="665"/>
      <c r="BJ24" s="665"/>
      <c r="BK24" s="665"/>
      <c r="BL24" s="665"/>
      <c r="BM24" s="665"/>
      <c r="BN24" s="666"/>
      <c r="BO24" s="691" t="s">
        <v>172</v>
      </c>
      <c r="BP24" s="691"/>
      <c r="BQ24" s="691"/>
      <c r="BR24" s="691"/>
      <c r="BS24" s="692" t="s">
        <v>125</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4154449</v>
      </c>
      <c r="CS24" s="718"/>
      <c r="CT24" s="718"/>
      <c r="CU24" s="718"/>
      <c r="CV24" s="718"/>
      <c r="CW24" s="718"/>
      <c r="CX24" s="718"/>
      <c r="CY24" s="761"/>
      <c r="CZ24" s="762">
        <v>36.200000000000003</v>
      </c>
      <c r="DA24" s="736"/>
      <c r="DB24" s="736"/>
      <c r="DC24" s="765"/>
      <c r="DD24" s="760">
        <v>2741785</v>
      </c>
      <c r="DE24" s="718"/>
      <c r="DF24" s="718"/>
      <c r="DG24" s="718"/>
      <c r="DH24" s="718"/>
      <c r="DI24" s="718"/>
      <c r="DJ24" s="718"/>
      <c r="DK24" s="761"/>
      <c r="DL24" s="760">
        <v>2519516</v>
      </c>
      <c r="DM24" s="718"/>
      <c r="DN24" s="718"/>
      <c r="DO24" s="718"/>
      <c r="DP24" s="718"/>
      <c r="DQ24" s="718"/>
      <c r="DR24" s="718"/>
      <c r="DS24" s="718"/>
      <c r="DT24" s="718"/>
      <c r="DU24" s="718"/>
      <c r="DV24" s="761"/>
      <c r="DW24" s="762">
        <v>35.299999999999997</v>
      </c>
      <c r="DX24" s="736"/>
      <c r="DY24" s="736"/>
      <c r="DZ24" s="736"/>
      <c r="EA24" s="736"/>
      <c r="EB24" s="736"/>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389217</v>
      </c>
      <c r="S25" s="665"/>
      <c r="T25" s="665"/>
      <c r="U25" s="665"/>
      <c r="V25" s="665"/>
      <c r="W25" s="665"/>
      <c r="X25" s="665"/>
      <c r="Y25" s="666"/>
      <c r="Z25" s="691">
        <v>3.3</v>
      </c>
      <c r="AA25" s="691"/>
      <c r="AB25" s="691"/>
      <c r="AC25" s="691"/>
      <c r="AD25" s="692" t="s">
        <v>225</v>
      </c>
      <c r="AE25" s="692"/>
      <c r="AF25" s="692"/>
      <c r="AG25" s="692"/>
      <c r="AH25" s="692"/>
      <c r="AI25" s="692"/>
      <c r="AJ25" s="692"/>
      <c r="AK25" s="692"/>
      <c r="AL25" s="667" t="s">
        <v>225</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125</v>
      </c>
      <c r="BH25" s="665"/>
      <c r="BI25" s="665"/>
      <c r="BJ25" s="665"/>
      <c r="BK25" s="665"/>
      <c r="BL25" s="665"/>
      <c r="BM25" s="665"/>
      <c r="BN25" s="666"/>
      <c r="BO25" s="691" t="s">
        <v>125</v>
      </c>
      <c r="BP25" s="691"/>
      <c r="BQ25" s="691"/>
      <c r="BR25" s="691"/>
      <c r="BS25" s="692" t="s">
        <v>125</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1219640</v>
      </c>
      <c r="CS25" s="675"/>
      <c r="CT25" s="675"/>
      <c r="CU25" s="675"/>
      <c r="CV25" s="675"/>
      <c r="CW25" s="675"/>
      <c r="CX25" s="675"/>
      <c r="CY25" s="676"/>
      <c r="CZ25" s="667">
        <v>10.6</v>
      </c>
      <c r="DA25" s="677"/>
      <c r="DB25" s="677"/>
      <c r="DC25" s="678"/>
      <c r="DD25" s="670">
        <v>1152304</v>
      </c>
      <c r="DE25" s="675"/>
      <c r="DF25" s="675"/>
      <c r="DG25" s="675"/>
      <c r="DH25" s="675"/>
      <c r="DI25" s="675"/>
      <c r="DJ25" s="675"/>
      <c r="DK25" s="676"/>
      <c r="DL25" s="670">
        <v>1139471</v>
      </c>
      <c r="DM25" s="675"/>
      <c r="DN25" s="675"/>
      <c r="DO25" s="675"/>
      <c r="DP25" s="675"/>
      <c r="DQ25" s="675"/>
      <c r="DR25" s="675"/>
      <c r="DS25" s="675"/>
      <c r="DT25" s="675"/>
      <c r="DU25" s="675"/>
      <c r="DV25" s="676"/>
      <c r="DW25" s="667">
        <v>16</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v>65</v>
      </c>
      <c r="S26" s="665"/>
      <c r="T26" s="665"/>
      <c r="U26" s="665"/>
      <c r="V26" s="665"/>
      <c r="W26" s="665"/>
      <c r="X26" s="665"/>
      <c r="Y26" s="666"/>
      <c r="Z26" s="691">
        <v>0</v>
      </c>
      <c r="AA26" s="691"/>
      <c r="AB26" s="691"/>
      <c r="AC26" s="691"/>
      <c r="AD26" s="692" t="s">
        <v>125</v>
      </c>
      <c r="AE26" s="692"/>
      <c r="AF26" s="692"/>
      <c r="AG26" s="692"/>
      <c r="AH26" s="692"/>
      <c r="AI26" s="692"/>
      <c r="AJ26" s="692"/>
      <c r="AK26" s="692"/>
      <c r="AL26" s="667" t="s">
        <v>225</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125</v>
      </c>
      <c r="BH26" s="665"/>
      <c r="BI26" s="665"/>
      <c r="BJ26" s="665"/>
      <c r="BK26" s="665"/>
      <c r="BL26" s="665"/>
      <c r="BM26" s="665"/>
      <c r="BN26" s="666"/>
      <c r="BO26" s="691" t="s">
        <v>125</v>
      </c>
      <c r="BP26" s="691"/>
      <c r="BQ26" s="691"/>
      <c r="BR26" s="691"/>
      <c r="BS26" s="692" t="s">
        <v>125</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787037</v>
      </c>
      <c r="CS26" s="665"/>
      <c r="CT26" s="665"/>
      <c r="CU26" s="665"/>
      <c r="CV26" s="665"/>
      <c r="CW26" s="665"/>
      <c r="CX26" s="665"/>
      <c r="CY26" s="666"/>
      <c r="CZ26" s="667">
        <v>6.9</v>
      </c>
      <c r="DA26" s="677"/>
      <c r="DB26" s="677"/>
      <c r="DC26" s="678"/>
      <c r="DD26" s="670">
        <v>737300</v>
      </c>
      <c r="DE26" s="665"/>
      <c r="DF26" s="665"/>
      <c r="DG26" s="665"/>
      <c r="DH26" s="665"/>
      <c r="DI26" s="665"/>
      <c r="DJ26" s="665"/>
      <c r="DK26" s="666"/>
      <c r="DL26" s="670" t="s">
        <v>225</v>
      </c>
      <c r="DM26" s="665"/>
      <c r="DN26" s="665"/>
      <c r="DO26" s="665"/>
      <c r="DP26" s="665"/>
      <c r="DQ26" s="665"/>
      <c r="DR26" s="665"/>
      <c r="DS26" s="665"/>
      <c r="DT26" s="665"/>
      <c r="DU26" s="665"/>
      <c r="DV26" s="666"/>
      <c r="DW26" s="667" t="s">
        <v>125</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7221978</v>
      </c>
      <c r="S27" s="665"/>
      <c r="T27" s="665"/>
      <c r="U27" s="665"/>
      <c r="V27" s="665"/>
      <c r="W27" s="665"/>
      <c r="X27" s="665"/>
      <c r="Y27" s="666"/>
      <c r="Z27" s="691">
        <v>60.6</v>
      </c>
      <c r="AA27" s="691"/>
      <c r="AB27" s="691"/>
      <c r="AC27" s="691"/>
      <c r="AD27" s="692">
        <v>6832677</v>
      </c>
      <c r="AE27" s="692"/>
      <c r="AF27" s="692"/>
      <c r="AG27" s="692"/>
      <c r="AH27" s="692"/>
      <c r="AI27" s="692"/>
      <c r="AJ27" s="692"/>
      <c r="AK27" s="692"/>
      <c r="AL27" s="667">
        <v>99.699996948242188</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2431563</v>
      </c>
      <c r="BH27" s="665"/>
      <c r="BI27" s="665"/>
      <c r="BJ27" s="665"/>
      <c r="BK27" s="665"/>
      <c r="BL27" s="665"/>
      <c r="BM27" s="665"/>
      <c r="BN27" s="666"/>
      <c r="BO27" s="691">
        <v>100</v>
      </c>
      <c r="BP27" s="691"/>
      <c r="BQ27" s="691"/>
      <c r="BR27" s="691"/>
      <c r="BS27" s="692" t="s">
        <v>225</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1712724</v>
      </c>
      <c r="CS27" s="675"/>
      <c r="CT27" s="675"/>
      <c r="CU27" s="675"/>
      <c r="CV27" s="675"/>
      <c r="CW27" s="675"/>
      <c r="CX27" s="675"/>
      <c r="CY27" s="676"/>
      <c r="CZ27" s="667">
        <v>14.9</v>
      </c>
      <c r="DA27" s="677"/>
      <c r="DB27" s="677"/>
      <c r="DC27" s="678"/>
      <c r="DD27" s="670">
        <v>400179</v>
      </c>
      <c r="DE27" s="675"/>
      <c r="DF27" s="675"/>
      <c r="DG27" s="675"/>
      <c r="DH27" s="675"/>
      <c r="DI27" s="675"/>
      <c r="DJ27" s="675"/>
      <c r="DK27" s="676"/>
      <c r="DL27" s="670">
        <v>398049</v>
      </c>
      <c r="DM27" s="675"/>
      <c r="DN27" s="675"/>
      <c r="DO27" s="675"/>
      <c r="DP27" s="675"/>
      <c r="DQ27" s="675"/>
      <c r="DR27" s="675"/>
      <c r="DS27" s="675"/>
      <c r="DT27" s="675"/>
      <c r="DU27" s="675"/>
      <c r="DV27" s="676"/>
      <c r="DW27" s="667">
        <v>5.6</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2317</v>
      </c>
      <c r="S28" s="665"/>
      <c r="T28" s="665"/>
      <c r="U28" s="665"/>
      <c r="V28" s="665"/>
      <c r="W28" s="665"/>
      <c r="X28" s="665"/>
      <c r="Y28" s="666"/>
      <c r="Z28" s="691">
        <v>0</v>
      </c>
      <c r="AA28" s="691"/>
      <c r="AB28" s="691"/>
      <c r="AC28" s="691"/>
      <c r="AD28" s="692">
        <v>2317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1222085</v>
      </c>
      <c r="CS28" s="665"/>
      <c r="CT28" s="665"/>
      <c r="CU28" s="665"/>
      <c r="CV28" s="665"/>
      <c r="CW28" s="665"/>
      <c r="CX28" s="665"/>
      <c r="CY28" s="666"/>
      <c r="CZ28" s="667">
        <v>10.7</v>
      </c>
      <c r="DA28" s="677"/>
      <c r="DB28" s="677"/>
      <c r="DC28" s="678"/>
      <c r="DD28" s="670">
        <v>1189302</v>
      </c>
      <c r="DE28" s="665"/>
      <c r="DF28" s="665"/>
      <c r="DG28" s="665"/>
      <c r="DH28" s="665"/>
      <c r="DI28" s="665"/>
      <c r="DJ28" s="665"/>
      <c r="DK28" s="666"/>
      <c r="DL28" s="670">
        <v>981996</v>
      </c>
      <c r="DM28" s="665"/>
      <c r="DN28" s="665"/>
      <c r="DO28" s="665"/>
      <c r="DP28" s="665"/>
      <c r="DQ28" s="665"/>
      <c r="DR28" s="665"/>
      <c r="DS28" s="665"/>
      <c r="DT28" s="665"/>
      <c r="DU28" s="665"/>
      <c r="DV28" s="666"/>
      <c r="DW28" s="667">
        <v>13.8</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9890</v>
      </c>
      <c r="S29" s="665"/>
      <c r="T29" s="665"/>
      <c r="U29" s="665"/>
      <c r="V29" s="665"/>
      <c r="W29" s="665"/>
      <c r="X29" s="665"/>
      <c r="Y29" s="666"/>
      <c r="Z29" s="691">
        <v>0.1</v>
      </c>
      <c r="AA29" s="691"/>
      <c r="AB29" s="691"/>
      <c r="AC29" s="691"/>
      <c r="AD29" s="692" t="s">
        <v>225</v>
      </c>
      <c r="AE29" s="692"/>
      <c r="AF29" s="692"/>
      <c r="AG29" s="692"/>
      <c r="AH29" s="692"/>
      <c r="AI29" s="692"/>
      <c r="AJ29" s="692"/>
      <c r="AK29" s="692"/>
      <c r="AL29" s="667" t="s">
        <v>125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302</v>
      </c>
      <c r="CG29" s="703"/>
      <c r="CH29" s="703"/>
      <c r="CI29" s="703"/>
      <c r="CJ29" s="703"/>
      <c r="CK29" s="703"/>
      <c r="CL29" s="703"/>
      <c r="CM29" s="703"/>
      <c r="CN29" s="703"/>
      <c r="CO29" s="703"/>
      <c r="CP29" s="703"/>
      <c r="CQ29" s="704"/>
      <c r="CR29" s="664">
        <v>1222084</v>
      </c>
      <c r="CS29" s="675"/>
      <c r="CT29" s="675"/>
      <c r="CU29" s="675"/>
      <c r="CV29" s="675"/>
      <c r="CW29" s="675"/>
      <c r="CX29" s="675"/>
      <c r="CY29" s="676"/>
      <c r="CZ29" s="667">
        <v>10.7</v>
      </c>
      <c r="DA29" s="677"/>
      <c r="DB29" s="677"/>
      <c r="DC29" s="678"/>
      <c r="DD29" s="670">
        <v>1189301</v>
      </c>
      <c r="DE29" s="675"/>
      <c r="DF29" s="675"/>
      <c r="DG29" s="675"/>
      <c r="DH29" s="675"/>
      <c r="DI29" s="675"/>
      <c r="DJ29" s="675"/>
      <c r="DK29" s="676"/>
      <c r="DL29" s="670">
        <v>981995</v>
      </c>
      <c r="DM29" s="675"/>
      <c r="DN29" s="675"/>
      <c r="DO29" s="675"/>
      <c r="DP29" s="675"/>
      <c r="DQ29" s="675"/>
      <c r="DR29" s="675"/>
      <c r="DS29" s="675"/>
      <c r="DT29" s="675"/>
      <c r="DU29" s="675"/>
      <c r="DV29" s="676"/>
      <c r="DW29" s="667">
        <v>13.8</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148268</v>
      </c>
      <c r="S30" s="665"/>
      <c r="T30" s="665"/>
      <c r="U30" s="665"/>
      <c r="V30" s="665"/>
      <c r="W30" s="665"/>
      <c r="X30" s="665"/>
      <c r="Y30" s="666"/>
      <c r="Z30" s="691">
        <v>1.2</v>
      </c>
      <c r="AA30" s="691"/>
      <c r="AB30" s="691"/>
      <c r="AC30" s="691"/>
      <c r="AD30" s="692">
        <v>6522</v>
      </c>
      <c r="AE30" s="692"/>
      <c r="AF30" s="692"/>
      <c r="AG30" s="692"/>
      <c r="AH30" s="692"/>
      <c r="AI30" s="692"/>
      <c r="AJ30" s="692"/>
      <c r="AK30" s="692"/>
      <c r="AL30" s="667">
        <v>0.1</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1206100</v>
      </c>
      <c r="CS30" s="665"/>
      <c r="CT30" s="665"/>
      <c r="CU30" s="665"/>
      <c r="CV30" s="665"/>
      <c r="CW30" s="665"/>
      <c r="CX30" s="665"/>
      <c r="CY30" s="666"/>
      <c r="CZ30" s="667">
        <v>10.5</v>
      </c>
      <c r="DA30" s="677"/>
      <c r="DB30" s="677"/>
      <c r="DC30" s="678"/>
      <c r="DD30" s="670">
        <v>1173317</v>
      </c>
      <c r="DE30" s="665"/>
      <c r="DF30" s="665"/>
      <c r="DG30" s="665"/>
      <c r="DH30" s="665"/>
      <c r="DI30" s="665"/>
      <c r="DJ30" s="665"/>
      <c r="DK30" s="666"/>
      <c r="DL30" s="670">
        <v>966011</v>
      </c>
      <c r="DM30" s="665"/>
      <c r="DN30" s="665"/>
      <c r="DO30" s="665"/>
      <c r="DP30" s="665"/>
      <c r="DQ30" s="665"/>
      <c r="DR30" s="665"/>
      <c r="DS30" s="665"/>
      <c r="DT30" s="665"/>
      <c r="DU30" s="665"/>
      <c r="DV30" s="666"/>
      <c r="DW30" s="667">
        <v>13.5</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8749</v>
      </c>
      <c r="S31" s="665"/>
      <c r="T31" s="665"/>
      <c r="U31" s="665"/>
      <c r="V31" s="665"/>
      <c r="W31" s="665"/>
      <c r="X31" s="665"/>
      <c r="Y31" s="666"/>
      <c r="Z31" s="691">
        <v>0.1</v>
      </c>
      <c r="AA31" s="691"/>
      <c r="AB31" s="691"/>
      <c r="AC31" s="691"/>
      <c r="AD31" s="692">
        <v>39</v>
      </c>
      <c r="AE31" s="692"/>
      <c r="AF31" s="692"/>
      <c r="AG31" s="692"/>
      <c r="AH31" s="692"/>
      <c r="AI31" s="692"/>
      <c r="AJ31" s="692"/>
      <c r="AK31" s="692"/>
      <c r="AL31" s="667">
        <v>0</v>
      </c>
      <c r="AM31" s="668"/>
      <c r="AN31" s="668"/>
      <c r="AO31" s="693"/>
      <c r="AP31" s="739" t="s">
        <v>308</v>
      </c>
      <c r="AQ31" s="740"/>
      <c r="AR31" s="740"/>
      <c r="AS31" s="740"/>
      <c r="AT31" s="745" t="s">
        <v>309</v>
      </c>
      <c r="AU31" s="213"/>
      <c r="AV31" s="213"/>
      <c r="AW31" s="213"/>
      <c r="AX31" s="731" t="s">
        <v>184</v>
      </c>
      <c r="AY31" s="732"/>
      <c r="AZ31" s="732"/>
      <c r="BA31" s="732"/>
      <c r="BB31" s="732"/>
      <c r="BC31" s="732"/>
      <c r="BD31" s="732"/>
      <c r="BE31" s="732"/>
      <c r="BF31" s="733"/>
      <c r="BG31" s="734">
        <v>99.5</v>
      </c>
      <c r="BH31" s="735"/>
      <c r="BI31" s="735"/>
      <c r="BJ31" s="735"/>
      <c r="BK31" s="735"/>
      <c r="BL31" s="735"/>
      <c r="BM31" s="736">
        <v>97.4</v>
      </c>
      <c r="BN31" s="735"/>
      <c r="BO31" s="735"/>
      <c r="BP31" s="735"/>
      <c r="BQ31" s="737"/>
      <c r="BR31" s="734">
        <v>99.4</v>
      </c>
      <c r="BS31" s="735"/>
      <c r="BT31" s="735"/>
      <c r="BU31" s="735"/>
      <c r="BV31" s="735"/>
      <c r="BW31" s="735"/>
      <c r="BX31" s="736">
        <v>96.8</v>
      </c>
      <c r="BY31" s="735"/>
      <c r="BZ31" s="735"/>
      <c r="CA31" s="735"/>
      <c r="CB31" s="737"/>
      <c r="CD31" s="753"/>
      <c r="CE31" s="754"/>
      <c r="CF31" s="706" t="s">
        <v>310</v>
      </c>
      <c r="CG31" s="703"/>
      <c r="CH31" s="703"/>
      <c r="CI31" s="703"/>
      <c r="CJ31" s="703"/>
      <c r="CK31" s="703"/>
      <c r="CL31" s="703"/>
      <c r="CM31" s="703"/>
      <c r="CN31" s="703"/>
      <c r="CO31" s="703"/>
      <c r="CP31" s="703"/>
      <c r="CQ31" s="704"/>
      <c r="CR31" s="664">
        <v>15984</v>
      </c>
      <c r="CS31" s="675"/>
      <c r="CT31" s="675"/>
      <c r="CU31" s="675"/>
      <c r="CV31" s="675"/>
      <c r="CW31" s="675"/>
      <c r="CX31" s="675"/>
      <c r="CY31" s="676"/>
      <c r="CZ31" s="667">
        <v>0.1</v>
      </c>
      <c r="DA31" s="677"/>
      <c r="DB31" s="677"/>
      <c r="DC31" s="678"/>
      <c r="DD31" s="670">
        <v>15984</v>
      </c>
      <c r="DE31" s="675"/>
      <c r="DF31" s="675"/>
      <c r="DG31" s="675"/>
      <c r="DH31" s="675"/>
      <c r="DI31" s="675"/>
      <c r="DJ31" s="675"/>
      <c r="DK31" s="676"/>
      <c r="DL31" s="670">
        <v>15984</v>
      </c>
      <c r="DM31" s="675"/>
      <c r="DN31" s="675"/>
      <c r="DO31" s="675"/>
      <c r="DP31" s="675"/>
      <c r="DQ31" s="675"/>
      <c r="DR31" s="675"/>
      <c r="DS31" s="675"/>
      <c r="DT31" s="675"/>
      <c r="DU31" s="675"/>
      <c r="DV31" s="676"/>
      <c r="DW31" s="667">
        <v>0.2</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2001712</v>
      </c>
      <c r="S32" s="665"/>
      <c r="T32" s="665"/>
      <c r="U32" s="665"/>
      <c r="V32" s="665"/>
      <c r="W32" s="665"/>
      <c r="X32" s="665"/>
      <c r="Y32" s="666"/>
      <c r="Z32" s="691">
        <v>16.8</v>
      </c>
      <c r="AA32" s="691"/>
      <c r="AB32" s="691"/>
      <c r="AC32" s="691"/>
      <c r="AD32" s="692" t="s">
        <v>125</v>
      </c>
      <c r="AE32" s="692"/>
      <c r="AF32" s="692"/>
      <c r="AG32" s="692"/>
      <c r="AH32" s="692"/>
      <c r="AI32" s="692"/>
      <c r="AJ32" s="692"/>
      <c r="AK32" s="692"/>
      <c r="AL32" s="667" t="s">
        <v>225</v>
      </c>
      <c r="AM32" s="668"/>
      <c r="AN32" s="668"/>
      <c r="AO32" s="693"/>
      <c r="AP32" s="741"/>
      <c r="AQ32" s="742"/>
      <c r="AR32" s="742"/>
      <c r="AS32" s="742"/>
      <c r="AT32" s="746"/>
      <c r="AU32" s="212" t="s">
        <v>312</v>
      </c>
      <c r="AV32" s="212"/>
      <c r="AW32" s="212"/>
      <c r="AX32" s="661" t="s">
        <v>313</v>
      </c>
      <c r="AY32" s="662"/>
      <c r="AZ32" s="662"/>
      <c r="BA32" s="662"/>
      <c r="BB32" s="662"/>
      <c r="BC32" s="662"/>
      <c r="BD32" s="662"/>
      <c r="BE32" s="662"/>
      <c r="BF32" s="663"/>
      <c r="BG32" s="738">
        <v>99.4</v>
      </c>
      <c r="BH32" s="675"/>
      <c r="BI32" s="675"/>
      <c r="BJ32" s="675"/>
      <c r="BK32" s="675"/>
      <c r="BL32" s="675"/>
      <c r="BM32" s="668">
        <v>97.3</v>
      </c>
      <c r="BN32" s="730"/>
      <c r="BO32" s="730"/>
      <c r="BP32" s="730"/>
      <c r="BQ32" s="702"/>
      <c r="BR32" s="738">
        <v>99.2</v>
      </c>
      <c r="BS32" s="675"/>
      <c r="BT32" s="675"/>
      <c r="BU32" s="675"/>
      <c r="BV32" s="675"/>
      <c r="BW32" s="675"/>
      <c r="BX32" s="668">
        <v>97.3</v>
      </c>
      <c r="BY32" s="730"/>
      <c r="BZ32" s="730"/>
      <c r="CA32" s="730"/>
      <c r="CB32" s="702"/>
      <c r="CD32" s="755"/>
      <c r="CE32" s="756"/>
      <c r="CF32" s="706" t="s">
        <v>314</v>
      </c>
      <c r="CG32" s="703"/>
      <c r="CH32" s="703"/>
      <c r="CI32" s="703"/>
      <c r="CJ32" s="703"/>
      <c r="CK32" s="703"/>
      <c r="CL32" s="703"/>
      <c r="CM32" s="703"/>
      <c r="CN32" s="703"/>
      <c r="CO32" s="703"/>
      <c r="CP32" s="703"/>
      <c r="CQ32" s="704"/>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225</v>
      </c>
      <c r="S33" s="665"/>
      <c r="T33" s="665"/>
      <c r="U33" s="665"/>
      <c r="V33" s="665"/>
      <c r="W33" s="665"/>
      <c r="X33" s="665"/>
      <c r="Y33" s="666"/>
      <c r="Z33" s="691" t="s">
        <v>125</v>
      </c>
      <c r="AA33" s="691"/>
      <c r="AB33" s="691"/>
      <c r="AC33" s="691"/>
      <c r="AD33" s="692" t="s">
        <v>125</v>
      </c>
      <c r="AE33" s="692"/>
      <c r="AF33" s="692"/>
      <c r="AG33" s="692"/>
      <c r="AH33" s="692"/>
      <c r="AI33" s="692"/>
      <c r="AJ33" s="692"/>
      <c r="AK33" s="692"/>
      <c r="AL33" s="667" t="s">
        <v>125</v>
      </c>
      <c r="AM33" s="668"/>
      <c r="AN33" s="668"/>
      <c r="AO33" s="693"/>
      <c r="AP33" s="743"/>
      <c r="AQ33" s="744"/>
      <c r="AR33" s="744"/>
      <c r="AS33" s="744"/>
      <c r="AT33" s="747"/>
      <c r="AU33" s="214"/>
      <c r="AV33" s="214"/>
      <c r="AW33" s="214"/>
      <c r="AX33" s="641" t="s">
        <v>316</v>
      </c>
      <c r="AY33" s="642"/>
      <c r="AZ33" s="642"/>
      <c r="BA33" s="642"/>
      <c r="BB33" s="642"/>
      <c r="BC33" s="642"/>
      <c r="BD33" s="642"/>
      <c r="BE33" s="642"/>
      <c r="BF33" s="643"/>
      <c r="BG33" s="726">
        <v>99.5</v>
      </c>
      <c r="BH33" s="645"/>
      <c r="BI33" s="645"/>
      <c r="BJ33" s="645"/>
      <c r="BK33" s="645"/>
      <c r="BL33" s="645"/>
      <c r="BM33" s="683">
        <v>97.2</v>
      </c>
      <c r="BN33" s="645"/>
      <c r="BO33" s="645"/>
      <c r="BP33" s="645"/>
      <c r="BQ33" s="694"/>
      <c r="BR33" s="726">
        <v>99.5</v>
      </c>
      <c r="BS33" s="645"/>
      <c r="BT33" s="645"/>
      <c r="BU33" s="645"/>
      <c r="BV33" s="645"/>
      <c r="BW33" s="645"/>
      <c r="BX33" s="683">
        <v>96.3</v>
      </c>
      <c r="BY33" s="645"/>
      <c r="BZ33" s="645"/>
      <c r="CA33" s="645"/>
      <c r="CB33" s="694"/>
      <c r="CD33" s="706" t="s">
        <v>317</v>
      </c>
      <c r="CE33" s="703"/>
      <c r="CF33" s="703"/>
      <c r="CG33" s="703"/>
      <c r="CH33" s="703"/>
      <c r="CI33" s="703"/>
      <c r="CJ33" s="703"/>
      <c r="CK33" s="703"/>
      <c r="CL33" s="703"/>
      <c r="CM33" s="703"/>
      <c r="CN33" s="703"/>
      <c r="CO33" s="703"/>
      <c r="CP33" s="703"/>
      <c r="CQ33" s="704"/>
      <c r="CR33" s="664">
        <v>5832255</v>
      </c>
      <c r="CS33" s="675"/>
      <c r="CT33" s="675"/>
      <c r="CU33" s="675"/>
      <c r="CV33" s="675"/>
      <c r="CW33" s="675"/>
      <c r="CX33" s="675"/>
      <c r="CY33" s="676"/>
      <c r="CZ33" s="667">
        <v>50.8</v>
      </c>
      <c r="DA33" s="677"/>
      <c r="DB33" s="677"/>
      <c r="DC33" s="678"/>
      <c r="DD33" s="670">
        <v>4571861</v>
      </c>
      <c r="DE33" s="675"/>
      <c r="DF33" s="675"/>
      <c r="DG33" s="675"/>
      <c r="DH33" s="675"/>
      <c r="DI33" s="675"/>
      <c r="DJ33" s="675"/>
      <c r="DK33" s="676"/>
      <c r="DL33" s="670">
        <v>3332325</v>
      </c>
      <c r="DM33" s="675"/>
      <c r="DN33" s="675"/>
      <c r="DO33" s="675"/>
      <c r="DP33" s="675"/>
      <c r="DQ33" s="675"/>
      <c r="DR33" s="675"/>
      <c r="DS33" s="675"/>
      <c r="DT33" s="675"/>
      <c r="DU33" s="675"/>
      <c r="DV33" s="676"/>
      <c r="DW33" s="667">
        <v>46.7</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737467</v>
      </c>
      <c r="S34" s="665"/>
      <c r="T34" s="665"/>
      <c r="U34" s="665"/>
      <c r="V34" s="665"/>
      <c r="W34" s="665"/>
      <c r="X34" s="665"/>
      <c r="Y34" s="666"/>
      <c r="Z34" s="691">
        <v>6.2</v>
      </c>
      <c r="AA34" s="691"/>
      <c r="AB34" s="691"/>
      <c r="AC34" s="691"/>
      <c r="AD34" s="692" t="s">
        <v>172</v>
      </c>
      <c r="AE34" s="692"/>
      <c r="AF34" s="692"/>
      <c r="AG34" s="692"/>
      <c r="AH34" s="692"/>
      <c r="AI34" s="692"/>
      <c r="AJ34" s="692"/>
      <c r="AK34" s="692"/>
      <c r="AL34" s="667" t="s">
        <v>125</v>
      </c>
      <c r="AM34" s="668"/>
      <c r="AN34" s="668"/>
      <c r="AO34" s="693"/>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6" t="s">
        <v>319</v>
      </c>
      <c r="CE34" s="703"/>
      <c r="CF34" s="703"/>
      <c r="CG34" s="703"/>
      <c r="CH34" s="703"/>
      <c r="CI34" s="703"/>
      <c r="CJ34" s="703"/>
      <c r="CK34" s="703"/>
      <c r="CL34" s="703"/>
      <c r="CM34" s="703"/>
      <c r="CN34" s="703"/>
      <c r="CO34" s="703"/>
      <c r="CP34" s="703"/>
      <c r="CQ34" s="704"/>
      <c r="CR34" s="664">
        <v>1370160</v>
      </c>
      <c r="CS34" s="665"/>
      <c r="CT34" s="665"/>
      <c r="CU34" s="665"/>
      <c r="CV34" s="665"/>
      <c r="CW34" s="665"/>
      <c r="CX34" s="665"/>
      <c r="CY34" s="666"/>
      <c r="CZ34" s="667">
        <v>11.9</v>
      </c>
      <c r="DA34" s="677"/>
      <c r="DB34" s="677"/>
      <c r="DC34" s="678"/>
      <c r="DD34" s="670">
        <v>947690</v>
      </c>
      <c r="DE34" s="665"/>
      <c r="DF34" s="665"/>
      <c r="DG34" s="665"/>
      <c r="DH34" s="665"/>
      <c r="DI34" s="665"/>
      <c r="DJ34" s="665"/>
      <c r="DK34" s="666"/>
      <c r="DL34" s="670">
        <v>768518</v>
      </c>
      <c r="DM34" s="665"/>
      <c r="DN34" s="665"/>
      <c r="DO34" s="665"/>
      <c r="DP34" s="665"/>
      <c r="DQ34" s="665"/>
      <c r="DR34" s="665"/>
      <c r="DS34" s="665"/>
      <c r="DT34" s="665"/>
      <c r="DU34" s="665"/>
      <c r="DV34" s="666"/>
      <c r="DW34" s="667">
        <v>10.8</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44804</v>
      </c>
      <c r="S35" s="665"/>
      <c r="T35" s="665"/>
      <c r="U35" s="665"/>
      <c r="V35" s="665"/>
      <c r="W35" s="665"/>
      <c r="X35" s="665"/>
      <c r="Y35" s="666"/>
      <c r="Z35" s="691">
        <v>0.4</v>
      </c>
      <c r="AA35" s="691"/>
      <c r="AB35" s="691"/>
      <c r="AC35" s="691"/>
      <c r="AD35" s="692">
        <v>10343</v>
      </c>
      <c r="AE35" s="692"/>
      <c r="AF35" s="692"/>
      <c r="AG35" s="692"/>
      <c r="AH35" s="692"/>
      <c r="AI35" s="692"/>
      <c r="AJ35" s="692"/>
      <c r="AK35" s="692"/>
      <c r="AL35" s="667">
        <v>0.2</v>
      </c>
      <c r="AM35" s="668"/>
      <c r="AN35" s="668"/>
      <c r="AO35" s="693"/>
      <c r="AP35" s="217"/>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496322</v>
      </c>
      <c r="CS35" s="675"/>
      <c r="CT35" s="675"/>
      <c r="CU35" s="675"/>
      <c r="CV35" s="675"/>
      <c r="CW35" s="675"/>
      <c r="CX35" s="675"/>
      <c r="CY35" s="676"/>
      <c r="CZ35" s="667">
        <v>4.3</v>
      </c>
      <c r="DA35" s="677"/>
      <c r="DB35" s="677"/>
      <c r="DC35" s="678"/>
      <c r="DD35" s="670">
        <v>387444</v>
      </c>
      <c r="DE35" s="675"/>
      <c r="DF35" s="675"/>
      <c r="DG35" s="675"/>
      <c r="DH35" s="675"/>
      <c r="DI35" s="675"/>
      <c r="DJ35" s="675"/>
      <c r="DK35" s="676"/>
      <c r="DL35" s="670">
        <v>361712</v>
      </c>
      <c r="DM35" s="675"/>
      <c r="DN35" s="675"/>
      <c r="DO35" s="675"/>
      <c r="DP35" s="675"/>
      <c r="DQ35" s="675"/>
      <c r="DR35" s="675"/>
      <c r="DS35" s="675"/>
      <c r="DT35" s="675"/>
      <c r="DU35" s="675"/>
      <c r="DV35" s="676"/>
      <c r="DW35" s="667">
        <v>5.0999999999999996</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69249</v>
      </c>
      <c r="S36" s="665"/>
      <c r="T36" s="665"/>
      <c r="U36" s="665"/>
      <c r="V36" s="665"/>
      <c r="W36" s="665"/>
      <c r="X36" s="665"/>
      <c r="Y36" s="666"/>
      <c r="Z36" s="691">
        <v>0.6</v>
      </c>
      <c r="AA36" s="691"/>
      <c r="AB36" s="691"/>
      <c r="AC36" s="691"/>
      <c r="AD36" s="692" t="s">
        <v>125</v>
      </c>
      <c r="AE36" s="692"/>
      <c r="AF36" s="692"/>
      <c r="AG36" s="692"/>
      <c r="AH36" s="692"/>
      <c r="AI36" s="692"/>
      <c r="AJ36" s="692"/>
      <c r="AK36" s="692"/>
      <c r="AL36" s="667" t="s">
        <v>225</v>
      </c>
      <c r="AM36" s="668"/>
      <c r="AN36" s="668"/>
      <c r="AO36" s="693"/>
      <c r="AP36" s="217"/>
      <c r="AQ36" s="714" t="s">
        <v>325</v>
      </c>
      <c r="AR36" s="715"/>
      <c r="AS36" s="715"/>
      <c r="AT36" s="715"/>
      <c r="AU36" s="715"/>
      <c r="AV36" s="715"/>
      <c r="AW36" s="715"/>
      <c r="AX36" s="715"/>
      <c r="AY36" s="716"/>
      <c r="AZ36" s="717">
        <v>1524333</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57832</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2055387</v>
      </c>
      <c r="CS36" s="665"/>
      <c r="CT36" s="665"/>
      <c r="CU36" s="665"/>
      <c r="CV36" s="665"/>
      <c r="CW36" s="665"/>
      <c r="CX36" s="665"/>
      <c r="CY36" s="666"/>
      <c r="CZ36" s="667">
        <v>17.899999999999999</v>
      </c>
      <c r="DA36" s="677"/>
      <c r="DB36" s="677"/>
      <c r="DC36" s="678"/>
      <c r="DD36" s="670">
        <v>1594206</v>
      </c>
      <c r="DE36" s="665"/>
      <c r="DF36" s="665"/>
      <c r="DG36" s="665"/>
      <c r="DH36" s="665"/>
      <c r="DI36" s="665"/>
      <c r="DJ36" s="665"/>
      <c r="DK36" s="666"/>
      <c r="DL36" s="670">
        <v>1317656</v>
      </c>
      <c r="DM36" s="665"/>
      <c r="DN36" s="665"/>
      <c r="DO36" s="665"/>
      <c r="DP36" s="665"/>
      <c r="DQ36" s="665"/>
      <c r="DR36" s="665"/>
      <c r="DS36" s="665"/>
      <c r="DT36" s="665"/>
      <c r="DU36" s="665"/>
      <c r="DV36" s="666"/>
      <c r="DW36" s="667">
        <v>18.5</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250969</v>
      </c>
      <c r="S37" s="665"/>
      <c r="T37" s="665"/>
      <c r="U37" s="665"/>
      <c r="V37" s="665"/>
      <c r="W37" s="665"/>
      <c r="X37" s="665"/>
      <c r="Y37" s="666"/>
      <c r="Z37" s="691">
        <v>2.1</v>
      </c>
      <c r="AA37" s="691"/>
      <c r="AB37" s="691"/>
      <c r="AC37" s="691"/>
      <c r="AD37" s="692" t="s">
        <v>225</v>
      </c>
      <c r="AE37" s="692"/>
      <c r="AF37" s="692"/>
      <c r="AG37" s="692"/>
      <c r="AH37" s="692"/>
      <c r="AI37" s="692"/>
      <c r="AJ37" s="692"/>
      <c r="AK37" s="692"/>
      <c r="AL37" s="667" t="s">
        <v>125</v>
      </c>
      <c r="AM37" s="668"/>
      <c r="AN37" s="668"/>
      <c r="AO37" s="693"/>
      <c r="AQ37" s="699" t="s">
        <v>329</v>
      </c>
      <c r="AR37" s="700"/>
      <c r="AS37" s="700"/>
      <c r="AT37" s="700"/>
      <c r="AU37" s="700"/>
      <c r="AV37" s="700"/>
      <c r="AW37" s="700"/>
      <c r="AX37" s="700"/>
      <c r="AY37" s="701"/>
      <c r="AZ37" s="664">
        <v>404319</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35495</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1063329</v>
      </c>
      <c r="CS37" s="675"/>
      <c r="CT37" s="675"/>
      <c r="CU37" s="675"/>
      <c r="CV37" s="675"/>
      <c r="CW37" s="675"/>
      <c r="CX37" s="675"/>
      <c r="CY37" s="676"/>
      <c r="CZ37" s="667">
        <v>9.3000000000000007</v>
      </c>
      <c r="DA37" s="677"/>
      <c r="DB37" s="677"/>
      <c r="DC37" s="678"/>
      <c r="DD37" s="670">
        <v>746271</v>
      </c>
      <c r="DE37" s="675"/>
      <c r="DF37" s="675"/>
      <c r="DG37" s="675"/>
      <c r="DH37" s="675"/>
      <c r="DI37" s="675"/>
      <c r="DJ37" s="675"/>
      <c r="DK37" s="676"/>
      <c r="DL37" s="670">
        <v>746271</v>
      </c>
      <c r="DM37" s="675"/>
      <c r="DN37" s="675"/>
      <c r="DO37" s="675"/>
      <c r="DP37" s="675"/>
      <c r="DQ37" s="675"/>
      <c r="DR37" s="675"/>
      <c r="DS37" s="675"/>
      <c r="DT37" s="675"/>
      <c r="DU37" s="675"/>
      <c r="DV37" s="676"/>
      <c r="DW37" s="667">
        <v>10.5</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75739</v>
      </c>
      <c r="S38" s="665"/>
      <c r="T38" s="665"/>
      <c r="U38" s="665"/>
      <c r="V38" s="665"/>
      <c r="W38" s="665"/>
      <c r="X38" s="665"/>
      <c r="Y38" s="666"/>
      <c r="Z38" s="691">
        <v>0.6</v>
      </c>
      <c r="AA38" s="691"/>
      <c r="AB38" s="691"/>
      <c r="AC38" s="691"/>
      <c r="AD38" s="692" t="s">
        <v>225</v>
      </c>
      <c r="AE38" s="692"/>
      <c r="AF38" s="692"/>
      <c r="AG38" s="692"/>
      <c r="AH38" s="692"/>
      <c r="AI38" s="692"/>
      <c r="AJ38" s="692"/>
      <c r="AK38" s="692"/>
      <c r="AL38" s="667" t="s">
        <v>225</v>
      </c>
      <c r="AM38" s="668"/>
      <c r="AN38" s="668"/>
      <c r="AO38" s="693"/>
      <c r="AQ38" s="699" t="s">
        <v>333</v>
      </c>
      <c r="AR38" s="700"/>
      <c r="AS38" s="700"/>
      <c r="AT38" s="700"/>
      <c r="AU38" s="700"/>
      <c r="AV38" s="700"/>
      <c r="AW38" s="700"/>
      <c r="AX38" s="700"/>
      <c r="AY38" s="701"/>
      <c r="AZ38" s="664">
        <v>225282</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2384</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1095253</v>
      </c>
      <c r="CS38" s="665"/>
      <c r="CT38" s="665"/>
      <c r="CU38" s="665"/>
      <c r="CV38" s="665"/>
      <c r="CW38" s="665"/>
      <c r="CX38" s="665"/>
      <c r="CY38" s="666"/>
      <c r="CZ38" s="667">
        <v>9.5</v>
      </c>
      <c r="DA38" s="677"/>
      <c r="DB38" s="677"/>
      <c r="DC38" s="678"/>
      <c r="DD38" s="670">
        <v>937899</v>
      </c>
      <c r="DE38" s="665"/>
      <c r="DF38" s="665"/>
      <c r="DG38" s="665"/>
      <c r="DH38" s="665"/>
      <c r="DI38" s="665"/>
      <c r="DJ38" s="665"/>
      <c r="DK38" s="666"/>
      <c r="DL38" s="670">
        <v>884439</v>
      </c>
      <c r="DM38" s="665"/>
      <c r="DN38" s="665"/>
      <c r="DO38" s="665"/>
      <c r="DP38" s="665"/>
      <c r="DQ38" s="665"/>
      <c r="DR38" s="665"/>
      <c r="DS38" s="665"/>
      <c r="DT38" s="665"/>
      <c r="DU38" s="665"/>
      <c r="DV38" s="666"/>
      <c r="DW38" s="667">
        <v>12.4</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73706</v>
      </c>
      <c r="S39" s="665"/>
      <c r="T39" s="665"/>
      <c r="U39" s="665"/>
      <c r="V39" s="665"/>
      <c r="W39" s="665"/>
      <c r="X39" s="665"/>
      <c r="Y39" s="666"/>
      <c r="Z39" s="691">
        <v>0.6</v>
      </c>
      <c r="AA39" s="691"/>
      <c r="AB39" s="691"/>
      <c r="AC39" s="691"/>
      <c r="AD39" s="692">
        <v>1265</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24761</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3536</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814883</v>
      </c>
      <c r="CS39" s="675"/>
      <c r="CT39" s="675"/>
      <c r="CU39" s="675"/>
      <c r="CV39" s="675"/>
      <c r="CW39" s="675"/>
      <c r="CX39" s="675"/>
      <c r="CY39" s="676"/>
      <c r="CZ39" s="667">
        <v>7.1</v>
      </c>
      <c r="DA39" s="677"/>
      <c r="DB39" s="677"/>
      <c r="DC39" s="678"/>
      <c r="DD39" s="670">
        <v>704622</v>
      </c>
      <c r="DE39" s="675"/>
      <c r="DF39" s="675"/>
      <c r="DG39" s="675"/>
      <c r="DH39" s="675"/>
      <c r="DI39" s="675"/>
      <c r="DJ39" s="675"/>
      <c r="DK39" s="676"/>
      <c r="DL39" s="670" t="s">
        <v>225</v>
      </c>
      <c r="DM39" s="675"/>
      <c r="DN39" s="675"/>
      <c r="DO39" s="675"/>
      <c r="DP39" s="675"/>
      <c r="DQ39" s="675"/>
      <c r="DR39" s="675"/>
      <c r="DS39" s="675"/>
      <c r="DT39" s="675"/>
      <c r="DU39" s="675"/>
      <c r="DV39" s="676"/>
      <c r="DW39" s="667" t="s">
        <v>125</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1269492</v>
      </c>
      <c r="S40" s="665"/>
      <c r="T40" s="665"/>
      <c r="U40" s="665"/>
      <c r="V40" s="665"/>
      <c r="W40" s="665"/>
      <c r="X40" s="665"/>
      <c r="Y40" s="666"/>
      <c r="Z40" s="691">
        <v>10.7</v>
      </c>
      <c r="AA40" s="691"/>
      <c r="AB40" s="691"/>
      <c r="AC40" s="691"/>
      <c r="AD40" s="692" t="s">
        <v>225</v>
      </c>
      <c r="AE40" s="692"/>
      <c r="AF40" s="692"/>
      <c r="AG40" s="692"/>
      <c r="AH40" s="692"/>
      <c r="AI40" s="692"/>
      <c r="AJ40" s="692"/>
      <c r="AK40" s="692"/>
      <c r="AL40" s="667" t="s">
        <v>125</v>
      </c>
      <c r="AM40" s="668"/>
      <c r="AN40" s="668"/>
      <c r="AO40" s="693"/>
      <c r="AQ40" s="699" t="s">
        <v>341</v>
      </c>
      <c r="AR40" s="700"/>
      <c r="AS40" s="700"/>
      <c r="AT40" s="700"/>
      <c r="AU40" s="700"/>
      <c r="AV40" s="700"/>
      <c r="AW40" s="700"/>
      <c r="AX40" s="700"/>
      <c r="AY40" s="701"/>
      <c r="AZ40" s="664" t="s">
        <v>225</v>
      </c>
      <c r="BA40" s="665"/>
      <c r="BB40" s="665"/>
      <c r="BC40" s="665"/>
      <c r="BD40" s="675"/>
      <c r="BE40" s="675"/>
      <c r="BF40" s="702"/>
      <c r="BG40" s="707" t="s">
        <v>342</v>
      </c>
      <c r="BH40" s="708"/>
      <c r="BI40" s="708"/>
      <c r="BJ40" s="708"/>
      <c r="BK40" s="708"/>
      <c r="BL40" s="218"/>
      <c r="BM40" s="703" t="s">
        <v>343</v>
      </c>
      <c r="BN40" s="703"/>
      <c r="BO40" s="703"/>
      <c r="BP40" s="703"/>
      <c r="BQ40" s="703"/>
      <c r="BR40" s="703"/>
      <c r="BS40" s="703"/>
      <c r="BT40" s="703"/>
      <c r="BU40" s="704"/>
      <c r="BV40" s="664">
        <v>100</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250</v>
      </c>
      <c r="CS40" s="665"/>
      <c r="CT40" s="665"/>
      <c r="CU40" s="665"/>
      <c r="CV40" s="665"/>
      <c r="CW40" s="665"/>
      <c r="CX40" s="665"/>
      <c r="CY40" s="666"/>
      <c r="CZ40" s="667">
        <v>0</v>
      </c>
      <c r="DA40" s="677"/>
      <c r="DB40" s="677"/>
      <c r="DC40" s="678"/>
      <c r="DD40" s="670" t="s">
        <v>125</v>
      </c>
      <c r="DE40" s="665"/>
      <c r="DF40" s="665"/>
      <c r="DG40" s="665"/>
      <c r="DH40" s="665"/>
      <c r="DI40" s="665"/>
      <c r="DJ40" s="665"/>
      <c r="DK40" s="666"/>
      <c r="DL40" s="670" t="s">
        <v>172</v>
      </c>
      <c r="DM40" s="665"/>
      <c r="DN40" s="665"/>
      <c r="DO40" s="665"/>
      <c r="DP40" s="665"/>
      <c r="DQ40" s="665"/>
      <c r="DR40" s="665"/>
      <c r="DS40" s="665"/>
      <c r="DT40" s="665"/>
      <c r="DU40" s="665"/>
      <c r="DV40" s="666"/>
      <c r="DW40" s="667" t="s">
        <v>125</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172</v>
      </c>
      <c r="S41" s="665"/>
      <c r="T41" s="665"/>
      <c r="U41" s="665"/>
      <c r="V41" s="665"/>
      <c r="W41" s="665"/>
      <c r="X41" s="665"/>
      <c r="Y41" s="666"/>
      <c r="Z41" s="691" t="s">
        <v>125</v>
      </c>
      <c r="AA41" s="691"/>
      <c r="AB41" s="691"/>
      <c r="AC41" s="691"/>
      <c r="AD41" s="692" t="s">
        <v>225</v>
      </c>
      <c r="AE41" s="692"/>
      <c r="AF41" s="692"/>
      <c r="AG41" s="692"/>
      <c r="AH41" s="692"/>
      <c r="AI41" s="692"/>
      <c r="AJ41" s="692"/>
      <c r="AK41" s="692"/>
      <c r="AL41" s="667" t="s">
        <v>125</v>
      </c>
      <c r="AM41" s="668"/>
      <c r="AN41" s="668"/>
      <c r="AO41" s="693"/>
      <c r="AQ41" s="699" t="s">
        <v>346</v>
      </c>
      <c r="AR41" s="700"/>
      <c r="AS41" s="700"/>
      <c r="AT41" s="700"/>
      <c r="AU41" s="700"/>
      <c r="AV41" s="700"/>
      <c r="AW41" s="700"/>
      <c r="AX41" s="700"/>
      <c r="AY41" s="701"/>
      <c r="AZ41" s="664">
        <v>184457</v>
      </c>
      <c r="BA41" s="665"/>
      <c r="BB41" s="665"/>
      <c r="BC41" s="665"/>
      <c r="BD41" s="675"/>
      <c r="BE41" s="675"/>
      <c r="BF41" s="702"/>
      <c r="BG41" s="707"/>
      <c r="BH41" s="708"/>
      <c r="BI41" s="708"/>
      <c r="BJ41" s="708"/>
      <c r="BK41" s="708"/>
      <c r="BL41" s="218"/>
      <c r="BM41" s="703" t="s">
        <v>347</v>
      </c>
      <c r="BN41" s="703"/>
      <c r="BO41" s="703"/>
      <c r="BP41" s="703"/>
      <c r="BQ41" s="703"/>
      <c r="BR41" s="703"/>
      <c r="BS41" s="703"/>
      <c r="BT41" s="703"/>
      <c r="BU41" s="704"/>
      <c r="BV41" s="664" t="s">
        <v>225</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225</v>
      </c>
      <c r="CS41" s="675"/>
      <c r="CT41" s="675"/>
      <c r="CU41" s="675"/>
      <c r="CV41" s="675"/>
      <c r="CW41" s="675"/>
      <c r="CX41" s="675"/>
      <c r="CY41" s="676"/>
      <c r="CZ41" s="667" t="s">
        <v>125</v>
      </c>
      <c r="DA41" s="677"/>
      <c r="DB41" s="677"/>
      <c r="DC41" s="678"/>
      <c r="DD41" s="670" t="s">
        <v>225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225</v>
      </c>
      <c r="S42" s="665"/>
      <c r="T42" s="665"/>
      <c r="U42" s="665"/>
      <c r="V42" s="665"/>
      <c r="W42" s="665"/>
      <c r="X42" s="665"/>
      <c r="Y42" s="666"/>
      <c r="Z42" s="691" t="s">
        <v>125</v>
      </c>
      <c r="AA42" s="691"/>
      <c r="AB42" s="691"/>
      <c r="AC42" s="691"/>
      <c r="AD42" s="692" t="s">
        <v>125</v>
      </c>
      <c r="AE42" s="692"/>
      <c r="AF42" s="692"/>
      <c r="AG42" s="692"/>
      <c r="AH42" s="692"/>
      <c r="AI42" s="692"/>
      <c r="AJ42" s="692"/>
      <c r="AK42" s="692"/>
      <c r="AL42" s="667" t="s">
        <v>125</v>
      </c>
      <c r="AM42" s="668"/>
      <c r="AN42" s="668"/>
      <c r="AO42" s="693"/>
      <c r="AQ42" s="711" t="s">
        <v>350</v>
      </c>
      <c r="AR42" s="712"/>
      <c r="AS42" s="712"/>
      <c r="AT42" s="712"/>
      <c r="AU42" s="712"/>
      <c r="AV42" s="712"/>
      <c r="AW42" s="712"/>
      <c r="AX42" s="712"/>
      <c r="AY42" s="713"/>
      <c r="AZ42" s="644">
        <v>685514</v>
      </c>
      <c r="BA42" s="679"/>
      <c r="BB42" s="679"/>
      <c r="BC42" s="679"/>
      <c r="BD42" s="645"/>
      <c r="BE42" s="645"/>
      <c r="BF42" s="694"/>
      <c r="BG42" s="709"/>
      <c r="BH42" s="710"/>
      <c r="BI42" s="710"/>
      <c r="BJ42" s="710"/>
      <c r="BK42" s="710"/>
      <c r="BL42" s="219"/>
      <c r="BM42" s="695" t="s">
        <v>351</v>
      </c>
      <c r="BN42" s="695"/>
      <c r="BO42" s="695"/>
      <c r="BP42" s="695"/>
      <c r="BQ42" s="695"/>
      <c r="BR42" s="695"/>
      <c r="BS42" s="695"/>
      <c r="BT42" s="695"/>
      <c r="BU42" s="696"/>
      <c r="BV42" s="644">
        <v>345</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1485754</v>
      </c>
      <c r="CS42" s="675"/>
      <c r="CT42" s="675"/>
      <c r="CU42" s="675"/>
      <c r="CV42" s="675"/>
      <c r="CW42" s="675"/>
      <c r="CX42" s="675"/>
      <c r="CY42" s="676"/>
      <c r="CZ42" s="667">
        <v>13</v>
      </c>
      <c r="DA42" s="677"/>
      <c r="DB42" s="677"/>
      <c r="DC42" s="678"/>
      <c r="DD42" s="670">
        <v>564181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282692</v>
      </c>
      <c r="S43" s="665"/>
      <c r="T43" s="665"/>
      <c r="U43" s="665"/>
      <c r="V43" s="665"/>
      <c r="W43" s="665"/>
      <c r="X43" s="665"/>
      <c r="Y43" s="666"/>
      <c r="Z43" s="691">
        <v>2.4</v>
      </c>
      <c r="AA43" s="691"/>
      <c r="AB43" s="691"/>
      <c r="AC43" s="691"/>
      <c r="AD43" s="692" t="s">
        <v>125</v>
      </c>
      <c r="AE43" s="692"/>
      <c r="AF43" s="692"/>
      <c r="AG43" s="692"/>
      <c r="AH43" s="692"/>
      <c r="AI43" s="692"/>
      <c r="AJ43" s="692"/>
      <c r="AK43" s="692"/>
      <c r="AL43" s="667" t="s">
        <v>125</v>
      </c>
      <c r="AM43" s="668"/>
      <c r="AN43" s="668"/>
      <c r="AO43" s="693"/>
      <c r="BV43" s="220"/>
      <c r="BW43" s="220"/>
      <c r="BX43" s="220"/>
      <c r="BY43" s="220"/>
      <c r="BZ43" s="220"/>
      <c r="CA43" s="220"/>
      <c r="CB43" s="220"/>
      <c r="CD43" s="661" t="s">
        <v>354</v>
      </c>
      <c r="CE43" s="662"/>
      <c r="CF43" s="662"/>
      <c r="CG43" s="662"/>
      <c r="CH43" s="662"/>
      <c r="CI43" s="662"/>
      <c r="CJ43" s="662"/>
      <c r="CK43" s="662"/>
      <c r="CL43" s="662"/>
      <c r="CM43" s="662"/>
      <c r="CN43" s="662"/>
      <c r="CO43" s="662"/>
      <c r="CP43" s="662"/>
      <c r="CQ43" s="663"/>
      <c r="CR43" s="664">
        <v>2686</v>
      </c>
      <c r="CS43" s="675"/>
      <c r="CT43" s="675"/>
      <c r="CU43" s="675"/>
      <c r="CV43" s="675"/>
      <c r="CW43" s="675"/>
      <c r="CX43" s="675"/>
      <c r="CY43" s="676"/>
      <c r="CZ43" s="667">
        <v>0</v>
      </c>
      <c r="DA43" s="677"/>
      <c r="DB43" s="677"/>
      <c r="DC43" s="678"/>
      <c r="DD43" s="670">
        <v>2686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11914340</v>
      </c>
      <c r="S44" s="679"/>
      <c r="T44" s="679"/>
      <c r="U44" s="679"/>
      <c r="V44" s="679"/>
      <c r="W44" s="679"/>
      <c r="X44" s="679"/>
      <c r="Y44" s="680"/>
      <c r="Z44" s="681">
        <v>100</v>
      </c>
      <c r="AA44" s="681"/>
      <c r="AB44" s="681"/>
      <c r="AC44" s="681"/>
      <c r="AD44" s="682">
        <v>6853163</v>
      </c>
      <c r="AE44" s="682"/>
      <c r="AF44" s="682"/>
      <c r="AG44" s="682"/>
      <c r="AH44" s="682"/>
      <c r="AI44" s="682"/>
      <c r="AJ44" s="682"/>
      <c r="AK44" s="682"/>
      <c r="AL44" s="647">
        <v>100</v>
      </c>
      <c r="AM44" s="683"/>
      <c r="AN44" s="683"/>
      <c r="AO44" s="684"/>
      <c r="CD44" s="685" t="s">
        <v>301</v>
      </c>
      <c r="CE44" s="686"/>
      <c r="CF44" s="661" t="s">
        <v>356</v>
      </c>
      <c r="CG44" s="662"/>
      <c r="CH44" s="662"/>
      <c r="CI44" s="662"/>
      <c r="CJ44" s="662"/>
      <c r="CK44" s="662"/>
      <c r="CL44" s="662"/>
      <c r="CM44" s="662"/>
      <c r="CN44" s="662"/>
      <c r="CO44" s="662"/>
      <c r="CP44" s="662"/>
      <c r="CQ44" s="663"/>
      <c r="CR44" s="664">
        <v>1424524</v>
      </c>
      <c r="CS44" s="665"/>
      <c r="CT44" s="665"/>
      <c r="CU44" s="665"/>
      <c r="CV44" s="665"/>
      <c r="CW44" s="665"/>
      <c r="CX44" s="665"/>
      <c r="CY44" s="666"/>
      <c r="CZ44" s="667">
        <v>12.4</v>
      </c>
      <c r="DA44" s="668"/>
      <c r="DB44" s="668"/>
      <c r="DC44" s="669"/>
      <c r="DD44" s="670">
        <v>520437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7"/>
      <c r="CE45" s="688"/>
      <c r="CF45" s="661" t="s">
        <v>357</v>
      </c>
      <c r="CG45" s="662"/>
      <c r="CH45" s="662"/>
      <c r="CI45" s="662"/>
      <c r="CJ45" s="662"/>
      <c r="CK45" s="662"/>
      <c r="CL45" s="662"/>
      <c r="CM45" s="662"/>
      <c r="CN45" s="662"/>
      <c r="CO45" s="662"/>
      <c r="CP45" s="662"/>
      <c r="CQ45" s="663"/>
      <c r="CR45" s="664">
        <v>706975</v>
      </c>
      <c r="CS45" s="675"/>
      <c r="CT45" s="675"/>
      <c r="CU45" s="675"/>
      <c r="CV45" s="675"/>
      <c r="CW45" s="675"/>
      <c r="CX45" s="675"/>
      <c r="CY45" s="676"/>
      <c r="CZ45" s="667">
        <v>6.2</v>
      </c>
      <c r="DA45" s="677"/>
      <c r="DB45" s="677"/>
      <c r="DC45" s="678"/>
      <c r="DD45" s="670">
        <v>19222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2" t="s">
        <v>358</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7"/>
      <c r="CE46" s="688"/>
      <c r="CF46" s="661" t="s">
        <v>359</v>
      </c>
      <c r="CG46" s="662"/>
      <c r="CH46" s="662"/>
      <c r="CI46" s="662"/>
      <c r="CJ46" s="662"/>
      <c r="CK46" s="662"/>
      <c r="CL46" s="662"/>
      <c r="CM46" s="662"/>
      <c r="CN46" s="662"/>
      <c r="CO46" s="662"/>
      <c r="CP46" s="662"/>
      <c r="CQ46" s="663"/>
      <c r="CR46" s="664">
        <v>643216</v>
      </c>
      <c r="CS46" s="665"/>
      <c r="CT46" s="665"/>
      <c r="CU46" s="665"/>
      <c r="CV46" s="665"/>
      <c r="CW46" s="665"/>
      <c r="CX46" s="665"/>
      <c r="CY46" s="666"/>
      <c r="CZ46" s="667">
        <v>5.6</v>
      </c>
      <c r="DA46" s="668"/>
      <c r="DB46" s="668"/>
      <c r="DC46" s="669"/>
      <c r="DD46" s="670">
        <v>494982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61230</v>
      </c>
      <c r="CS47" s="675"/>
      <c r="CT47" s="675"/>
      <c r="CU47" s="675"/>
      <c r="CV47" s="675"/>
      <c r="CW47" s="675"/>
      <c r="CX47" s="675"/>
      <c r="CY47" s="676"/>
      <c r="CZ47" s="667">
        <v>0.5</v>
      </c>
      <c r="DA47" s="677"/>
      <c r="DB47" s="677"/>
      <c r="DC47" s="678"/>
      <c r="DD47" s="670">
        <v>43744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225</v>
      </c>
      <c r="CS48" s="665"/>
      <c r="CT48" s="665"/>
      <c r="CU48" s="665"/>
      <c r="CV48" s="665"/>
      <c r="CW48" s="665"/>
      <c r="CX48" s="665"/>
      <c r="CY48" s="666"/>
      <c r="CZ48" s="667" t="s">
        <v>125</v>
      </c>
      <c r="DA48" s="668"/>
      <c r="DB48" s="668"/>
      <c r="DC48" s="669"/>
      <c r="DD48" s="670" t="s">
        <v>225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1" t="s">
        <v>364</v>
      </c>
      <c r="CE49" s="642"/>
      <c r="CF49" s="642"/>
      <c r="CG49" s="642"/>
      <c r="CH49" s="642"/>
      <c r="CI49" s="642"/>
      <c r="CJ49" s="642"/>
      <c r="CK49" s="642"/>
      <c r="CL49" s="642"/>
      <c r="CM49" s="642"/>
      <c r="CN49" s="642"/>
      <c r="CO49" s="642"/>
      <c r="CP49" s="642"/>
      <c r="CQ49" s="643"/>
      <c r="CR49" s="644">
        <v>11472458</v>
      </c>
      <c r="CS49" s="645"/>
      <c r="CT49" s="645"/>
      <c r="CU49" s="645"/>
      <c r="CV49" s="645"/>
      <c r="CW49" s="645"/>
      <c r="CX49" s="645"/>
      <c r="CY49" s="646"/>
      <c r="CZ49" s="647">
        <v>100</v>
      </c>
      <c r="DA49" s="648"/>
      <c r="DB49" s="648"/>
      <c r="DC49" s="649"/>
      <c r="DD49" s="650">
        <v>7877827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e5y4MIA9GQocWzO6/p5ToAtKnUrBNZz2IJTa4H+Yl7gMwhYkJgzQbluWVcCCMLlWoUKdwAMowwa0YgF0Jsb3Rg==" saltValue="MA1983AKr5i7vhlch9gn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5" t="s">
        <v>366</v>
      </c>
      <c r="DK2" s="1156"/>
      <c r="DL2" s="1156"/>
      <c r="DM2" s="1156"/>
      <c r="DN2" s="1156"/>
      <c r="DO2" s="1157"/>
      <c r="DP2" s="227"/>
      <c r="DQ2" s="1155" t="s">
        <v>367</v>
      </c>
      <c r="DR2" s="1156"/>
      <c r="DS2" s="1156"/>
      <c r="DT2" s="1156"/>
      <c r="DU2" s="1156"/>
      <c r="DV2" s="1156"/>
      <c r="DW2" s="1156"/>
      <c r="DX2" s="1156"/>
      <c r="DY2" s="1156"/>
      <c r="DZ2" s="1157"/>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1"/>
      <c r="BA4" s="231"/>
      <c r="BB4" s="231"/>
      <c r="BC4" s="231"/>
      <c r="BD4" s="231"/>
      <c r="BE4" s="232"/>
      <c r="BF4" s="232"/>
      <c r="BG4" s="232"/>
      <c r="BH4" s="232"/>
      <c r="BI4" s="232"/>
      <c r="BJ4" s="232"/>
      <c r="BK4" s="232"/>
      <c r="BL4" s="232"/>
      <c r="BM4" s="232"/>
      <c r="BN4" s="232"/>
      <c r="BO4" s="232"/>
      <c r="BP4" s="232"/>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3"/>
    </row>
    <row r="5" spans="1:131" s="234"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31"/>
      <c r="BA5" s="231"/>
      <c r="BB5" s="231"/>
      <c r="BC5" s="231"/>
      <c r="BD5" s="231"/>
      <c r="BE5" s="232"/>
      <c r="BF5" s="232"/>
      <c r="BG5" s="232"/>
      <c r="BH5" s="232"/>
      <c r="BI5" s="232"/>
      <c r="BJ5" s="232"/>
      <c r="BK5" s="232"/>
      <c r="BL5" s="232"/>
      <c r="BM5" s="232"/>
      <c r="BN5" s="232"/>
      <c r="BO5" s="232"/>
      <c r="BP5" s="232"/>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3"/>
    </row>
    <row r="6" spans="1:131" s="234"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1"/>
      <c r="BA6" s="231"/>
      <c r="BB6" s="231"/>
      <c r="BC6" s="231"/>
      <c r="BD6" s="231"/>
      <c r="BE6" s="232"/>
      <c r="BF6" s="232"/>
      <c r="BG6" s="232"/>
      <c r="BH6" s="232"/>
      <c r="BI6" s="232"/>
      <c r="BJ6" s="232"/>
      <c r="BK6" s="232"/>
      <c r="BL6" s="232"/>
      <c r="BM6" s="232"/>
      <c r="BN6" s="232"/>
      <c r="BO6" s="232"/>
      <c r="BP6" s="232"/>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3"/>
    </row>
    <row r="7" spans="1:131" s="234" customFormat="1" ht="26.25" customHeight="1" thickTop="1" x14ac:dyDescent="0.15">
      <c r="A7" s="235">
        <v>1</v>
      </c>
      <c r="B7" s="1111" t="s">
        <v>387</v>
      </c>
      <c r="C7" s="1112"/>
      <c r="D7" s="1112"/>
      <c r="E7" s="1112"/>
      <c r="F7" s="1112"/>
      <c r="G7" s="1112"/>
      <c r="H7" s="1112"/>
      <c r="I7" s="1112"/>
      <c r="J7" s="1112"/>
      <c r="K7" s="1112"/>
      <c r="L7" s="1112"/>
      <c r="M7" s="1112"/>
      <c r="N7" s="1112"/>
      <c r="O7" s="1112"/>
      <c r="P7" s="1113"/>
      <c r="Q7" s="1166">
        <v>11907</v>
      </c>
      <c r="R7" s="1167"/>
      <c r="S7" s="1167"/>
      <c r="T7" s="1167"/>
      <c r="U7" s="1167"/>
      <c r="V7" s="1167">
        <v>11466</v>
      </c>
      <c r="W7" s="1167"/>
      <c r="X7" s="1167"/>
      <c r="Y7" s="1167"/>
      <c r="Z7" s="1167"/>
      <c r="AA7" s="1167">
        <v>441</v>
      </c>
      <c r="AB7" s="1167"/>
      <c r="AC7" s="1167"/>
      <c r="AD7" s="1167"/>
      <c r="AE7" s="1168"/>
      <c r="AF7" s="1169">
        <v>283</v>
      </c>
      <c r="AG7" s="1170"/>
      <c r="AH7" s="1170"/>
      <c r="AI7" s="1170"/>
      <c r="AJ7" s="1171"/>
      <c r="AK7" s="1172">
        <v>246</v>
      </c>
      <c r="AL7" s="1173"/>
      <c r="AM7" s="1173"/>
      <c r="AN7" s="1173"/>
      <c r="AO7" s="1173"/>
      <c r="AP7" s="1173">
        <v>9945</v>
      </c>
      <c r="AQ7" s="1173"/>
      <c r="AR7" s="1173"/>
      <c r="AS7" s="1173"/>
      <c r="AT7" s="1173"/>
      <c r="AU7" s="1174"/>
      <c r="AV7" s="1174"/>
      <c r="AW7" s="1174"/>
      <c r="AX7" s="1174"/>
      <c r="AY7" s="1175"/>
      <c r="AZ7" s="231"/>
      <c r="BA7" s="231"/>
      <c r="BB7" s="231"/>
      <c r="BC7" s="231"/>
      <c r="BD7" s="231"/>
      <c r="BE7" s="232"/>
      <c r="BF7" s="232"/>
      <c r="BG7" s="232"/>
      <c r="BH7" s="232"/>
      <c r="BI7" s="232"/>
      <c r="BJ7" s="232"/>
      <c r="BK7" s="232"/>
      <c r="BL7" s="232"/>
      <c r="BM7" s="232"/>
      <c r="BN7" s="232"/>
      <c r="BO7" s="232"/>
      <c r="BP7" s="232"/>
      <c r="BQ7" s="235">
        <v>1</v>
      </c>
      <c r="BR7" s="236"/>
      <c r="BS7" s="1163" t="s">
        <v>599</v>
      </c>
      <c r="BT7" s="1164"/>
      <c r="BU7" s="1164"/>
      <c r="BV7" s="1164"/>
      <c r="BW7" s="1164"/>
      <c r="BX7" s="1164"/>
      <c r="BY7" s="1164"/>
      <c r="BZ7" s="1164"/>
      <c r="CA7" s="1164"/>
      <c r="CB7" s="1164"/>
      <c r="CC7" s="1164"/>
      <c r="CD7" s="1164"/>
      <c r="CE7" s="1164"/>
      <c r="CF7" s="1164"/>
      <c r="CG7" s="1176"/>
      <c r="CH7" s="1160">
        <v>7</v>
      </c>
      <c r="CI7" s="1161"/>
      <c r="CJ7" s="1161"/>
      <c r="CK7" s="1161"/>
      <c r="CL7" s="1162"/>
      <c r="CM7" s="1160">
        <v>163</v>
      </c>
      <c r="CN7" s="1161"/>
      <c r="CO7" s="1161"/>
      <c r="CP7" s="1161"/>
      <c r="CQ7" s="1162"/>
      <c r="CR7" s="1160">
        <v>15</v>
      </c>
      <c r="CS7" s="1161"/>
      <c r="CT7" s="1161"/>
      <c r="CU7" s="1161"/>
      <c r="CV7" s="1162"/>
      <c r="CW7" s="1160" t="s">
        <v>598</v>
      </c>
      <c r="CX7" s="1161"/>
      <c r="CY7" s="1161"/>
      <c r="CZ7" s="1161"/>
      <c r="DA7" s="1162"/>
      <c r="DB7" s="1160" t="s">
        <v>598</v>
      </c>
      <c r="DC7" s="1161"/>
      <c r="DD7" s="1161"/>
      <c r="DE7" s="1161"/>
      <c r="DF7" s="1162"/>
      <c r="DG7" s="1160" t="s">
        <v>598</v>
      </c>
      <c r="DH7" s="1161"/>
      <c r="DI7" s="1161"/>
      <c r="DJ7" s="1161"/>
      <c r="DK7" s="1162"/>
      <c r="DL7" s="1160" t="s">
        <v>598</v>
      </c>
      <c r="DM7" s="1161"/>
      <c r="DN7" s="1161"/>
      <c r="DO7" s="1161"/>
      <c r="DP7" s="1162"/>
      <c r="DQ7" s="1160" t="s">
        <v>598</v>
      </c>
      <c r="DR7" s="1161"/>
      <c r="DS7" s="1161"/>
      <c r="DT7" s="1161"/>
      <c r="DU7" s="1162"/>
      <c r="DV7" s="1163"/>
      <c r="DW7" s="1164"/>
      <c r="DX7" s="1164"/>
      <c r="DY7" s="1164"/>
      <c r="DZ7" s="1165"/>
      <c r="EA7" s="233"/>
    </row>
    <row r="8" spans="1:131" s="234" customFormat="1" ht="26.25" customHeight="1" x14ac:dyDescent="0.15">
      <c r="A8" s="237">
        <v>2</v>
      </c>
      <c r="B8" s="1094" t="s">
        <v>388</v>
      </c>
      <c r="C8" s="1095"/>
      <c r="D8" s="1095"/>
      <c r="E8" s="1095"/>
      <c r="F8" s="1095"/>
      <c r="G8" s="1095"/>
      <c r="H8" s="1095"/>
      <c r="I8" s="1095"/>
      <c r="J8" s="1095"/>
      <c r="K8" s="1095"/>
      <c r="L8" s="1095"/>
      <c r="M8" s="1095"/>
      <c r="N8" s="1095"/>
      <c r="O8" s="1095"/>
      <c r="P8" s="1096"/>
      <c r="Q8" s="1102">
        <v>7</v>
      </c>
      <c r="R8" s="1103"/>
      <c r="S8" s="1103"/>
      <c r="T8" s="1103"/>
      <c r="U8" s="1103"/>
      <c r="V8" s="1103">
        <v>6</v>
      </c>
      <c r="W8" s="1103"/>
      <c r="X8" s="1103"/>
      <c r="Y8" s="1103"/>
      <c r="Z8" s="1103"/>
      <c r="AA8" s="1103">
        <v>1</v>
      </c>
      <c r="AB8" s="1103"/>
      <c r="AC8" s="1103"/>
      <c r="AD8" s="1103"/>
      <c r="AE8" s="1104"/>
      <c r="AF8" s="1099">
        <v>1</v>
      </c>
      <c r="AG8" s="1100"/>
      <c r="AH8" s="1100"/>
      <c r="AI8" s="1100"/>
      <c r="AJ8" s="1101"/>
      <c r="AK8" s="1144">
        <v>5</v>
      </c>
      <c r="AL8" s="1145"/>
      <c r="AM8" s="1145"/>
      <c r="AN8" s="1145"/>
      <c r="AO8" s="1145"/>
      <c r="AP8" s="1145" t="s">
        <v>523</v>
      </c>
      <c r="AQ8" s="1145"/>
      <c r="AR8" s="1145"/>
      <c r="AS8" s="1145"/>
      <c r="AT8" s="1145"/>
      <c r="AU8" s="1146"/>
      <c r="AV8" s="1146"/>
      <c r="AW8" s="1146"/>
      <c r="AX8" s="1146"/>
      <c r="AY8" s="1147"/>
      <c r="AZ8" s="231"/>
      <c r="BA8" s="231"/>
      <c r="BB8" s="231"/>
      <c r="BC8" s="231"/>
      <c r="BD8" s="231"/>
      <c r="BE8" s="232"/>
      <c r="BF8" s="232"/>
      <c r="BG8" s="232"/>
      <c r="BH8" s="232"/>
      <c r="BI8" s="232"/>
      <c r="BJ8" s="232"/>
      <c r="BK8" s="232"/>
      <c r="BL8" s="232"/>
      <c r="BM8" s="232"/>
      <c r="BN8" s="232"/>
      <c r="BO8" s="232"/>
      <c r="BP8" s="232"/>
      <c r="BQ8" s="237">
        <v>2</v>
      </c>
      <c r="BR8" s="238"/>
      <c r="BS8" s="1056" t="s">
        <v>600</v>
      </c>
      <c r="BT8" s="1057"/>
      <c r="BU8" s="1057"/>
      <c r="BV8" s="1057"/>
      <c r="BW8" s="1057"/>
      <c r="BX8" s="1057"/>
      <c r="BY8" s="1057"/>
      <c r="BZ8" s="1057"/>
      <c r="CA8" s="1057"/>
      <c r="CB8" s="1057"/>
      <c r="CC8" s="1057"/>
      <c r="CD8" s="1057"/>
      <c r="CE8" s="1057"/>
      <c r="CF8" s="1057"/>
      <c r="CG8" s="1078"/>
      <c r="CH8" s="1053">
        <v>-1</v>
      </c>
      <c r="CI8" s="1054"/>
      <c r="CJ8" s="1054"/>
      <c r="CK8" s="1054"/>
      <c r="CL8" s="1055"/>
      <c r="CM8" s="1053">
        <v>1</v>
      </c>
      <c r="CN8" s="1054"/>
      <c r="CO8" s="1054"/>
      <c r="CP8" s="1054"/>
      <c r="CQ8" s="1055"/>
      <c r="CR8" s="1053">
        <v>1</v>
      </c>
      <c r="CS8" s="1054"/>
      <c r="CT8" s="1054"/>
      <c r="CU8" s="1054"/>
      <c r="CV8" s="1055"/>
      <c r="CW8" s="1053">
        <v>4</v>
      </c>
      <c r="CX8" s="1054"/>
      <c r="CY8" s="1054"/>
      <c r="CZ8" s="1054"/>
      <c r="DA8" s="1055"/>
      <c r="DB8" s="1053" t="s">
        <v>598</v>
      </c>
      <c r="DC8" s="1054"/>
      <c r="DD8" s="1054"/>
      <c r="DE8" s="1054"/>
      <c r="DF8" s="1055"/>
      <c r="DG8" s="1053" t="s">
        <v>598</v>
      </c>
      <c r="DH8" s="1054"/>
      <c r="DI8" s="1054"/>
      <c r="DJ8" s="1054"/>
      <c r="DK8" s="1055"/>
      <c r="DL8" s="1053" t="s">
        <v>598</v>
      </c>
      <c r="DM8" s="1054"/>
      <c r="DN8" s="1054"/>
      <c r="DO8" s="1054"/>
      <c r="DP8" s="1055"/>
      <c r="DQ8" s="1053" t="s">
        <v>598</v>
      </c>
      <c r="DR8" s="1054"/>
      <c r="DS8" s="1054"/>
      <c r="DT8" s="1054"/>
      <c r="DU8" s="1055"/>
      <c r="DV8" s="1056"/>
      <c r="DW8" s="1057"/>
      <c r="DX8" s="1057"/>
      <c r="DY8" s="1057"/>
      <c r="DZ8" s="1058"/>
      <c r="EA8" s="233"/>
    </row>
    <row r="9" spans="1:131" s="234" customFormat="1" ht="26.25" customHeight="1" x14ac:dyDescent="0.15">
      <c r="A9" s="237">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1"/>
      <c r="BA9" s="231"/>
      <c r="BB9" s="231"/>
      <c r="BC9" s="231"/>
      <c r="BD9" s="231"/>
      <c r="BE9" s="232"/>
      <c r="BF9" s="232"/>
      <c r="BG9" s="232"/>
      <c r="BH9" s="232"/>
      <c r="BI9" s="232"/>
      <c r="BJ9" s="232"/>
      <c r="BK9" s="232"/>
      <c r="BL9" s="232"/>
      <c r="BM9" s="232"/>
      <c r="BN9" s="232"/>
      <c r="BO9" s="232"/>
      <c r="BP9" s="232"/>
      <c r="BQ9" s="237">
        <v>3</v>
      </c>
      <c r="BR9" s="238"/>
      <c r="BS9" s="1056" t="s">
        <v>601</v>
      </c>
      <c r="BT9" s="1057"/>
      <c r="BU9" s="1057"/>
      <c r="BV9" s="1057"/>
      <c r="BW9" s="1057"/>
      <c r="BX9" s="1057"/>
      <c r="BY9" s="1057"/>
      <c r="BZ9" s="1057"/>
      <c r="CA9" s="1057"/>
      <c r="CB9" s="1057"/>
      <c r="CC9" s="1057"/>
      <c r="CD9" s="1057"/>
      <c r="CE9" s="1057"/>
      <c r="CF9" s="1057"/>
      <c r="CG9" s="1078"/>
      <c r="CH9" s="1053">
        <v>14</v>
      </c>
      <c r="CI9" s="1054"/>
      <c r="CJ9" s="1054"/>
      <c r="CK9" s="1054"/>
      <c r="CL9" s="1055"/>
      <c r="CM9" s="1053">
        <v>74</v>
      </c>
      <c r="CN9" s="1054"/>
      <c r="CO9" s="1054"/>
      <c r="CP9" s="1054"/>
      <c r="CQ9" s="1055"/>
      <c r="CR9" s="1053">
        <v>11</v>
      </c>
      <c r="CS9" s="1054"/>
      <c r="CT9" s="1054"/>
      <c r="CU9" s="1054"/>
      <c r="CV9" s="1055"/>
      <c r="CW9" s="1053">
        <v>0</v>
      </c>
      <c r="CX9" s="1054"/>
      <c r="CY9" s="1054"/>
      <c r="CZ9" s="1054"/>
      <c r="DA9" s="1055"/>
      <c r="DB9" s="1053" t="s">
        <v>598</v>
      </c>
      <c r="DC9" s="1054"/>
      <c r="DD9" s="1054"/>
      <c r="DE9" s="1054"/>
      <c r="DF9" s="1055"/>
      <c r="DG9" s="1053" t="s">
        <v>598</v>
      </c>
      <c r="DH9" s="1054"/>
      <c r="DI9" s="1054"/>
      <c r="DJ9" s="1054"/>
      <c r="DK9" s="1055"/>
      <c r="DL9" s="1053" t="s">
        <v>598</v>
      </c>
      <c r="DM9" s="1054"/>
      <c r="DN9" s="1054"/>
      <c r="DO9" s="1054"/>
      <c r="DP9" s="1055"/>
      <c r="DQ9" s="1053" t="s">
        <v>598</v>
      </c>
      <c r="DR9" s="1054"/>
      <c r="DS9" s="1054"/>
      <c r="DT9" s="1054"/>
      <c r="DU9" s="1055"/>
      <c r="DV9" s="1056"/>
      <c r="DW9" s="1057"/>
      <c r="DX9" s="1057"/>
      <c r="DY9" s="1057"/>
      <c r="DZ9" s="1058"/>
      <c r="EA9" s="233"/>
    </row>
    <row r="10" spans="1:131" s="234" customFormat="1" ht="26.25" customHeight="1" x14ac:dyDescent="0.15">
      <c r="A10" s="237">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1"/>
      <c r="BA10" s="231"/>
      <c r="BB10" s="231"/>
      <c r="BC10" s="231"/>
      <c r="BD10" s="231"/>
      <c r="BE10" s="232"/>
      <c r="BF10" s="232"/>
      <c r="BG10" s="232"/>
      <c r="BH10" s="232"/>
      <c r="BI10" s="232"/>
      <c r="BJ10" s="232"/>
      <c r="BK10" s="232"/>
      <c r="BL10" s="232"/>
      <c r="BM10" s="232"/>
      <c r="BN10" s="232"/>
      <c r="BO10" s="232"/>
      <c r="BP10" s="232"/>
      <c r="BQ10" s="237">
        <v>4</v>
      </c>
      <c r="BR10" s="238"/>
      <c r="BS10" s="1056" t="s">
        <v>602</v>
      </c>
      <c r="BT10" s="1057"/>
      <c r="BU10" s="1057"/>
      <c r="BV10" s="1057"/>
      <c r="BW10" s="1057"/>
      <c r="BX10" s="1057"/>
      <c r="BY10" s="1057"/>
      <c r="BZ10" s="1057"/>
      <c r="CA10" s="1057"/>
      <c r="CB10" s="1057"/>
      <c r="CC10" s="1057"/>
      <c r="CD10" s="1057"/>
      <c r="CE10" s="1057"/>
      <c r="CF10" s="1057"/>
      <c r="CG10" s="1078"/>
      <c r="CH10" s="1053">
        <v>-6</v>
      </c>
      <c r="CI10" s="1054"/>
      <c r="CJ10" s="1054"/>
      <c r="CK10" s="1054"/>
      <c r="CL10" s="1055"/>
      <c r="CM10" s="1053">
        <v>86</v>
      </c>
      <c r="CN10" s="1054"/>
      <c r="CO10" s="1054"/>
      <c r="CP10" s="1054"/>
      <c r="CQ10" s="1055"/>
      <c r="CR10" s="1053">
        <v>7</v>
      </c>
      <c r="CS10" s="1054"/>
      <c r="CT10" s="1054"/>
      <c r="CU10" s="1054"/>
      <c r="CV10" s="1055"/>
      <c r="CW10" s="1053">
        <v>1</v>
      </c>
      <c r="CX10" s="1054"/>
      <c r="CY10" s="1054"/>
      <c r="CZ10" s="1054"/>
      <c r="DA10" s="1055"/>
      <c r="DB10" s="1053" t="s">
        <v>598</v>
      </c>
      <c r="DC10" s="1054"/>
      <c r="DD10" s="1054"/>
      <c r="DE10" s="1054"/>
      <c r="DF10" s="1055"/>
      <c r="DG10" s="1053" t="s">
        <v>598</v>
      </c>
      <c r="DH10" s="1054"/>
      <c r="DI10" s="1054"/>
      <c r="DJ10" s="1054"/>
      <c r="DK10" s="1055"/>
      <c r="DL10" s="1053" t="s">
        <v>598</v>
      </c>
      <c r="DM10" s="1054"/>
      <c r="DN10" s="1054"/>
      <c r="DO10" s="1054"/>
      <c r="DP10" s="1055"/>
      <c r="DQ10" s="1053" t="s">
        <v>598</v>
      </c>
      <c r="DR10" s="1054"/>
      <c r="DS10" s="1054"/>
      <c r="DT10" s="1054"/>
      <c r="DU10" s="1055"/>
      <c r="DV10" s="1056"/>
      <c r="DW10" s="1057"/>
      <c r="DX10" s="1057"/>
      <c r="DY10" s="1057"/>
      <c r="DZ10" s="1058"/>
      <c r="EA10" s="233"/>
    </row>
    <row r="11" spans="1:131" s="234" customFormat="1" ht="26.25" customHeight="1" x14ac:dyDescent="0.15">
      <c r="A11" s="237">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1"/>
      <c r="BA11" s="231"/>
      <c r="BB11" s="231"/>
      <c r="BC11" s="231"/>
      <c r="BD11" s="231"/>
      <c r="BE11" s="232"/>
      <c r="BF11" s="232"/>
      <c r="BG11" s="232"/>
      <c r="BH11" s="232"/>
      <c r="BI11" s="232"/>
      <c r="BJ11" s="232"/>
      <c r="BK11" s="232"/>
      <c r="BL11" s="232"/>
      <c r="BM11" s="232"/>
      <c r="BN11" s="232"/>
      <c r="BO11" s="232"/>
      <c r="BP11" s="232"/>
      <c r="BQ11" s="237">
        <v>5</v>
      </c>
      <c r="BR11" s="238"/>
      <c r="BS11" s="1056" t="s">
        <v>603</v>
      </c>
      <c r="BT11" s="1057"/>
      <c r="BU11" s="1057"/>
      <c r="BV11" s="1057"/>
      <c r="BW11" s="1057"/>
      <c r="BX11" s="1057"/>
      <c r="BY11" s="1057"/>
      <c r="BZ11" s="1057"/>
      <c r="CA11" s="1057"/>
      <c r="CB11" s="1057"/>
      <c r="CC11" s="1057"/>
      <c r="CD11" s="1057"/>
      <c r="CE11" s="1057"/>
      <c r="CF11" s="1057"/>
      <c r="CG11" s="1078"/>
      <c r="CH11" s="1053">
        <v>1</v>
      </c>
      <c r="CI11" s="1054"/>
      <c r="CJ11" s="1054"/>
      <c r="CK11" s="1054"/>
      <c r="CL11" s="1055"/>
      <c r="CM11" s="1053">
        <v>6</v>
      </c>
      <c r="CN11" s="1054"/>
      <c r="CO11" s="1054"/>
      <c r="CP11" s="1054"/>
      <c r="CQ11" s="1055"/>
      <c r="CR11" s="1053">
        <v>4</v>
      </c>
      <c r="CS11" s="1054"/>
      <c r="CT11" s="1054"/>
      <c r="CU11" s="1054"/>
      <c r="CV11" s="1055"/>
      <c r="CW11" s="1053">
        <v>11</v>
      </c>
      <c r="CX11" s="1054"/>
      <c r="CY11" s="1054"/>
      <c r="CZ11" s="1054"/>
      <c r="DA11" s="1055"/>
      <c r="DB11" s="1053" t="s">
        <v>598</v>
      </c>
      <c r="DC11" s="1054"/>
      <c r="DD11" s="1054"/>
      <c r="DE11" s="1054"/>
      <c r="DF11" s="1055"/>
      <c r="DG11" s="1053" t="s">
        <v>598</v>
      </c>
      <c r="DH11" s="1054"/>
      <c r="DI11" s="1054"/>
      <c r="DJ11" s="1054"/>
      <c r="DK11" s="1055"/>
      <c r="DL11" s="1053" t="s">
        <v>598</v>
      </c>
      <c r="DM11" s="1054"/>
      <c r="DN11" s="1054"/>
      <c r="DO11" s="1054"/>
      <c r="DP11" s="1055"/>
      <c r="DQ11" s="1053" t="s">
        <v>598</v>
      </c>
      <c r="DR11" s="1054"/>
      <c r="DS11" s="1054"/>
      <c r="DT11" s="1054"/>
      <c r="DU11" s="1055"/>
      <c r="DV11" s="1056"/>
      <c r="DW11" s="1057"/>
      <c r="DX11" s="1057"/>
      <c r="DY11" s="1057"/>
      <c r="DZ11" s="1058"/>
      <c r="EA11" s="233"/>
    </row>
    <row r="12" spans="1:131" s="234" customFormat="1" ht="26.25" customHeight="1" x14ac:dyDescent="0.15">
      <c r="A12" s="237">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1"/>
      <c r="BA12" s="231"/>
      <c r="BB12" s="231"/>
      <c r="BC12" s="231"/>
      <c r="BD12" s="231"/>
      <c r="BE12" s="232"/>
      <c r="BF12" s="232"/>
      <c r="BG12" s="232"/>
      <c r="BH12" s="232"/>
      <c r="BI12" s="232"/>
      <c r="BJ12" s="232"/>
      <c r="BK12" s="232"/>
      <c r="BL12" s="232"/>
      <c r="BM12" s="232"/>
      <c r="BN12" s="232"/>
      <c r="BO12" s="232"/>
      <c r="BP12" s="232"/>
      <c r="BQ12" s="237">
        <v>6</v>
      </c>
      <c r="BR12" s="238"/>
      <c r="BS12" s="1056" t="s">
        <v>604</v>
      </c>
      <c r="BT12" s="1057"/>
      <c r="BU12" s="1057"/>
      <c r="BV12" s="1057"/>
      <c r="BW12" s="1057"/>
      <c r="BX12" s="1057"/>
      <c r="BY12" s="1057"/>
      <c r="BZ12" s="1057"/>
      <c r="CA12" s="1057"/>
      <c r="CB12" s="1057"/>
      <c r="CC12" s="1057"/>
      <c r="CD12" s="1057"/>
      <c r="CE12" s="1057"/>
      <c r="CF12" s="1057"/>
      <c r="CG12" s="1078"/>
      <c r="CH12" s="1053">
        <v>-3</v>
      </c>
      <c r="CI12" s="1054"/>
      <c r="CJ12" s="1054"/>
      <c r="CK12" s="1054"/>
      <c r="CL12" s="1055"/>
      <c r="CM12" s="1053">
        <v>86</v>
      </c>
      <c r="CN12" s="1054"/>
      <c r="CO12" s="1054"/>
      <c r="CP12" s="1054"/>
      <c r="CQ12" s="1055"/>
      <c r="CR12" s="1053">
        <v>3</v>
      </c>
      <c r="CS12" s="1054"/>
      <c r="CT12" s="1054"/>
      <c r="CU12" s="1054"/>
      <c r="CV12" s="1055"/>
      <c r="CW12" s="1053">
        <v>0</v>
      </c>
      <c r="CX12" s="1054"/>
      <c r="CY12" s="1054"/>
      <c r="CZ12" s="1054"/>
      <c r="DA12" s="1055"/>
      <c r="DB12" s="1053" t="s">
        <v>598</v>
      </c>
      <c r="DC12" s="1054"/>
      <c r="DD12" s="1054"/>
      <c r="DE12" s="1054"/>
      <c r="DF12" s="1055"/>
      <c r="DG12" s="1053" t="s">
        <v>598</v>
      </c>
      <c r="DH12" s="1054"/>
      <c r="DI12" s="1054"/>
      <c r="DJ12" s="1054"/>
      <c r="DK12" s="1055"/>
      <c r="DL12" s="1053" t="s">
        <v>598</v>
      </c>
      <c r="DM12" s="1054"/>
      <c r="DN12" s="1054"/>
      <c r="DO12" s="1054"/>
      <c r="DP12" s="1055"/>
      <c r="DQ12" s="1053" t="s">
        <v>598</v>
      </c>
      <c r="DR12" s="1054"/>
      <c r="DS12" s="1054"/>
      <c r="DT12" s="1054"/>
      <c r="DU12" s="1055"/>
      <c r="DV12" s="1056"/>
      <c r="DW12" s="1057"/>
      <c r="DX12" s="1057"/>
      <c r="DY12" s="1057"/>
      <c r="DZ12" s="1058"/>
      <c r="EA12" s="233"/>
    </row>
    <row r="13" spans="1:131" s="234" customFormat="1" ht="26.25" customHeight="1" x14ac:dyDescent="0.15">
      <c r="A13" s="237">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1"/>
      <c r="BA13" s="231"/>
      <c r="BB13" s="231"/>
      <c r="BC13" s="231"/>
      <c r="BD13" s="231"/>
      <c r="BE13" s="232"/>
      <c r="BF13" s="232"/>
      <c r="BG13" s="232"/>
      <c r="BH13" s="232"/>
      <c r="BI13" s="232"/>
      <c r="BJ13" s="232"/>
      <c r="BK13" s="232"/>
      <c r="BL13" s="232"/>
      <c r="BM13" s="232"/>
      <c r="BN13" s="232"/>
      <c r="BO13" s="232"/>
      <c r="BP13" s="232"/>
      <c r="BQ13" s="237">
        <v>7</v>
      </c>
      <c r="BR13" s="238"/>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3"/>
    </row>
    <row r="14" spans="1:131" s="234" customFormat="1" ht="26.25" customHeight="1" x14ac:dyDescent="0.15">
      <c r="A14" s="237">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1"/>
      <c r="BA14" s="231"/>
      <c r="BB14" s="231"/>
      <c r="BC14" s="231"/>
      <c r="BD14" s="231"/>
      <c r="BE14" s="232"/>
      <c r="BF14" s="232"/>
      <c r="BG14" s="232"/>
      <c r="BH14" s="232"/>
      <c r="BI14" s="232"/>
      <c r="BJ14" s="232"/>
      <c r="BK14" s="232"/>
      <c r="BL14" s="232"/>
      <c r="BM14" s="232"/>
      <c r="BN14" s="232"/>
      <c r="BO14" s="232"/>
      <c r="BP14" s="232"/>
      <c r="BQ14" s="237">
        <v>8</v>
      </c>
      <c r="BR14" s="238"/>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3"/>
    </row>
    <row r="15" spans="1:131" s="234" customFormat="1" ht="26.25" customHeight="1" x14ac:dyDescent="0.15">
      <c r="A15" s="237">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1"/>
      <c r="BA15" s="231"/>
      <c r="BB15" s="231"/>
      <c r="BC15" s="231"/>
      <c r="BD15" s="231"/>
      <c r="BE15" s="232"/>
      <c r="BF15" s="232"/>
      <c r="BG15" s="232"/>
      <c r="BH15" s="232"/>
      <c r="BI15" s="232"/>
      <c r="BJ15" s="232"/>
      <c r="BK15" s="232"/>
      <c r="BL15" s="232"/>
      <c r="BM15" s="232"/>
      <c r="BN15" s="232"/>
      <c r="BO15" s="232"/>
      <c r="BP15" s="232"/>
      <c r="BQ15" s="237">
        <v>9</v>
      </c>
      <c r="BR15" s="238"/>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3"/>
    </row>
    <row r="16" spans="1:131" s="234" customFormat="1" ht="26.25" customHeight="1" x14ac:dyDescent="0.15">
      <c r="A16" s="237">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1"/>
      <c r="BA16" s="231"/>
      <c r="BB16" s="231"/>
      <c r="BC16" s="231"/>
      <c r="BD16" s="231"/>
      <c r="BE16" s="232"/>
      <c r="BF16" s="232"/>
      <c r="BG16" s="232"/>
      <c r="BH16" s="232"/>
      <c r="BI16" s="232"/>
      <c r="BJ16" s="232"/>
      <c r="BK16" s="232"/>
      <c r="BL16" s="232"/>
      <c r="BM16" s="232"/>
      <c r="BN16" s="232"/>
      <c r="BO16" s="232"/>
      <c r="BP16" s="232"/>
      <c r="BQ16" s="237">
        <v>10</v>
      </c>
      <c r="BR16" s="238"/>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3"/>
    </row>
    <row r="17" spans="1:131" s="234" customFormat="1" ht="26.25" customHeight="1" x14ac:dyDescent="0.15">
      <c r="A17" s="237">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1"/>
      <c r="BA17" s="231"/>
      <c r="BB17" s="231"/>
      <c r="BC17" s="231"/>
      <c r="BD17" s="231"/>
      <c r="BE17" s="232"/>
      <c r="BF17" s="232"/>
      <c r="BG17" s="232"/>
      <c r="BH17" s="232"/>
      <c r="BI17" s="232"/>
      <c r="BJ17" s="232"/>
      <c r="BK17" s="232"/>
      <c r="BL17" s="232"/>
      <c r="BM17" s="232"/>
      <c r="BN17" s="232"/>
      <c r="BO17" s="232"/>
      <c r="BP17" s="232"/>
      <c r="BQ17" s="237">
        <v>11</v>
      </c>
      <c r="BR17" s="238"/>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3"/>
    </row>
    <row r="18" spans="1:131" s="234" customFormat="1" ht="26.25" customHeight="1" x14ac:dyDescent="0.15">
      <c r="A18" s="237">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1"/>
      <c r="BA18" s="231"/>
      <c r="BB18" s="231"/>
      <c r="BC18" s="231"/>
      <c r="BD18" s="231"/>
      <c r="BE18" s="232"/>
      <c r="BF18" s="232"/>
      <c r="BG18" s="232"/>
      <c r="BH18" s="232"/>
      <c r="BI18" s="232"/>
      <c r="BJ18" s="232"/>
      <c r="BK18" s="232"/>
      <c r="BL18" s="232"/>
      <c r="BM18" s="232"/>
      <c r="BN18" s="232"/>
      <c r="BO18" s="232"/>
      <c r="BP18" s="232"/>
      <c r="BQ18" s="237">
        <v>12</v>
      </c>
      <c r="BR18" s="238"/>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3"/>
    </row>
    <row r="19" spans="1:131" s="234" customFormat="1" ht="26.25" customHeight="1" x14ac:dyDescent="0.15">
      <c r="A19" s="237">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1"/>
      <c r="BA19" s="231"/>
      <c r="BB19" s="231"/>
      <c r="BC19" s="231"/>
      <c r="BD19" s="231"/>
      <c r="BE19" s="232"/>
      <c r="BF19" s="232"/>
      <c r="BG19" s="232"/>
      <c r="BH19" s="232"/>
      <c r="BI19" s="232"/>
      <c r="BJ19" s="232"/>
      <c r="BK19" s="232"/>
      <c r="BL19" s="232"/>
      <c r="BM19" s="232"/>
      <c r="BN19" s="232"/>
      <c r="BO19" s="232"/>
      <c r="BP19" s="232"/>
      <c r="BQ19" s="237">
        <v>13</v>
      </c>
      <c r="BR19" s="238"/>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3"/>
    </row>
    <row r="20" spans="1:131" s="234" customFormat="1" ht="26.25" customHeight="1" x14ac:dyDescent="0.15">
      <c r="A20" s="237">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1"/>
      <c r="BA20" s="231"/>
      <c r="BB20" s="231"/>
      <c r="BC20" s="231"/>
      <c r="BD20" s="231"/>
      <c r="BE20" s="232"/>
      <c r="BF20" s="232"/>
      <c r="BG20" s="232"/>
      <c r="BH20" s="232"/>
      <c r="BI20" s="232"/>
      <c r="BJ20" s="232"/>
      <c r="BK20" s="232"/>
      <c r="BL20" s="232"/>
      <c r="BM20" s="232"/>
      <c r="BN20" s="232"/>
      <c r="BO20" s="232"/>
      <c r="BP20" s="232"/>
      <c r="BQ20" s="237">
        <v>14</v>
      </c>
      <c r="BR20" s="238"/>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3"/>
    </row>
    <row r="21" spans="1:131" s="234" customFormat="1" ht="26.25" customHeight="1" thickBot="1" x14ac:dyDescent="0.2">
      <c r="A21" s="237">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1"/>
      <c r="BA21" s="231"/>
      <c r="BB21" s="231"/>
      <c r="BC21" s="231"/>
      <c r="BD21" s="231"/>
      <c r="BE21" s="232"/>
      <c r="BF21" s="232"/>
      <c r="BG21" s="232"/>
      <c r="BH21" s="232"/>
      <c r="BI21" s="232"/>
      <c r="BJ21" s="232"/>
      <c r="BK21" s="232"/>
      <c r="BL21" s="232"/>
      <c r="BM21" s="232"/>
      <c r="BN21" s="232"/>
      <c r="BO21" s="232"/>
      <c r="BP21" s="232"/>
      <c r="BQ21" s="237">
        <v>15</v>
      </c>
      <c r="BR21" s="238"/>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3"/>
    </row>
    <row r="22" spans="1:131" s="234" customFormat="1" ht="26.25" customHeight="1" x14ac:dyDescent="0.15">
      <c r="A22" s="237">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2"/>
      <c r="BF22" s="232"/>
      <c r="BG22" s="232"/>
      <c r="BH22" s="232"/>
      <c r="BI22" s="232"/>
      <c r="BJ22" s="232"/>
      <c r="BK22" s="232"/>
      <c r="BL22" s="232"/>
      <c r="BM22" s="232"/>
      <c r="BN22" s="232"/>
      <c r="BO22" s="232"/>
      <c r="BP22" s="232"/>
      <c r="BQ22" s="237">
        <v>16</v>
      </c>
      <c r="BR22" s="238"/>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3"/>
    </row>
    <row r="23" spans="1:131" s="234" customFormat="1" ht="26.25" customHeight="1" thickBot="1" x14ac:dyDescent="0.2">
      <c r="A23" s="239" t="s">
        <v>390</v>
      </c>
      <c r="B23" s="1001" t="s">
        <v>391</v>
      </c>
      <c r="C23" s="1002"/>
      <c r="D23" s="1002"/>
      <c r="E23" s="1002"/>
      <c r="F23" s="1002"/>
      <c r="G23" s="1002"/>
      <c r="H23" s="1002"/>
      <c r="I23" s="1002"/>
      <c r="J23" s="1002"/>
      <c r="K23" s="1002"/>
      <c r="L23" s="1002"/>
      <c r="M23" s="1002"/>
      <c r="N23" s="1002"/>
      <c r="O23" s="1002"/>
      <c r="P23" s="1012"/>
      <c r="Q23" s="1131">
        <v>11914</v>
      </c>
      <c r="R23" s="1125"/>
      <c r="S23" s="1125"/>
      <c r="T23" s="1125"/>
      <c r="U23" s="1125"/>
      <c r="V23" s="1125">
        <v>11472</v>
      </c>
      <c r="W23" s="1125"/>
      <c r="X23" s="1125"/>
      <c r="Y23" s="1125"/>
      <c r="Z23" s="1125"/>
      <c r="AA23" s="1125">
        <v>442</v>
      </c>
      <c r="AB23" s="1125"/>
      <c r="AC23" s="1125"/>
      <c r="AD23" s="1125"/>
      <c r="AE23" s="1132"/>
      <c r="AF23" s="1133">
        <v>284</v>
      </c>
      <c r="AG23" s="1125"/>
      <c r="AH23" s="1125"/>
      <c r="AI23" s="1125"/>
      <c r="AJ23" s="1134"/>
      <c r="AK23" s="1135"/>
      <c r="AL23" s="1136"/>
      <c r="AM23" s="1136"/>
      <c r="AN23" s="1136"/>
      <c r="AO23" s="1136"/>
      <c r="AP23" s="1125">
        <v>9945</v>
      </c>
      <c r="AQ23" s="1125"/>
      <c r="AR23" s="1125"/>
      <c r="AS23" s="1125"/>
      <c r="AT23" s="1125"/>
      <c r="AU23" s="1126"/>
      <c r="AV23" s="1126"/>
      <c r="AW23" s="1126"/>
      <c r="AX23" s="1126"/>
      <c r="AY23" s="1127"/>
      <c r="AZ23" s="1128" t="s">
        <v>523</v>
      </c>
      <c r="BA23" s="1129"/>
      <c r="BB23" s="1129"/>
      <c r="BC23" s="1129"/>
      <c r="BD23" s="1130"/>
      <c r="BE23" s="232"/>
      <c r="BF23" s="232"/>
      <c r="BG23" s="232"/>
      <c r="BH23" s="232"/>
      <c r="BI23" s="232"/>
      <c r="BJ23" s="232"/>
      <c r="BK23" s="232"/>
      <c r="BL23" s="232"/>
      <c r="BM23" s="232"/>
      <c r="BN23" s="232"/>
      <c r="BO23" s="232"/>
      <c r="BP23" s="232"/>
      <c r="BQ23" s="237">
        <v>17</v>
      </c>
      <c r="BR23" s="238"/>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3"/>
    </row>
    <row r="24" spans="1:131" s="234"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1"/>
      <c r="BA24" s="231"/>
      <c r="BB24" s="231"/>
      <c r="BC24" s="231"/>
      <c r="BD24" s="231"/>
      <c r="BE24" s="232"/>
      <c r="BF24" s="232"/>
      <c r="BG24" s="232"/>
      <c r="BH24" s="232"/>
      <c r="BI24" s="232"/>
      <c r="BJ24" s="232"/>
      <c r="BK24" s="232"/>
      <c r="BL24" s="232"/>
      <c r="BM24" s="232"/>
      <c r="BN24" s="232"/>
      <c r="BO24" s="232"/>
      <c r="BP24" s="232"/>
      <c r="BQ24" s="237">
        <v>18</v>
      </c>
      <c r="BR24" s="238"/>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3"/>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1"/>
      <c r="BK25" s="231"/>
      <c r="BL25" s="231"/>
      <c r="BM25" s="231"/>
      <c r="BN25" s="231"/>
      <c r="BO25" s="240"/>
      <c r="BP25" s="240"/>
      <c r="BQ25" s="237">
        <v>19</v>
      </c>
      <c r="BR25" s="238"/>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9"/>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377</v>
      </c>
      <c r="BF26" s="1066"/>
      <c r="BG26" s="1066"/>
      <c r="BH26" s="1066"/>
      <c r="BI26" s="1079"/>
      <c r="BJ26" s="231"/>
      <c r="BK26" s="231"/>
      <c r="BL26" s="231"/>
      <c r="BM26" s="231"/>
      <c r="BN26" s="231"/>
      <c r="BO26" s="240"/>
      <c r="BP26" s="240"/>
      <c r="BQ26" s="237">
        <v>20</v>
      </c>
      <c r="BR26" s="238"/>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9"/>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1"/>
      <c r="BK27" s="231"/>
      <c r="BL27" s="231"/>
      <c r="BM27" s="231"/>
      <c r="BN27" s="231"/>
      <c r="BO27" s="240"/>
      <c r="BP27" s="240"/>
      <c r="BQ27" s="237">
        <v>21</v>
      </c>
      <c r="BR27" s="238"/>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9"/>
    </row>
    <row r="28" spans="1:131" ht="26.25" customHeight="1" thickTop="1" x14ac:dyDescent="0.15">
      <c r="A28" s="241">
        <v>1</v>
      </c>
      <c r="B28" s="1111" t="s">
        <v>403</v>
      </c>
      <c r="C28" s="1112"/>
      <c r="D28" s="1112"/>
      <c r="E28" s="1112"/>
      <c r="F28" s="1112"/>
      <c r="G28" s="1112"/>
      <c r="H28" s="1112"/>
      <c r="I28" s="1112"/>
      <c r="J28" s="1112"/>
      <c r="K28" s="1112"/>
      <c r="L28" s="1112"/>
      <c r="M28" s="1112"/>
      <c r="N28" s="1112"/>
      <c r="O28" s="1112"/>
      <c r="P28" s="1113"/>
      <c r="Q28" s="1114">
        <v>1859</v>
      </c>
      <c r="R28" s="1115"/>
      <c r="S28" s="1115"/>
      <c r="T28" s="1115"/>
      <c r="U28" s="1115"/>
      <c r="V28" s="1115">
        <v>1801</v>
      </c>
      <c r="W28" s="1115"/>
      <c r="X28" s="1115"/>
      <c r="Y28" s="1115"/>
      <c r="Z28" s="1115"/>
      <c r="AA28" s="1115">
        <v>58</v>
      </c>
      <c r="AB28" s="1115"/>
      <c r="AC28" s="1115"/>
      <c r="AD28" s="1115"/>
      <c r="AE28" s="1116"/>
      <c r="AF28" s="1117">
        <v>58</v>
      </c>
      <c r="AG28" s="1115"/>
      <c r="AH28" s="1115"/>
      <c r="AI28" s="1115"/>
      <c r="AJ28" s="1118"/>
      <c r="AK28" s="1106">
        <v>223</v>
      </c>
      <c r="AL28" s="1107"/>
      <c r="AM28" s="1107"/>
      <c r="AN28" s="1107"/>
      <c r="AO28" s="1107"/>
      <c r="AP28" s="1107" t="s">
        <v>523</v>
      </c>
      <c r="AQ28" s="1107"/>
      <c r="AR28" s="1107"/>
      <c r="AS28" s="1107"/>
      <c r="AT28" s="1107"/>
      <c r="AU28" s="1107" t="s">
        <v>523</v>
      </c>
      <c r="AV28" s="1107"/>
      <c r="AW28" s="1107"/>
      <c r="AX28" s="1107"/>
      <c r="AY28" s="1107"/>
      <c r="AZ28" s="1108" t="s">
        <v>523</v>
      </c>
      <c r="BA28" s="1108"/>
      <c r="BB28" s="1108"/>
      <c r="BC28" s="1108"/>
      <c r="BD28" s="1108"/>
      <c r="BE28" s="1109"/>
      <c r="BF28" s="1109"/>
      <c r="BG28" s="1109"/>
      <c r="BH28" s="1109"/>
      <c r="BI28" s="1110"/>
      <c r="BJ28" s="231"/>
      <c r="BK28" s="231"/>
      <c r="BL28" s="231"/>
      <c r="BM28" s="231"/>
      <c r="BN28" s="231"/>
      <c r="BO28" s="240"/>
      <c r="BP28" s="240"/>
      <c r="BQ28" s="237">
        <v>22</v>
      </c>
      <c r="BR28" s="238"/>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9"/>
    </row>
    <row r="29" spans="1:131" ht="26.25" customHeight="1" x14ac:dyDescent="0.15">
      <c r="A29" s="241">
        <v>2</v>
      </c>
      <c r="B29" s="1094" t="s">
        <v>404</v>
      </c>
      <c r="C29" s="1095"/>
      <c r="D29" s="1095"/>
      <c r="E29" s="1095"/>
      <c r="F29" s="1095"/>
      <c r="G29" s="1095"/>
      <c r="H29" s="1095"/>
      <c r="I29" s="1095"/>
      <c r="J29" s="1095"/>
      <c r="K29" s="1095"/>
      <c r="L29" s="1095"/>
      <c r="M29" s="1095"/>
      <c r="N29" s="1095"/>
      <c r="O29" s="1095"/>
      <c r="P29" s="1096"/>
      <c r="Q29" s="1102">
        <v>2720</v>
      </c>
      <c r="R29" s="1103"/>
      <c r="S29" s="1103"/>
      <c r="T29" s="1103"/>
      <c r="U29" s="1103"/>
      <c r="V29" s="1103">
        <v>2630</v>
      </c>
      <c r="W29" s="1103"/>
      <c r="X29" s="1103"/>
      <c r="Y29" s="1103"/>
      <c r="Z29" s="1103"/>
      <c r="AA29" s="1103">
        <v>90</v>
      </c>
      <c r="AB29" s="1103"/>
      <c r="AC29" s="1103"/>
      <c r="AD29" s="1103"/>
      <c r="AE29" s="1104"/>
      <c r="AF29" s="1099">
        <v>90</v>
      </c>
      <c r="AG29" s="1100"/>
      <c r="AH29" s="1100"/>
      <c r="AI29" s="1100"/>
      <c r="AJ29" s="1101"/>
      <c r="AK29" s="1044">
        <v>451</v>
      </c>
      <c r="AL29" s="1035"/>
      <c r="AM29" s="1035"/>
      <c r="AN29" s="1035"/>
      <c r="AO29" s="1035"/>
      <c r="AP29" s="1035" t="s">
        <v>523</v>
      </c>
      <c r="AQ29" s="1035"/>
      <c r="AR29" s="1035"/>
      <c r="AS29" s="1035"/>
      <c r="AT29" s="1035"/>
      <c r="AU29" s="1035" t="s">
        <v>523</v>
      </c>
      <c r="AV29" s="1035"/>
      <c r="AW29" s="1035"/>
      <c r="AX29" s="1035"/>
      <c r="AY29" s="1035"/>
      <c r="AZ29" s="1105" t="s">
        <v>523</v>
      </c>
      <c r="BA29" s="1105"/>
      <c r="BB29" s="1105"/>
      <c r="BC29" s="1105"/>
      <c r="BD29" s="1105"/>
      <c r="BE29" s="1036"/>
      <c r="BF29" s="1036"/>
      <c r="BG29" s="1036"/>
      <c r="BH29" s="1036"/>
      <c r="BI29" s="1037"/>
      <c r="BJ29" s="231"/>
      <c r="BK29" s="231"/>
      <c r="BL29" s="231"/>
      <c r="BM29" s="231"/>
      <c r="BN29" s="231"/>
      <c r="BO29" s="240"/>
      <c r="BP29" s="240"/>
      <c r="BQ29" s="237">
        <v>23</v>
      </c>
      <c r="BR29" s="238"/>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9"/>
    </row>
    <row r="30" spans="1:131" ht="26.25" customHeight="1" x14ac:dyDescent="0.15">
      <c r="A30" s="241">
        <v>3</v>
      </c>
      <c r="B30" s="1094" t="s">
        <v>405</v>
      </c>
      <c r="C30" s="1095"/>
      <c r="D30" s="1095"/>
      <c r="E30" s="1095"/>
      <c r="F30" s="1095"/>
      <c r="G30" s="1095"/>
      <c r="H30" s="1095"/>
      <c r="I30" s="1095"/>
      <c r="J30" s="1095"/>
      <c r="K30" s="1095"/>
      <c r="L30" s="1095"/>
      <c r="M30" s="1095"/>
      <c r="N30" s="1095"/>
      <c r="O30" s="1095"/>
      <c r="P30" s="1096"/>
      <c r="Q30" s="1102">
        <v>255</v>
      </c>
      <c r="R30" s="1103"/>
      <c r="S30" s="1103"/>
      <c r="T30" s="1103"/>
      <c r="U30" s="1103"/>
      <c r="V30" s="1103">
        <v>245</v>
      </c>
      <c r="W30" s="1103"/>
      <c r="X30" s="1103"/>
      <c r="Y30" s="1103"/>
      <c r="Z30" s="1103"/>
      <c r="AA30" s="1103">
        <v>10</v>
      </c>
      <c r="AB30" s="1103"/>
      <c r="AC30" s="1103"/>
      <c r="AD30" s="1103"/>
      <c r="AE30" s="1104"/>
      <c r="AF30" s="1099">
        <v>10</v>
      </c>
      <c r="AG30" s="1100"/>
      <c r="AH30" s="1100"/>
      <c r="AI30" s="1100"/>
      <c r="AJ30" s="1101"/>
      <c r="AK30" s="1044">
        <v>268</v>
      </c>
      <c r="AL30" s="1035"/>
      <c r="AM30" s="1035"/>
      <c r="AN30" s="1035"/>
      <c r="AO30" s="1035"/>
      <c r="AP30" s="1035" t="s">
        <v>523</v>
      </c>
      <c r="AQ30" s="1035"/>
      <c r="AR30" s="1035"/>
      <c r="AS30" s="1035"/>
      <c r="AT30" s="1035"/>
      <c r="AU30" s="1035" t="s">
        <v>523</v>
      </c>
      <c r="AV30" s="1035"/>
      <c r="AW30" s="1035"/>
      <c r="AX30" s="1035"/>
      <c r="AY30" s="1035"/>
      <c r="AZ30" s="1105" t="s">
        <v>523</v>
      </c>
      <c r="BA30" s="1105"/>
      <c r="BB30" s="1105"/>
      <c r="BC30" s="1105"/>
      <c r="BD30" s="1105"/>
      <c r="BE30" s="1036"/>
      <c r="BF30" s="1036"/>
      <c r="BG30" s="1036"/>
      <c r="BH30" s="1036"/>
      <c r="BI30" s="1037"/>
      <c r="BJ30" s="231"/>
      <c r="BK30" s="231"/>
      <c r="BL30" s="231"/>
      <c r="BM30" s="231"/>
      <c r="BN30" s="231"/>
      <c r="BO30" s="240"/>
      <c r="BP30" s="240"/>
      <c r="BQ30" s="237">
        <v>24</v>
      </c>
      <c r="BR30" s="238"/>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9"/>
    </row>
    <row r="31" spans="1:131" ht="26.25" customHeight="1" x14ac:dyDescent="0.15">
      <c r="A31" s="241">
        <v>4</v>
      </c>
      <c r="B31" s="1094" t="s">
        <v>406</v>
      </c>
      <c r="C31" s="1095"/>
      <c r="D31" s="1095"/>
      <c r="E31" s="1095"/>
      <c r="F31" s="1095"/>
      <c r="G31" s="1095"/>
      <c r="H31" s="1095"/>
      <c r="I31" s="1095"/>
      <c r="J31" s="1095"/>
      <c r="K31" s="1095"/>
      <c r="L31" s="1095"/>
      <c r="M31" s="1095"/>
      <c r="N31" s="1095"/>
      <c r="O31" s="1095"/>
      <c r="P31" s="1096"/>
      <c r="Q31" s="1102">
        <v>5</v>
      </c>
      <c r="R31" s="1103"/>
      <c r="S31" s="1103"/>
      <c r="T31" s="1103"/>
      <c r="U31" s="1103"/>
      <c r="V31" s="1103">
        <v>4</v>
      </c>
      <c r="W31" s="1103"/>
      <c r="X31" s="1103"/>
      <c r="Y31" s="1103"/>
      <c r="Z31" s="1103"/>
      <c r="AA31" s="1103">
        <v>1</v>
      </c>
      <c r="AB31" s="1103"/>
      <c r="AC31" s="1103"/>
      <c r="AD31" s="1103"/>
      <c r="AE31" s="1104"/>
      <c r="AF31" s="1099">
        <v>1</v>
      </c>
      <c r="AG31" s="1100"/>
      <c r="AH31" s="1100"/>
      <c r="AI31" s="1100"/>
      <c r="AJ31" s="1101"/>
      <c r="AK31" s="1044">
        <v>1</v>
      </c>
      <c r="AL31" s="1035"/>
      <c r="AM31" s="1035"/>
      <c r="AN31" s="1035"/>
      <c r="AO31" s="1035"/>
      <c r="AP31" s="1035" t="s">
        <v>523</v>
      </c>
      <c r="AQ31" s="1035"/>
      <c r="AR31" s="1035"/>
      <c r="AS31" s="1035"/>
      <c r="AT31" s="1035"/>
      <c r="AU31" s="1035" t="s">
        <v>523</v>
      </c>
      <c r="AV31" s="1035"/>
      <c r="AW31" s="1035"/>
      <c r="AX31" s="1035"/>
      <c r="AY31" s="1035"/>
      <c r="AZ31" s="1105" t="s">
        <v>523</v>
      </c>
      <c r="BA31" s="1105"/>
      <c r="BB31" s="1105"/>
      <c r="BC31" s="1105"/>
      <c r="BD31" s="1105"/>
      <c r="BE31" s="1036"/>
      <c r="BF31" s="1036"/>
      <c r="BG31" s="1036"/>
      <c r="BH31" s="1036"/>
      <c r="BI31" s="1037"/>
      <c r="BJ31" s="231"/>
      <c r="BK31" s="231"/>
      <c r="BL31" s="231"/>
      <c r="BM31" s="231"/>
      <c r="BN31" s="231"/>
      <c r="BO31" s="240"/>
      <c r="BP31" s="240"/>
      <c r="BQ31" s="237">
        <v>25</v>
      </c>
      <c r="BR31" s="238"/>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9"/>
    </row>
    <row r="32" spans="1:131" ht="26.25" customHeight="1" x14ac:dyDescent="0.15">
      <c r="A32" s="241">
        <v>5</v>
      </c>
      <c r="B32" s="1094" t="s">
        <v>407</v>
      </c>
      <c r="C32" s="1095"/>
      <c r="D32" s="1095"/>
      <c r="E32" s="1095"/>
      <c r="F32" s="1095"/>
      <c r="G32" s="1095"/>
      <c r="H32" s="1095"/>
      <c r="I32" s="1095"/>
      <c r="J32" s="1095"/>
      <c r="K32" s="1095"/>
      <c r="L32" s="1095"/>
      <c r="M32" s="1095"/>
      <c r="N32" s="1095"/>
      <c r="O32" s="1095"/>
      <c r="P32" s="1096"/>
      <c r="Q32" s="1102">
        <v>319</v>
      </c>
      <c r="R32" s="1103"/>
      <c r="S32" s="1103"/>
      <c r="T32" s="1103"/>
      <c r="U32" s="1103"/>
      <c r="V32" s="1103">
        <v>273</v>
      </c>
      <c r="W32" s="1103"/>
      <c r="X32" s="1103"/>
      <c r="Y32" s="1103"/>
      <c r="Z32" s="1103"/>
      <c r="AA32" s="1103">
        <v>46</v>
      </c>
      <c r="AB32" s="1103"/>
      <c r="AC32" s="1103"/>
      <c r="AD32" s="1103"/>
      <c r="AE32" s="1104"/>
      <c r="AF32" s="1099">
        <v>702</v>
      </c>
      <c r="AG32" s="1100"/>
      <c r="AH32" s="1100"/>
      <c r="AI32" s="1100"/>
      <c r="AJ32" s="1101"/>
      <c r="AK32" s="1044">
        <v>25</v>
      </c>
      <c r="AL32" s="1035"/>
      <c r="AM32" s="1035"/>
      <c r="AN32" s="1035"/>
      <c r="AO32" s="1035"/>
      <c r="AP32" s="1035">
        <v>1297</v>
      </c>
      <c r="AQ32" s="1035"/>
      <c r="AR32" s="1035"/>
      <c r="AS32" s="1035"/>
      <c r="AT32" s="1035"/>
      <c r="AU32" s="1035">
        <v>67</v>
      </c>
      <c r="AV32" s="1035"/>
      <c r="AW32" s="1035"/>
      <c r="AX32" s="1035"/>
      <c r="AY32" s="1035"/>
      <c r="AZ32" s="1105" t="s">
        <v>523</v>
      </c>
      <c r="BA32" s="1105"/>
      <c r="BB32" s="1105"/>
      <c r="BC32" s="1105"/>
      <c r="BD32" s="1105"/>
      <c r="BE32" s="1036" t="s">
        <v>588</v>
      </c>
      <c r="BF32" s="1036"/>
      <c r="BG32" s="1036"/>
      <c r="BH32" s="1036"/>
      <c r="BI32" s="1037"/>
      <c r="BJ32" s="231"/>
      <c r="BK32" s="231"/>
      <c r="BL32" s="231"/>
      <c r="BM32" s="231"/>
      <c r="BN32" s="231"/>
      <c r="BO32" s="240"/>
      <c r="BP32" s="240"/>
      <c r="BQ32" s="237">
        <v>26</v>
      </c>
      <c r="BR32" s="238"/>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9"/>
    </row>
    <row r="33" spans="1:131" ht="26.25" customHeight="1" x14ac:dyDescent="0.15">
      <c r="A33" s="241">
        <v>6</v>
      </c>
      <c r="B33" s="1094" t="s">
        <v>408</v>
      </c>
      <c r="C33" s="1095"/>
      <c r="D33" s="1095"/>
      <c r="E33" s="1095"/>
      <c r="F33" s="1095"/>
      <c r="G33" s="1095"/>
      <c r="H33" s="1095"/>
      <c r="I33" s="1095"/>
      <c r="J33" s="1095"/>
      <c r="K33" s="1095"/>
      <c r="L33" s="1095"/>
      <c r="M33" s="1095"/>
      <c r="N33" s="1095"/>
      <c r="O33" s="1095"/>
      <c r="P33" s="1096"/>
      <c r="Q33" s="1102">
        <v>428</v>
      </c>
      <c r="R33" s="1103"/>
      <c r="S33" s="1103"/>
      <c r="T33" s="1103"/>
      <c r="U33" s="1103"/>
      <c r="V33" s="1103">
        <v>419</v>
      </c>
      <c r="W33" s="1103"/>
      <c r="X33" s="1103"/>
      <c r="Y33" s="1103"/>
      <c r="Z33" s="1103"/>
      <c r="AA33" s="1103">
        <v>9</v>
      </c>
      <c r="AB33" s="1103"/>
      <c r="AC33" s="1103"/>
      <c r="AD33" s="1103"/>
      <c r="AE33" s="1104"/>
      <c r="AF33" s="1099">
        <v>9</v>
      </c>
      <c r="AG33" s="1100"/>
      <c r="AH33" s="1100"/>
      <c r="AI33" s="1100"/>
      <c r="AJ33" s="1101"/>
      <c r="AK33" s="1044">
        <v>178</v>
      </c>
      <c r="AL33" s="1035"/>
      <c r="AM33" s="1035"/>
      <c r="AN33" s="1035"/>
      <c r="AO33" s="1035"/>
      <c r="AP33" s="1035">
        <v>1846</v>
      </c>
      <c r="AQ33" s="1035"/>
      <c r="AR33" s="1035"/>
      <c r="AS33" s="1035"/>
      <c r="AT33" s="1035"/>
      <c r="AU33" s="1035">
        <v>1796</v>
      </c>
      <c r="AV33" s="1035"/>
      <c r="AW33" s="1035"/>
      <c r="AX33" s="1035"/>
      <c r="AY33" s="1035"/>
      <c r="AZ33" s="1105" t="s">
        <v>523</v>
      </c>
      <c r="BA33" s="1105"/>
      <c r="BB33" s="1105"/>
      <c r="BC33" s="1105"/>
      <c r="BD33" s="1105"/>
      <c r="BE33" s="1036" t="s">
        <v>589</v>
      </c>
      <c r="BF33" s="1036"/>
      <c r="BG33" s="1036"/>
      <c r="BH33" s="1036"/>
      <c r="BI33" s="1037"/>
      <c r="BJ33" s="231"/>
      <c r="BK33" s="231"/>
      <c r="BL33" s="231"/>
      <c r="BM33" s="231"/>
      <c r="BN33" s="231"/>
      <c r="BO33" s="240"/>
      <c r="BP33" s="240"/>
      <c r="BQ33" s="237">
        <v>27</v>
      </c>
      <c r="BR33" s="238"/>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9"/>
    </row>
    <row r="34" spans="1:131" ht="26.25" customHeight="1" x14ac:dyDescent="0.15">
      <c r="A34" s="241">
        <v>7</v>
      </c>
      <c r="B34" s="1094" t="s">
        <v>409</v>
      </c>
      <c r="C34" s="1095"/>
      <c r="D34" s="1095"/>
      <c r="E34" s="1095"/>
      <c r="F34" s="1095"/>
      <c r="G34" s="1095"/>
      <c r="H34" s="1095"/>
      <c r="I34" s="1095"/>
      <c r="J34" s="1095"/>
      <c r="K34" s="1095"/>
      <c r="L34" s="1095"/>
      <c r="M34" s="1095"/>
      <c r="N34" s="1095"/>
      <c r="O34" s="1095"/>
      <c r="P34" s="1096"/>
      <c r="Q34" s="1102">
        <v>68</v>
      </c>
      <c r="R34" s="1103"/>
      <c r="S34" s="1103"/>
      <c r="T34" s="1103"/>
      <c r="U34" s="1103"/>
      <c r="V34" s="1103">
        <v>67</v>
      </c>
      <c r="W34" s="1103"/>
      <c r="X34" s="1103"/>
      <c r="Y34" s="1103"/>
      <c r="Z34" s="1103"/>
      <c r="AA34" s="1103">
        <v>1</v>
      </c>
      <c r="AB34" s="1103"/>
      <c r="AC34" s="1103"/>
      <c r="AD34" s="1103"/>
      <c r="AE34" s="1104"/>
      <c r="AF34" s="1099">
        <v>1</v>
      </c>
      <c r="AG34" s="1100"/>
      <c r="AH34" s="1100"/>
      <c r="AI34" s="1100"/>
      <c r="AJ34" s="1101"/>
      <c r="AK34" s="1044">
        <v>47</v>
      </c>
      <c r="AL34" s="1035"/>
      <c r="AM34" s="1035"/>
      <c r="AN34" s="1035"/>
      <c r="AO34" s="1035"/>
      <c r="AP34" s="1035">
        <v>368</v>
      </c>
      <c r="AQ34" s="1035"/>
      <c r="AR34" s="1035"/>
      <c r="AS34" s="1035"/>
      <c r="AT34" s="1035"/>
      <c r="AU34" s="1035">
        <v>368</v>
      </c>
      <c r="AV34" s="1035"/>
      <c r="AW34" s="1035"/>
      <c r="AX34" s="1035"/>
      <c r="AY34" s="1035"/>
      <c r="AZ34" s="1105" t="s">
        <v>523</v>
      </c>
      <c r="BA34" s="1105"/>
      <c r="BB34" s="1105"/>
      <c r="BC34" s="1105"/>
      <c r="BD34" s="1105"/>
      <c r="BE34" s="1036" t="s">
        <v>589</v>
      </c>
      <c r="BF34" s="1036"/>
      <c r="BG34" s="1036"/>
      <c r="BH34" s="1036"/>
      <c r="BI34" s="1037"/>
      <c r="BJ34" s="231"/>
      <c r="BK34" s="231"/>
      <c r="BL34" s="231"/>
      <c r="BM34" s="231"/>
      <c r="BN34" s="231"/>
      <c r="BO34" s="240"/>
      <c r="BP34" s="240"/>
      <c r="BQ34" s="237">
        <v>28</v>
      </c>
      <c r="BR34" s="238"/>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9"/>
    </row>
    <row r="35" spans="1:131" ht="26.25" customHeight="1" x14ac:dyDescent="0.15">
      <c r="A35" s="241">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1"/>
      <c r="BK35" s="231"/>
      <c r="BL35" s="231"/>
      <c r="BM35" s="231"/>
      <c r="BN35" s="231"/>
      <c r="BO35" s="240"/>
      <c r="BP35" s="240"/>
      <c r="BQ35" s="237">
        <v>29</v>
      </c>
      <c r="BR35" s="238"/>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9"/>
    </row>
    <row r="36" spans="1:131" ht="26.25" customHeight="1" x14ac:dyDescent="0.15">
      <c r="A36" s="241">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1"/>
      <c r="BK36" s="231"/>
      <c r="BL36" s="231"/>
      <c r="BM36" s="231"/>
      <c r="BN36" s="231"/>
      <c r="BO36" s="240"/>
      <c r="BP36" s="240"/>
      <c r="BQ36" s="237">
        <v>30</v>
      </c>
      <c r="BR36" s="238"/>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9"/>
    </row>
    <row r="37" spans="1:131" ht="26.25" customHeight="1" x14ac:dyDescent="0.15">
      <c r="A37" s="241">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1"/>
      <c r="BK37" s="231"/>
      <c r="BL37" s="231"/>
      <c r="BM37" s="231"/>
      <c r="BN37" s="231"/>
      <c r="BO37" s="240"/>
      <c r="BP37" s="240"/>
      <c r="BQ37" s="237">
        <v>31</v>
      </c>
      <c r="BR37" s="238"/>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9"/>
    </row>
    <row r="38" spans="1:131" ht="26.25" customHeight="1" x14ac:dyDescent="0.15">
      <c r="A38" s="241">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1"/>
      <c r="BK38" s="231"/>
      <c r="BL38" s="231"/>
      <c r="BM38" s="231"/>
      <c r="BN38" s="231"/>
      <c r="BO38" s="240"/>
      <c r="BP38" s="240"/>
      <c r="BQ38" s="237">
        <v>32</v>
      </c>
      <c r="BR38" s="238"/>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9"/>
    </row>
    <row r="39" spans="1:131" ht="26.25" customHeight="1" x14ac:dyDescent="0.15">
      <c r="A39" s="241">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1"/>
      <c r="BK39" s="231"/>
      <c r="BL39" s="231"/>
      <c r="BM39" s="231"/>
      <c r="BN39" s="231"/>
      <c r="BO39" s="240"/>
      <c r="BP39" s="240"/>
      <c r="BQ39" s="237">
        <v>33</v>
      </c>
      <c r="BR39" s="238"/>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9"/>
    </row>
    <row r="40" spans="1:131" ht="26.25" customHeight="1" x14ac:dyDescent="0.15">
      <c r="A40" s="237">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1"/>
      <c r="BK40" s="231"/>
      <c r="BL40" s="231"/>
      <c r="BM40" s="231"/>
      <c r="BN40" s="231"/>
      <c r="BO40" s="240"/>
      <c r="BP40" s="240"/>
      <c r="BQ40" s="237">
        <v>34</v>
      </c>
      <c r="BR40" s="238"/>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9"/>
    </row>
    <row r="41" spans="1:131" ht="26.25" customHeight="1" x14ac:dyDescent="0.15">
      <c r="A41" s="237">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1"/>
      <c r="BK41" s="231"/>
      <c r="BL41" s="231"/>
      <c r="BM41" s="231"/>
      <c r="BN41" s="231"/>
      <c r="BO41" s="240"/>
      <c r="BP41" s="240"/>
      <c r="BQ41" s="237">
        <v>35</v>
      </c>
      <c r="BR41" s="238"/>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9"/>
    </row>
    <row r="42" spans="1:131" ht="26.25" customHeight="1" x14ac:dyDescent="0.15">
      <c r="A42" s="237">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1"/>
      <c r="BK42" s="231"/>
      <c r="BL42" s="231"/>
      <c r="BM42" s="231"/>
      <c r="BN42" s="231"/>
      <c r="BO42" s="240"/>
      <c r="BP42" s="240"/>
      <c r="BQ42" s="237">
        <v>36</v>
      </c>
      <c r="BR42" s="238"/>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9"/>
    </row>
    <row r="43" spans="1:131" ht="26.25" customHeight="1" x14ac:dyDescent="0.15">
      <c r="A43" s="237">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1"/>
      <c r="BK43" s="231"/>
      <c r="BL43" s="231"/>
      <c r="BM43" s="231"/>
      <c r="BN43" s="231"/>
      <c r="BO43" s="240"/>
      <c r="BP43" s="240"/>
      <c r="BQ43" s="237">
        <v>37</v>
      </c>
      <c r="BR43" s="238"/>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9"/>
    </row>
    <row r="44" spans="1:131" ht="26.25" customHeight="1" x14ac:dyDescent="0.15">
      <c r="A44" s="237">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1"/>
      <c r="BK44" s="231"/>
      <c r="BL44" s="231"/>
      <c r="BM44" s="231"/>
      <c r="BN44" s="231"/>
      <c r="BO44" s="240"/>
      <c r="BP44" s="240"/>
      <c r="BQ44" s="237">
        <v>38</v>
      </c>
      <c r="BR44" s="238"/>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9"/>
    </row>
    <row r="45" spans="1:131" ht="26.25" customHeight="1" x14ac:dyDescent="0.15">
      <c r="A45" s="237">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1"/>
      <c r="BK45" s="231"/>
      <c r="BL45" s="231"/>
      <c r="BM45" s="231"/>
      <c r="BN45" s="231"/>
      <c r="BO45" s="240"/>
      <c r="BP45" s="240"/>
      <c r="BQ45" s="237">
        <v>39</v>
      </c>
      <c r="BR45" s="238"/>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9"/>
    </row>
    <row r="46" spans="1:131" ht="26.25" customHeight="1" x14ac:dyDescent="0.15">
      <c r="A46" s="237">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1"/>
      <c r="BK46" s="231"/>
      <c r="BL46" s="231"/>
      <c r="BM46" s="231"/>
      <c r="BN46" s="231"/>
      <c r="BO46" s="240"/>
      <c r="BP46" s="240"/>
      <c r="BQ46" s="237">
        <v>40</v>
      </c>
      <c r="BR46" s="238"/>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9"/>
    </row>
    <row r="47" spans="1:131" ht="26.25" customHeight="1" x14ac:dyDescent="0.15">
      <c r="A47" s="237">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1"/>
      <c r="BK47" s="231"/>
      <c r="BL47" s="231"/>
      <c r="BM47" s="231"/>
      <c r="BN47" s="231"/>
      <c r="BO47" s="240"/>
      <c r="BP47" s="240"/>
      <c r="BQ47" s="237">
        <v>41</v>
      </c>
      <c r="BR47" s="238"/>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9"/>
    </row>
    <row r="48" spans="1:131" ht="26.25" customHeight="1" x14ac:dyDescent="0.15">
      <c r="A48" s="237">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1"/>
      <c r="BK48" s="231"/>
      <c r="BL48" s="231"/>
      <c r="BM48" s="231"/>
      <c r="BN48" s="231"/>
      <c r="BO48" s="240"/>
      <c r="BP48" s="240"/>
      <c r="BQ48" s="237">
        <v>42</v>
      </c>
      <c r="BR48" s="238"/>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9"/>
    </row>
    <row r="49" spans="1:131" ht="26.25" customHeight="1" x14ac:dyDescent="0.15">
      <c r="A49" s="237">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1"/>
      <c r="BK49" s="231"/>
      <c r="BL49" s="231"/>
      <c r="BM49" s="231"/>
      <c r="BN49" s="231"/>
      <c r="BO49" s="240"/>
      <c r="BP49" s="240"/>
      <c r="BQ49" s="237">
        <v>43</v>
      </c>
      <c r="BR49" s="238"/>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9"/>
    </row>
    <row r="50" spans="1:131" ht="26.25" customHeight="1" x14ac:dyDescent="0.15">
      <c r="A50" s="237">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1"/>
      <c r="BK50" s="231"/>
      <c r="BL50" s="231"/>
      <c r="BM50" s="231"/>
      <c r="BN50" s="231"/>
      <c r="BO50" s="240"/>
      <c r="BP50" s="240"/>
      <c r="BQ50" s="237">
        <v>44</v>
      </c>
      <c r="BR50" s="238"/>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9"/>
    </row>
    <row r="51" spans="1:131" ht="26.25" customHeight="1" x14ac:dyDescent="0.15">
      <c r="A51" s="237">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1"/>
      <c r="BK51" s="231"/>
      <c r="BL51" s="231"/>
      <c r="BM51" s="231"/>
      <c r="BN51" s="231"/>
      <c r="BO51" s="240"/>
      <c r="BP51" s="240"/>
      <c r="BQ51" s="237">
        <v>45</v>
      </c>
      <c r="BR51" s="238"/>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9"/>
    </row>
    <row r="52" spans="1:131" ht="26.25" customHeight="1" x14ac:dyDescent="0.15">
      <c r="A52" s="237">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1"/>
      <c r="BK52" s="231"/>
      <c r="BL52" s="231"/>
      <c r="BM52" s="231"/>
      <c r="BN52" s="231"/>
      <c r="BO52" s="240"/>
      <c r="BP52" s="240"/>
      <c r="BQ52" s="237">
        <v>46</v>
      </c>
      <c r="BR52" s="238"/>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9"/>
    </row>
    <row r="53" spans="1:131" ht="26.25" customHeight="1" x14ac:dyDescent="0.15">
      <c r="A53" s="237">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1"/>
      <c r="BK53" s="231"/>
      <c r="BL53" s="231"/>
      <c r="BM53" s="231"/>
      <c r="BN53" s="231"/>
      <c r="BO53" s="240"/>
      <c r="BP53" s="240"/>
      <c r="BQ53" s="237">
        <v>47</v>
      </c>
      <c r="BR53" s="238"/>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9"/>
    </row>
    <row r="54" spans="1:131" ht="26.25" customHeight="1" x14ac:dyDescent="0.15">
      <c r="A54" s="237">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1"/>
      <c r="BK54" s="231"/>
      <c r="BL54" s="231"/>
      <c r="BM54" s="231"/>
      <c r="BN54" s="231"/>
      <c r="BO54" s="240"/>
      <c r="BP54" s="240"/>
      <c r="BQ54" s="237">
        <v>48</v>
      </c>
      <c r="BR54" s="238"/>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9"/>
    </row>
    <row r="55" spans="1:131" ht="26.25" customHeight="1" x14ac:dyDescent="0.15">
      <c r="A55" s="237">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1"/>
      <c r="BK55" s="231"/>
      <c r="BL55" s="231"/>
      <c r="BM55" s="231"/>
      <c r="BN55" s="231"/>
      <c r="BO55" s="240"/>
      <c r="BP55" s="240"/>
      <c r="BQ55" s="237">
        <v>49</v>
      </c>
      <c r="BR55" s="238"/>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9"/>
    </row>
    <row r="56" spans="1:131" ht="26.25" customHeight="1" x14ac:dyDescent="0.15">
      <c r="A56" s="237">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1"/>
      <c r="BK56" s="231"/>
      <c r="BL56" s="231"/>
      <c r="BM56" s="231"/>
      <c r="BN56" s="231"/>
      <c r="BO56" s="240"/>
      <c r="BP56" s="240"/>
      <c r="BQ56" s="237">
        <v>50</v>
      </c>
      <c r="BR56" s="238"/>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9"/>
    </row>
    <row r="57" spans="1:131" ht="26.25" customHeight="1" x14ac:dyDescent="0.15">
      <c r="A57" s="237">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1"/>
      <c r="BK57" s="231"/>
      <c r="BL57" s="231"/>
      <c r="BM57" s="231"/>
      <c r="BN57" s="231"/>
      <c r="BO57" s="240"/>
      <c r="BP57" s="240"/>
      <c r="BQ57" s="237">
        <v>51</v>
      </c>
      <c r="BR57" s="238"/>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9"/>
    </row>
    <row r="58" spans="1:131" ht="26.25" customHeight="1" x14ac:dyDescent="0.15">
      <c r="A58" s="237">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1"/>
      <c r="BK58" s="231"/>
      <c r="BL58" s="231"/>
      <c r="BM58" s="231"/>
      <c r="BN58" s="231"/>
      <c r="BO58" s="240"/>
      <c r="BP58" s="240"/>
      <c r="BQ58" s="237">
        <v>52</v>
      </c>
      <c r="BR58" s="238"/>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9"/>
    </row>
    <row r="59" spans="1:131" ht="26.25" customHeight="1" x14ac:dyDescent="0.15">
      <c r="A59" s="237">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1"/>
      <c r="BK59" s="231"/>
      <c r="BL59" s="231"/>
      <c r="BM59" s="231"/>
      <c r="BN59" s="231"/>
      <c r="BO59" s="240"/>
      <c r="BP59" s="240"/>
      <c r="BQ59" s="237">
        <v>53</v>
      </c>
      <c r="BR59" s="238"/>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9"/>
    </row>
    <row r="60" spans="1:131" ht="26.25" customHeight="1" x14ac:dyDescent="0.15">
      <c r="A60" s="237">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1"/>
      <c r="BK60" s="231"/>
      <c r="BL60" s="231"/>
      <c r="BM60" s="231"/>
      <c r="BN60" s="231"/>
      <c r="BO60" s="240"/>
      <c r="BP60" s="240"/>
      <c r="BQ60" s="237">
        <v>54</v>
      </c>
      <c r="BR60" s="238"/>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9"/>
    </row>
    <row r="61" spans="1:131" ht="26.25" customHeight="1" thickBot="1" x14ac:dyDescent="0.2">
      <c r="A61" s="237">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1"/>
      <c r="BK61" s="231"/>
      <c r="BL61" s="231"/>
      <c r="BM61" s="231"/>
      <c r="BN61" s="231"/>
      <c r="BO61" s="240"/>
      <c r="BP61" s="240"/>
      <c r="BQ61" s="237">
        <v>55</v>
      </c>
      <c r="BR61" s="238"/>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9"/>
    </row>
    <row r="62" spans="1:131" ht="26.25" customHeight="1" x14ac:dyDescent="0.15">
      <c r="A62" s="237">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0"/>
      <c r="BP62" s="240"/>
      <c r="BQ62" s="237">
        <v>56</v>
      </c>
      <c r="BR62" s="238"/>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9"/>
    </row>
    <row r="63" spans="1:131" ht="26.25" customHeight="1" thickBot="1" x14ac:dyDescent="0.2">
      <c r="A63" s="239" t="s">
        <v>390</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870</v>
      </c>
      <c r="AG63" s="1023"/>
      <c r="AH63" s="1023"/>
      <c r="AI63" s="1023"/>
      <c r="AJ63" s="1086"/>
      <c r="AK63" s="1087"/>
      <c r="AL63" s="1027"/>
      <c r="AM63" s="1027"/>
      <c r="AN63" s="1027"/>
      <c r="AO63" s="1027"/>
      <c r="AP63" s="1023">
        <v>3511</v>
      </c>
      <c r="AQ63" s="1023"/>
      <c r="AR63" s="1023"/>
      <c r="AS63" s="1023"/>
      <c r="AT63" s="1023"/>
      <c r="AU63" s="1023">
        <v>2231</v>
      </c>
      <c r="AV63" s="1023"/>
      <c r="AW63" s="1023"/>
      <c r="AX63" s="1023"/>
      <c r="AY63" s="1023"/>
      <c r="AZ63" s="1081"/>
      <c r="BA63" s="1081"/>
      <c r="BB63" s="1081"/>
      <c r="BC63" s="1081"/>
      <c r="BD63" s="1081"/>
      <c r="BE63" s="1024"/>
      <c r="BF63" s="1024"/>
      <c r="BG63" s="1024"/>
      <c r="BH63" s="1024"/>
      <c r="BI63" s="1025"/>
      <c r="BJ63" s="1082" t="s">
        <v>412</v>
      </c>
      <c r="BK63" s="1017"/>
      <c r="BL63" s="1017"/>
      <c r="BM63" s="1017"/>
      <c r="BN63" s="1083"/>
      <c r="BO63" s="240"/>
      <c r="BP63" s="240"/>
      <c r="BQ63" s="237">
        <v>57</v>
      </c>
      <c r="BR63" s="238"/>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9"/>
    </row>
    <row r="65" spans="1:131" ht="26.25" customHeight="1" thickBot="1" x14ac:dyDescent="0.2">
      <c r="A65" s="231" t="s">
        <v>413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9"/>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416</v>
      </c>
      <c r="W66" s="1066"/>
      <c r="X66" s="1066"/>
      <c r="Y66" s="1066"/>
      <c r="Z66" s="1067"/>
      <c r="AA66" s="1065" t="s">
        <v>417</v>
      </c>
      <c r="AB66" s="1066"/>
      <c r="AC66" s="1066"/>
      <c r="AD66" s="1066"/>
      <c r="AE66" s="1067"/>
      <c r="AF66" s="1071" t="s">
        <v>418</v>
      </c>
      <c r="AG66" s="1072"/>
      <c r="AH66" s="1072"/>
      <c r="AI66" s="1072"/>
      <c r="AJ66" s="1073"/>
      <c r="AK66" s="1065" t="s">
        <v>419</v>
      </c>
      <c r="AL66" s="1060"/>
      <c r="AM66" s="1060"/>
      <c r="AN66" s="1060"/>
      <c r="AO66" s="1061"/>
      <c r="AP66" s="1065" t="s">
        <v>420</v>
      </c>
      <c r="AQ66" s="1066"/>
      <c r="AR66" s="1066"/>
      <c r="AS66" s="1066"/>
      <c r="AT66" s="1067"/>
      <c r="AU66" s="1065" t="s">
        <v>421</v>
      </c>
      <c r="AV66" s="1066"/>
      <c r="AW66" s="1066"/>
      <c r="AX66" s="1066"/>
      <c r="AY66" s="1067"/>
      <c r="AZ66" s="1065" t="s">
        <v>377</v>
      </c>
      <c r="BA66" s="1066"/>
      <c r="BB66" s="1066"/>
      <c r="BC66" s="1066"/>
      <c r="BD66" s="1079"/>
      <c r="BE66" s="240"/>
      <c r="BF66" s="240"/>
      <c r="BG66" s="240"/>
      <c r="BH66" s="240"/>
      <c r="BI66" s="240"/>
      <c r="BJ66" s="240"/>
      <c r="BK66" s="240"/>
      <c r="BL66" s="240"/>
      <c r="BM66" s="240"/>
      <c r="BN66" s="240"/>
      <c r="BO66" s="240"/>
      <c r="BP66" s="240"/>
      <c r="BQ66" s="237">
        <v>60</v>
      </c>
      <c r="BR66" s="242"/>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9"/>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0"/>
      <c r="BF67" s="240"/>
      <c r="BG67" s="240"/>
      <c r="BH67" s="240"/>
      <c r="BI67" s="240"/>
      <c r="BJ67" s="240"/>
      <c r="BK67" s="240"/>
      <c r="BL67" s="240"/>
      <c r="BM67" s="240"/>
      <c r="BN67" s="240"/>
      <c r="BO67" s="240"/>
      <c r="BP67" s="240"/>
      <c r="BQ67" s="237">
        <v>61</v>
      </c>
      <c r="BR67" s="242"/>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9"/>
    </row>
    <row r="68" spans="1:131" ht="26.25" customHeight="1" thickTop="1" x14ac:dyDescent="0.15">
      <c r="A68" s="235">
        <v>1</v>
      </c>
      <c r="B68" s="1049" t="s">
        <v>590</v>
      </c>
      <c r="C68" s="1050"/>
      <c r="D68" s="1050"/>
      <c r="E68" s="1050"/>
      <c r="F68" s="1050"/>
      <c r="G68" s="1050"/>
      <c r="H68" s="1050"/>
      <c r="I68" s="1050"/>
      <c r="J68" s="1050"/>
      <c r="K68" s="1050"/>
      <c r="L68" s="1050"/>
      <c r="M68" s="1050"/>
      <c r="N68" s="1050"/>
      <c r="O68" s="1050"/>
      <c r="P68" s="1051"/>
      <c r="Q68" s="1052">
        <v>2734</v>
      </c>
      <c r="R68" s="1046"/>
      <c r="S68" s="1046"/>
      <c r="T68" s="1046"/>
      <c r="U68" s="1046"/>
      <c r="V68" s="1046">
        <v>2711</v>
      </c>
      <c r="W68" s="1046"/>
      <c r="X68" s="1046"/>
      <c r="Y68" s="1046"/>
      <c r="Z68" s="1046"/>
      <c r="AA68" s="1046">
        <v>23</v>
      </c>
      <c r="AB68" s="1046"/>
      <c r="AC68" s="1046"/>
      <c r="AD68" s="1046"/>
      <c r="AE68" s="1046"/>
      <c r="AF68" s="1046">
        <v>23</v>
      </c>
      <c r="AG68" s="1046"/>
      <c r="AH68" s="1046"/>
      <c r="AI68" s="1046"/>
      <c r="AJ68" s="1046"/>
      <c r="AK68" s="1046">
        <v>104</v>
      </c>
      <c r="AL68" s="1046"/>
      <c r="AM68" s="1046"/>
      <c r="AN68" s="1046"/>
      <c r="AO68" s="1046"/>
      <c r="AP68" s="1046">
        <v>1615</v>
      </c>
      <c r="AQ68" s="1046"/>
      <c r="AR68" s="1046"/>
      <c r="AS68" s="1046"/>
      <c r="AT68" s="1046"/>
      <c r="AU68" s="1046">
        <v>425</v>
      </c>
      <c r="AV68" s="1046"/>
      <c r="AW68" s="1046"/>
      <c r="AX68" s="1046"/>
      <c r="AY68" s="1046"/>
      <c r="AZ68" s="1047"/>
      <c r="BA68" s="1047"/>
      <c r="BB68" s="1047"/>
      <c r="BC68" s="1047"/>
      <c r="BD68" s="1048"/>
      <c r="BE68" s="240"/>
      <c r="BF68" s="240"/>
      <c r="BG68" s="240"/>
      <c r="BH68" s="240"/>
      <c r="BI68" s="240"/>
      <c r="BJ68" s="240"/>
      <c r="BK68" s="240"/>
      <c r="BL68" s="240"/>
      <c r="BM68" s="240"/>
      <c r="BN68" s="240"/>
      <c r="BO68" s="240"/>
      <c r="BP68" s="240"/>
      <c r="BQ68" s="237">
        <v>62</v>
      </c>
      <c r="BR68" s="242"/>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9"/>
    </row>
    <row r="69" spans="1:131" ht="26.25" customHeight="1" x14ac:dyDescent="0.15">
      <c r="A69" s="237">
        <v>2</v>
      </c>
      <c r="B69" s="1038" t="s">
        <v>591</v>
      </c>
      <c r="C69" s="1039"/>
      <c r="D69" s="1039"/>
      <c r="E69" s="1039"/>
      <c r="F69" s="1039"/>
      <c r="G69" s="1039"/>
      <c r="H69" s="1039"/>
      <c r="I69" s="1039"/>
      <c r="J69" s="1039"/>
      <c r="K69" s="1039"/>
      <c r="L69" s="1039"/>
      <c r="M69" s="1039"/>
      <c r="N69" s="1039"/>
      <c r="O69" s="1039"/>
      <c r="P69" s="1040"/>
      <c r="Q69" s="1041">
        <v>1983</v>
      </c>
      <c r="R69" s="1035"/>
      <c r="S69" s="1035"/>
      <c r="T69" s="1035"/>
      <c r="U69" s="1035"/>
      <c r="V69" s="1035">
        <v>2078</v>
      </c>
      <c r="W69" s="1035"/>
      <c r="X69" s="1035"/>
      <c r="Y69" s="1035"/>
      <c r="Z69" s="1035"/>
      <c r="AA69" s="1035">
        <v>-95</v>
      </c>
      <c r="AB69" s="1035"/>
      <c r="AC69" s="1035"/>
      <c r="AD69" s="1035"/>
      <c r="AE69" s="1035"/>
      <c r="AF69" s="1035">
        <v>-158</v>
      </c>
      <c r="AG69" s="1035"/>
      <c r="AH69" s="1035"/>
      <c r="AI69" s="1035"/>
      <c r="AJ69" s="1035"/>
      <c r="AK69" s="1035">
        <v>493</v>
      </c>
      <c r="AL69" s="1035"/>
      <c r="AM69" s="1035"/>
      <c r="AN69" s="1035"/>
      <c r="AO69" s="1035"/>
      <c r="AP69" s="1035">
        <v>535</v>
      </c>
      <c r="AQ69" s="1035"/>
      <c r="AR69" s="1035"/>
      <c r="AS69" s="1035"/>
      <c r="AT69" s="1035"/>
      <c r="AU69" s="1035">
        <v>416</v>
      </c>
      <c r="AV69" s="1035"/>
      <c r="AW69" s="1035"/>
      <c r="AX69" s="1035"/>
      <c r="AY69" s="1035"/>
      <c r="AZ69" s="1036"/>
      <c r="BA69" s="1036"/>
      <c r="BB69" s="1036"/>
      <c r="BC69" s="1036"/>
      <c r="BD69" s="1037"/>
      <c r="BE69" s="240"/>
      <c r="BF69" s="240"/>
      <c r="BG69" s="240"/>
      <c r="BH69" s="240"/>
      <c r="BI69" s="240"/>
      <c r="BJ69" s="240"/>
      <c r="BK69" s="240"/>
      <c r="BL69" s="240"/>
      <c r="BM69" s="240"/>
      <c r="BN69" s="240"/>
      <c r="BO69" s="240"/>
      <c r="BP69" s="240"/>
      <c r="BQ69" s="237">
        <v>63</v>
      </c>
      <c r="BR69" s="242"/>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9"/>
    </row>
    <row r="70" spans="1:131" ht="26.25" customHeight="1" x14ac:dyDescent="0.15">
      <c r="A70" s="237">
        <v>3</v>
      </c>
      <c r="B70" s="1038" t="s">
        <v>592</v>
      </c>
      <c r="C70" s="1039"/>
      <c r="D70" s="1039"/>
      <c r="E70" s="1039"/>
      <c r="F70" s="1039"/>
      <c r="G70" s="1039"/>
      <c r="H70" s="1039"/>
      <c r="I70" s="1039"/>
      <c r="J70" s="1039"/>
      <c r="K70" s="1039"/>
      <c r="L70" s="1039"/>
      <c r="M70" s="1039"/>
      <c r="N70" s="1039"/>
      <c r="O70" s="1039"/>
      <c r="P70" s="1040"/>
      <c r="Q70" s="1041">
        <v>777</v>
      </c>
      <c r="R70" s="1035"/>
      <c r="S70" s="1035"/>
      <c r="T70" s="1035"/>
      <c r="U70" s="1035"/>
      <c r="V70" s="1035">
        <v>743</v>
      </c>
      <c r="W70" s="1035"/>
      <c r="X70" s="1035"/>
      <c r="Y70" s="1035"/>
      <c r="Z70" s="1035"/>
      <c r="AA70" s="1035">
        <v>34</v>
      </c>
      <c r="AB70" s="1035"/>
      <c r="AC70" s="1035"/>
      <c r="AD70" s="1035"/>
      <c r="AE70" s="1035"/>
      <c r="AF70" s="1035">
        <v>34</v>
      </c>
      <c r="AG70" s="1035"/>
      <c r="AH70" s="1035"/>
      <c r="AI70" s="1035"/>
      <c r="AJ70" s="1035"/>
      <c r="AK70" s="1035">
        <v>17</v>
      </c>
      <c r="AL70" s="1035"/>
      <c r="AM70" s="1035"/>
      <c r="AN70" s="1035"/>
      <c r="AO70" s="1035"/>
      <c r="AP70" s="1035">
        <v>718</v>
      </c>
      <c r="AQ70" s="1035"/>
      <c r="AR70" s="1035"/>
      <c r="AS70" s="1035"/>
      <c r="AT70" s="1035"/>
      <c r="AU70" s="1035">
        <v>62</v>
      </c>
      <c r="AV70" s="1035"/>
      <c r="AW70" s="1035"/>
      <c r="AX70" s="1035"/>
      <c r="AY70" s="1035"/>
      <c r="AZ70" s="1036"/>
      <c r="BA70" s="1036"/>
      <c r="BB70" s="1036"/>
      <c r="BC70" s="1036"/>
      <c r="BD70" s="1037"/>
      <c r="BE70" s="240"/>
      <c r="BF70" s="240"/>
      <c r="BG70" s="240"/>
      <c r="BH70" s="240"/>
      <c r="BI70" s="240"/>
      <c r="BJ70" s="240"/>
      <c r="BK70" s="240"/>
      <c r="BL70" s="240"/>
      <c r="BM70" s="240"/>
      <c r="BN70" s="240"/>
      <c r="BO70" s="240"/>
      <c r="BP70" s="240"/>
      <c r="BQ70" s="237">
        <v>64</v>
      </c>
      <c r="BR70" s="242"/>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9"/>
    </row>
    <row r="71" spans="1:131" ht="26.25" customHeight="1" x14ac:dyDescent="0.15">
      <c r="A71" s="237">
        <v>4</v>
      </c>
      <c r="B71" s="1038" t="s">
        <v>593</v>
      </c>
      <c r="C71" s="1039"/>
      <c r="D71" s="1039"/>
      <c r="E71" s="1039"/>
      <c r="F71" s="1039"/>
      <c r="G71" s="1039"/>
      <c r="H71" s="1039"/>
      <c r="I71" s="1039"/>
      <c r="J71" s="1039"/>
      <c r="K71" s="1039"/>
      <c r="L71" s="1039"/>
      <c r="M71" s="1039"/>
      <c r="N71" s="1039"/>
      <c r="O71" s="1039"/>
      <c r="P71" s="1040"/>
      <c r="Q71" s="1041">
        <v>6909</v>
      </c>
      <c r="R71" s="1035"/>
      <c r="S71" s="1035"/>
      <c r="T71" s="1035"/>
      <c r="U71" s="1035"/>
      <c r="V71" s="1035">
        <v>6702</v>
      </c>
      <c r="W71" s="1035"/>
      <c r="X71" s="1035"/>
      <c r="Y71" s="1035"/>
      <c r="Z71" s="1035"/>
      <c r="AA71" s="1035">
        <v>208</v>
      </c>
      <c r="AB71" s="1035"/>
      <c r="AC71" s="1035"/>
      <c r="AD71" s="1035"/>
      <c r="AE71" s="1035"/>
      <c r="AF71" s="1035">
        <v>208</v>
      </c>
      <c r="AG71" s="1035"/>
      <c r="AH71" s="1035"/>
      <c r="AI71" s="1035"/>
      <c r="AJ71" s="1035"/>
      <c r="AK71" s="1035" t="s">
        <v>598</v>
      </c>
      <c r="AL71" s="1035"/>
      <c r="AM71" s="1035"/>
      <c r="AN71" s="1035"/>
      <c r="AO71" s="1035"/>
      <c r="AP71" s="1035" t="s">
        <v>598</v>
      </c>
      <c r="AQ71" s="1035"/>
      <c r="AR71" s="1035"/>
      <c r="AS71" s="1035"/>
      <c r="AT71" s="1035"/>
      <c r="AU71" s="1035" t="s">
        <v>598</v>
      </c>
      <c r="AV71" s="1035"/>
      <c r="AW71" s="1035"/>
      <c r="AX71" s="1035"/>
      <c r="AY71" s="1035"/>
      <c r="AZ71" s="1036"/>
      <c r="BA71" s="1036"/>
      <c r="BB71" s="1036"/>
      <c r="BC71" s="1036"/>
      <c r="BD71" s="1037"/>
      <c r="BE71" s="240"/>
      <c r="BF71" s="240"/>
      <c r="BG71" s="240"/>
      <c r="BH71" s="240"/>
      <c r="BI71" s="240"/>
      <c r="BJ71" s="240"/>
      <c r="BK71" s="240"/>
      <c r="BL71" s="240"/>
      <c r="BM71" s="240"/>
      <c r="BN71" s="240"/>
      <c r="BO71" s="240"/>
      <c r="BP71" s="240"/>
      <c r="BQ71" s="237">
        <v>65</v>
      </c>
      <c r="BR71" s="242"/>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9"/>
    </row>
    <row r="72" spans="1:131" ht="26.25" customHeight="1" x14ac:dyDescent="0.15">
      <c r="A72" s="237">
        <v>5</v>
      </c>
      <c r="B72" s="1038" t="s">
        <v>594</v>
      </c>
      <c r="C72" s="1039"/>
      <c r="D72" s="1039"/>
      <c r="E72" s="1039"/>
      <c r="F72" s="1039"/>
      <c r="G72" s="1039"/>
      <c r="H72" s="1039"/>
      <c r="I72" s="1039"/>
      <c r="J72" s="1039"/>
      <c r="K72" s="1039"/>
      <c r="L72" s="1039"/>
      <c r="M72" s="1039"/>
      <c r="N72" s="1039"/>
      <c r="O72" s="1039"/>
      <c r="P72" s="1040"/>
      <c r="Q72" s="1041">
        <v>149</v>
      </c>
      <c r="R72" s="1035"/>
      <c r="S72" s="1035"/>
      <c r="T72" s="1035"/>
      <c r="U72" s="1035"/>
      <c r="V72" s="1035">
        <v>129</v>
      </c>
      <c r="W72" s="1035"/>
      <c r="X72" s="1035"/>
      <c r="Y72" s="1035"/>
      <c r="Z72" s="1035"/>
      <c r="AA72" s="1035">
        <v>20</v>
      </c>
      <c r="AB72" s="1035"/>
      <c r="AC72" s="1035"/>
      <c r="AD72" s="1035"/>
      <c r="AE72" s="1035"/>
      <c r="AF72" s="1035">
        <v>20</v>
      </c>
      <c r="AG72" s="1035"/>
      <c r="AH72" s="1035"/>
      <c r="AI72" s="1035"/>
      <c r="AJ72" s="1035"/>
      <c r="AK72" s="1035">
        <v>12</v>
      </c>
      <c r="AL72" s="1035"/>
      <c r="AM72" s="1035"/>
      <c r="AN72" s="1035"/>
      <c r="AO72" s="1035"/>
      <c r="AP72" s="1035" t="s">
        <v>598</v>
      </c>
      <c r="AQ72" s="1035"/>
      <c r="AR72" s="1035"/>
      <c r="AS72" s="1035"/>
      <c r="AT72" s="1035"/>
      <c r="AU72" s="1035" t="s">
        <v>598</v>
      </c>
      <c r="AV72" s="1035"/>
      <c r="AW72" s="1035"/>
      <c r="AX72" s="1035"/>
      <c r="AY72" s="1035"/>
      <c r="AZ72" s="1036"/>
      <c r="BA72" s="1036"/>
      <c r="BB72" s="1036"/>
      <c r="BC72" s="1036"/>
      <c r="BD72" s="1037"/>
      <c r="BE72" s="240"/>
      <c r="BF72" s="240"/>
      <c r="BG72" s="240"/>
      <c r="BH72" s="240"/>
      <c r="BI72" s="240"/>
      <c r="BJ72" s="240"/>
      <c r="BK72" s="240"/>
      <c r="BL72" s="240"/>
      <c r="BM72" s="240"/>
      <c r="BN72" s="240"/>
      <c r="BO72" s="240"/>
      <c r="BP72" s="240"/>
      <c r="BQ72" s="237">
        <v>66</v>
      </c>
      <c r="BR72" s="242"/>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9"/>
    </row>
    <row r="73" spans="1:131" ht="26.25" customHeight="1" x14ac:dyDescent="0.15">
      <c r="A73" s="237">
        <v>6</v>
      </c>
      <c r="B73" s="1038" t="s">
        <v>595</v>
      </c>
      <c r="C73" s="1039"/>
      <c r="D73" s="1039"/>
      <c r="E73" s="1039"/>
      <c r="F73" s="1039"/>
      <c r="G73" s="1039"/>
      <c r="H73" s="1039"/>
      <c r="I73" s="1039"/>
      <c r="J73" s="1039"/>
      <c r="K73" s="1039"/>
      <c r="L73" s="1039"/>
      <c r="M73" s="1039"/>
      <c r="N73" s="1039"/>
      <c r="O73" s="1039"/>
      <c r="P73" s="1040"/>
      <c r="Q73" s="1041">
        <v>553</v>
      </c>
      <c r="R73" s="1035"/>
      <c r="S73" s="1035"/>
      <c r="T73" s="1035"/>
      <c r="U73" s="1035"/>
      <c r="V73" s="1035">
        <v>522</v>
      </c>
      <c r="W73" s="1035"/>
      <c r="X73" s="1035"/>
      <c r="Y73" s="1035"/>
      <c r="Z73" s="1035"/>
      <c r="AA73" s="1035">
        <v>31</v>
      </c>
      <c r="AB73" s="1035"/>
      <c r="AC73" s="1035"/>
      <c r="AD73" s="1035"/>
      <c r="AE73" s="1035"/>
      <c r="AF73" s="1035">
        <v>31</v>
      </c>
      <c r="AG73" s="1035"/>
      <c r="AH73" s="1035"/>
      <c r="AI73" s="1035"/>
      <c r="AJ73" s="1035"/>
      <c r="AK73" s="1035">
        <v>24</v>
      </c>
      <c r="AL73" s="1035"/>
      <c r="AM73" s="1035"/>
      <c r="AN73" s="1035"/>
      <c r="AO73" s="1035"/>
      <c r="AP73" s="1035" t="s">
        <v>598</v>
      </c>
      <c r="AQ73" s="1035"/>
      <c r="AR73" s="1035"/>
      <c r="AS73" s="1035"/>
      <c r="AT73" s="1035"/>
      <c r="AU73" s="1035" t="s">
        <v>598</v>
      </c>
      <c r="AV73" s="1035"/>
      <c r="AW73" s="1035"/>
      <c r="AX73" s="1035"/>
      <c r="AY73" s="1035"/>
      <c r="AZ73" s="1036"/>
      <c r="BA73" s="1036"/>
      <c r="BB73" s="1036"/>
      <c r="BC73" s="1036"/>
      <c r="BD73" s="1037"/>
      <c r="BE73" s="240"/>
      <c r="BF73" s="240"/>
      <c r="BG73" s="240"/>
      <c r="BH73" s="240"/>
      <c r="BI73" s="240"/>
      <c r="BJ73" s="240"/>
      <c r="BK73" s="240"/>
      <c r="BL73" s="240"/>
      <c r="BM73" s="240"/>
      <c r="BN73" s="240"/>
      <c r="BO73" s="240"/>
      <c r="BP73" s="240"/>
      <c r="BQ73" s="237">
        <v>67</v>
      </c>
      <c r="BR73" s="242"/>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9"/>
    </row>
    <row r="74" spans="1:131" ht="26.25" customHeight="1" x14ac:dyDescent="0.15">
      <c r="A74" s="237">
        <v>7</v>
      </c>
      <c r="B74" s="1038" t="s">
        <v>596</v>
      </c>
      <c r="C74" s="1039"/>
      <c r="D74" s="1039"/>
      <c r="E74" s="1039"/>
      <c r="F74" s="1039"/>
      <c r="G74" s="1039"/>
      <c r="H74" s="1039"/>
      <c r="I74" s="1039"/>
      <c r="J74" s="1039"/>
      <c r="K74" s="1039"/>
      <c r="L74" s="1039"/>
      <c r="M74" s="1039"/>
      <c r="N74" s="1039"/>
      <c r="O74" s="1039"/>
      <c r="P74" s="1040"/>
      <c r="Q74" s="1041">
        <v>172370</v>
      </c>
      <c r="R74" s="1035"/>
      <c r="S74" s="1035"/>
      <c r="T74" s="1035"/>
      <c r="U74" s="1035"/>
      <c r="V74" s="1035">
        <v>165579</v>
      </c>
      <c r="W74" s="1035"/>
      <c r="X74" s="1035"/>
      <c r="Y74" s="1035"/>
      <c r="Z74" s="1035"/>
      <c r="AA74" s="1035">
        <v>6792</v>
      </c>
      <c r="AB74" s="1035"/>
      <c r="AC74" s="1035"/>
      <c r="AD74" s="1035"/>
      <c r="AE74" s="1035"/>
      <c r="AF74" s="1035">
        <v>6788</v>
      </c>
      <c r="AG74" s="1035"/>
      <c r="AH74" s="1035"/>
      <c r="AI74" s="1035"/>
      <c r="AJ74" s="1035"/>
      <c r="AK74" s="1035">
        <v>7704</v>
      </c>
      <c r="AL74" s="1035"/>
      <c r="AM74" s="1035"/>
      <c r="AN74" s="1035"/>
      <c r="AO74" s="1035"/>
      <c r="AP74" s="1035" t="s">
        <v>598</v>
      </c>
      <c r="AQ74" s="1035"/>
      <c r="AR74" s="1035"/>
      <c r="AS74" s="1035"/>
      <c r="AT74" s="1035"/>
      <c r="AU74" s="1035" t="s">
        <v>598</v>
      </c>
      <c r="AV74" s="1035"/>
      <c r="AW74" s="1035"/>
      <c r="AX74" s="1035"/>
      <c r="AY74" s="1035"/>
      <c r="AZ74" s="1036"/>
      <c r="BA74" s="1036"/>
      <c r="BB74" s="1036"/>
      <c r="BC74" s="1036"/>
      <c r="BD74" s="1037"/>
      <c r="BE74" s="240"/>
      <c r="BF74" s="240"/>
      <c r="BG74" s="240"/>
      <c r="BH74" s="240"/>
      <c r="BI74" s="240"/>
      <c r="BJ74" s="240"/>
      <c r="BK74" s="240"/>
      <c r="BL74" s="240"/>
      <c r="BM74" s="240"/>
      <c r="BN74" s="240"/>
      <c r="BO74" s="240"/>
      <c r="BP74" s="240"/>
      <c r="BQ74" s="237">
        <v>68</v>
      </c>
      <c r="BR74" s="242"/>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9"/>
    </row>
    <row r="75" spans="1:131" ht="26.25" customHeight="1" x14ac:dyDescent="0.15">
      <c r="A75" s="237">
        <v>8</v>
      </c>
      <c r="B75" s="1038" t="s">
        <v>597</v>
      </c>
      <c r="C75" s="1039"/>
      <c r="D75" s="1039"/>
      <c r="E75" s="1039"/>
      <c r="F75" s="1039"/>
      <c r="G75" s="1039"/>
      <c r="H75" s="1039"/>
      <c r="I75" s="1039"/>
      <c r="J75" s="1039"/>
      <c r="K75" s="1039"/>
      <c r="L75" s="1039"/>
      <c r="M75" s="1039"/>
      <c r="N75" s="1039"/>
      <c r="O75" s="1039"/>
      <c r="P75" s="1040"/>
      <c r="Q75" s="1042">
        <v>807</v>
      </c>
      <c r="R75" s="1043"/>
      <c r="S75" s="1043"/>
      <c r="T75" s="1043"/>
      <c r="U75" s="1044"/>
      <c r="V75" s="1045">
        <v>787</v>
      </c>
      <c r="W75" s="1043"/>
      <c r="X75" s="1043"/>
      <c r="Y75" s="1043"/>
      <c r="Z75" s="1044"/>
      <c r="AA75" s="1045">
        <v>20</v>
      </c>
      <c r="AB75" s="1043"/>
      <c r="AC75" s="1043"/>
      <c r="AD75" s="1043"/>
      <c r="AE75" s="1044"/>
      <c r="AF75" s="1045">
        <v>20</v>
      </c>
      <c r="AG75" s="1043"/>
      <c r="AH75" s="1043"/>
      <c r="AI75" s="1043"/>
      <c r="AJ75" s="1044"/>
      <c r="AK75" s="1045">
        <v>20</v>
      </c>
      <c r="AL75" s="1043"/>
      <c r="AM75" s="1043"/>
      <c r="AN75" s="1043"/>
      <c r="AO75" s="1044"/>
      <c r="AP75" s="1045" t="s">
        <v>598</v>
      </c>
      <c r="AQ75" s="1043"/>
      <c r="AR75" s="1043"/>
      <c r="AS75" s="1043"/>
      <c r="AT75" s="1044"/>
      <c r="AU75" s="1045" t="s">
        <v>598</v>
      </c>
      <c r="AV75" s="1043"/>
      <c r="AW75" s="1043"/>
      <c r="AX75" s="1043"/>
      <c r="AY75" s="1044"/>
      <c r="AZ75" s="1036"/>
      <c r="BA75" s="1036"/>
      <c r="BB75" s="1036"/>
      <c r="BC75" s="1036"/>
      <c r="BD75" s="1037"/>
      <c r="BE75" s="240"/>
      <c r="BF75" s="240"/>
      <c r="BG75" s="240"/>
      <c r="BH75" s="240"/>
      <c r="BI75" s="240"/>
      <c r="BJ75" s="240"/>
      <c r="BK75" s="240"/>
      <c r="BL75" s="240"/>
      <c r="BM75" s="240"/>
      <c r="BN75" s="240"/>
      <c r="BO75" s="240"/>
      <c r="BP75" s="240"/>
      <c r="BQ75" s="237">
        <v>69</v>
      </c>
      <c r="BR75" s="242"/>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9"/>
    </row>
    <row r="76" spans="1:131" ht="26.25" customHeight="1" x14ac:dyDescent="0.15">
      <c r="A76" s="237">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0"/>
      <c r="BF76" s="240"/>
      <c r="BG76" s="240"/>
      <c r="BH76" s="240"/>
      <c r="BI76" s="240"/>
      <c r="BJ76" s="240"/>
      <c r="BK76" s="240"/>
      <c r="BL76" s="240"/>
      <c r="BM76" s="240"/>
      <c r="BN76" s="240"/>
      <c r="BO76" s="240"/>
      <c r="BP76" s="240"/>
      <c r="BQ76" s="237">
        <v>70</v>
      </c>
      <c r="BR76" s="242"/>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9"/>
    </row>
    <row r="77" spans="1:131" ht="26.25" customHeight="1" x14ac:dyDescent="0.15">
      <c r="A77" s="237">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0"/>
      <c r="BF77" s="240"/>
      <c r="BG77" s="240"/>
      <c r="BH77" s="240"/>
      <c r="BI77" s="240"/>
      <c r="BJ77" s="240"/>
      <c r="BK77" s="240"/>
      <c r="BL77" s="240"/>
      <c r="BM77" s="240"/>
      <c r="BN77" s="240"/>
      <c r="BO77" s="240"/>
      <c r="BP77" s="240"/>
      <c r="BQ77" s="237">
        <v>71</v>
      </c>
      <c r="BR77" s="242"/>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9"/>
    </row>
    <row r="78" spans="1:131" ht="26.25" customHeight="1" x14ac:dyDescent="0.15">
      <c r="A78" s="237">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0"/>
      <c r="BF78" s="240"/>
      <c r="BG78" s="240"/>
      <c r="BH78" s="240"/>
      <c r="BI78" s="240"/>
      <c r="BJ78" s="229"/>
      <c r="BK78" s="229"/>
      <c r="BL78" s="229"/>
      <c r="BM78" s="229"/>
      <c r="BN78" s="229"/>
      <c r="BO78" s="240"/>
      <c r="BP78" s="240"/>
      <c r="BQ78" s="237">
        <v>72</v>
      </c>
      <c r="BR78" s="242"/>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9"/>
    </row>
    <row r="79" spans="1:131" ht="26.25" customHeight="1" x14ac:dyDescent="0.15">
      <c r="A79" s="237">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0"/>
      <c r="BF79" s="240"/>
      <c r="BG79" s="240"/>
      <c r="BH79" s="240"/>
      <c r="BI79" s="240"/>
      <c r="BJ79" s="229"/>
      <c r="BK79" s="229"/>
      <c r="BL79" s="229"/>
      <c r="BM79" s="229"/>
      <c r="BN79" s="229"/>
      <c r="BO79" s="240"/>
      <c r="BP79" s="240"/>
      <c r="BQ79" s="237">
        <v>73</v>
      </c>
      <c r="BR79" s="242"/>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9"/>
    </row>
    <row r="80" spans="1:131" ht="26.25" customHeight="1" x14ac:dyDescent="0.15">
      <c r="A80" s="237">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0"/>
      <c r="BF80" s="240"/>
      <c r="BG80" s="240"/>
      <c r="BH80" s="240"/>
      <c r="BI80" s="240"/>
      <c r="BJ80" s="240"/>
      <c r="BK80" s="240"/>
      <c r="BL80" s="240"/>
      <c r="BM80" s="240"/>
      <c r="BN80" s="240"/>
      <c r="BO80" s="240"/>
      <c r="BP80" s="240"/>
      <c r="BQ80" s="237">
        <v>74</v>
      </c>
      <c r="BR80" s="242"/>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9"/>
    </row>
    <row r="81" spans="1:131" ht="26.25" customHeight="1" x14ac:dyDescent="0.15">
      <c r="A81" s="237">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0"/>
      <c r="BF81" s="240"/>
      <c r="BG81" s="240"/>
      <c r="BH81" s="240"/>
      <c r="BI81" s="240"/>
      <c r="BJ81" s="240"/>
      <c r="BK81" s="240"/>
      <c r="BL81" s="240"/>
      <c r="BM81" s="240"/>
      <c r="BN81" s="240"/>
      <c r="BO81" s="240"/>
      <c r="BP81" s="240"/>
      <c r="BQ81" s="237">
        <v>75</v>
      </c>
      <c r="BR81" s="242"/>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9"/>
    </row>
    <row r="82" spans="1:131" ht="26.25" customHeight="1" x14ac:dyDescent="0.15">
      <c r="A82" s="237">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0"/>
      <c r="BF82" s="240"/>
      <c r="BG82" s="240"/>
      <c r="BH82" s="240"/>
      <c r="BI82" s="240"/>
      <c r="BJ82" s="240"/>
      <c r="BK82" s="240"/>
      <c r="BL82" s="240"/>
      <c r="BM82" s="240"/>
      <c r="BN82" s="240"/>
      <c r="BO82" s="240"/>
      <c r="BP82" s="240"/>
      <c r="BQ82" s="237">
        <v>76</v>
      </c>
      <c r="BR82" s="242"/>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9"/>
    </row>
    <row r="83" spans="1:131" ht="26.25" customHeight="1" x14ac:dyDescent="0.15">
      <c r="A83" s="237">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0"/>
      <c r="BF83" s="240"/>
      <c r="BG83" s="240"/>
      <c r="BH83" s="240"/>
      <c r="BI83" s="240"/>
      <c r="BJ83" s="240"/>
      <c r="BK83" s="240"/>
      <c r="BL83" s="240"/>
      <c r="BM83" s="240"/>
      <c r="BN83" s="240"/>
      <c r="BO83" s="240"/>
      <c r="BP83" s="240"/>
      <c r="BQ83" s="237">
        <v>77</v>
      </c>
      <c r="BR83" s="242"/>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9"/>
    </row>
    <row r="84" spans="1:131" ht="26.25" customHeight="1" x14ac:dyDescent="0.15">
      <c r="A84" s="237">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0"/>
      <c r="BF84" s="240"/>
      <c r="BG84" s="240"/>
      <c r="BH84" s="240"/>
      <c r="BI84" s="240"/>
      <c r="BJ84" s="240"/>
      <c r="BK84" s="240"/>
      <c r="BL84" s="240"/>
      <c r="BM84" s="240"/>
      <c r="BN84" s="240"/>
      <c r="BO84" s="240"/>
      <c r="BP84" s="240"/>
      <c r="BQ84" s="237">
        <v>78</v>
      </c>
      <c r="BR84" s="242"/>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9"/>
    </row>
    <row r="85" spans="1:131" ht="26.25" customHeight="1" x14ac:dyDescent="0.15">
      <c r="A85" s="237">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0"/>
      <c r="BF85" s="240"/>
      <c r="BG85" s="240"/>
      <c r="BH85" s="240"/>
      <c r="BI85" s="240"/>
      <c r="BJ85" s="240"/>
      <c r="BK85" s="240"/>
      <c r="BL85" s="240"/>
      <c r="BM85" s="240"/>
      <c r="BN85" s="240"/>
      <c r="BO85" s="240"/>
      <c r="BP85" s="240"/>
      <c r="BQ85" s="237">
        <v>79</v>
      </c>
      <c r="BR85" s="242"/>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9"/>
    </row>
    <row r="86" spans="1:131" ht="26.25" customHeight="1" x14ac:dyDescent="0.15">
      <c r="A86" s="237">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0"/>
      <c r="BF86" s="240"/>
      <c r="BG86" s="240"/>
      <c r="BH86" s="240"/>
      <c r="BI86" s="240"/>
      <c r="BJ86" s="240"/>
      <c r="BK86" s="240"/>
      <c r="BL86" s="240"/>
      <c r="BM86" s="240"/>
      <c r="BN86" s="240"/>
      <c r="BO86" s="240"/>
      <c r="BP86" s="240"/>
      <c r="BQ86" s="237">
        <v>80</v>
      </c>
      <c r="BR86" s="242"/>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9"/>
    </row>
    <row r="87" spans="1:131" ht="26.25" customHeight="1" x14ac:dyDescent="0.15">
      <c r="A87" s="243">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0"/>
      <c r="BF87" s="240"/>
      <c r="BG87" s="240"/>
      <c r="BH87" s="240"/>
      <c r="BI87" s="240"/>
      <c r="BJ87" s="240"/>
      <c r="BK87" s="240"/>
      <c r="BL87" s="240"/>
      <c r="BM87" s="240"/>
      <c r="BN87" s="240"/>
      <c r="BO87" s="240"/>
      <c r="BP87" s="240"/>
      <c r="BQ87" s="237">
        <v>81</v>
      </c>
      <c r="BR87" s="242"/>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9"/>
    </row>
    <row r="88" spans="1:131" ht="26.25" customHeight="1" thickBot="1" x14ac:dyDescent="0.2">
      <c r="A88" s="239" t="s">
        <v>390</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6966</v>
      </c>
      <c r="AG88" s="1023"/>
      <c r="AH88" s="1023"/>
      <c r="AI88" s="1023"/>
      <c r="AJ88" s="1023"/>
      <c r="AK88" s="1027"/>
      <c r="AL88" s="1027"/>
      <c r="AM88" s="1027"/>
      <c r="AN88" s="1027"/>
      <c r="AO88" s="1027"/>
      <c r="AP88" s="1023">
        <v>2868</v>
      </c>
      <c r="AQ88" s="1023"/>
      <c r="AR88" s="1023"/>
      <c r="AS88" s="1023"/>
      <c r="AT88" s="1023"/>
      <c r="AU88" s="1023">
        <v>903</v>
      </c>
      <c r="AV88" s="1023"/>
      <c r="AW88" s="1023"/>
      <c r="AX88" s="1023"/>
      <c r="AY88" s="1023"/>
      <c r="AZ88" s="1024"/>
      <c r="BA88" s="1024"/>
      <c r="BB88" s="1024"/>
      <c r="BC88" s="1024"/>
      <c r="BD88" s="1025"/>
      <c r="BE88" s="240"/>
      <c r="BF88" s="240"/>
      <c r="BG88" s="240"/>
      <c r="BH88" s="240"/>
      <c r="BI88" s="240"/>
      <c r="BJ88" s="240"/>
      <c r="BK88" s="240"/>
      <c r="BL88" s="240"/>
      <c r="BM88" s="240"/>
      <c r="BN88" s="240"/>
      <c r="BO88" s="240"/>
      <c r="BP88" s="240"/>
      <c r="BQ88" s="237">
        <v>82</v>
      </c>
      <c r="BR88" s="242"/>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390</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41</v>
      </c>
      <c r="CS102" s="1017"/>
      <c r="CT102" s="1017"/>
      <c r="CU102" s="1017"/>
      <c r="CV102" s="1018"/>
      <c r="CW102" s="1016">
        <v>16</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9" customFormat="1" ht="26.25" customHeight="1" x14ac:dyDescent="0.15">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304</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304</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304</v>
      </c>
      <c r="DR109" s="960"/>
      <c r="DS109" s="960"/>
      <c r="DT109" s="960"/>
      <c r="DU109" s="961"/>
      <c r="DV109" s="962" t="s">
        <v>433</v>
      </c>
      <c r="DW109" s="960"/>
      <c r="DX109" s="960"/>
      <c r="DY109" s="960"/>
      <c r="DZ109" s="993"/>
    </row>
    <row r="110" spans="1:131" s="229" customFormat="1" ht="26.25" customHeight="1" x14ac:dyDescent="0.15">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971063</v>
      </c>
      <c r="AB110" s="953"/>
      <c r="AC110" s="953"/>
      <c r="AD110" s="953"/>
      <c r="AE110" s="954"/>
      <c r="AF110" s="955">
        <v>955802</v>
      </c>
      <c r="AG110" s="953"/>
      <c r="AH110" s="953"/>
      <c r="AI110" s="953"/>
      <c r="AJ110" s="954"/>
      <c r="AK110" s="955">
        <v>1014778</v>
      </c>
      <c r="AL110" s="953"/>
      <c r="AM110" s="953"/>
      <c r="AN110" s="953"/>
      <c r="AO110" s="954"/>
      <c r="AP110" s="956">
        <v>17.100000000000001</v>
      </c>
      <c r="AQ110" s="957"/>
      <c r="AR110" s="957"/>
      <c r="AS110" s="957"/>
      <c r="AT110" s="958"/>
      <c r="AU110" s="994" t="s">
        <v>71</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9381509</v>
      </c>
      <c r="BR110" s="906"/>
      <c r="BS110" s="906"/>
      <c r="BT110" s="906"/>
      <c r="BU110" s="906"/>
      <c r="BV110" s="906">
        <v>9881302</v>
      </c>
      <c r="BW110" s="906"/>
      <c r="BX110" s="906"/>
      <c r="BY110" s="906"/>
      <c r="BZ110" s="906"/>
      <c r="CA110" s="906">
        <v>9944694</v>
      </c>
      <c r="CB110" s="906"/>
      <c r="CC110" s="906"/>
      <c r="CD110" s="906"/>
      <c r="CE110" s="906"/>
      <c r="CF110" s="930">
        <v>167.7</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439</v>
      </c>
      <c r="DH110" s="906"/>
      <c r="DI110" s="906"/>
      <c r="DJ110" s="906"/>
      <c r="DK110" s="906"/>
      <c r="DL110" s="906" t="s">
        <v>440</v>
      </c>
      <c r="DM110" s="906"/>
      <c r="DN110" s="906"/>
      <c r="DO110" s="906"/>
      <c r="DP110" s="906"/>
      <c r="DQ110" s="906" t="s">
        <v>441</v>
      </c>
      <c r="DR110" s="906"/>
      <c r="DS110" s="906"/>
      <c r="DT110" s="906"/>
      <c r="DU110" s="906"/>
      <c r="DV110" s="907" t="s">
        <v>441</v>
      </c>
      <c r="DW110" s="907"/>
      <c r="DX110" s="907"/>
      <c r="DY110" s="907"/>
      <c r="DZ110" s="908"/>
    </row>
    <row r="111" spans="1:131" s="229" customFormat="1" ht="26.25" customHeight="1" x14ac:dyDescent="0.15">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440</v>
      </c>
      <c r="AG111" s="983"/>
      <c r="AH111" s="983"/>
      <c r="AI111" s="983"/>
      <c r="AJ111" s="984"/>
      <c r="AK111" s="985" t="s">
        <v>441</v>
      </c>
      <c r="AL111" s="983"/>
      <c r="AM111" s="983"/>
      <c r="AN111" s="983"/>
      <c r="AO111" s="984"/>
      <c r="AP111" s="986" t="s">
        <v>440</v>
      </c>
      <c r="AQ111" s="987"/>
      <c r="AR111" s="987"/>
      <c r="AS111" s="987"/>
      <c r="AT111" s="988"/>
      <c r="AU111" s="996"/>
      <c r="AV111" s="997"/>
      <c r="AW111" s="997"/>
      <c r="AX111" s="997"/>
      <c r="AY111" s="997"/>
      <c r="AZ111" s="879" t="s">
        <v>443</v>
      </c>
      <c r="BA111" s="816"/>
      <c r="BB111" s="816"/>
      <c r="BC111" s="816"/>
      <c r="BD111" s="816"/>
      <c r="BE111" s="816"/>
      <c r="BF111" s="816"/>
      <c r="BG111" s="816"/>
      <c r="BH111" s="816"/>
      <c r="BI111" s="816"/>
      <c r="BJ111" s="816"/>
      <c r="BK111" s="816"/>
      <c r="BL111" s="816"/>
      <c r="BM111" s="816"/>
      <c r="BN111" s="816"/>
      <c r="BO111" s="816"/>
      <c r="BP111" s="817"/>
      <c r="BQ111" s="880">
        <v>3730</v>
      </c>
      <c r="BR111" s="881"/>
      <c r="BS111" s="881"/>
      <c r="BT111" s="881"/>
      <c r="BU111" s="881"/>
      <c r="BV111" s="881">
        <v>2390</v>
      </c>
      <c r="BW111" s="881"/>
      <c r="BX111" s="881"/>
      <c r="BY111" s="881"/>
      <c r="BZ111" s="881"/>
      <c r="CA111" s="881">
        <v>1050</v>
      </c>
      <c r="CB111" s="881"/>
      <c r="CC111" s="881"/>
      <c r="CD111" s="881"/>
      <c r="CE111" s="881"/>
      <c r="CF111" s="939">
        <v>0</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412</v>
      </c>
      <c r="DH111" s="881"/>
      <c r="DI111" s="881"/>
      <c r="DJ111" s="881"/>
      <c r="DK111" s="881"/>
      <c r="DL111" s="881" t="s">
        <v>440</v>
      </c>
      <c r="DM111" s="881"/>
      <c r="DN111" s="881"/>
      <c r="DO111" s="881"/>
      <c r="DP111" s="881"/>
      <c r="DQ111" s="881" t="s">
        <v>412</v>
      </c>
      <c r="DR111" s="881"/>
      <c r="DS111" s="881"/>
      <c r="DT111" s="881"/>
      <c r="DU111" s="881"/>
      <c r="DV111" s="858" t="s">
        <v>412</v>
      </c>
      <c r="DW111" s="858"/>
      <c r="DX111" s="858"/>
      <c r="DY111" s="858"/>
      <c r="DZ111" s="859"/>
    </row>
    <row r="112" spans="1:131" s="229" customFormat="1" ht="26.25" customHeight="1" x14ac:dyDescent="0.15">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441</v>
      </c>
      <c r="AB112" s="844"/>
      <c r="AC112" s="844"/>
      <c r="AD112" s="844"/>
      <c r="AE112" s="845"/>
      <c r="AF112" s="846" t="s">
        <v>412</v>
      </c>
      <c r="AG112" s="844"/>
      <c r="AH112" s="844"/>
      <c r="AI112" s="844"/>
      <c r="AJ112" s="845"/>
      <c r="AK112" s="846" t="s">
        <v>412</v>
      </c>
      <c r="AL112" s="844"/>
      <c r="AM112" s="844"/>
      <c r="AN112" s="844"/>
      <c r="AO112" s="845"/>
      <c r="AP112" s="888" t="s">
        <v>441</v>
      </c>
      <c r="AQ112" s="889"/>
      <c r="AR112" s="889"/>
      <c r="AS112" s="889"/>
      <c r="AT112" s="890"/>
      <c r="AU112" s="996"/>
      <c r="AV112" s="997"/>
      <c r="AW112" s="997"/>
      <c r="AX112" s="997"/>
      <c r="AY112" s="997"/>
      <c r="AZ112" s="879" t="s">
        <v>447</v>
      </c>
      <c r="BA112" s="816"/>
      <c r="BB112" s="816"/>
      <c r="BC112" s="816"/>
      <c r="BD112" s="816"/>
      <c r="BE112" s="816"/>
      <c r="BF112" s="816"/>
      <c r="BG112" s="816"/>
      <c r="BH112" s="816"/>
      <c r="BI112" s="816"/>
      <c r="BJ112" s="816"/>
      <c r="BK112" s="816"/>
      <c r="BL112" s="816"/>
      <c r="BM112" s="816"/>
      <c r="BN112" s="816"/>
      <c r="BO112" s="816"/>
      <c r="BP112" s="817"/>
      <c r="BQ112" s="880">
        <v>2467002</v>
      </c>
      <c r="BR112" s="881"/>
      <c r="BS112" s="881"/>
      <c r="BT112" s="881"/>
      <c r="BU112" s="881"/>
      <c r="BV112" s="881">
        <v>2323513</v>
      </c>
      <c r="BW112" s="881"/>
      <c r="BX112" s="881"/>
      <c r="BY112" s="881"/>
      <c r="BZ112" s="881"/>
      <c r="CA112" s="881">
        <v>2231142</v>
      </c>
      <c r="CB112" s="881"/>
      <c r="CC112" s="881"/>
      <c r="CD112" s="881"/>
      <c r="CE112" s="881"/>
      <c r="CF112" s="939">
        <v>37.6</v>
      </c>
      <c r="CG112" s="940"/>
      <c r="CH112" s="940"/>
      <c r="CI112" s="940"/>
      <c r="CJ112" s="940"/>
      <c r="CK112" s="991"/>
      <c r="CL112" s="885"/>
      <c r="CM112" s="879" t="s">
        <v>448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441</v>
      </c>
      <c r="DH112" s="881"/>
      <c r="DI112" s="881"/>
      <c r="DJ112" s="881"/>
      <c r="DK112" s="881"/>
      <c r="DL112" s="881" t="s">
        <v>412</v>
      </c>
      <c r="DM112" s="881"/>
      <c r="DN112" s="881"/>
      <c r="DO112" s="881"/>
      <c r="DP112" s="881"/>
      <c r="DQ112" s="881" t="s">
        <v>412</v>
      </c>
      <c r="DR112" s="881"/>
      <c r="DS112" s="881"/>
      <c r="DT112" s="881"/>
      <c r="DU112" s="881"/>
      <c r="DV112" s="858" t="s">
        <v>440</v>
      </c>
      <c r="DW112" s="858"/>
      <c r="DX112" s="858"/>
      <c r="DY112" s="858"/>
      <c r="DZ112" s="859"/>
    </row>
    <row r="113" spans="1:130" s="229" customFormat="1" ht="26.25" customHeight="1" x14ac:dyDescent="0.15">
      <c r="A113" s="978"/>
      <c r="B113" s="979"/>
      <c r="C113" s="816" t="s">
        <v>449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181331</v>
      </c>
      <c r="AB113" s="983"/>
      <c r="AC113" s="983"/>
      <c r="AD113" s="983"/>
      <c r="AE113" s="984"/>
      <c r="AF113" s="985">
        <v>197660</v>
      </c>
      <c r="AG113" s="983"/>
      <c r="AH113" s="983"/>
      <c r="AI113" s="983"/>
      <c r="AJ113" s="984"/>
      <c r="AK113" s="985">
        <v>184694</v>
      </c>
      <c r="AL113" s="983"/>
      <c r="AM113" s="983"/>
      <c r="AN113" s="983"/>
      <c r="AO113" s="984"/>
      <c r="AP113" s="986">
        <v>3.1</v>
      </c>
      <c r="AQ113" s="987"/>
      <c r="AR113" s="987"/>
      <c r="AS113" s="987"/>
      <c r="AT113" s="988"/>
      <c r="AU113" s="996"/>
      <c r="AV113" s="997"/>
      <c r="AW113" s="997"/>
      <c r="AX113" s="997"/>
      <c r="AY113" s="997"/>
      <c r="AZ113" s="879" t="s">
        <v>450</v>
      </c>
      <c r="BA113" s="816"/>
      <c r="BB113" s="816"/>
      <c r="BC113" s="816"/>
      <c r="BD113" s="816"/>
      <c r="BE113" s="816"/>
      <c r="BF113" s="816"/>
      <c r="BG113" s="816"/>
      <c r="BH113" s="816"/>
      <c r="BI113" s="816"/>
      <c r="BJ113" s="816"/>
      <c r="BK113" s="816"/>
      <c r="BL113" s="816"/>
      <c r="BM113" s="816"/>
      <c r="BN113" s="816"/>
      <c r="BO113" s="816"/>
      <c r="BP113" s="817"/>
      <c r="BQ113" s="880">
        <v>1154769</v>
      </c>
      <c r="BR113" s="881"/>
      <c r="BS113" s="881"/>
      <c r="BT113" s="881"/>
      <c r="BU113" s="881"/>
      <c r="BV113" s="881">
        <v>1040269</v>
      </c>
      <c r="BW113" s="881"/>
      <c r="BX113" s="881"/>
      <c r="BY113" s="881"/>
      <c r="BZ113" s="881"/>
      <c r="CA113" s="881">
        <v>902728</v>
      </c>
      <c r="CB113" s="881"/>
      <c r="CC113" s="881"/>
      <c r="CD113" s="881"/>
      <c r="CE113" s="881"/>
      <c r="CF113" s="939">
        <v>15.2</v>
      </c>
      <c r="CG113" s="940"/>
      <c r="CH113" s="940"/>
      <c r="CI113" s="940"/>
      <c r="CJ113" s="940"/>
      <c r="CK113" s="991"/>
      <c r="CL113" s="885"/>
      <c r="CM113" s="879" t="s">
        <v>451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440</v>
      </c>
      <c r="DH113" s="844"/>
      <c r="DI113" s="844"/>
      <c r="DJ113" s="844"/>
      <c r="DK113" s="845"/>
      <c r="DL113" s="846" t="s">
        <v>412</v>
      </c>
      <c r="DM113" s="844"/>
      <c r="DN113" s="844"/>
      <c r="DO113" s="844"/>
      <c r="DP113" s="845"/>
      <c r="DQ113" s="846" t="s">
        <v>412</v>
      </c>
      <c r="DR113" s="844"/>
      <c r="DS113" s="844"/>
      <c r="DT113" s="844"/>
      <c r="DU113" s="845"/>
      <c r="DV113" s="888" t="s">
        <v>412</v>
      </c>
      <c r="DW113" s="889"/>
      <c r="DX113" s="889"/>
      <c r="DY113" s="889"/>
      <c r="DZ113" s="890"/>
    </row>
    <row r="114" spans="1:130" s="229" customFormat="1" ht="26.25" customHeight="1" x14ac:dyDescent="0.15">
      <c r="A114" s="978"/>
      <c r="B114" s="979"/>
      <c r="C114" s="816" t="s">
        <v>452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192426</v>
      </c>
      <c r="AB114" s="844"/>
      <c r="AC114" s="844"/>
      <c r="AD114" s="844"/>
      <c r="AE114" s="845"/>
      <c r="AF114" s="846">
        <v>174223</v>
      </c>
      <c r="AG114" s="844"/>
      <c r="AH114" s="844"/>
      <c r="AI114" s="844"/>
      <c r="AJ114" s="845"/>
      <c r="AK114" s="846">
        <v>138518</v>
      </c>
      <c r="AL114" s="844"/>
      <c r="AM114" s="844"/>
      <c r="AN114" s="844"/>
      <c r="AO114" s="845"/>
      <c r="AP114" s="888">
        <v>2.2999999999999998</v>
      </c>
      <c r="AQ114" s="889"/>
      <c r="AR114" s="889"/>
      <c r="AS114" s="889"/>
      <c r="AT114" s="890"/>
      <c r="AU114" s="996"/>
      <c r="AV114" s="997"/>
      <c r="AW114" s="997"/>
      <c r="AX114" s="997"/>
      <c r="AY114" s="997"/>
      <c r="AZ114" s="879" t="s">
        <v>453</v>
      </c>
      <c r="BA114" s="816"/>
      <c r="BB114" s="816"/>
      <c r="BC114" s="816"/>
      <c r="BD114" s="816"/>
      <c r="BE114" s="816"/>
      <c r="BF114" s="816"/>
      <c r="BG114" s="816"/>
      <c r="BH114" s="816"/>
      <c r="BI114" s="816"/>
      <c r="BJ114" s="816"/>
      <c r="BK114" s="816"/>
      <c r="BL114" s="816"/>
      <c r="BM114" s="816"/>
      <c r="BN114" s="816"/>
      <c r="BO114" s="816"/>
      <c r="BP114" s="817"/>
      <c r="BQ114" s="880">
        <v>1000978</v>
      </c>
      <c r="BR114" s="881"/>
      <c r="BS114" s="881"/>
      <c r="BT114" s="881"/>
      <c r="BU114" s="881"/>
      <c r="BV114" s="881">
        <v>964731</v>
      </c>
      <c r="BW114" s="881"/>
      <c r="BX114" s="881"/>
      <c r="BY114" s="881"/>
      <c r="BZ114" s="881"/>
      <c r="CA114" s="881">
        <v>959305</v>
      </c>
      <c r="CB114" s="881"/>
      <c r="CC114" s="881"/>
      <c r="CD114" s="881"/>
      <c r="CE114" s="881"/>
      <c r="CF114" s="939">
        <v>16.2</v>
      </c>
      <c r="CG114" s="940"/>
      <c r="CH114" s="940"/>
      <c r="CI114" s="940"/>
      <c r="CJ114" s="940"/>
      <c r="CK114" s="991"/>
      <c r="CL114" s="885"/>
      <c r="CM114" s="879" t="s">
        <v>454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412</v>
      </c>
      <c r="DH114" s="844"/>
      <c r="DI114" s="844"/>
      <c r="DJ114" s="844"/>
      <c r="DK114" s="845"/>
      <c r="DL114" s="846" t="s">
        <v>441</v>
      </c>
      <c r="DM114" s="844"/>
      <c r="DN114" s="844"/>
      <c r="DO114" s="844"/>
      <c r="DP114" s="845"/>
      <c r="DQ114" s="846" t="s">
        <v>441</v>
      </c>
      <c r="DR114" s="844"/>
      <c r="DS114" s="844"/>
      <c r="DT114" s="844"/>
      <c r="DU114" s="845"/>
      <c r="DV114" s="888" t="s">
        <v>441</v>
      </c>
      <c r="DW114" s="889"/>
      <c r="DX114" s="889"/>
      <c r="DY114" s="889"/>
      <c r="DZ114" s="890"/>
    </row>
    <row r="115" spans="1:130" s="229" customFormat="1" ht="26.25" customHeight="1" x14ac:dyDescent="0.15">
      <c r="A115" s="978"/>
      <c r="B115" s="979"/>
      <c r="C115" s="816" t="s">
        <v>455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1442</v>
      </c>
      <c r="AB115" s="983"/>
      <c r="AC115" s="983"/>
      <c r="AD115" s="983"/>
      <c r="AE115" s="984"/>
      <c r="AF115" s="985">
        <v>1416</v>
      </c>
      <c r="AG115" s="983"/>
      <c r="AH115" s="983"/>
      <c r="AI115" s="983"/>
      <c r="AJ115" s="984"/>
      <c r="AK115" s="985">
        <v>1391</v>
      </c>
      <c r="AL115" s="983"/>
      <c r="AM115" s="983"/>
      <c r="AN115" s="983"/>
      <c r="AO115" s="984"/>
      <c r="AP115" s="986">
        <v>0</v>
      </c>
      <c r="AQ115" s="987"/>
      <c r="AR115" s="987"/>
      <c r="AS115" s="987"/>
      <c r="AT115" s="988"/>
      <c r="AU115" s="996"/>
      <c r="AV115" s="997"/>
      <c r="AW115" s="997"/>
      <c r="AX115" s="997"/>
      <c r="AY115" s="997"/>
      <c r="AZ115" s="879" t="s">
        <v>456</v>
      </c>
      <c r="BA115" s="816"/>
      <c r="BB115" s="816"/>
      <c r="BC115" s="816"/>
      <c r="BD115" s="816"/>
      <c r="BE115" s="816"/>
      <c r="BF115" s="816"/>
      <c r="BG115" s="816"/>
      <c r="BH115" s="816"/>
      <c r="BI115" s="816"/>
      <c r="BJ115" s="816"/>
      <c r="BK115" s="816"/>
      <c r="BL115" s="816"/>
      <c r="BM115" s="816"/>
      <c r="BN115" s="816"/>
      <c r="BO115" s="816"/>
      <c r="BP115" s="817"/>
      <c r="BQ115" s="880" t="s">
        <v>440</v>
      </c>
      <c r="BR115" s="881"/>
      <c r="BS115" s="881"/>
      <c r="BT115" s="881"/>
      <c r="BU115" s="881"/>
      <c r="BV115" s="881" t="s">
        <v>441</v>
      </c>
      <c r="BW115" s="881"/>
      <c r="BX115" s="881"/>
      <c r="BY115" s="881"/>
      <c r="BZ115" s="881"/>
      <c r="CA115" s="881" t="s">
        <v>412</v>
      </c>
      <c r="CB115" s="881"/>
      <c r="CC115" s="881"/>
      <c r="CD115" s="881"/>
      <c r="CE115" s="881"/>
      <c r="CF115" s="939" t="s">
        <v>412</v>
      </c>
      <c r="CG115" s="940"/>
      <c r="CH115" s="940"/>
      <c r="CI115" s="940"/>
      <c r="CJ115" s="940"/>
      <c r="CK115" s="991"/>
      <c r="CL115" s="885"/>
      <c r="CM115" s="879" t="s">
        <v>457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440</v>
      </c>
      <c r="DH115" s="844"/>
      <c r="DI115" s="844"/>
      <c r="DJ115" s="844"/>
      <c r="DK115" s="845"/>
      <c r="DL115" s="846" t="s">
        <v>440</v>
      </c>
      <c r="DM115" s="844"/>
      <c r="DN115" s="844"/>
      <c r="DO115" s="844"/>
      <c r="DP115" s="845"/>
      <c r="DQ115" s="846" t="s">
        <v>412</v>
      </c>
      <c r="DR115" s="844"/>
      <c r="DS115" s="844"/>
      <c r="DT115" s="844"/>
      <c r="DU115" s="845"/>
      <c r="DV115" s="888" t="s">
        <v>412</v>
      </c>
      <c r="DW115" s="889"/>
      <c r="DX115" s="889"/>
      <c r="DY115" s="889"/>
      <c r="DZ115" s="890"/>
    </row>
    <row r="116" spans="1:130" s="229" customFormat="1" ht="26.25" customHeight="1" x14ac:dyDescent="0.15">
      <c r="A116" s="980"/>
      <c r="B116" s="981"/>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56</v>
      </c>
      <c r="AB116" s="844"/>
      <c r="AC116" s="844"/>
      <c r="AD116" s="844"/>
      <c r="AE116" s="845"/>
      <c r="AF116" s="846">
        <v>20</v>
      </c>
      <c r="AG116" s="844"/>
      <c r="AH116" s="844"/>
      <c r="AI116" s="844"/>
      <c r="AJ116" s="845"/>
      <c r="AK116" s="846" t="s">
        <v>440</v>
      </c>
      <c r="AL116" s="844"/>
      <c r="AM116" s="844"/>
      <c r="AN116" s="844"/>
      <c r="AO116" s="845"/>
      <c r="AP116" s="888" t="s">
        <v>441</v>
      </c>
      <c r="AQ116" s="889"/>
      <c r="AR116" s="889"/>
      <c r="AS116" s="889"/>
      <c r="AT116" s="890"/>
      <c r="AU116" s="996"/>
      <c r="AV116" s="997"/>
      <c r="AW116" s="997"/>
      <c r="AX116" s="997"/>
      <c r="AY116" s="997"/>
      <c r="AZ116" s="973" t="s">
        <v>459</v>
      </c>
      <c r="BA116" s="974"/>
      <c r="BB116" s="974"/>
      <c r="BC116" s="974"/>
      <c r="BD116" s="974"/>
      <c r="BE116" s="974"/>
      <c r="BF116" s="974"/>
      <c r="BG116" s="974"/>
      <c r="BH116" s="974"/>
      <c r="BI116" s="974"/>
      <c r="BJ116" s="974"/>
      <c r="BK116" s="974"/>
      <c r="BL116" s="974"/>
      <c r="BM116" s="974"/>
      <c r="BN116" s="974"/>
      <c r="BO116" s="974"/>
      <c r="BP116" s="975"/>
      <c r="BQ116" s="880" t="s">
        <v>440</v>
      </c>
      <c r="BR116" s="881"/>
      <c r="BS116" s="881"/>
      <c r="BT116" s="881"/>
      <c r="BU116" s="881"/>
      <c r="BV116" s="881" t="s">
        <v>412</v>
      </c>
      <c r="BW116" s="881"/>
      <c r="BX116" s="881"/>
      <c r="BY116" s="881"/>
      <c r="BZ116" s="881"/>
      <c r="CA116" s="881" t="s">
        <v>412</v>
      </c>
      <c r="CB116" s="881"/>
      <c r="CC116" s="881"/>
      <c r="CD116" s="881"/>
      <c r="CE116" s="881"/>
      <c r="CF116" s="939" t="s">
        <v>440</v>
      </c>
      <c r="CG116" s="940"/>
      <c r="CH116" s="940"/>
      <c r="CI116" s="940"/>
      <c r="CJ116" s="940"/>
      <c r="CK116" s="991"/>
      <c r="CL116" s="885"/>
      <c r="CM116" s="879" t="s">
        <v>460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3730</v>
      </c>
      <c r="DH116" s="844"/>
      <c r="DI116" s="844"/>
      <c r="DJ116" s="844"/>
      <c r="DK116" s="845"/>
      <c r="DL116" s="846">
        <v>2390</v>
      </c>
      <c r="DM116" s="844"/>
      <c r="DN116" s="844"/>
      <c r="DO116" s="844"/>
      <c r="DP116" s="845"/>
      <c r="DQ116" s="846">
        <v>1050</v>
      </c>
      <c r="DR116" s="844"/>
      <c r="DS116" s="844"/>
      <c r="DT116" s="844"/>
      <c r="DU116" s="845"/>
      <c r="DV116" s="888">
        <v>0</v>
      </c>
      <c r="DW116" s="889"/>
      <c r="DX116" s="889"/>
      <c r="DY116" s="889"/>
      <c r="DZ116" s="890"/>
    </row>
    <row r="117" spans="1:130" s="229"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461</v>
      </c>
      <c r="Z117" s="961"/>
      <c r="AA117" s="966">
        <v>1346318</v>
      </c>
      <c r="AB117" s="967"/>
      <c r="AC117" s="967"/>
      <c r="AD117" s="967"/>
      <c r="AE117" s="968"/>
      <c r="AF117" s="969">
        <v>1329121</v>
      </c>
      <c r="AG117" s="967"/>
      <c r="AH117" s="967"/>
      <c r="AI117" s="967"/>
      <c r="AJ117" s="968"/>
      <c r="AK117" s="969">
        <v>1339381</v>
      </c>
      <c r="AL117" s="967"/>
      <c r="AM117" s="967"/>
      <c r="AN117" s="967"/>
      <c r="AO117" s="968"/>
      <c r="AP117" s="970"/>
      <c r="AQ117" s="971"/>
      <c r="AR117" s="971"/>
      <c r="AS117" s="971"/>
      <c r="AT117" s="972"/>
      <c r="AU117" s="996"/>
      <c r="AV117" s="997"/>
      <c r="AW117" s="997"/>
      <c r="AX117" s="997"/>
      <c r="AY117" s="997"/>
      <c r="AZ117" s="927" t="s">
        <v>462</v>
      </c>
      <c r="BA117" s="928"/>
      <c r="BB117" s="928"/>
      <c r="BC117" s="928"/>
      <c r="BD117" s="928"/>
      <c r="BE117" s="928"/>
      <c r="BF117" s="928"/>
      <c r="BG117" s="928"/>
      <c r="BH117" s="928"/>
      <c r="BI117" s="928"/>
      <c r="BJ117" s="928"/>
      <c r="BK117" s="928"/>
      <c r="BL117" s="928"/>
      <c r="BM117" s="928"/>
      <c r="BN117" s="928"/>
      <c r="BO117" s="928"/>
      <c r="BP117" s="929"/>
      <c r="BQ117" s="880" t="s">
        <v>463</v>
      </c>
      <c r="BR117" s="881"/>
      <c r="BS117" s="881"/>
      <c r="BT117" s="881"/>
      <c r="BU117" s="881"/>
      <c r="BV117" s="881" t="s">
        <v>392</v>
      </c>
      <c r="BW117" s="881"/>
      <c r="BX117" s="881"/>
      <c r="BY117" s="881"/>
      <c r="BZ117" s="881"/>
      <c r="CA117" s="881" t="s">
        <v>463</v>
      </c>
      <c r="CB117" s="881"/>
      <c r="CC117" s="881"/>
      <c r="CD117" s="881"/>
      <c r="CE117" s="881"/>
      <c r="CF117" s="939" t="s">
        <v>464</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464</v>
      </c>
      <c r="DH117" s="844"/>
      <c r="DI117" s="844"/>
      <c r="DJ117" s="844"/>
      <c r="DK117" s="845"/>
      <c r="DL117" s="846" t="s">
        <v>466</v>
      </c>
      <c r="DM117" s="844"/>
      <c r="DN117" s="844"/>
      <c r="DO117" s="844"/>
      <c r="DP117" s="845"/>
      <c r="DQ117" s="846" t="s">
        <v>463</v>
      </c>
      <c r="DR117" s="844"/>
      <c r="DS117" s="844"/>
      <c r="DT117" s="844"/>
      <c r="DU117" s="845"/>
      <c r="DV117" s="888" t="s">
        <v>464</v>
      </c>
      <c r="DW117" s="889"/>
      <c r="DX117" s="889"/>
      <c r="DY117" s="889"/>
      <c r="DZ117" s="890"/>
    </row>
    <row r="118" spans="1:130" s="229" customFormat="1" ht="26.25" customHeight="1" x14ac:dyDescent="0.15">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304</v>
      </c>
      <c r="AL118" s="960"/>
      <c r="AM118" s="960"/>
      <c r="AN118" s="960"/>
      <c r="AO118" s="961"/>
      <c r="AP118" s="963" t="s">
        <v>433</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v>59099</v>
      </c>
      <c r="BR118" s="909"/>
      <c r="BS118" s="909"/>
      <c r="BT118" s="909"/>
      <c r="BU118" s="909"/>
      <c r="BV118" s="909">
        <v>48514</v>
      </c>
      <c r="BW118" s="909"/>
      <c r="BX118" s="909"/>
      <c r="BY118" s="909"/>
      <c r="BZ118" s="909"/>
      <c r="CA118" s="909">
        <v>116616</v>
      </c>
      <c r="CB118" s="909"/>
      <c r="CC118" s="909"/>
      <c r="CD118" s="909"/>
      <c r="CE118" s="909"/>
      <c r="CF118" s="939">
        <v>2</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466</v>
      </c>
      <c r="DH118" s="844"/>
      <c r="DI118" s="844"/>
      <c r="DJ118" s="844"/>
      <c r="DK118" s="845"/>
      <c r="DL118" s="846" t="s">
        <v>464</v>
      </c>
      <c r="DM118" s="844"/>
      <c r="DN118" s="844"/>
      <c r="DO118" s="844"/>
      <c r="DP118" s="845"/>
      <c r="DQ118" s="846" t="s">
        <v>392</v>
      </c>
      <c r="DR118" s="844"/>
      <c r="DS118" s="844"/>
      <c r="DT118" s="844"/>
      <c r="DU118" s="845"/>
      <c r="DV118" s="888" t="s">
        <v>392</v>
      </c>
      <c r="DW118" s="889"/>
      <c r="DX118" s="889"/>
      <c r="DY118" s="889"/>
      <c r="DZ118" s="890"/>
    </row>
    <row r="119" spans="1:130" s="229" customFormat="1" ht="26.25" customHeight="1" x14ac:dyDescent="0.15">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463</v>
      </c>
      <c r="AB119" s="953"/>
      <c r="AC119" s="953"/>
      <c r="AD119" s="953"/>
      <c r="AE119" s="954"/>
      <c r="AF119" s="955" t="s">
        <v>469</v>
      </c>
      <c r="AG119" s="953"/>
      <c r="AH119" s="953"/>
      <c r="AI119" s="953"/>
      <c r="AJ119" s="954"/>
      <c r="AK119" s="955" t="s">
        <v>469</v>
      </c>
      <c r="AL119" s="953"/>
      <c r="AM119" s="953"/>
      <c r="AN119" s="953"/>
      <c r="AO119" s="954"/>
      <c r="AP119" s="956" t="s">
        <v>466</v>
      </c>
      <c r="AQ119" s="957"/>
      <c r="AR119" s="957"/>
      <c r="AS119" s="957"/>
      <c r="AT119" s="958"/>
      <c r="AU119" s="998"/>
      <c r="AV119" s="999"/>
      <c r="AW119" s="999"/>
      <c r="AX119" s="999"/>
      <c r="AY119" s="999"/>
      <c r="AZ119" s="250" t="s">
        <v>184</v>
      </c>
      <c r="BA119" s="250"/>
      <c r="BB119" s="250"/>
      <c r="BC119" s="250"/>
      <c r="BD119" s="250"/>
      <c r="BE119" s="250"/>
      <c r="BF119" s="250"/>
      <c r="BG119" s="250"/>
      <c r="BH119" s="250"/>
      <c r="BI119" s="250"/>
      <c r="BJ119" s="250"/>
      <c r="BK119" s="250"/>
      <c r="BL119" s="250"/>
      <c r="BM119" s="250"/>
      <c r="BN119" s="250"/>
      <c r="BO119" s="941" t="s">
        <v>470</v>
      </c>
      <c r="BP119" s="942"/>
      <c r="BQ119" s="943">
        <v>14067087</v>
      </c>
      <c r="BR119" s="909"/>
      <c r="BS119" s="909"/>
      <c r="BT119" s="909"/>
      <c r="BU119" s="909"/>
      <c r="BV119" s="909">
        <v>14260719</v>
      </c>
      <c r="BW119" s="909"/>
      <c r="BX119" s="909"/>
      <c r="BY119" s="909"/>
      <c r="BZ119" s="909"/>
      <c r="CA119" s="909">
        <v>14155535</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472</v>
      </c>
      <c r="DH119" s="828"/>
      <c r="DI119" s="828"/>
      <c r="DJ119" s="828"/>
      <c r="DK119" s="829"/>
      <c r="DL119" s="830" t="s">
        <v>473</v>
      </c>
      <c r="DM119" s="828"/>
      <c r="DN119" s="828"/>
      <c r="DO119" s="828"/>
      <c r="DP119" s="829"/>
      <c r="DQ119" s="830" t="s">
        <v>463</v>
      </c>
      <c r="DR119" s="828"/>
      <c r="DS119" s="828"/>
      <c r="DT119" s="828"/>
      <c r="DU119" s="829"/>
      <c r="DV119" s="912" t="s">
        <v>469</v>
      </c>
      <c r="DW119" s="913"/>
      <c r="DX119" s="913"/>
      <c r="DY119" s="913"/>
      <c r="DZ119" s="914"/>
    </row>
    <row r="120" spans="1:130" s="229" customFormat="1" ht="26.25" customHeight="1" x14ac:dyDescent="0.15">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441</v>
      </c>
      <c r="AB120" s="844"/>
      <c r="AC120" s="844"/>
      <c r="AD120" s="844"/>
      <c r="AE120" s="845"/>
      <c r="AF120" s="846" t="s">
        <v>463</v>
      </c>
      <c r="AG120" s="844"/>
      <c r="AH120" s="844"/>
      <c r="AI120" s="844"/>
      <c r="AJ120" s="845"/>
      <c r="AK120" s="846" t="s">
        <v>464</v>
      </c>
      <c r="AL120" s="844"/>
      <c r="AM120" s="844"/>
      <c r="AN120" s="844"/>
      <c r="AO120" s="845"/>
      <c r="AP120" s="888" t="s">
        <v>469</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1764660</v>
      </c>
      <c r="BR120" s="906"/>
      <c r="BS120" s="906"/>
      <c r="BT120" s="906"/>
      <c r="BU120" s="906"/>
      <c r="BV120" s="906">
        <v>2255821</v>
      </c>
      <c r="BW120" s="906"/>
      <c r="BX120" s="906"/>
      <c r="BY120" s="906"/>
      <c r="BZ120" s="906"/>
      <c r="CA120" s="906">
        <v>2914702</v>
      </c>
      <c r="CB120" s="906"/>
      <c r="CC120" s="906"/>
      <c r="CD120" s="906"/>
      <c r="CE120" s="906"/>
      <c r="CF120" s="930">
        <v>49.1</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1989051</v>
      </c>
      <c r="DH120" s="906"/>
      <c r="DI120" s="906"/>
      <c r="DJ120" s="906"/>
      <c r="DK120" s="906"/>
      <c r="DL120" s="906">
        <v>1868857</v>
      </c>
      <c r="DM120" s="906"/>
      <c r="DN120" s="906"/>
      <c r="DO120" s="906"/>
      <c r="DP120" s="906"/>
      <c r="DQ120" s="906">
        <v>1795927</v>
      </c>
      <c r="DR120" s="906"/>
      <c r="DS120" s="906"/>
      <c r="DT120" s="906"/>
      <c r="DU120" s="906"/>
      <c r="DV120" s="907">
        <v>30.3</v>
      </c>
      <c r="DW120" s="907"/>
      <c r="DX120" s="907"/>
      <c r="DY120" s="907"/>
      <c r="DZ120" s="908"/>
    </row>
    <row r="121" spans="1:130" s="229"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472</v>
      </c>
      <c r="AB121" s="844"/>
      <c r="AC121" s="844"/>
      <c r="AD121" s="844"/>
      <c r="AE121" s="845"/>
      <c r="AF121" s="846" t="s">
        <v>464</v>
      </c>
      <c r="AG121" s="844"/>
      <c r="AH121" s="844"/>
      <c r="AI121" s="844"/>
      <c r="AJ121" s="845"/>
      <c r="AK121" s="846" t="s">
        <v>466</v>
      </c>
      <c r="AL121" s="844"/>
      <c r="AM121" s="844"/>
      <c r="AN121" s="844"/>
      <c r="AO121" s="845"/>
      <c r="AP121" s="888" t="s">
        <v>464</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125184</v>
      </c>
      <c r="BR121" s="881"/>
      <c r="BS121" s="881"/>
      <c r="BT121" s="881"/>
      <c r="BU121" s="881"/>
      <c r="BV121" s="881">
        <v>169663</v>
      </c>
      <c r="BW121" s="881"/>
      <c r="BX121" s="881"/>
      <c r="BY121" s="881"/>
      <c r="BZ121" s="881"/>
      <c r="CA121" s="881">
        <v>248122</v>
      </c>
      <c r="CB121" s="881"/>
      <c r="CC121" s="881"/>
      <c r="CD121" s="881"/>
      <c r="CE121" s="881"/>
      <c r="CF121" s="939">
        <v>4.2</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401948</v>
      </c>
      <c r="DH121" s="881"/>
      <c r="DI121" s="881"/>
      <c r="DJ121" s="881"/>
      <c r="DK121" s="881"/>
      <c r="DL121" s="881">
        <v>384724</v>
      </c>
      <c r="DM121" s="881"/>
      <c r="DN121" s="881"/>
      <c r="DO121" s="881"/>
      <c r="DP121" s="881"/>
      <c r="DQ121" s="881">
        <v>367755</v>
      </c>
      <c r="DR121" s="881"/>
      <c r="DS121" s="881"/>
      <c r="DT121" s="881"/>
      <c r="DU121" s="881"/>
      <c r="DV121" s="858">
        <v>6.2</v>
      </c>
      <c r="DW121" s="858"/>
      <c r="DX121" s="858"/>
      <c r="DY121" s="858"/>
      <c r="DZ121" s="859"/>
    </row>
    <row r="122" spans="1:130" s="229" customFormat="1" ht="26.25" customHeight="1" x14ac:dyDescent="0.15">
      <c r="A122" s="884"/>
      <c r="B122" s="885"/>
      <c r="C122" s="879" t="s">
        <v>454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463</v>
      </c>
      <c r="AG122" s="844"/>
      <c r="AH122" s="844"/>
      <c r="AI122" s="844"/>
      <c r="AJ122" s="845"/>
      <c r="AK122" s="846" t="s">
        <v>392</v>
      </c>
      <c r="AL122" s="844"/>
      <c r="AM122" s="844"/>
      <c r="AN122" s="844"/>
      <c r="AO122" s="845"/>
      <c r="AP122" s="888" t="s">
        <v>463</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11244200</v>
      </c>
      <c r="BR122" s="909"/>
      <c r="BS122" s="909"/>
      <c r="BT122" s="909"/>
      <c r="BU122" s="909"/>
      <c r="BV122" s="909">
        <v>11501257</v>
      </c>
      <c r="BW122" s="909"/>
      <c r="BX122" s="909"/>
      <c r="BY122" s="909"/>
      <c r="BZ122" s="909"/>
      <c r="CA122" s="909">
        <v>11252992</v>
      </c>
      <c r="CB122" s="909"/>
      <c r="CC122" s="909"/>
      <c r="CD122" s="909"/>
      <c r="CE122" s="909"/>
      <c r="CF122" s="910">
        <v>189.7</v>
      </c>
      <c r="CG122" s="911"/>
      <c r="CH122" s="911"/>
      <c r="CI122" s="911"/>
      <c r="CJ122" s="911"/>
      <c r="CK122" s="933"/>
      <c r="CL122" s="919"/>
      <c r="CM122" s="919"/>
      <c r="CN122" s="919"/>
      <c r="CO122" s="920"/>
      <c r="CP122" s="899" t="s">
        <v>482</v>
      </c>
      <c r="CQ122" s="900"/>
      <c r="CR122" s="900"/>
      <c r="CS122" s="900"/>
      <c r="CT122" s="900"/>
      <c r="CU122" s="900"/>
      <c r="CV122" s="900"/>
      <c r="CW122" s="900"/>
      <c r="CX122" s="900"/>
      <c r="CY122" s="900"/>
      <c r="CZ122" s="900"/>
      <c r="DA122" s="900"/>
      <c r="DB122" s="900"/>
      <c r="DC122" s="900"/>
      <c r="DD122" s="900"/>
      <c r="DE122" s="900"/>
      <c r="DF122" s="901"/>
      <c r="DG122" s="880">
        <v>76003</v>
      </c>
      <c r="DH122" s="881"/>
      <c r="DI122" s="881"/>
      <c r="DJ122" s="881"/>
      <c r="DK122" s="881"/>
      <c r="DL122" s="881">
        <v>69932</v>
      </c>
      <c r="DM122" s="881"/>
      <c r="DN122" s="881"/>
      <c r="DO122" s="881"/>
      <c r="DP122" s="881"/>
      <c r="DQ122" s="881">
        <v>67460</v>
      </c>
      <c r="DR122" s="881"/>
      <c r="DS122" s="881"/>
      <c r="DT122" s="881"/>
      <c r="DU122" s="881"/>
      <c r="DV122" s="858">
        <v>1.1000000000000001</v>
      </c>
      <c r="DW122" s="858"/>
      <c r="DX122" s="858"/>
      <c r="DY122" s="858"/>
      <c r="DZ122" s="859"/>
    </row>
    <row r="123" spans="1:130" s="229" customFormat="1" ht="26.25" customHeight="1" x14ac:dyDescent="0.15">
      <c r="A123" s="884"/>
      <c r="B123" s="885"/>
      <c r="C123" s="879" t="s">
        <v>460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1340</v>
      </c>
      <c r="AB123" s="844"/>
      <c r="AC123" s="844"/>
      <c r="AD123" s="844"/>
      <c r="AE123" s="845"/>
      <c r="AF123" s="846">
        <v>1340</v>
      </c>
      <c r="AG123" s="844"/>
      <c r="AH123" s="844"/>
      <c r="AI123" s="844"/>
      <c r="AJ123" s="845"/>
      <c r="AK123" s="846">
        <v>1340</v>
      </c>
      <c r="AL123" s="844"/>
      <c r="AM123" s="844"/>
      <c r="AN123" s="844"/>
      <c r="AO123" s="845"/>
      <c r="AP123" s="888">
        <v>0</v>
      </c>
      <c r="AQ123" s="889"/>
      <c r="AR123" s="889"/>
      <c r="AS123" s="889"/>
      <c r="AT123" s="890"/>
      <c r="AU123" s="950"/>
      <c r="AV123" s="951"/>
      <c r="AW123" s="951"/>
      <c r="AX123" s="951"/>
      <c r="AY123" s="951"/>
      <c r="AZ123" s="250" t="s">
        <v>184</v>
      </c>
      <c r="BA123" s="250"/>
      <c r="BB123" s="250"/>
      <c r="BC123" s="250"/>
      <c r="BD123" s="250"/>
      <c r="BE123" s="250"/>
      <c r="BF123" s="250"/>
      <c r="BG123" s="250"/>
      <c r="BH123" s="250"/>
      <c r="BI123" s="250"/>
      <c r="BJ123" s="250"/>
      <c r="BK123" s="250"/>
      <c r="BL123" s="250"/>
      <c r="BM123" s="250"/>
      <c r="BN123" s="250"/>
      <c r="BO123" s="941" t="s">
        <v>483</v>
      </c>
      <c r="BP123" s="942"/>
      <c r="BQ123" s="896">
        <v>13134044</v>
      </c>
      <c r="BR123" s="897"/>
      <c r="BS123" s="897"/>
      <c r="BT123" s="897"/>
      <c r="BU123" s="897"/>
      <c r="BV123" s="897">
        <v>13926741</v>
      </c>
      <c r="BW123" s="897"/>
      <c r="BX123" s="897"/>
      <c r="BY123" s="897"/>
      <c r="BZ123" s="897"/>
      <c r="CA123" s="897">
        <v>14415816</v>
      </c>
      <c r="CB123" s="897"/>
      <c r="CC123" s="897"/>
      <c r="CD123" s="897"/>
      <c r="CE123" s="897"/>
      <c r="CF123" s="812"/>
      <c r="CG123" s="813"/>
      <c r="CH123" s="813"/>
      <c r="CI123" s="813"/>
      <c r="CJ123" s="898"/>
      <c r="CK123" s="933"/>
      <c r="CL123" s="919"/>
      <c r="CM123" s="919"/>
      <c r="CN123" s="919"/>
      <c r="CO123" s="920"/>
      <c r="CP123" s="899" t="s">
        <v>484</v>
      </c>
      <c r="CQ123" s="900"/>
      <c r="CR123" s="900"/>
      <c r="CS123" s="900"/>
      <c r="CT123" s="900"/>
      <c r="CU123" s="900"/>
      <c r="CV123" s="900"/>
      <c r="CW123" s="900"/>
      <c r="CX123" s="900"/>
      <c r="CY123" s="900"/>
      <c r="CZ123" s="900"/>
      <c r="DA123" s="900"/>
      <c r="DB123" s="900"/>
      <c r="DC123" s="900"/>
      <c r="DD123" s="900"/>
      <c r="DE123" s="900"/>
      <c r="DF123" s="901"/>
      <c r="DG123" s="843" t="s">
        <v>463</v>
      </c>
      <c r="DH123" s="844"/>
      <c r="DI123" s="844"/>
      <c r="DJ123" s="844"/>
      <c r="DK123" s="845"/>
      <c r="DL123" s="846" t="s">
        <v>464</v>
      </c>
      <c r="DM123" s="844"/>
      <c r="DN123" s="844"/>
      <c r="DO123" s="844"/>
      <c r="DP123" s="845"/>
      <c r="DQ123" s="846" t="s">
        <v>392</v>
      </c>
      <c r="DR123" s="844"/>
      <c r="DS123" s="844"/>
      <c r="DT123" s="844"/>
      <c r="DU123" s="845"/>
      <c r="DV123" s="888" t="s">
        <v>464</v>
      </c>
      <c r="DW123" s="889"/>
      <c r="DX123" s="889"/>
      <c r="DY123" s="889"/>
      <c r="DZ123" s="890"/>
    </row>
    <row r="124" spans="1:130" s="229"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441</v>
      </c>
      <c r="AB124" s="844"/>
      <c r="AC124" s="844"/>
      <c r="AD124" s="844"/>
      <c r="AE124" s="845"/>
      <c r="AF124" s="846" t="s">
        <v>464</v>
      </c>
      <c r="AG124" s="844"/>
      <c r="AH124" s="844"/>
      <c r="AI124" s="844"/>
      <c r="AJ124" s="845"/>
      <c r="AK124" s="846" t="s">
        <v>466</v>
      </c>
      <c r="AL124" s="844"/>
      <c r="AM124" s="844"/>
      <c r="AN124" s="844"/>
      <c r="AO124" s="845"/>
      <c r="AP124" s="888" t="s">
        <v>469</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17.3</v>
      </c>
      <c r="BR124" s="895"/>
      <c r="BS124" s="895"/>
      <c r="BT124" s="895"/>
      <c r="BU124" s="895"/>
      <c r="BV124" s="895">
        <v>6</v>
      </c>
      <c r="BW124" s="895"/>
      <c r="BX124" s="895"/>
      <c r="BY124" s="895"/>
      <c r="BZ124" s="895"/>
      <c r="CA124" s="895" t="s">
        <v>463</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464</v>
      </c>
      <c r="DH124" s="828"/>
      <c r="DI124" s="828"/>
      <c r="DJ124" s="828"/>
      <c r="DK124" s="829"/>
      <c r="DL124" s="830" t="s">
        <v>464</v>
      </c>
      <c r="DM124" s="828"/>
      <c r="DN124" s="828"/>
      <c r="DO124" s="828"/>
      <c r="DP124" s="829"/>
      <c r="DQ124" s="830" t="s">
        <v>469</v>
      </c>
      <c r="DR124" s="828"/>
      <c r="DS124" s="828"/>
      <c r="DT124" s="828"/>
      <c r="DU124" s="829"/>
      <c r="DV124" s="912" t="s">
        <v>441</v>
      </c>
      <c r="DW124" s="913"/>
      <c r="DX124" s="913"/>
      <c r="DY124" s="913"/>
      <c r="DZ124" s="914"/>
    </row>
    <row r="125" spans="1:130" s="229"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487</v>
      </c>
      <c r="AB125" s="844"/>
      <c r="AC125" s="844"/>
      <c r="AD125" s="844"/>
      <c r="AE125" s="845"/>
      <c r="AF125" s="846" t="s">
        <v>469</v>
      </c>
      <c r="AG125" s="844"/>
      <c r="AH125" s="844"/>
      <c r="AI125" s="844"/>
      <c r="AJ125" s="845"/>
      <c r="AK125" s="846" t="s">
        <v>466</v>
      </c>
      <c r="AL125" s="844"/>
      <c r="AM125" s="844"/>
      <c r="AN125" s="844"/>
      <c r="AO125" s="845"/>
      <c r="AP125" s="888" t="s">
        <v>487</v>
      </c>
      <c r="AQ125" s="889"/>
      <c r="AR125" s="889"/>
      <c r="AS125" s="889"/>
      <c r="AT125" s="890"/>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473</v>
      </c>
      <c r="DH125" s="906"/>
      <c r="DI125" s="906"/>
      <c r="DJ125" s="906"/>
      <c r="DK125" s="906"/>
      <c r="DL125" s="906" t="s">
        <v>469</v>
      </c>
      <c r="DM125" s="906"/>
      <c r="DN125" s="906"/>
      <c r="DO125" s="906"/>
      <c r="DP125" s="906"/>
      <c r="DQ125" s="906" t="s">
        <v>466</v>
      </c>
      <c r="DR125" s="906"/>
      <c r="DS125" s="906"/>
      <c r="DT125" s="906"/>
      <c r="DU125" s="906"/>
      <c r="DV125" s="907" t="s">
        <v>463</v>
      </c>
      <c r="DW125" s="907"/>
      <c r="DX125" s="907"/>
      <c r="DY125" s="907"/>
      <c r="DZ125" s="908"/>
    </row>
    <row r="126" spans="1:130" s="229" customFormat="1" ht="26.25" customHeight="1" thickBot="1" x14ac:dyDescent="0.2">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392</v>
      </c>
      <c r="AB126" s="844"/>
      <c r="AC126" s="844"/>
      <c r="AD126" s="844"/>
      <c r="AE126" s="845"/>
      <c r="AF126" s="846" t="s">
        <v>469</v>
      </c>
      <c r="AG126" s="844"/>
      <c r="AH126" s="844"/>
      <c r="AI126" s="844"/>
      <c r="AJ126" s="845"/>
      <c r="AK126" s="846" t="s">
        <v>464</v>
      </c>
      <c r="AL126" s="844"/>
      <c r="AM126" s="844"/>
      <c r="AN126" s="844"/>
      <c r="AO126" s="845"/>
      <c r="AP126" s="888" t="s">
        <v>469</v>
      </c>
      <c r="AQ126" s="889"/>
      <c r="AR126" s="889"/>
      <c r="AS126" s="889"/>
      <c r="AT126" s="890"/>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t="s">
        <v>466</v>
      </c>
      <c r="DH126" s="881"/>
      <c r="DI126" s="881"/>
      <c r="DJ126" s="881"/>
      <c r="DK126" s="881"/>
      <c r="DL126" s="881" t="s">
        <v>464</v>
      </c>
      <c r="DM126" s="881"/>
      <c r="DN126" s="881"/>
      <c r="DO126" s="881"/>
      <c r="DP126" s="881"/>
      <c r="DQ126" s="881" t="s">
        <v>392</v>
      </c>
      <c r="DR126" s="881"/>
      <c r="DS126" s="881"/>
      <c r="DT126" s="881"/>
      <c r="DU126" s="881"/>
      <c r="DV126" s="858" t="s">
        <v>441</v>
      </c>
      <c r="DW126" s="858"/>
      <c r="DX126" s="858"/>
      <c r="DY126" s="858"/>
      <c r="DZ126" s="859"/>
    </row>
    <row r="127" spans="1:130" s="229" customFormat="1" ht="26.25" customHeight="1" x14ac:dyDescent="0.15">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102</v>
      </c>
      <c r="AB127" s="844"/>
      <c r="AC127" s="844"/>
      <c r="AD127" s="844"/>
      <c r="AE127" s="845"/>
      <c r="AF127" s="846">
        <v>76</v>
      </c>
      <c r="AG127" s="844"/>
      <c r="AH127" s="844"/>
      <c r="AI127" s="844"/>
      <c r="AJ127" s="845"/>
      <c r="AK127" s="846">
        <v>51</v>
      </c>
      <c r="AL127" s="844"/>
      <c r="AM127" s="844"/>
      <c r="AN127" s="844"/>
      <c r="AO127" s="845"/>
      <c r="AP127" s="888">
        <v>0</v>
      </c>
      <c r="AQ127" s="889"/>
      <c r="AR127" s="889"/>
      <c r="AS127" s="889"/>
      <c r="AT127" s="890"/>
      <c r="AU127" s="231"/>
      <c r="AV127" s="231"/>
      <c r="AW127" s="231"/>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31"/>
      <c r="CB127" s="231"/>
      <c r="CC127" s="231"/>
      <c r="CD127" s="254"/>
      <c r="CE127" s="254"/>
      <c r="CF127" s="254"/>
      <c r="CG127" s="231"/>
      <c r="CH127" s="231"/>
      <c r="CI127" s="231"/>
      <c r="CJ127" s="253"/>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441</v>
      </c>
      <c r="DH127" s="881"/>
      <c r="DI127" s="881"/>
      <c r="DJ127" s="881"/>
      <c r="DK127" s="881"/>
      <c r="DL127" s="881" t="s">
        <v>441</v>
      </c>
      <c r="DM127" s="881"/>
      <c r="DN127" s="881"/>
      <c r="DO127" s="881"/>
      <c r="DP127" s="881"/>
      <c r="DQ127" s="881" t="s">
        <v>464</v>
      </c>
      <c r="DR127" s="881"/>
      <c r="DS127" s="881"/>
      <c r="DT127" s="881"/>
      <c r="DU127" s="881"/>
      <c r="DV127" s="858" t="s">
        <v>464</v>
      </c>
      <c r="DW127" s="858"/>
      <c r="DX127" s="858"/>
      <c r="DY127" s="858"/>
      <c r="DZ127" s="859"/>
    </row>
    <row r="128" spans="1:130" s="229" customFormat="1" ht="26.25" customHeight="1" thickBot="1" x14ac:dyDescent="0.2">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v>34999</v>
      </c>
      <c r="AB128" s="865"/>
      <c r="AC128" s="865"/>
      <c r="AD128" s="865"/>
      <c r="AE128" s="866"/>
      <c r="AF128" s="867">
        <v>40871</v>
      </c>
      <c r="AG128" s="865"/>
      <c r="AH128" s="865"/>
      <c r="AI128" s="865"/>
      <c r="AJ128" s="866"/>
      <c r="AK128" s="867">
        <v>32783</v>
      </c>
      <c r="AL128" s="865"/>
      <c r="AM128" s="865"/>
      <c r="AN128" s="865"/>
      <c r="AO128" s="866"/>
      <c r="AP128" s="868"/>
      <c r="AQ128" s="869"/>
      <c r="AR128" s="869"/>
      <c r="AS128" s="869"/>
      <c r="AT128" s="870"/>
      <c r="AU128" s="231"/>
      <c r="AV128" s="231"/>
      <c r="AW128" s="231"/>
      <c r="AX128" s="871" t="s">
        <v>499</v>
      </c>
      <c r="AY128" s="872"/>
      <c r="AZ128" s="872"/>
      <c r="BA128" s="872"/>
      <c r="BB128" s="872"/>
      <c r="BC128" s="872"/>
      <c r="BD128" s="872"/>
      <c r="BE128" s="873"/>
      <c r="BF128" s="850" t="s">
        <v>487</v>
      </c>
      <c r="BG128" s="851"/>
      <c r="BH128" s="851"/>
      <c r="BI128" s="851"/>
      <c r="BJ128" s="851"/>
      <c r="BK128" s="851"/>
      <c r="BL128" s="874"/>
      <c r="BM128" s="850">
        <v>14.03</v>
      </c>
      <c r="BN128" s="851"/>
      <c r="BO128" s="851"/>
      <c r="BP128" s="851"/>
      <c r="BQ128" s="851"/>
      <c r="BR128" s="851"/>
      <c r="BS128" s="874"/>
      <c r="BT128" s="850">
        <v>20</v>
      </c>
      <c r="BU128" s="851"/>
      <c r="BV128" s="851"/>
      <c r="BW128" s="851"/>
      <c r="BX128" s="851"/>
      <c r="BY128" s="851"/>
      <c r="BZ128" s="852"/>
      <c r="CA128" s="254"/>
      <c r="CB128" s="254"/>
      <c r="CC128" s="254"/>
      <c r="CD128" s="254"/>
      <c r="CE128" s="254"/>
      <c r="CF128" s="254"/>
      <c r="CG128" s="231"/>
      <c r="CH128" s="231"/>
      <c r="CI128" s="231"/>
      <c r="CJ128" s="253"/>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466</v>
      </c>
      <c r="DH128" s="855"/>
      <c r="DI128" s="855"/>
      <c r="DJ128" s="855"/>
      <c r="DK128" s="855"/>
      <c r="DL128" s="855" t="s">
        <v>464</v>
      </c>
      <c r="DM128" s="855"/>
      <c r="DN128" s="855"/>
      <c r="DO128" s="855"/>
      <c r="DP128" s="855"/>
      <c r="DQ128" s="855" t="s">
        <v>463</v>
      </c>
      <c r="DR128" s="855"/>
      <c r="DS128" s="855"/>
      <c r="DT128" s="855"/>
      <c r="DU128" s="855"/>
      <c r="DV128" s="856" t="s">
        <v>441</v>
      </c>
      <c r="DW128" s="856"/>
      <c r="DX128" s="856"/>
      <c r="DY128" s="856"/>
      <c r="DZ128" s="857"/>
    </row>
    <row r="129" spans="1:131" s="229" customFormat="1" ht="26.25" customHeight="1" x14ac:dyDescent="0.15">
      <c r="A129" s="838" t="s">
        <v>104</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6450787</v>
      </c>
      <c r="AB129" s="844"/>
      <c r="AC129" s="844"/>
      <c r="AD129" s="844"/>
      <c r="AE129" s="845"/>
      <c r="AF129" s="846">
        <v>6637840</v>
      </c>
      <c r="AG129" s="844"/>
      <c r="AH129" s="844"/>
      <c r="AI129" s="844"/>
      <c r="AJ129" s="845"/>
      <c r="AK129" s="846">
        <v>7048133</v>
      </c>
      <c r="AL129" s="844"/>
      <c r="AM129" s="844"/>
      <c r="AN129" s="844"/>
      <c r="AO129" s="845"/>
      <c r="AP129" s="847"/>
      <c r="AQ129" s="848"/>
      <c r="AR129" s="848"/>
      <c r="AS129" s="848"/>
      <c r="AT129" s="849"/>
      <c r="AU129" s="232"/>
      <c r="AV129" s="232"/>
      <c r="AW129" s="232"/>
      <c r="AX129" s="815" t="s">
        <v>502</v>
      </c>
      <c r="AY129" s="816"/>
      <c r="AZ129" s="816"/>
      <c r="BA129" s="816"/>
      <c r="BB129" s="816"/>
      <c r="BC129" s="816"/>
      <c r="BD129" s="816"/>
      <c r="BE129" s="817"/>
      <c r="BF129" s="834" t="s">
        <v>464</v>
      </c>
      <c r="BG129" s="835"/>
      <c r="BH129" s="835"/>
      <c r="BI129" s="835"/>
      <c r="BJ129" s="835"/>
      <c r="BK129" s="835"/>
      <c r="BL129" s="836"/>
      <c r="BM129" s="834">
        <v>19.03</v>
      </c>
      <c r="BN129" s="835"/>
      <c r="BO129" s="835"/>
      <c r="BP129" s="835"/>
      <c r="BQ129" s="835"/>
      <c r="BR129" s="835"/>
      <c r="BS129" s="836"/>
      <c r="BT129" s="834">
        <v>30</v>
      </c>
      <c r="BU129" s="835"/>
      <c r="BV129" s="835"/>
      <c r="BW129" s="835"/>
      <c r="BX129" s="835"/>
      <c r="BY129" s="835"/>
      <c r="BZ129" s="837"/>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1064754</v>
      </c>
      <c r="AB130" s="844"/>
      <c r="AC130" s="844"/>
      <c r="AD130" s="844"/>
      <c r="AE130" s="845"/>
      <c r="AF130" s="846">
        <v>1077115</v>
      </c>
      <c r="AG130" s="844"/>
      <c r="AH130" s="844"/>
      <c r="AI130" s="844"/>
      <c r="AJ130" s="845"/>
      <c r="AK130" s="846">
        <v>1117439</v>
      </c>
      <c r="AL130" s="844"/>
      <c r="AM130" s="844"/>
      <c r="AN130" s="844"/>
      <c r="AO130" s="845"/>
      <c r="AP130" s="847"/>
      <c r="AQ130" s="848"/>
      <c r="AR130" s="848"/>
      <c r="AS130" s="848"/>
      <c r="AT130" s="849"/>
      <c r="AU130" s="232"/>
      <c r="AV130" s="232"/>
      <c r="AW130" s="232"/>
      <c r="AX130" s="815" t="s">
        <v>505</v>
      </c>
      <c r="AY130" s="816"/>
      <c r="AZ130" s="816"/>
      <c r="BA130" s="816"/>
      <c r="BB130" s="816"/>
      <c r="BC130" s="816"/>
      <c r="BD130" s="816"/>
      <c r="BE130" s="817"/>
      <c r="BF130" s="818">
        <v>3.8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5386033</v>
      </c>
      <c r="AB131" s="828"/>
      <c r="AC131" s="828"/>
      <c r="AD131" s="828"/>
      <c r="AE131" s="829"/>
      <c r="AF131" s="830">
        <v>5560725</v>
      </c>
      <c r="AG131" s="828"/>
      <c r="AH131" s="828"/>
      <c r="AI131" s="828"/>
      <c r="AJ131" s="829"/>
      <c r="AK131" s="830">
        <v>5930694</v>
      </c>
      <c r="AL131" s="828"/>
      <c r="AM131" s="828"/>
      <c r="AN131" s="828"/>
      <c r="AO131" s="829"/>
      <c r="AP131" s="831"/>
      <c r="AQ131" s="832"/>
      <c r="AR131" s="832"/>
      <c r="AS131" s="832"/>
      <c r="AT131" s="833"/>
      <c r="AU131" s="232"/>
      <c r="AV131" s="232"/>
      <c r="AW131" s="232"/>
      <c r="AX131" s="793" t="s">
        <v>507</v>
      </c>
      <c r="AY131" s="794"/>
      <c r="AZ131" s="794"/>
      <c r="BA131" s="794"/>
      <c r="BB131" s="794"/>
      <c r="BC131" s="794"/>
      <c r="BD131" s="794"/>
      <c r="BE131" s="795"/>
      <c r="BF131" s="796" t="s">
        <v>464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4.5778590660000003</v>
      </c>
      <c r="AB132" s="809"/>
      <c r="AC132" s="809"/>
      <c r="AD132" s="809"/>
      <c r="AE132" s="810"/>
      <c r="AF132" s="811">
        <v>3.7968969869999998</v>
      </c>
      <c r="AG132" s="809"/>
      <c r="AH132" s="809"/>
      <c r="AI132" s="809"/>
      <c r="AJ132" s="810"/>
      <c r="AK132" s="811">
        <v>3.1894918200000002</v>
      </c>
      <c r="AL132" s="809"/>
      <c r="AM132" s="809"/>
      <c r="AN132" s="809"/>
      <c r="AO132" s="810"/>
      <c r="AP132" s="812"/>
      <c r="AQ132" s="813"/>
      <c r="AR132" s="813"/>
      <c r="AS132" s="813"/>
      <c r="AT132" s="814"/>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5.7</v>
      </c>
      <c r="AB133" s="788"/>
      <c r="AC133" s="788"/>
      <c r="AD133" s="788"/>
      <c r="AE133" s="789"/>
      <c r="AF133" s="787">
        <v>4.8</v>
      </c>
      <c r="AG133" s="788"/>
      <c r="AH133" s="788"/>
      <c r="AI133" s="788"/>
      <c r="AJ133" s="789"/>
      <c r="AK133" s="787">
        <v>3.8</v>
      </c>
      <c r="AL133" s="788"/>
      <c r="AM133" s="788"/>
      <c r="AN133" s="788"/>
      <c r="AO133" s="789"/>
      <c r="AP133" s="790"/>
      <c r="AQ133" s="791"/>
      <c r="AR133" s="791"/>
      <c r="AS133" s="791"/>
      <c r="AT133" s="792"/>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511</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0c12TGzMX+4vr7KZTQTa3walvuO188vebkUcq5l0QRahbL/XrffvA1WqrDMi3pXg+PXwNfQFbNQGbRjbgsdg==" saltValue="8ZZJRQ1UdgIN21ir+6Q4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512</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513</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82" t="s">
        <v>514</v>
      </c>
      <c r="AP7" s="271"/>
      <c r="AQ7" s="272" t="s">
        <v>515</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3"/>
      <c r="AP8" s="277" t="s">
        <v>516</v>
      </c>
      <c r="AQ8" s="278" t="s">
        <v>517</v>
      </c>
      <c r="AR8" s="279" t="s">
        <v>518</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94" t="s">
        <v>519</v>
      </c>
      <c r="AL9" s="1195"/>
      <c r="AM9" s="1195"/>
      <c r="AN9" s="1196"/>
      <c r="AO9" s="280">
        <v>1219640</v>
      </c>
      <c r="AP9" s="280">
        <v>81795</v>
      </c>
      <c r="AQ9" s="281">
        <v>118567</v>
      </c>
      <c r="AR9" s="282">
        <v>-31</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94" t="s">
        <v>520</v>
      </c>
      <c r="AL10" s="1195"/>
      <c r="AM10" s="1195"/>
      <c r="AN10" s="1196"/>
      <c r="AO10" s="283">
        <v>344226</v>
      </c>
      <c r="AP10" s="283">
        <v>23085</v>
      </c>
      <c r="AQ10" s="284">
        <v>18618</v>
      </c>
      <c r="AR10" s="285">
        <v>24</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94" t="s">
        <v>521</v>
      </c>
      <c r="AL11" s="1195"/>
      <c r="AM11" s="1195"/>
      <c r="AN11" s="1196"/>
      <c r="AO11" s="283">
        <v>230388</v>
      </c>
      <c r="AP11" s="283">
        <v>15451</v>
      </c>
      <c r="AQ11" s="284">
        <v>3260</v>
      </c>
      <c r="AR11" s="285">
        <v>374</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94" t="s">
        <v>522</v>
      </c>
      <c r="AL12" s="1195"/>
      <c r="AM12" s="1195"/>
      <c r="AN12" s="1196"/>
      <c r="AO12" s="283" t="s">
        <v>523</v>
      </c>
      <c r="AP12" s="283" t="s">
        <v>523</v>
      </c>
      <c r="AQ12" s="284" t="s">
        <v>523</v>
      </c>
      <c r="AR12" s="285" t="s">
        <v>523</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94" t="s">
        <v>524</v>
      </c>
      <c r="AL13" s="1195"/>
      <c r="AM13" s="1195"/>
      <c r="AN13" s="1196"/>
      <c r="AO13" s="283">
        <v>112232</v>
      </c>
      <c r="AP13" s="283">
        <v>7527</v>
      </c>
      <c r="AQ13" s="284">
        <v>6416</v>
      </c>
      <c r="AR13" s="285">
        <v>17.3</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94" t="s">
        <v>525</v>
      </c>
      <c r="AL14" s="1195"/>
      <c r="AM14" s="1195"/>
      <c r="AN14" s="1196"/>
      <c r="AO14" s="283">
        <v>2686</v>
      </c>
      <c r="AP14" s="283">
        <v>180</v>
      </c>
      <c r="AQ14" s="284">
        <v>2560</v>
      </c>
      <c r="AR14" s="285">
        <v>-93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97" t="s">
        <v>526</v>
      </c>
      <c r="AL15" s="1198"/>
      <c r="AM15" s="1198"/>
      <c r="AN15" s="1199"/>
      <c r="AO15" s="283">
        <v>-85658</v>
      </c>
      <c r="AP15" s="283">
        <v>-5745</v>
      </c>
      <c r="AQ15" s="284">
        <v>-9017</v>
      </c>
      <c r="AR15" s="285">
        <v>-36.299999999999997</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97" t="s">
        <v>184</v>
      </c>
      <c r="AL16" s="1198"/>
      <c r="AM16" s="1198"/>
      <c r="AN16" s="1199"/>
      <c r="AO16" s="283">
        <v>1823514</v>
      </c>
      <c r="AP16" s="283">
        <v>122293</v>
      </c>
      <c r="AQ16" s="284">
        <v>140405</v>
      </c>
      <c r="AR16" s="285">
        <v>-12.9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527</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528</v>
      </c>
      <c r="AP20" s="292" t="s">
        <v>529</v>
      </c>
      <c r="AQ20" s="293" t="s">
        <v>530</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200" t="s">
        <v>531</v>
      </c>
      <c r="AL21" s="1201"/>
      <c r="AM21" s="1201"/>
      <c r="AN21" s="1202"/>
      <c r="AO21" s="296">
        <v>8.99</v>
      </c>
      <c r="AP21" s="297">
        <v>12.43</v>
      </c>
      <c r="AQ21" s="298">
        <v>-3.44</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200" t="s">
        <v>532</v>
      </c>
      <c r="AL22" s="1201"/>
      <c r="AM22" s="1201"/>
      <c r="AN22" s="1202"/>
      <c r="AO22" s="301">
        <v>96.7</v>
      </c>
      <c r="AP22" s="302">
        <v>95.8</v>
      </c>
      <c r="AQ22" s="303">
        <v>0.9</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6"/>
    </row>
    <row r="27" spans="1:46" x14ac:dyDescent="0.15">
      <c r="A27" s="308"/>
      <c r="AO27" s="261"/>
      <c r="AP27" s="261"/>
      <c r="AQ27" s="261"/>
      <c r="AR27" s="261"/>
      <c r="AS27" s="261"/>
      <c r="AT27" s="261"/>
    </row>
    <row r="28" spans="1:46" ht="17.25" x14ac:dyDescent="0.15">
      <c r="A28" s="262" t="s">
        <v>534</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535</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82" t="s">
        <v>514</v>
      </c>
      <c r="AP30" s="271"/>
      <c r="AQ30" s="272" t="s">
        <v>515</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3"/>
      <c r="AP31" s="277" t="s">
        <v>516</v>
      </c>
      <c r="AQ31" s="278" t="s">
        <v>517</v>
      </c>
      <c r="AR31" s="279" t="s">
        <v>518</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84" t="s">
        <v>536</v>
      </c>
      <c r="AL32" s="1185"/>
      <c r="AM32" s="1185"/>
      <c r="AN32" s="1186"/>
      <c r="AO32" s="311">
        <v>1014778</v>
      </c>
      <c r="AP32" s="311">
        <v>68056</v>
      </c>
      <c r="AQ32" s="312">
        <v>81678</v>
      </c>
      <c r="AR32" s="313">
        <v>-16.7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84" t="s">
        <v>537</v>
      </c>
      <c r="AL33" s="1185"/>
      <c r="AM33" s="1185"/>
      <c r="AN33" s="1186"/>
      <c r="AO33" s="311" t="s">
        <v>523</v>
      </c>
      <c r="AP33" s="311" t="s">
        <v>523</v>
      </c>
      <c r="AQ33" s="312" t="s">
        <v>523</v>
      </c>
      <c r="AR33" s="313" t="s">
        <v>523</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84" t="s">
        <v>538</v>
      </c>
      <c r="AL34" s="1185"/>
      <c r="AM34" s="1185"/>
      <c r="AN34" s="1186"/>
      <c r="AO34" s="311" t="s">
        <v>523</v>
      </c>
      <c r="AP34" s="311" t="s">
        <v>523</v>
      </c>
      <c r="AQ34" s="312" t="s">
        <v>523</v>
      </c>
      <c r="AR34" s="313" t="s">
        <v>523</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84" t="s">
        <v>539</v>
      </c>
      <c r="AL35" s="1185"/>
      <c r="AM35" s="1185"/>
      <c r="AN35" s="1186"/>
      <c r="AO35" s="311">
        <v>184694</v>
      </c>
      <c r="AP35" s="311">
        <v>12386</v>
      </c>
      <c r="AQ35" s="312">
        <v>27670</v>
      </c>
      <c r="AR35" s="313">
        <v>-55.2</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84" t="s">
        <v>540</v>
      </c>
      <c r="AL36" s="1185"/>
      <c r="AM36" s="1185"/>
      <c r="AN36" s="1186"/>
      <c r="AO36" s="311">
        <v>138518</v>
      </c>
      <c r="AP36" s="311">
        <v>9290</v>
      </c>
      <c r="AQ36" s="312">
        <v>3435</v>
      </c>
      <c r="AR36" s="313">
        <v>170.5</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84" t="s">
        <v>541</v>
      </c>
      <c r="AL37" s="1185"/>
      <c r="AM37" s="1185"/>
      <c r="AN37" s="1186"/>
      <c r="AO37" s="311">
        <v>1391</v>
      </c>
      <c r="AP37" s="311">
        <v>93</v>
      </c>
      <c r="AQ37" s="312">
        <v>958</v>
      </c>
      <c r="AR37" s="313">
        <v>-90.3</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87" t="s">
        <v>542</v>
      </c>
      <c r="AL38" s="1188"/>
      <c r="AM38" s="1188"/>
      <c r="AN38" s="1189"/>
      <c r="AO38" s="314" t="s">
        <v>523</v>
      </c>
      <c r="AP38" s="314" t="s">
        <v>523</v>
      </c>
      <c r="AQ38" s="315">
        <v>13</v>
      </c>
      <c r="AR38" s="303" t="s">
        <v>523</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87" t="s">
        <v>543</v>
      </c>
      <c r="AL39" s="1188"/>
      <c r="AM39" s="1188"/>
      <c r="AN39" s="1189"/>
      <c r="AO39" s="311">
        <v>-32783</v>
      </c>
      <c r="AP39" s="311">
        <v>-2199</v>
      </c>
      <c r="AQ39" s="312">
        <v>-3370</v>
      </c>
      <c r="AR39" s="313">
        <v>-34.700000000000003</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84" t="s">
        <v>544</v>
      </c>
      <c r="AL40" s="1185"/>
      <c r="AM40" s="1185"/>
      <c r="AN40" s="1186"/>
      <c r="AO40" s="311">
        <v>-1117439</v>
      </c>
      <c r="AP40" s="311">
        <v>-74941</v>
      </c>
      <c r="AQ40" s="312">
        <v>-74594</v>
      </c>
      <c r="AR40" s="313">
        <v>0.5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90" t="s">
        <v>296</v>
      </c>
      <c r="AL41" s="1191"/>
      <c r="AM41" s="1191"/>
      <c r="AN41" s="1192"/>
      <c r="AO41" s="311">
        <v>189159</v>
      </c>
      <c r="AP41" s="311">
        <v>12686</v>
      </c>
      <c r="AQ41" s="312">
        <v>35790</v>
      </c>
      <c r="AR41" s="313">
        <v>-64.599999999999994</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545</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546</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547</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77" t="s">
        <v>514</v>
      </c>
      <c r="AN49" s="1179" t="s">
        <v>548</v>
      </c>
      <c r="AO49" s="1180"/>
      <c r="AP49" s="1180"/>
      <c r="AQ49" s="1180"/>
      <c r="AR49" s="1181"/>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78"/>
      <c r="AN50" s="327" t="s">
        <v>549</v>
      </c>
      <c r="AO50" s="328" t="s">
        <v>550</v>
      </c>
      <c r="AP50" s="329" t="s">
        <v>551</v>
      </c>
      <c r="AQ50" s="330" t="s">
        <v>552</v>
      </c>
      <c r="AR50" s="331" t="s">
        <v>553</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554</v>
      </c>
      <c r="AL51" s="324"/>
      <c r="AM51" s="332">
        <v>1308288</v>
      </c>
      <c r="AN51" s="333">
        <v>81544</v>
      </c>
      <c r="AO51" s="334">
        <v>-44.9</v>
      </c>
      <c r="AP51" s="335">
        <v>98899</v>
      </c>
      <c r="AQ51" s="336">
        <v>-14.1</v>
      </c>
      <c r="AR51" s="337">
        <v>-30.8</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555</v>
      </c>
      <c r="AM52" s="340">
        <v>740888</v>
      </c>
      <c r="AN52" s="341">
        <v>46179</v>
      </c>
      <c r="AO52" s="342">
        <v>-33.200000000000003</v>
      </c>
      <c r="AP52" s="343">
        <v>43734</v>
      </c>
      <c r="AQ52" s="344">
        <v>-5</v>
      </c>
      <c r="AR52" s="345">
        <v>-28.2</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556</v>
      </c>
      <c r="AL53" s="324"/>
      <c r="AM53" s="332">
        <v>2021718</v>
      </c>
      <c r="AN53" s="333">
        <v>127755</v>
      </c>
      <c r="AO53" s="334">
        <v>56.7</v>
      </c>
      <c r="AP53" s="335">
        <v>96462</v>
      </c>
      <c r="AQ53" s="336">
        <v>-2.5</v>
      </c>
      <c r="AR53" s="337">
        <v>59.2</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555</v>
      </c>
      <c r="AM54" s="340">
        <v>1049906</v>
      </c>
      <c r="AN54" s="341">
        <v>66345</v>
      </c>
      <c r="AO54" s="342">
        <v>43.7</v>
      </c>
      <c r="AP54" s="343">
        <v>39886</v>
      </c>
      <c r="AQ54" s="344">
        <v>-8.8000000000000007</v>
      </c>
      <c r="AR54" s="345">
        <v>52.5</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557</v>
      </c>
      <c r="AL55" s="324"/>
      <c r="AM55" s="332">
        <v>2256591</v>
      </c>
      <c r="AN55" s="333">
        <v>146304</v>
      </c>
      <c r="AO55" s="334">
        <v>14.5</v>
      </c>
      <c r="AP55" s="335">
        <v>83103</v>
      </c>
      <c r="AQ55" s="336">
        <v>-13.8</v>
      </c>
      <c r="AR55" s="337">
        <v>28.3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555</v>
      </c>
      <c r="AM56" s="340">
        <v>1281882</v>
      </c>
      <c r="AN56" s="341">
        <v>83110</v>
      </c>
      <c r="AO56" s="342">
        <v>25.3</v>
      </c>
      <c r="AP56" s="343">
        <v>41378</v>
      </c>
      <c r="AQ56" s="344">
        <v>3.7</v>
      </c>
      <c r="AR56" s="345">
        <v>21.6</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558</v>
      </c>
      <c r="AL57" s="324"/>
      <c r="AM57" s="332">
        <v>1867342</v>
      </c>
      <c r="AN57" s="333">
        <v>123314</v>
      </c>
      <c r="AO57" s="334">
        <v>-15.7</v>
      </c>
      <c r="AP57" s="335">
        <v>94796</v>
      </c>
      <c r="AQ57" s="336">
        <v>14.1</v>
      </c>
      <c r="AR57" s="337">
        <v>-29.8</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555</v>
      </c>
      <c r="AM58" s="340">
        <v>1025296</v>
      </c>
      <c r="AN58" s="341">
        <v>67708</v>
      </c>
      <c r="AO58" s="342">
        <v>-18.5</v>
      </c>
      <c r="AP58" s="343">
        <v>55781</v>
      </c>
      <c r="AQ58" s="344">
        <v>34.799999999999997</v>
      </c>
      <c r="AR58" s="345">
        <v>-53.3</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559</v>
      </c>
      <c r="AL59" s="324"/>
      <c r="AM59" s="332">
        <v>1424524</v>
      </c>
      <c r="AN59" s="333">
        <v>95535</v>
      </c>
      <c r="AO59" s="334">
        <v>-22.5</v>
      </c>
      <c r="AP59" s="335">
        <v>114841</v>
      </c>
      <c r="AQ59" s="336">
        <v>21.1</v>
      </c>
      <c r="AR59" s="337">
        <v>-43.6</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555</v>
      </c>
      <c r="AM60" s="340">
        <v>643216</v>
      </c>
      <c r="AN60" s="341">
        <v>43137</v>
      </c>
      <c r="AO60" s="342">
        <v>-36.299999999999997</v>
      </c>
      <c r="AP60" s="343">
        <v>51589</v>
      </c>
      <c r="AQ60" s="344">
        <v>-7.5</v>
      </c>
      <c r="AR60" s="345">
        <v>-28.8</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560</v>
      </c>
      <c r="AL61" s="346"/>
      <c r="AM61" s="347">
        <v>1775693</v>
      </c>
      <c r="AN61" s="348">
        <v>114890</v>
      </c>
      <c r="AO61" s="349">
        <v>-2.4</v>
      </c>
      <c r="AP61" s="350">
        <v>97620</v>
      </c>
      <c r="AQ61" s="351">
        <v>1</v>
      </c>
      <c r="AR61" s="337">
        <v>-3.4</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555</v>
      </c>
      <c r="AM62" s="340">
        <v>948238</v>
      </c>
      <c r="AN62" s="341">
        <v>61296</v>
      </c>
      <c r="AO62" s="342">
        <v>-3.8</v>
      </c>
      <c r="AP62" s="343">
        <v>46474</v>
      </c>
      <c r="AQ62" s="344">
        <v>3.4</v>
      </c>
      <c r="AR62" s="345">
        <v>-7.2</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IKtwSZqjWyFP6E6QDxICArLSzpFic5iXAM8j2T7FoZztffgcPl5MWV2ewoViFtn5rR4E9i1KESPsDRdTBX0nqQ==" saltValue="j/8PiyI/d/+/qvKpoOVb9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562</v>
      </c>
    </row>
    <row r="121" spans="125:125" ht="13.5" hidden="1" customHeight="1" x14ac:dyDescent="0.15">
      <c r="DU121" s="258"/>
    </row>
  </sheetData>
  <sheetProtection algorithmName="SHA-512" hashValue="F2NuGca3rVP3WpDc1W+KXV33XFtPuEAyFnkDXr9nBzFQ6PwpUVYbTdhNtMz6Ytt6U+f3LzYc1278K+iFs/C60w==" saltValue="pmUiy8psn5IiNqHotxI2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sheetData>
  <sheetProtection algorithmName="SHA-512" hashValue="1zj/PX1pAmTTAsnjdNUgiVQl7EpNmTNqUFmeEFSXrRpu4OKJXWZ/p27kohd2r6oDwwphyOQVlFiuc33FqdbObQ==" saltValue="bdH40MerIfIsnP65y5yj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13.27</v>
      </c>
      <c r="G47" s="12">
        <v>12.69</v>
      </c>
      <c r="H47" s="12">
        <v>15.79</v>
      </c>
      <c r="I47" s="12">
        <v>16.829999999999998</v>
      </c>
      <c r="J47" s="13">
        <v>20.89</v>
      </c>
    </row>
    <row r="48" spans="2:10" ht="57.75" customHeight="1" x14ac:dyDescent="0.15">
      <c r="B48" s="14"/>
      <c r="C48" s="1205" t="s">
        <v>4</v>
      </c>
      <c r="D48" s="1205"/>
      <c r="E48" s="1206"/>
      <c r="F48" s="15">
        <v>1.64</v>
      </c>
      <c r="G48" s="16">
        <v>1.85</v>
      </c>
      <c r="H48" s="16">
        <v>2.56</v>
      </c>
      <c r="I48" s="16">
        <v>2.5299999999999998</v>
      </c>
      <c r="J48" s="17">
        <v>4.03</v>
      </c>
    </row>
    <row r="49" spans="2:10" ht="57.75" customHeight="1" thickBot="1" x14ac:dyDescent="0.2">
      <c r="B49" s="18"/>
      <c r="C49" s="1207" t="s">
        <v>5</v>
      </c>
      <c r="D49" s="1207"/>
      <c r="E49" s="1208"/>
      <c r="F49" s="19" t="s">
        <v>569</v>
      </c>
      <c r="G49" s="20" t="s">
        <v>570</v>
      </c>
      <c r="H49" s="20">
        <v>2.8</v>
      </c>
      <c r="I49" s="20">
        <v>4.0599999999999996</v>
      </c>
      <c r="J49" s="21">
        <v>8.36</v>
      </c>
    </row>
    <row r="50" spans="2:10" x14ac:dyDescent="0.15"/>
  </sheetData>
  <sheetProtection algorithmName="SHA-512" hashValue="NSrvP6PDKRho6tlvTMXxxWwYNCOYBhZcvu24NWvPH3ISehCG8VCuQOTOtqmK1jWljdPOv55Q2SAUCiefiN3YOg==" saltValue="TD1qcP9240Dystzvi14O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cp:lastPrinted>2023-09-29T04:52:19Z</cp:lastPrinted>
  <dcterms:created xsi:type="dcterms:W3CDTF">2023-09-28T10:03:40Z</dcterms:created>
  <dcterms:modified xsi:type="dcterms:W3CDTF">2023-10-27T08:12:33Z</dcterms:modified>
</cp:coreProperties>
</file>