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5→R6（R4決算_2022財政状況資料集）\01_令和6年3月末公表（R4_2022決算_R5長利担当）\03_02_市町村から回答_差し替え様式版（0315）\24野辺地町_〇\"/>
    </mc:Choice>
  </mc:AlternateContent>
  <xr:revisionPtr revIDLastSave="0" documentId="13_ncr:1_{78FBDB42-D6C4-40B9-9CB9-3DAEF426D05A}" xr6:coauthVersionLast="47" xr6:coauthVersionMax="47" xr10:uidLastSave="{00000000-0000-0000-0000-000000000000}"/>
  <bookViews>
    <workbookView xWindow="21615" yWindow="-2130" windowWidth="25440" windowHeight="1140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U34" i="10"/>
  <c r="U35" i="10" s="1"/>
  <c r="U36" i="10" s="1"/>
  <c r="U37"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<sst xmlns="http://schemas.openxmlformats.org/spreadsheetml/2006/main" count="1087" uniqueCount="596">
  <si>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</si>
  <si>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</si>
  <si>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</si>
  <si>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</si>
  <si>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</si>
  <si>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</si>
  <si>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</si>
  <si>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</si>
  <si>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</si>
  <si>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</si>
  <si>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</si>
  <si>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</si>
  <si>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</si>
  <si>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</si>
  <si>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</si>
  <si>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</si>
  <si>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</si>
  <si>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</si>
  <si>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</si>
  <si>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</si>
  <si>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</si>
  <si>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</si>
  <si>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</si>
  <si>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</si>
  <si>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</si>
  <si>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</si>
  <si>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</si>
  <si>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</si>
  <si>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</si>
  <si>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</si>
  <si>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</si>
  <si>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</si>
  <si>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</si>
  <si>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</si>
  <si>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</si>
  <si>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</si>
  <si>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</si>
  <si>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</si>
  <si>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</si>
  <si>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</si>
  <si>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</si>
  <si>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</si>
  <si>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</si>
  <si>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</si>
  <si>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</si>
  <si>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</si>
  <si>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</si>
  <si>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</si>
  <si>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</si>
  <si>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</si>
  <si>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</si>
  <si>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</si>
  <si>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</si>
  <si>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</si>
  <si>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</si>
  <si>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</si>
  <si>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</si>
  <si>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</si>
  <si>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</si>
  <si>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</si>
  <si>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</si>
  <si>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</si>
  <si>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</si>
  <si>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</si>
  <si>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</si>
  <si>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</si>
  <si>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</si>
  <si>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</si>
  <si>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</si>
  <si>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</si>
  <si>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</si>
  <si>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</si>
  <si>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</si>
  <si>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</si>
  <si>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</si>
  <si>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</si>
  <si>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</si>
  <si>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</si>
  <si>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</si>
  <si>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</si>
  <si>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</si>
  <si>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</si>
  <si>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</si>
  <si>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</si>
  <si>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</si>
  <si>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</si>
  <si>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</si>
  <si>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</si>
  <si>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</si>
  <si>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</si>
  <si>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</si>
  <si>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</si>
  <si>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</si>
  <si>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</si>
  <si>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</si>
  <si>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</si>
  <si>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</si>
  <si>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</si>
  <si>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</si>
  <si>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</si>
  <si>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</si>
  <si>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野辺地町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</si>
  <si>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</si>
  <si>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</si>
  <si>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</si>
  <si>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</si>
  <si>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</si>
  <si>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</si>
  <si>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</si>
  <si>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</si>
  <si>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</si>
  <si>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</si>
  <si>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</si>
  <si>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</si>
  <si>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</si>
  <si>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</si>
  <si>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</si>
  <si>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</si>
  <si>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</si>
  <si>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</si>
  <si>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</si>
  <si>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</si>
  <si>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</si>
  <si>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</si>
  <si>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</si>
  <si>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</si>
  <si>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</si>
  <si>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</si>
  <si>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</si>
  <si>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</si>
  <si>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</si>
  <si>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</si>
  <si>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</si>
  <si>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</si>
  <si>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</si>
  <si>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</si>
  <si>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</si>
  <si>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</si>
  <si>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</si>
  <si>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</si>
  <si>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</si>
  <si>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</si>
  <si>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</si>
  <si>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</si>
  <si>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</si>
  <si>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</si>
  <si>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</si>
  <si>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</si>
  <si>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</si>
  <si>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</si>
  <si>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</si>
  <si>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</si>
  <si>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</si>
  <si>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</si>
  <si>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</si>
  <si>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</si>
  <si>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</si>
  <si>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</si>
  <si>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</si>
  <si>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</si>
  <si>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</si>
  <si>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</si>
  <si>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</si>
  <si>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</si>
  <si>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</si>
  <si>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</si>
  <si>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</si>
  <si>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</si>
  <si>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</si>
  <si>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</si>
  <si>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</si>
  <si>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</si>
  <si>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</si>
  <si>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</si>
  <si>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</si>
  <si>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</si>
  <si>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</si>
  <si>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</si>
  <si>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</si>
  <si>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</si>
  <si>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</si>
  <si>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</si>
  <si>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</si>
  <si>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</si>
  <si>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</si>
  <si>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</si>
  <si>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</si>
  <si>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</si>
  <si>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</si>
  <si>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</si>
  <si>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</si>
  <si>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</si>
  <si>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</si>
  <si>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</si>
  <si>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</si>
  <si>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</si>
  <si>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</si>
  <si>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</si>
  <si>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</si>
  <si>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</si>
  <si>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</si>
  <si>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</si>
  <si>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</si>
  <si>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</si>
  <si>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</si>
  <si>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</si>
  <si>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</si>
  <si>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</si>
  <si>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</si>
  <si>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</si>
  <si>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</si>
  <si>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</si>
  <si>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</si>
  <si>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</si>
  <si>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</si>
  <si>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</si>
  <si>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</si>
  <si>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</si>
  <si>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</si>
  <si>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青森県野辺地町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</si>
  <si>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</si>
  <si>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</si>
  <si>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</si>
  <si>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</si>
  <si>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</si>
  <si>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</si>
  <si>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</si>
  <si>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</si>
  <si>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</si>
  <si>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</si>
  <si>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</si>
  <si>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</si>
  <si>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</si>
  <si>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</si>
  <si>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</si>
  <si>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</si>
  <si>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</si>
  <si>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</si>
  <si>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</si>
  <si>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</si>
  <si>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</si>
  <si>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</si>
  <si>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</si>
  <si>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</si>
  <si>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</si>
  <si>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</si>
  <si>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</si>
  <si>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</si>
  <si>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</si>
  <si>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</si>
  <si>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</si>
  <si>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</si>
  <si>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</si>
  <si>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</si>
  <si>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</si>
  <si>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</si>
  <si>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</si>
  <si>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</si>
  <si>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</si>
  <si>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</si>
  <si>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</si>
  <si>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</si>
  <si>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</si>
  <si>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</si>
  <si>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</si>
  <si>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</si>
  <si>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</si>
  <si>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</si>
  <si>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</si>
  <si>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</si>
  <si>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</si>
  <si>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</si>
  <si>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</si>
  <si>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</si>
  <si>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</si>
  <si>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</si>
  <si>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</si>
  <si>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</si>
  <si>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</si>
  <si>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</si>
  <si>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</si>
  <si>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</si>
  <si>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</si>
  <si>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</si>
  <si>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</si>
  <si>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</si>
  <si>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</si>
  <si>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</si>
  <si>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</si>
  <si>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</si>
  <si>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</si>
  <si>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</si>
  <si>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</si>
  <si>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</si>
  <si>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</si>
  <si>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</si>
  <si>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</si>
  <si>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</si>
  <si>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</si>
  <si>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</si>
  <si>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</si>
  <si>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</si>
  <si>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</si>
  <si>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</si>
  <si>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</si>
  <si>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</si>
  <si>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</si>
  <si>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</si>
  <si>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</si>
  <si>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</si>
  <si>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</si>
  <si>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</si>
  <si>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</si>
  <si>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</si>
  <si>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</si>
  <si>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</si>
  <si>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</si>
  <si>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</si>
  <si>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</si>
  <si>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</si>
  <si>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</si>
  <si>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</si>
  <si>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</si>
  <si>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</si>
  <si>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</si>
  <si>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</si>
  <si>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</si>
  <si>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</si>
  <si>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</si>
  <si>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</si>
  <si>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</si>
  <si>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</si>
  <si>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</si>
  <si>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</si>
  <si>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</si>
  <si>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</si>
  <si>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</si>
  <si>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</si>
  <si>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</si>
  <si>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</si>
  <si>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</si>
  <si>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</si>
  <si>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</si>
  <si>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</si>
  <si>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</si>
  <si>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</si>
  <si>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</si>
  <si>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</si>
  <si>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</si>
  <si>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</si>
  <si>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</si>
  <si>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</si>
  <si>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</si>
  <si>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</si>
  <si>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</si>
  <si>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</si>
  <si>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</si>
  <si>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</si>
  <si>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</si>
  <si>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</si>
  <si>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</si>
  <si>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</si>
  <si>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</si>
  <si>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</si>
  <si>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</si>
  <si>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</si>
  <si>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</si>
  <si>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</si>
  <si>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</si>
  <si>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</si>
  <si>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</si>
  <si>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</si>
  <si>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</si>
  <si>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</si>
  <si>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青森県野辺地町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</si>
  <si>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</si>
  <si>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</si>
  <si>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</si>
  <si>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</si>
  <si>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</si>
  <si>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</si>
  <si>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</si>
  <si>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</si>
  <si>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</si>
  <si>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</si>
  <si>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</si>
  <si>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</si>
  <si>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</si>
  <si>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</si>
  <si>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</si>
  <si>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</si>
  <si>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</si>
  <si>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</si>
  <si>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</si>
  <si>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</si>
  <si>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</si>
  <si>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</si>
  <si>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</si>
  <si>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</si>
  <si>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</si>
  <si>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</si>
  <si>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</si>
  <si>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</si>
  <si>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</si>
  <si>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</si>
  <si>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</si>
  <si>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</si>
  <si>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</si>
  <si>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</si>
  <si>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</si>
  <si>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</si>
  <si>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介護サービス事業特別会計</t>
    <phoneticPr fontId="5"/>
  </si>
  <si>
    <t>水道事業特別会計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</si>
  <si>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</si>
  <si>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</si>
  <si>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</si>
  <si>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</si>
  <si>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</si>
  <si>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</si>
  <si>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</si>
  <si>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</si>
  <si>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</si>
  <si>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</si>
  <si>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</si>
  <si>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</si>
  <si>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</si>
  <si>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</si>
  <si>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</si>
  <si>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</si>
  <si>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</si>
  <si>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</si>
  <si>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</si>
  <si>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</si>
  <si>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</si>
  <si>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</si>
  <si>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</si>
  <si>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</si>
  <si>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</si>
  <si>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</si>
  <si>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</si>
  <si>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</si>
  <si>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</si>
  <si>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</si>
  <si>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</si>
  <si>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</si>
  <si>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</si>
  <si>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</si>
  <si>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</si>
  <si>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</si>
  <si>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</si>
  <si>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</si>
  <si>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</si>
  <si>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</si>
  <si>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</si>
  <si>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</si>
  <si>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</si>
  <si>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</si>
  <si>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</si>
  <si>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</si>
  <si>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</si>
  <si>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</si>
  <si>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</si>
  <si>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</si>
  <si>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</si>
  <si>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</si>
  <si>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</si>
  <si>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</si>
  <si>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</si>
  <si>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</si>
  <si>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</si>
  <si>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</si>
  <si>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</si>
  <si>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</si>
  <si>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</si>
  <si>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</si>
  <si>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</si>
  <si>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</si>
  <si>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</si>
  <si>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</si>
  <si>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</si>
  <si>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</si>
  <si>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</si>
  <si>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</si>
  <si>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</si>
  <si>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</si>
  <si>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</si>
  <si>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</si>
  <si>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</si>
  <si>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</si>
  <si>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</si>
  <si>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</si>
  <si>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</si>
  <si>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</si>
  <si>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</si>
  <si>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</si>
  <si>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</si>
  <si>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</si>
  <si>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</si>
  <si>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</si>
  <si>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</si>
  <si>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</si>
  <si>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</si>
  <si>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</si>
  <si>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</si>
  <si>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</si>
  <si>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</si>
  <si>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</si>
  <si>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</si>
  <si>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</si>
  <si>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</si>
  <si>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</si>
  <si>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</si>
  <si>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</si>
  <si>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</si>
  <si>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</si>
  <si>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</si>
  <si>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</si>
  <si>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</si>
  <si>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</si>
  <si>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</si>
  <si>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</si>
  <si>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</si>
  <si>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</si>
  <si>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</si>
  <si>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</si>
  <si>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</si>
  <si>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</si>
  <si>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</si>
  <si>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</si>
  <si>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</si>
  <si>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</si>
  <si>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</si>
  <si>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</si>
  <si>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</si>
  <si>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</si>
  <si>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</si>
  <si>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</si>
  <si>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</si>
  <si>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</si>
  <si>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</si>
  <si>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</si>
  <si>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</si>
  <si>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</si>
  <si>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</si>
  <si>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</si>
  <si>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</si>
  <si>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</si>
  <si>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</si>
  <si>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</si>
  <si>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</si>
  <si>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</si>
  <si>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</si>
  <si>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</si>
  <si>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</si>
  <si>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</si>
  <si>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</si>
  <si>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</si>
  <si>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</si>
  <si>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</si>
  <si>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</si>
  <si>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</si>
  <si>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</si>
  <si>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</si>
  <si>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2.87</t>
  </si>
  <si>
    <t>▲ 0.04</t>
  </si>
  <si>
    <t>水道事業特別会計</t>
  </si>
  <si>
    <t>一般会計</t>
  </si>
  <si>
    <t>介護保険事業特別会計</t>
  </si>
  <si>
    <t>国民健康保険事業特別会計</t>
  </si>
  <si>
    <t>後期高齢者医療特別会計</t>
  </si>
  <si>
    <t>下水道事業特別会計</t>
  </si>
  <si>
    <t>介護サービス事業特別会計</t>
  </si>
  <si>
    <t>その他会計（赤字）</t>
  </si>
  <si>
    <t>その他会計（黒字）</t>
  </si>
  <si>
    <t>H30</t>
    <phoneticPr fontId="5"/>
  </si>
  <si>
    <t>R01</t>
    <phoneticPr fontId="5"/>
  </si>
  <si>
    <t>R02</t>
    <phoneticPr fontId="5"/>
  </si>
  <si>
    <t>R03</t>
    <phoneticPr fontId="5"/>
  </si>
  <si>
    <t>R04</t>
    <phoneticPr fontId="5"/>
  </si>
  <si>
    <t>-</t>
    <phoneticPr fontId="2"/>
  </si>
  <si>
    <t>北部上北広域事務組合（一般会計）</t>
    <rPh sb="11" eb="13">
      <t>イッパン</t>
    </rPh>
    <rPh sb="13" eb="15">
      <t>カイケイ</t>
    </rPh>
    <phoneticPr fontId="2"/>
  </si>
  <si>
    <t>北部上北広域事務組合（病院会計）</t>
    <rPh sb="11" eb="13">
      <t>ビョウイン</t>
    </rPh>
    <rPh sb="13" eb="15">
      <t>カイケイ</t>
    </rPh>
    <phoneticPr fontId="2"/>
  </si>
  <si>
    <t>下北地域広域行政事務組合</t>
    <phoneticPr fontId="2"/>
  </si>
  <si>
    <t>上北地方教育・福祉事務組合</t>
    <phoneticPr fontId="2"/>
  </si>
  <si>
    <t>青森県市町村総合事務組合</t>
    <phoneticPr fontId="2"/>
  </si>
  <si>
    <t>青森県市町村職員退職手当組合</t>
    <phoneticPr fontId="2"/>
  </si>
  <si>
    <t>青森県交通災害共済組合</t>
    <phoneticPr fontId="2"/>
  </si>
  <si>
    <t>青森県後期高齢者医療広域連合（一般会計）</t>
    <rPh sb="15" eb="17">
      <t>イッパン</t>
    </rPh>
    <rPh sb="17" eb="19">
      <t>カイケイ</t>
    </rPh>
    <phoneticPr fontId="2"/>
  </si>
  <si>
    <t>青森県後期高齢者医療広域連合（後期高齢者医療事業会計）</t>
    <rPh sb="15" eb="17">
      <t>コウキ</t>
    </rPh>
    <rPh sb="17" eb="20">
      <t>コウレイシャ</t>
    </rPh>
    <rPh sb="20" eb="22">
      <t>イリョウ</t>
    </rPh>
    <rPh sb="22" eb="24">
      <t>ジギョウ</t>
    </rPh>
    <rPh sb="24" eb="26">
      <t>カイケイ</t>
    </rPh>
    <phoneticPr fontId="2"/>
  </si>
  <si>
    <t>野辺地町土地開発公社</t>
    <rPh sb="0" eb="4">
      <t>ノヘジマチ</t>
    </rPh>
    <rPh sb="4" eb="10">
      <t>トチカイハツコウシャ</t>
    </rPh>
    <phoneticPr fontId="2"/>
  </si>
  <si>
    <t>野辺地町観光協会</t>
    <rPh sb="0" eb="4">
      <t>ノヘジマチ</t>
    </rPh>
    <rPh sb="4" eb="6">
      <t>カンコウ</t>
    </rPh>
    <rPh sb="6" eb="8">
      <t>キョウカイ</t>
    </rPh>
    <phoneticPr fontId="2"/>
  </si>
  <si>
    <t>役場庁舎建設基金</t>
    <rPh sb="0" eb="2">
      <t>ヤクバ</t>
    </rPh>
    <rPh sb="2" eb="4">
      <t>チョウシャ</t>
    </rPh>
    <rPh sb="4" eb="6">
      <t>ケンセツ</t>
    </rPh>
    <rPh sb="6" eb="8">
      <t>キキン</t>
    </rPh>
    <phoneticPr fontId="5"/>
  </si>
  <si>
    <t>公共施設整備基金</t>
    <rPh sb="0" eb="2">
      <t>コウキョウ</t>
    </rPh>
    <rPh sb="2" eb="4">
      <t>シセツ</t>
    </rPh>
    <rPh sb="4" eb="6">
      <t>セイビ</t>
    </rPh>
    <rPh sb="6" eb="8">
      <t>キキン</t>
    </rPh>
    <phoneticPr fontId="5"/>
  </si>
  <si>
    <t>学校建設基金</t>
    <rPh sb="0" eb="2">
      <t>ガッコウ</t>
    </rPh>
    <rPh sb="2" eb="4">
      <t>ケンセツ</t>
    </rPh>
    <rPh sb="4" eb="6">
      <t>キキン</t>
    </rPh>
    <phoneticPr fontId="5"/>
  </si>
  <si>
    <t>みちのく丸地域活性化基金</t>
    <rPh sb="4" eb="5">
      <t>マル</t>
    </rPh>
    <rPh sb="5" eb="7">
      <t>チイキ</t>
    </rPh>
    <rPh sb="7" eb="10">
      <t>カッセイカ</t>
    </rPh>
    <rPh sb="10" eb="12">
      <t>キキン</t>
    </rPh>
    <phoneticPr fontId="5"/>
  </si>
  <si>
    <t>ふるさとづくり基金</t>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</si>
</sst>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58A2-434F-A7D8-ADE5AE992C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47861</c:v>
                </c:pt>
                <c:pt idx="1">
                  <c:v>27750</c:v>
                </c:pt>
                <c:pt idx="2">
                  <c:v>41727</c:v>
                </c:pt>
                <c:pt idx="3">
                  <c:v>53166</c:v>
                </c:pt>
                <c:pt idx="4">
                  <c:v>37443</c:v>
                </c:pt>
              </c:numCache>
            </c:numRef>
          </c:val>
          <c:smooth val="0"/>
          <c:extLst>
            <c:ext xmlns:c16="http://schemas.microsoft.com/office/drawing/2014/chart" uri="{C3380CC4-5D6E-409C-BE32-E72D297353CC}">
              <c16:uniqueId val="{00000001-58A2-434F-A7D8-ADE5AE992C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3.92</c:v>
                </c:pt>
                <c:pt idx="1">
                  <c:v>0.16</c:v>
                </c:pt>
                <c:pt idx="2">
                  <c:v>3.58</c:v>
                </c:pt>
                <c:pt idx="3">
                  <c:v>9.11</c:v>
                </c:pt>
                <c:pt idx="4">
                  <c:v>4.18</c:v>
                </c:pt>
              </c:numCache>
            </c:numRef>
          </c:val>
          <c:extLst>
            <c:ext xmlns:c16="http://schemas.microsoft.com/office/drawing/2014/chart" uri="{C3380CC4-5D6E-409C-BE32-E72D297353CC}">
              <c16:uniqueId val="{00000000-A9D4-40DF-8362-71C463D5D8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17.579999999999998</c:v>
                </c:pt>
                <c:pt idx="1">
                  <c:v>18.75</c:v>
                </c:pt>
                <c:pt idx="2">
                  <c:v>18.100000000000001</c:v>
                </c:pt>
                <c:pt idx="3">
                  <c:v>18.41</c:v>
                </c:pt>
                <c:pt idx="4">
                  <c:v>23.87</c:v>
                </c:pt>
              </c:numCache>
            </c:numRef>
          </c:val>
          <c:extLst>
            <c:ext xmlns:c16="http://schemas.microsoft.com/office/drawing/2014/chart" uri="{C3380CC4-5D6E-409C-BE32-E72D297353CC}">
              <c16:uniqueId val="{00000001-A9D4-40DF-8362-71C463D5D88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3.86</c:v>
                </c:pt>
                <c:pt idx="1">
                  <c:v>-2.87</c:v>
                </c:pt>
                <c:pt idx="2">
                  <c:v>3.51</c:v>
                </c:pt>
                <c:pt idx="3">
                  <c:v>7.45</c:v>
                </c:pt>
                <c:pt idx="4">
                  <c:v>-0.04</c:v>
                </c:pt>
              </c:numCache>
            </c:numRef>
          </c:val>
          <c:smooth val="0"/>
          <c:extLst>
            <c:ext xmlns:c16="http://schemas.microsoft.com/office/drawing/2014/chart" uri="{C3380CC4-5D6E-409C-BE32-E72D297353CC}">
              <c16:uniqueId val="{00000002-A9D4-40DF-8362-71C463D5D88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049-4B31-9BC5-16F6C2A6A0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49-4B31-9BC5-16F6C2A6A0E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049-4B31-9BC5-16F6C2A6A0E5}"/>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0.04</c:v>
                </c:pt>
                <c:pt idx="4">
                  <c:v>#N/A</c:v>
                </c:pt>
                <c:pt idx="5">
                  <c:v>0.03</c:v>
                </c:pt>
                <c:pt idx="6">
                  <c:v>#N/A</c:v>
                </c:pt>
                <c:pt idx="7">
                  <c:v>0.02</c:v>
                </c:pt>
                <c:pt idx="8">
                  <c:v>#N/A</c:v>
                </c:pt>
                <c:pt idx="9">
                  <c:v>0</c:v>
                </c:pt>
              </c:numCache>
            </c:numRef>
          </c:val>
          <c:extLst>
            <c:ext xmlns:c16="http://schemas.microsoft.com/office/drawing/2014/chart" uri="{C3380CC4-5D6E-409C-BE32-E72D297353CC}">
              <c16:uniqueId val="{00000003-B049-4B31-9BC5-16F6C2A6A0E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049-4B31-9BC5-16F6C2A6A0E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0.06</c:v>
                </c:pt>
                <c:pt idx="4">
                  <c:v>#N/A</c:v>
                </c:pt>
                <c:pt idx="5">
                  <c:v>7.0000000000000007E-2</c:v>
                </c:pt>
                <c:pt idx="6">
                  <c:v>#N/A</c:v>
                </c:pt>
                <c:pt idx="7">
                  <c:v>7.0000000000000007E-2</c:v>
                </c:pt>
                <c:pt idx="8">
                  <c:v>#N/A</c:v>
                </c:pt>
                <c:pt idx="9">
                  <c:v>0.1</c:v>
                </c:pt>
              </c:numCache>
            </c:numRef>
          </c:val>
          <c:extLst>
            <c:ext xmlns:c16="http://schemas.microsoft.com/office/drawing/2014/chart" uri="{C3380CC4-5D6E-409C-BE32-E72D297353CC}">
              <c16:uniqueId val="{00000005-B049-4B31-9BC5-16F6C2A6A0E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0.65</c:v>
                </c:pt>
                <c:pt idx="2">
                  <c:v>#N/A</c:v>
                </c:pt>
                <c:pt idx="3">
                  <c:v>0.28000000000000003</c:v>
                </c:pt>
                <c:pt idx="4">
                  <c:v>#N/A</c:v>
                </c:pt>
                <c:pt idx="5">
                  <c:v>0.4</c:v>
                </c:pt>
                <c:pt idx="6">
                  <c:v>#N/A</c:v>
                </c:pt>
                <c:pt idx="7">
                  <c:v>1.1000000000000001</c:v>
                </c:pt>
                <c:pt idx="8">
                  <c:v>#N/A</c:v>
                </c:pt>
                <c:pt idx="9">
                  <c:v>1.98</c:v>
                </c:pt>
              </c:numCache>
            </c:numRef>
          </c:val>
          <c:extLst>
            <c:ext xmlns:c16="http://schemas.microsoft.com/office/drawing/2014/chart" uri="{C3380CC4-5D6E-409C-BE32-E72D297353CC}">
              <c16:uniqueId val="{00000006-B049-4B31-9BC5-16F6C2A6A0E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c:v>
                </c:pt>
                <c:pt idx="2">
                  <c:v>#N/A</c:v>
                </c:pt>
                <c:pt idx="3">
                  <c:v>1.31</c:v>
                </c:pt>
                <c:pt idx="4">
                  <c:v>#N/A</c:v>
                </c:pt>
                <c:pt idx="5">
                  <c:v>1.78</c:v>
                </c:pt>
                <c:pt idx="6">
                  <c:v>#N/A</c:v>
                </c:pt>
                <c:pt idx="7">
                  <c:v>1.86</c:v>
                </c:pt>
                <c:pt idx="8">
                  <c:v>#N/A</c:v>
                </c:pt>
                <c:pt idx="9">
                  <c:v>1.99</c:v>
                </c:pt>
              </c:numCache>
            </c:numRef>
          </c:val>
          <c:extLst>
            <c:ext xmlns:c16="http://schemas.microsoft.com/office/drawing/2014/chart" uri="{C3380CC4-5D6E-409C-BE32-E72D297353CC}">
              <c16:uniqueId val="{00000007-B049-4B31-9BC5-16F6C2A6A0E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3.92</c:v>
                </c:pt>
                <c:pt idx="2">
                  <c:v>#N/A</c:v>
                </c:pt>
                <c:pt idx="3">
                  <c:v>0.15</c:v>
                </c:pt>
                <c:pt idx="4">
                  <c:v>#N/A</c:v>
                </c:pt>
                <c:pt idx="5">
                  <c:v>3.58</c:v>
                </c:pt>
                <c:pt idx="6">
                  <c:v>#N/A</c:v>
                </c:pt>
                <c:pt idx="7">
                  <c:v>9.1</c:v>
                </c:pt>
                <c:pt idx="8">
                  <c:v>#N/A</c:v>
                </c:pt>
                <c:pt idx="9">
                  <c:v>4.17</c:v>
                </c:pt>
              </c:numCache>
            </c:numRef>
          </c:val>
          <c:extLst>
            <c:ext xmlns:c16="http://schemas.microsoft.com/office/drawing/2014/chart" uri="{C3380CC4-5D6E-409C-BE32-E72D297353CC}">
              <c16:uniqueId val="{00000008-B049-4B31-9BC5-16F6C2A6A0E5}"/>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6.41</c:v>
                </c:pt>
                <c:pt idx="2">
                  <c:v>#N/A</c:v>
                </c:pt>
                <c:pt idx="3">
                  <c:v>6.98</c:v>
                </c:pt>
                <c:pt idx="4">
                  <c:v>#N/A</c:v>
                </c:pt>
                <c:pt idx="5">
                  <c:v>6.93</c:v>
                </c:pt>
                <c:pt idx="6">
                  <c:v>#N/A</c:v>
                </c:pt>
                <c:pt idx="7">
                  <c:v>6.81</c:v>
                </c:pt>
                <c:pt idx="8">
                  <c:v>#N/A</c:v>
                </c:pt>
                <c:pt idx="9">
                  <c:v>6.52</c:v>
                </c:pt>
              </c:numCache>
            </c:numRef>
          </c:val>
          <c:extLst>
            <c:ext xmlns:c16="http://schemas.microsoft.com/office/drawing/2014/chart" uri="{C3380CC4-5D6E-409C-BE32-E72D297353CC}">
              <c16:uniqueId val="{00000009-B049-4B31-9BC5-16F6C2A6A0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509</c:v>
                </c:pt>
                <c:pt idx="5">
                  <c:v>531</c:v>
                </c:pt>
                <c:pt idx="8">
                  <c:v>544</c:v>
                </c:pt>
                <c:pt idx="11">
                  <c:v>569</c:v>
                </c:pt>
                <c:pt idx="14">
                  <c:v>592</c:v>
                </c:pt>
              </c:numCache>
            </c:numRef>
          </c:val>
          <c:extLst>
            <c:ext xmlns:c16="http://schemas.microsoft.com/office/drawing/2014/chart" uri="{C3380CC4-5D6E-409C-BE32-E72D297353CC}">
              <c16:uniqueId val="{00000000-8CA2-48E8-BA64-A74BD0937B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CA2-48E8-BA64-A74BD0937B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c:v>
                </c:pt>
                <c:pt idx="3">
                  <c:v>15</c:v>
                </c:pt>
                <c:pt idx="6">
                  <c:v>15</c:v>
                </c:pt>
                <c:pt idx="9">
                  <c:v>15</c:v>
                </c:pt>
                <c:pt idx="12">
                  <c:v>15</c:v>
                </c:pt>
              </c:numCache>
            </c:numRef>
          </c:val>
          <c:extLst>
            <c:ext xmlns:c16="http://schemas.microsoft.com/office/drawing/2014/chart" uri="{C3380CC4-5D6E-409C-BE32-E72D297353CC}">
              <c16:uniqueId val="{00000002-8CA2-48E8-BA64-A74BD0937B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127</c:v>
                </c:pt>
                <c:pt idx="3">
                  <c:v>128</c:v>
                </c:pt>
                <c:pt idx="6">
                  <c:v>119</c:v>
                </c:pt>
                <c:pt idx="9">
                  <c:v>89</c:v>
                </c:pt>
                <c:pt idx="12">
                  <c:v>64</c:v>
                </c:pt>
              </c:numCache>
            </c:numRef>
          </c:val>
          <c:extLst>
            <c:ext xmlns:c16="http://schemas.microsoft.com/office/drawing/2014/chart" uri="{C3380CC4-5D6E-409C-BE32-E72D297353CC}">
              <c16:uniqueId val="{00000003-8CA2-48E8-BA64-A74BD0937B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c:v>
                </c:pt>
                <c:pt idx="3">
                  <c:v>24</c:v>
                </c:pt>
                <c:pt idx="6">
                  <c:v>24</c:v>
                </c:pt>
                <c:pt idx="9">
                  <c:v>29</c:v>
                </c:pt>
                <c:pt idx="12">
                  <c:v>29</c:v>
                </c:pt>
              </c:numCache>
            </c:numRef>
          </c:val>
          <c:extLst>
            <c:ext xmlns:c16="http://schemas.microsoft.com/office/drawing/2014/chart" uri="{C3380CC4-5D6E-409C-BE32-E72D297353CC}">
              <c16:uniqueId val="{00000004-8CA2-48E8-BA64-A74BD0937B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A2-48E8-BA64-A74BD0937B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CA2-48E8-BA64-A74BD0937B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592</c:v>
                </c:pt>
                <c:pt idx="3">
                  <c:v>630</c:v>
                </c:pt>
                <c:pt idx="6">
                  <c:v>652</c:v>
                </c:pt>
                <c:pt idx="9">
                  <c:v>699</c:v>
                </c:pt>
                <c:pt idx="12">
                  <c:v>752</c:v>
                </c:pt>
              </c:numCache>
            </c:numRef>
          </c:val>
          <c:extLst>
            <c:ext xmlns:c16="http://schemas.microsoft.com/office/drawing/2014/chart" uri="{C3380CC4-5D6E-409C-BE32-E72D297353CC}">
              <c16:uniqueId val="{00000007-8CA2-48E8-BA64-A74BD0937BD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246</c:v>
                </c:pt>
                <c:pt idx="2">
                  <c:v>#N/A</c:v>
                </c:pt>
                <c:pt idx="3">
                  <c:v>#N/A</c:v>
                </c:pt>
                <c:pt idx="4">
                  <c:v>266</c:v>
                </c:pt>
                <c:pt idx="5">
                  <c:v>#N/A</c:v>
                </c:pt>
                <c:pt idx="6">
                  <c:v>#N/A</c:v>
                </c:pt>
                <c:pt idx="7">
                  <c:v>266</c:v>
                </c:pt>
                <c:pt idx="8">
                  <c:v>#N/A</c:v>
                </c:pt>
                <c:pt idx="9">
                  <c:v>#N/A</c:v>
                </c:pt>
                <c:pt idx="10">
                  <c:v>263</c:v>
                </c:pt>
                <c:pt idx="11">
                  <c:v>#N/A</c:v>
                </c:pt>
                <c:pt idx="12">
                  <c:v>#N/A</c:v>
                </c:pt>
                <c:pt idx="13">
                  <c:v>268</c:v>
                </c:pt>
                <c:pt idx="14">
                  <c:v>#N/A</c:v>
                </c:pt>
              </c:numCache>
            </c:numRef>
          </c:val>
          <c:smooth val="0"/>
          <c:extLst>
            <c:ext xmlns:c16="http://schemas.microsoft.com/office/drawing/2014/chart" uri="{C3380CC4-5D6E-409C-BE32-E72D297353CC}">
              <c16:uniqueId val="{00000008-8CA2-48E8-BA64-A74BD0937BD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5433</c:v>
                </c:pt>
                <c:pt idx="5">
                  <c:v>5338</c:v>
                </c:pt>
                <c:pt idx="8">
                  <c:v>5216</c:v>
                </c:pt>
                <c:pt idx="11">
                  <c:v>4916</c:v>
                </c:pt>
                <c:pt idx="14">
                  <c:v>4603</c:v>
                </c:pt>
              </c:numCache>
            </c:numRef>
          </c:val>
          <c:extLst>
            <c:ext xmlns:c16="http://schemas.microsoft.com/office/drawing/2014/chart" uri="{C3380CC4-5D6E-409C-BE32-E72D297353CC}">
              <c16:uniqueId val="{00000000-395A-4309-9EA8-E483781D44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15</c:v>
                </c:pt>
              </c:numCache>
            </c:numRef>
          </c:val>
          <c:extLst>
            <c:ext xmlns:c16="http://schemas.microsoft.com/office/drawing/2014/chart" uri="{C3380CC4-5D6E-409C-BE32-E72D297353CC}">
              <c16:uniqueId val="{00000001-395A-4309-9EA8-E483781D44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1469</c:v>
                </c:pt>
                <c:pt idx="5">
                  <c:v>1570</c:v>
                </c:pt>
                <c:pt idx="8">
                  <c:v>1668</c:v>
                </c:pt>
                <c:pt idx="11">
                  <c:v>2029</c:v>
                </c:pt>
                <c:pt idx="14">
                  <c:v>2675</c:v>
                </c:pt>
              </c:numCache>
            </c:numRef>
          </c:val>
          <c:extLst>
            <c:ext xmlns:c16="http://schemas.microsoft.com/office/drawing/2014/chart" uri="{C3380CC4-5D6E-409C-BE32-E72D297353CC}">
              <c16:uniqueId val="{00000002-395A-4309-9EA8-E483781D44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38</c:v>
                </c:pt>
                <c:pt idx="3">
                  <c:v>60</c:v>
                </c:pt>
                <c:pt idx="6">
                  <c:v>0</c:v>
                </c:pt>
                <c:pt idx="9">
                  <c:v>0</c:v>
                </c:pt>
                <c:pt idx="12">
                  <c:v>0</c:v>
                </c:pt>
              </c:numCache>
            </c:numRef>
          </c:val>
          <c:extLst>
            <c:ext xmlns:c16="http://schemas.microsoft.com/office/drawing/2014/chart" uri="{C3380CC4-5D6E-409C-BE32-E72D297353CC}">
              <c16:uniqueId val="{00000003-395A-4309-9EA8-E483781D44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5A-4309-9EA8-E483781D44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5A-4309-9EA8-E483781D44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1087</c:v>
                </c:pt>
                <c:pt idx="3">
                  <c:v>1041</c:v>
                </c:pt>
                <c:pt idx="6">
                  <c:v>1003</c:v>
                </c:pt>
                <c:pt idx="9">
                  <c:v>986</c:v>
                </c:pt>
                <c:pt idx="12">
                  <c:v>930</c:v>
                </c:pt>
              </c:numCache>
            </c:numRef>
          </c:val>
          <c:extLst>
            <c:ext xmlns:c16="http://schemas.microsoft.com/office/drawing/2014/chart" uri="{C3380CC4-5D6E-409C-BE32-E72D297353CC}">
              <c16:uniqueId val="{00000006-395A-4309-9EA8-E483781D44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454</c:v>
                </c:pt>
                <c:pt idx="3">
                  <c:v>381</c:v>
                </c:pt>
                <c:pt idx="6">
                  <c:v>271</c:v>
                </c:pt>
                <c:pt idx="9">
                  <c:v>185</c:v>
                </c:pt>
                <c:pt idx="12">
                  <c:v>166</c:v>
                </c:pt>
              </c:numCache>
            </c:numRef>
          </c:val>
          <c:extLst>
            <c:ext xmlns:c16="http://schemas.microsoft.com/office/drawing/2014/chart" uri="{C3380CC4-5D6E-409C-BE32-E72D297353CC}">
              <c16:uniqueId val="{00000007-395A-4309-9EA8-E483781D44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331</c:v>
                </c:pt>
                <c:pt idx="3">
                  <c:v>308</c:v>
                </c:pt>
                <c:pt idx="6">
                  <c:v>284</c:v>
                </c:pt>
                <c:pt idx="9">
                  <c:v>259</c:v>
                </c:pt>
                <c:pt idx="12">
                  <c:v>250</c:v>
                </c:pt>
              </c:numCache>
            </c:numRef>
          </c:val>
          <c:extLst>
            <c:ext xmlns:c16="http://schemas.microsoft.com/office/drawing/2014/chart" uri="{C3380CC4-5D6E-409C-BE32-E72D297353CC}">
              <c16:uniqueId val="{00000008-395A-4309-9EA8-E483781D44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55</c:v>
                </c:pt>
                <c:pt idx="3">
                  <c:v>41</c:v>
                </c:pt>
                <c:pt idx="6">
                  <c:v>27</c:v>
                </c:pt>
                <c:pt idx="9">
                  <c:v>15</c:v>
                </c:pt>
                <c:pt idx="12">
                  <c:v>0</c:v>
                </c:pt>
              </c:numCache>
            </c:numRef>
          </c:val>
          <c:extLst>
            <c:ext xmlns:c16="http://schemas.microsoft.com/office/drawing/2014/chart" uri="{C3380CC4-5D6E-409C-BE32-E72D297353CC}">
              <c16:uniqueId val="{00000009-395A-4309-9EA8-E483781D44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6261</c:v>
                </c:pt>
                <c:pt idx="3">
                  <c:v>6168</c:v>
                </c:pt>
                <c:pt idx="6">
                  <c:v>6050</c:v>
                </c:pt>
                <c:pt idx="9">
                  <c:v>5830</c:v>
                </c:pt>
                <c:pt idx="12">
                  <c:v>5451</c:v>
                </c:pt>
              </c:numCache>
            </c:numRef>
          </c:val>
          <c:extLst>
            <c:ext xmlns:c16="http://schemas.microsoft.com/office/drawing/2014/chart" uri="{C3380CC4-5D6E-409C-BE32-E72D297353CC}">
              <c16:uniqueId val="{0000000A-395A-4309-9EA8-E483781D44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1324</c:v>
                </c:pt>
                <c:pt idx="2">
                  <c:v>#N/A</c:v>
                </c:pt>
                <c:pt idx="3">
                  <c:v>#N/A</c:v>
                </c:pt>
                <c:pt idx="4">
                  <c:v>1092</c:v>
                </c:pt>
                <c:pt idx="5">
                  <c:v>#N/A</c:v>
                </c:pt>
                <c:pt idx="6">
                  <c:v>#N/A</c:v>
                </c:pt>
                <c:pt idx="7">
                  <c:v>751</c:v>
                </c:pt>
                <c:pt idx="8">
                  <c:v>#N/A</c:v>
                </c:pt>
                <c:pt idx="9">
                  <c:v>#N/A</c:v>
                </c:pt>
                <c:pt idx="10">
                  <c:v>328</c:v>
                </c:pt>
                <c:pt idx="11">
                  <c:v>#N/A</c:v>
                </c:pt>
                <c:pt idx="12">
                  <c:v>#N/A</c:v>
                </c:pt>
                <c:pt idx="13">
                  <c:v>0</c:v>
                </c:pt>
                <c:pt idx="14">
                  <c:v>#N/A</c:v>
                </c:pt>
              </c:numCache>
            </c:numRef>
          </c:val>
          <c:smooth val="0"/>
          <c:extLst>
            <c:ext xmlns:c16="http://schemas.microsoft.com/office/drawing/2014/chart" uri="{C3380CC4-5D6E-409C-BE32-E72D297353CC}">
              <c16:uniqueId val="{0000000B-395A-4309-9EA8-E483781D44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722</c:v>
                </c:pt>
                <c:pt idx="1">
                  <c:v>794</c:v>
                </c:pt>
                <c:pt idx="2">
                  <c:v>1008</c:v>
                </c:pt>
              </c:numCache>
            </c:numRef>
          </c:val>
          <c:extLst>
            <c:ext xmlns:c16="http://schemas.microsoft.com/office/drawing/2014/chart" uri="{C3380CC4-5D6E-409C-BE32-E72D297353CC}">
              <c16:uniqueId val="{00000000-06A3-4F97-99EA-174F104FDA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06A3-4F97-99EA-174F104FDA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781</c:v>
                </c:pt>
                <c:pt idx="1">
                  <c:v>1055</c:v>
                </c:pt>
                <c:pt idx="2">
                  <c:v>1443</c:v>
                </c:pt>
              </c:numCache>
            </c:numRef>
          </c:val>
          <c:extLst>
            <c:ext xmlns:c16="http://schemas.microsoft.com/office/drawing/2014/chart" uri="{C3380CC4-5D6E-409C-BE32-E72D297353CC}">
              <c16:uniqueId val="{00000002-06A3-4F97-99EA-174F104FDA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実質公債費比率の分子構造は、過疎対策事業債の元金償還が始まったことにより、増加している。今後も役場庁舎建設や過疎対策事業債等の償還により増加していくものと思われる。</a:t>
          </a:r>
        </a:p>
        <a:p>
          <a:r>
            <a:rPr kumimoji="1" lang="ja-JP" altLang="en-US" sz="1400">
              <a:latin typeface="ＭＳ ゴシック" pitchFamily="49" charset="-128"/>
              <a:ea typeface="ＭＳ ゴシック" pitchFamily="49" charset="-128"/>
            </a:rPr>
            <a:t>　算入公債費等は、毎年の臨時財政対策債及び過疎対策事業債の発行等により増加している。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一般会計等に係る地方債の現在高は、既発債の償還、及び発行抑制に伴い減となっている。</a:t>
          </a:r>
        </a:p>
        <a:p>
          <a:r>
            <a:rPr kumimoji="1" lang="ja-JP" altLang="en-US" sz="1400">
              <a:latin typeface="ＭＳ ゴシック" pitchFamily="49" charset="-128"/>
              <a:ea typeface="ＭＳ ゴシック" pitchFamily="49" charset="-128"/>
            </a:rPr>
            <a:t>　組合等負担等見込額は、一部事務組合が起こした地方債の償還の終了等により減少傾向にあるが、今後は施設や設備の改修等が見込まれており、財源を地方債とすることから増加することが見込まれる。</a:t>
          </a:r>
        </a:p>
        <a:p>
          <a:r>
            <a:rPr kumimoji="1" lang="ja-JP" altLang="en-US" sz="1400">
              <a:latin typeface="ＭＳ ゴシック" pitchFamily="49" charset="-128"/>
              <a:ea typeface="ＭＳ ゴシック" pitchFamily="49" charset="-128"/>
            </a:rPr>
            <a:t>　退職手当負担見込額は、職員数の減少に伴い減少傾向にある。</a:t>
          </a:r>
        </a:p>
        <a:p>
          <a:r>
            <a:rPr kumimoji="1" lang="ja-JP" altLang="en-US" sz="1400">
              <a:latin typeface="ＭＳ ゴシック" pitchFamily="49" charset="-128"/>
              <a:ea typeface="ＭＳ ゴシック" pitchFamily="49" charset="-128"/>
            </a:rPr>
            <a:t>　充当可能基金については、財政調整基金や公共施設整備基金の増などにより増加した。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青森県野辺地町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財政調整基金は、積み立みてを行いつつ基金を取り崩さずに済んだため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百万円の増となった。また、当該年度は、老朽化した公共施設の改修に備え公共施設整備基金に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百万を積立てた。さらに、役場庁舎建設基金は、原子力立地給付金相当分の積み立てにより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百万円を積み立てることができ、基金全体としては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事業の見直し等を図り、財政調整基金を取り崩すことのないよう予算編成を行っていく。また、役場庁舎建設基金や学校建設基金については、今後取り崩していく予定ではあるが、基金全体について、それぞれの目的に沿う事業を行うため計画的に積み立て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役場庁舎建設基金：役場庁舎建設費用に充てるもの。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学校建設基金：町立学校の建設や耐震改修事業等の費用に充てるもの。平成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年度に実施した小学校耐震化事業の起債の償還に充てることとしている。今後は、統合小学校新築事業の費用にも充てる予定である。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みちのく丸地域活性化基金：みちのく丸の維持管理と運営及びみちのく丸を核とした地域の活性化を推進するための事業に充てるもの。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ふるさとづくり基金：寄附金を効果的に運用するための基金であり、寄附者の目的に沿う施策に充てるもの。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役場庁舎建設基金：原子力立地給付金の町民・企業が受け取る分を町が受け取ることとし、浮いた一般財源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百万円を積立て、新築工事などに充てるため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公共施設整備基金：老朽化した公共施設の改修に備え公共施設整備基金に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年度に実施した小学校耐震化事業の起債償還金に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みちのく丸地域活性化基金：みちのく丸維持管理経費等に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ふるさとづくり基金：当該年度の寄付による積立額よりも、寄附金の目的に沿った事業に充当するため取り崩した額が多かったため。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役場庁舎建設基金：役場庁舎建設は、起債以外の財源は基金で賄うこととしているため必要分を取り崩し、それ以降は起債の償還に充てることとしている。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学校建設基金：小学校耐震化事業の起債の償還に充てることとしているが、小学校の統廃合が検討されているため、積み立てていくこととなる。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それ以外の基金：それぞれの目的に沿う事業に充てるまでは積み立てていく。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適切な財源の確保と歳出の精査を行ったほか、町税の増や地方消費税交付金等の増により、基金を取り崩さず歳計剰余金を積立てることができたことから増となっている。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見ると、歳入の減少が見込まれるため、財政調整基金に頼らざるを得ない状況となることが見込まれるが、事業の見直し等を図り、財政調整基金の取り崩しを回避できるように予算編成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横ばいである。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年度にかけて地方債償還のピークを迎えるため、今後は繰上償還等に備えて毎年度計画的に積立てしていくことも検討している。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12,341
12,172
81.68
7,663,635
7,487,109
176,463
4,224,036
5,451,291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町民税・固定資産税等の増収により、基準財政収入額は前年度費</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％増となった。基準財政需要額は、消防費や公債費（過疎対策事業債償還費）の増や、交付税再算定の臨時経済対策費の追加、そして臨時財政対策債発行可能額の大幅な減などにより前年度比</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％の増となったことから、単年度の財政力指数は前年度から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ポイントの増となったが、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年度から減少傾向にある（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ポイントの減）。</a:t>
          </a:r>
        </a:p>
        <a:p>
          <a:r>
            <a:rPr kumimoji="1" lang="ja-JP" altLang="en-US" sz="1300">
              <a:latin typeface="ＭＳ Ｐゴシック" panose="020B0600070205080204" pitchFamily="50" charset="-128"/>
              <a:ea typeface="ＭＳ Ｐゴシック" panose="020B0600070205080204" pitchFamily="50" charset="-128"/>
            </a:rPr>
            <a:t>　歳入確保のため、コンビニ収納、スマホ収納などにより町税等の収納強化に努める。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49288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101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37798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分母である歳入については、地方交付税及び臨時財政対策債の減等により、減少している（</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）。一方、分子である歳出については、公債費の増、光熱費等の増加による物件費の増、一部事務組合の物件費や人件費の増加に伴う補助費等の増により、増加している（</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。以上により、経常収支比率は前年度比</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増加し、依然として類似団体より高い数値となっている。予算編成時に経常経費に限度額を設けるなどの施策を継続していくとともに、</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化の推進による事務効率化により経常経費の削減に努める。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95976</xdr:rowOff>
    </xdr:from>
    <xdr:to>
      <xdr:col>23</xdr:col>
      <xdr:colOff>133350</xdr:colOff>
      <xdr:row>65</xdr:row>
      <xdr:rowOff>157480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40076"/>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10903</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8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95976</xdr:rowOff>
    </xdr:from>
    <xdr:to>
      <xdr:col>24</xdr:col>
      <xdr:colOff>12700</xdr:colOff>
      <xdr:row>58</xdr:row>
      <xdr:rowOff>95976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65</xdr:row>
      <xdr:rowOff>91984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1012170"/>
          <a:ext cx="8382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45555</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7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29028</xdr:rowOff>
    </xdr:from>
    <xdr:to>
      <xdr:col>23</xdr:col>
      <xdr:colOff>184150</xdr:colOff>
      <xdr:row>63</xdr:row>
      <xdr:rowOff>130628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8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65</xdr:row>
      <xdr:rowOff>164374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012170"/>
          <a:ext cx="889000" cy="2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164374</xdr:rowOff>
    </xdr:from>
    <xdr:to>
      <xdr:col>15</xdr:col>
      <xdr:colOff>82550</xdr:colOff>
      <xdr:row>66</xdr:row>
      <xdr:rowOff>96338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130862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157480</xdr:rowOff>
    </xdr:from>
    <xdr:to>
      <xdr:col>11</xdr:col>
      <xdr:colOff>31750</xdr:colOff>
      <xdr:row>66</xdr:row>
      <xdr:rowOff>96338</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301730"/>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118654</xdr:rowOff>
    </xdr:from>
    <xdr:to>
      <xdr:col>11</xdr:col>
      <xdr:colOff>82550</xdr:colOff>
      <xdr:row>64</xdr:row>
      <xdr:rowOff>48804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58981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68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77288</xdr:rowOff>
    </xdr:from>
    <xdr:to>
      <xdr:col>7</xdr:col>
      <xdr:colOff>31750</xdr:colOff>
      <xdr:row>64</xdr:row>
      <xdr:rowOff>7438</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7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17615</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4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41184</xdr:rowOff>
    </xdr:from>
    <xdr:to>
      <xdr:col>23</xdr:col>
      <xdr:colOff>184150</xdr:colOff>
      <xdr:row>65</xdr:row>
      <xdr:rowOff>142784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108511</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08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113574</xdr:rowOff>
    </xdr:from>
    <xdr:to>
      <xdr:col>15</xdr:col>
      <xdr:colOff>133350</xdr:colOff>
      <xdr:row>66</xdr:row>
      <xdr:rowOff>43724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2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28501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34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45538</xdr:rowOff>
    </xdr:from>
    <xdr:to>
      <xdr:col>11</xdr:col>
      <xdr:colOff>82550</xdr:colOff>
      <xdr:row>66</xdr:row>
      <xdr:rowOff>147138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36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131915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4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人件費は、給与水準の上昇により増加傾向にある。このままの任用人数を維持し続けると増加していくことから、会計年度任用職員の削減等を検討することが必要である。</a:t>
          </a:r>
        </a:p>
        <a:p>
          <a:r>
            <a:rPr kumimoji="1" lang="ja-JP" altLang="en-US" sz="1300">
              <a:latin typeface="ＭＳ Ｐゴシック" panose="020B0600070205080204" pitchFamily="50" charset="-128"/>
              <a:ea typeface="ＭＳ Ｐゴシック" panose="020B0600070205080204" pitchFamily="50" charset="-128"/>
            </a:rPr>
            <a:t>　物件費は、毎年度当初予算編成方針でシーリングを設定し削減に努めている。　類似団体平均を下回ってはいるものの、人件費の抑制やシーリングの継続に加え、施設の統廃合など抜本的な改善も検討すべきである。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24009</xdr:rowOff>
    </xdr:from>
    <xdr:to>
      <xdr:col>23</xdr:col>
      <xdr:colOff>133350</xdr:colOff>
      <xdr:row>81</xdr:row>
      <xdr:rowOff>47191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911459"/>
          <a:ext cx="838200" cy="2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12430</xdr:rowOff>
    </xdr:from>
    <xdr:to>
      <xdr:col>19</xdr:col>
      <xdr:colOff>133350</xdr:colOff>
      <xdr:row>81</xdr:row>
      <xdr:rowOff>24009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99880"/>
          <a:ext cx="889000" cy="1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151070</xdr:rowOff>
    </xdr:from>
    <xdr:to>
      <xdr:col>15</xdr:col>
      <xdr:colOff>82550</xdr:colOff>
      <xdr:row>81</xdr:row>
      <xdr:rowOff>12430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867070"/>
          <a:ext cx="889000" cy="3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127144</xdr:rowOff>
    </xdr:from>
    <xdr:to>
      <xdr:col>11</xdr:col>
      <xdr:colOff>31750</xdr:colOff>
      <xdr:row>80</xdr:row>
      <xdr:rowOff>151070</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843144"/>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167841</xdr:rowOff>
    </xdr:from>
    <xdr:to>
      <xdr:col>23</xdr:col>
      <xdr:colOff>184150</xdr:colOff>
      <xdr:row>81</xdr:row>
      <xdr:rowOff>97991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8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89118</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80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144659</xdr:rowOff>
    </xdr:from>
    <xdr:to>
      <xdr:col>19</xdr:col>
      <xdr:colOff>184150</xdr:colOff>
      <xdr:row>81</xdr:row>
      <xdr:rowOff>74809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6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84986</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62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133080</xdr:rowOff>
    </xdr:from>
    <xdr:to>
      <xdr:col>15</xdr:col>
      <xdr:colOff>133350</xdr:colOff>
      <xdr:row>81</xdr:row>
      <xdr:rowOff>63230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84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73407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61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100270</xdr:rowOff>
    </xdr:from>
    <xdr:to>
      <xdr:col>11</xdr:col>
      <xdr:colOff>82550</xdr:colOff>
      <xdr:row>81</xdr:row>
      <xdr:rowOff>30420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8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40597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8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76344</xdr:rowOff>
    </xdr:from>
    <xdr:to>
      <xdr:col>7</xdr:col>
      <xdr:colOff>31750</xdr:colOff>
      <xdr:row>81</xdr:row>
      <xdr:rowOff>6494</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9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16671</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6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経験年数階層の変動により前年度より大きく減少し、類似団体平均を再び下回った。</a:t>
          </a:r>
        </a:p>
        <a:p>
          <a:r>
            <a:rPr kumimoji="1" lang="ja-JP" altLang="en-US" sz="1300">
              <a:latin typeface="ＭＳ Ｐゴシック" panose="020B0600070205080204" pitchFamily="50" charset="-128"/>
              <a:ea typeface="ＭＳ Ｐゴシック" panose="020B0600070205080204" pitchFamily="50" charset="-128"/>
            </a:rPr>
            <a:t>　今後は昇給・昇格の運用の是正及び諸手当について検討し、給与の適正化を図っていく。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85</xdr:row>
      <xdr:rowOff>138995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6179800" y="14537972"/>
          <a:ext cx="8382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85</xdr:row>
      <xdr:rowOff>138995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53797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86</xdr:row>
      <xdr:rowOff>88195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537972"/>
          <a:ext cx="889000" cy="2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88195</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7658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101899</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年度以降、基本的に退職者不補充を継続してきたことにより、類似団体平均を下回っている。平成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年度から職員の採用を再開し、平成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年度からは退職を考慮した先取り採用を実施してきた。定員モデル数値を参考にして、計画的な職員採用に努める。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42646</xdr:rowOff>
    </xdr:from>
    <xdr:to>
      <xdr:col>81</xdr:col>
      <xdr:colOff>44450</xdr:colOff>
      <xdr:row>61</xdr:row>
      <xdr:rowOff>47472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50109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39268</xdr:rowOff>
    </xdr:from>
    <xdr:to>
      <xdr:col>77</xdr:col>
      <xdr:colOff>44450</xdr:colOff>
      <xdr:row>61</xdr:row>
      <xdr:rowOff>47472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97718"/>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39268</xdr:rowOff>
    </xdr:from>
    <xdr:to>
      <xdr:col>72</xdr:col>
      <xdr:colOff>203200</xdr:colOff>
      <xdr:row>61</xdr:row>
      <xdr:rowOff>44094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977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44094</xdr:rowOff>
    </xdr:from>
    <xdr:to>
      <xdr:col>68</xdr:col>
      <xdr:colOff>152400</xdr:colOff>
      <xdr:row>61</xdr:row>
      <xdr:rowOff>50851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502544"/>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163296</xdr:rowOff>
    </xdr:from>
    <xdr:to>
      <xdr:col>81</xdr:col>
      <xdr:colOff>95250</xdr:colOff>
      <xdr:row>61</xdr:row>
      <xdr:rowOff>93446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5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8373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9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168122</xdr:rowOff>
    </xdr:from>
    <xdr:to>
      <xdr:col>77</xdr:col>
      <xdr:colOff>95250</xdr:colOff>
      <xdr:row>61</xdr:row>
      <xdr:rowOff>98272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108449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2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159918</xdr:rowOff>
    </xdr:from>
    <xdr:to>
      <xdr:col>73</xdr:col>
      <xdr:colOff>44450</xdr:colOff>
      <xdr:row>61</xdr:row>
      <xdr:rowOff>90068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4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100245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1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164744</xdr:rowOff>
    </xdr:from>
    <xdr:to>
      <xdr:col>68</xdr:col>
      <xdr:colOff>203200</xdr:colOff>
      <xdr:row>61</xdr:row>
      <xdr:rowOff>94894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105071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22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51</xdr:rowOff>
    </xdr:from>
    <xdr:to>
      <xdr:col>64</xdr:col>
      <xdr:colOff>152400</xdr:colOff>
      <xdr:row>61</xdr:row>
      <xdr:rowOff>101651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111828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22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普通交付税の増及び標準税収等の増などにより、標準財政規模が増大したことにより、前年度に比べて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今後は、統合小学校新築事業が予定されており、財源に地方債を発行する必要があることから、今後大きく増加していくことが予想される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41</xdr:row>
      <xdr:rowOff>156633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1699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41</xdr:row>
      <xdr:rowOff>164677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1860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41</xdr:row>
      <xdr:rowOff>164677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1860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156633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1378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106273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54204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地方債元金償還開始及び発行額の抑制により地方債現在高の減となった他、充当可能基金が増となったことから大幅に比率が減少した。</a:t>
          </a:r>
        </a:p>
        <a:p>
          <a:r>
            <a:rPr kumimoji="1" lang="ja-JP" altLang="en-US" sz="1300">
              <a:latin typeface="ＭＳ Ｐゴシック" panose="020B0600070205080204" pitchFamily="50" charset="-128"/>
              <a:ea typeface="ＭＳ Ｐゴシック" panose="020B0600070205080204" pitchFamily="50" charset="-128"/>
            </a:rPr>
            <a:t>　今後は、統合小学校新築事業が予定されており、財源に地方債を発行する必要があることから、上昇していくことが予想される。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12881</xdr:rowOff>
    </xdr:from>
    <xdr:to>
      <xdr:col>77</xdr:col>
      <xdr:colOff>44450</xdr:colOff>
      <xdr:row>14</xdr:row>
      <xdr:rowOff>162258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413181"/>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162258</xdr:rowOff>
    </xdr:from>
    <xdr:to>
      <xdr:col>72</xdr:col>
      <xdr:colOff>203200</xdr:colOff>
      <xdr:row>15</xdr:row>
      <xdr:rowOff>120650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562558"/>
          <a:ext cx="889000" cy="1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120650</xdr:rowOff>
    </xdr:from>
    <xdr:to>
      <xdr:col>68</xdr:col>
      <xdr:colOff>152400</xdr:colOff>
      <xdr:row>16</xdr:row>
      <xdr:rowOff>20441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692400"/>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133531</xdr:rowOff>
    </xdr:from>
    <xdr:to>
      <xdr:col>77</xdr:col>
      <xdr:colOff>95250</xdr:colOff>
      <xdr:row>14</xdr:row>
      <xdr:rowOff>63681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3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48458</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448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111458</xdr:rowOff>
    </xdr:from>
    <xdr:to>
      <xdr:col>73</xdr:col>
      <xdr:colOff>44450</xdr:colOff>
      <xdr:row>15</xdr:row>
      <xdr:rowOff>41608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5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26385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59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156227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141091</xdr:rowOff>
    </xdr:from>
    <xdr:to>
      <xdr:col>64</xdr:col>
      <xdr:colOff>152400</xdr:colOff>
      <xdr:row>16</xdr:row>
      <xdr:rowOff>71241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71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56018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79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12,341
12,172
81.68
7,663,635
7,487,109
176,463
4,224,036
5,451,291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人事勧告による若年層職員の月例給の引上げの他、期末手当支給率の増のなどにより、前年度と比較し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％増加している。今後は、組織・機構改革による課の改編などの取組を通じて人件費の削減に努める。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66040</xdr:rowOff>
    </xdr:from>
    <xdr:to>
      <xdr:col>24</xdr:col>
      <xdr:colOff>25400</xdr:colOff>
      <xdr:row>35</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667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66040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6679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9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53340</xdr:rowOff>
    </xdr:from>
    <xdr:to>
      <xdr:col>24</xdr:col>
      <xdr:colOff>76200</xdr:colOff>
      <xdr:row>35</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69867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15240</xdr:rowOff>
    </xdr:from>
    <xdr:to>
      <xdr:col>20</xdr:col>
      <xdr:colOff>38100</xdr:colOff>
      <xdr:row>35</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127017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公共施設の光熱水費の増などにより、前年度と比較し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％増加した。しかし、当初予算編成方針の中で、経常経費にシーリングを設定するなど、縮減に努めているため、類似団体平均より低くなっている。</a:t>
          </a:r>
        </a:p>
        <a:p>
          <a:r>
            <a:rPr kumimoji="1" lang="ja-JP" altLang="en-US" sz="1300">
              <a:latin typeface="ＭＳ Ｐゴシック" panose="020B0600070205080204" pitchFamily="50" charset="-128"/>
              <a:ea typeface="ＭＳ Ｐゴシック" panose="020B0600070205080204" pitchFamily="50" charset="-128"/>
            </a:rPr>
            <a:t>　今後は、施設の計画的な修繕を行いつつ、物件費のより一層の抑制に努めていく。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146050</xdr:rowOff>
    </xdr:from>
    <xdr:to>
      <xdr:col>82</xdr:col>
      <xdr:colOff>107950</xdr:colOff>
      <xdr:row>15</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546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146050</xdr:rowOff>
    </xdr:from>
    <xdr:to>
      <xdr:col>78</xdr:col>
      <xdr:colOff>69850</xdr:colOff>
      <xdr:row>14</xdr:row>
      <xdr:rowOff>155575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5463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155575</xdr:rowOff>
    </xdr:from>
    <xdr:to>
      <xdr:col>73</xdr:col>
      <xdr:colOff>180975</xdr:colOff>
      <xdr:row>15</xdr:row>
      <xdr:rowOff>69850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5558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41275</xdr:rowOff>
    </xdr:from>
    <xdr:to>
      <xdr:col>69</xdr:col>
      <xdr:colOff>92075</xdr:colOff>
      <xdr:row>15</xdr:row>
      <xdr:rowOff>69850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613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95250</xdr:rowOff>
    </xdr:from>
    <xdr:to>
      <xdr:col>78</xdr:col>
      <xdr:colOff>120650</xdr:colOff>
      <xdr:row>15</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35577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26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104775</xdr:rowOff>
    </xdr:from>
    <xdr:to>
      <xdr:col>74</xdr:col>
      <xdr:colOff>31750</xdr:colOff>
      <xdr:row>15</xdr:row>
      <xdr:rowOff>34925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45102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障害福祉サービス費や出産子育て応援事業などの増額により前年度と比較し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％増加しており、依然として類似団体平均を上回っている。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総合戦略に基づいた子どもへの医療費、子育て支援等へは今後も引き続き支出していく予定である。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121557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6901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15422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690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57</xdr:row>
      <xdr:rowOff>113393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788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57</xdr:row>
      <xdr:rowOff>113393</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87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42834</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62593</xdr:rowOff>
    </xdr:from>
    <xdr:to>
      <xdr:col>11</xdr:col>
      <xdr:colOff>60325</xdr:colOff>
      <xdr:row>57</xdr:row>
      <xdr:rowOff>164193</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148970</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後期高齢者医療特別会計への繰出金の増などにより、前年度に比べ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％の増加となった。、さらに、一部事務組合が経営する病院事業に対する出資金の負担が大きいため、依然として類似団体平均より高い数値で推移している。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48623</xdr:rowOff>
    </xdr:from>
    <xdr:to>
      <xdr:col>82</xdr:col>
      <xdr:colOff>107950</xdr:colOff>
      <xdr:row>58</xdr:row>
      <xdr:rowOff>87812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99272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48623</xdr:rowOff>
    </xdr:from>
    <xdr:to>
      <xdr:col>78</xdr:col>
      <xdr:colOff>69850</xdr:colOff>
      <xdr:row>58</xdr:row>
      <xdr:rowOff>159657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99272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153126</xdr:rowOff>
    </xdr:from>
    <xdr:to>
      <xdr:col>73</xdr:col>
      <xdr:colOff>180975</xdr:colOff>
      <xdr:row>58</xdr:row>
      <xdr:rowOff>159657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0972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133531</xdr:rowOff>
    </xdr:from>
    <xdr:to>
      <xdr:col>69</xdr:col>
      <xdr:colOff>92075</xdr:colOff>
      <xdr:row>58</xdr:row>
      <xdr:rowOff>153126</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0776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37754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37012</xdr:rowOff>
    </xdr:from>
    <xdr:to>
      <xdr:col>82</xdr:col>
      <xdr:colOff>158750</xdr:colOff>
      <xdr:row>58</xdr:row>
      <xdr:rowOff>138612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9089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95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169273</xdr:rowOff>
    </xdr:from>
    <xdr:to>
      <xdr:col>78</xdr:col>
      <xdr:colOff>120650</xdr:colOff>
      <xdr:row>58</xdr:row>
      <xdr:rowOff>99423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84200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028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23784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102326</xdr:rowOff>
    </xdr:from>
    <xdr:to>
      <xdr:col>69</xdr:col>
      <xdr:colOff>142875</xdr:colOff>
      <xdr:row>59</xdr:row>
      <xdr:rowOff>32476</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17253</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82731</xdr:rowOff>
    </xdr:from>
    <xdr:to>
      <xdr:col>65</xdr:col>
      <xdr:colOff>53975</xdr:colOff>
      <xdr:row>59</xdr:row>
      <xdr:rowOff>12881</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0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169108</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病院の運営や消防事務を行う一部事務組合に対する負担金が、経常収支比率を大きく押し上げている。</a:t>
          </a:r>
        </a:p>
        <a:p>
          <a:r>
            <a:rPr kumimoji="1" lang="ja-JP" altLang="en-US" sz="1300">
              <a:latin typeface="ＭＳ Ｐゴシック" panose="020B0600070205080204" pitchFamily="50" charset="-128"/>
              <a:ea typeface="ＭＳ Ｐゴシック" panose="020B0600070205080204" pitchFamily="50" charset="-128"/>
            </a:rPr>
            <a:t>　前年度と比較して、当該事務組合の物件費や人件費の増加に伴う負担金の増により、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引き続き、当該事務組合に対して、経費の削減などの要請を継続的に行っていく。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0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101854</xdr:rowOff>
    </xdr:from>
    <xdr:to>
      <xdr:col>82</xdr:col>
      <xdr:colOff>107950</xdr:colOff>
      <xdr:row>40</xdr:row>
      <xdr:rowOff>3556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7884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101854</xdr:rowOff>
    </xdr:from>
    <xdr:to>
      <xdr:col>78</xdr:col>
      <xdr:colOff>69850</xdr:colOff>
      <xdr:row>40</xdr:row>
      <xdr:rowOff>35560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78840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35560</xdr:rowOff>
    </xdr:from>
    <xdr:to>
      <xdr:col>73</xdr:col>
      <xdr:colOff>180975</xdr:colOff>
      <xdr:row>40</xdr:row>
      <xdr:rowOff>53848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8935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46482</xdr:rowOff>
    </xdr:from>
    <xdr:to>
      <xdr:col>74</xdr:col>
      <xdr:colOff>31750</xdr:colOff>
      <xdr:row>37</xdr:row>
      <xdr:rowOff>148082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158259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8128</xdr:rowOff>
    </xdr:from>
    <xdr:to>
      <xdr:col>69</xdr:col>
      <xdr:colOff>92075</xdr:colOff>
      <xdr:row>40</xdr:row>
      <xdr:rowOff>53848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8661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55626</xdr:rowOff>
    </xdr:from>
    <xdr:to>
      <xdr:col>69</xdr:col>
      <xdr:colOff>142875</xdr:colOff>
      <xdr:row>37</xdr:row>
      <xdr:rowOff>157226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167403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135399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124206</xdr:rowOff>
    </xdr:from>
    <xdr:to>
      <xdr:col>82</xdr:col>
      <xdr:colOff>158750</xdr:colOff>
      <xdr:row>40</xdr:row>
      <xdr:rowOff>54356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32783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71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51054</xdr:rowOff>
    </xdr:from>
    <xdr:to>
      <xdr:col>78</xdr:col>
      <xdr:colOff>120650</xdr:colOff>
      <xdr:row>39</xdr:row>
      <xdr:rowOff>152654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137431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82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156210</xdr:rowOff>
    </xdr:from>
    <xdr:to>
      <xdr:col>74</xdr:col>
      <xdr:colOff>31750</xdr:colOff>
      <xdr:row>40</xdr:row>
      <xdr:rowOff>86360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71137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3048</xdr:rowOff>
    </xdr:from>
    <xdr:to>
      <xdr:col>69</xdr:col>
      <xdr:colOff>142875</xdr:colOff>
      <xdr:row>40</xdr:row>
      <xdr:rowOff>104648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89425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9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128778</xdr:rowOff>
    </xdr:from>
    <xdr:to>
      <xdr:col>65</xdr:col>
      <xdr:colOff>53975</xdr:colOff>
      <xdr:row>40</xdr:row>
      <xdr:rowOff>58928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43705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過疎地域自立促進特別措置法に基づき過疎地域となったことで過疎対策事業債を発行できるようになり、公債費は増加傾向であるが、近年、発行限度額を設けるなど公債費の抑制に取り組んできたため、令和４年度が公債費のピークと見込まれる。今後も、地方債残高を考慮した計画的な発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110998</xdr:rowOff>
    </xdr:from>
    <xdr:to>
      <xdr:col>24</xdr:col>
      <xdr:colOff>25400</xdr:colOff>
      <xdr:row>78</xdr:row>
      <xdr:rowOff>30987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312648"/>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110998</xdr:rowOff>
    </xdr:from>
    <xdr:to>
      <xdr:col>19</xdr:col>
      <xdr:colOff>187325</xdr:colOff>
      <xdr:row>77</xdr:row>
      <xdr:rowOff>124713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126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77</xdr:row>
      <xdr:rowOff>129287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326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129287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2806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151637</xdr:rowOff>
    </xdr:from>
    <xdr:to>
      <xdr:col>24</xdr:col>
      <xdr:colOff>76200</xdr:colOff>
      <xdr:row>78</xdr:row>
      <xdr:rowOff>81787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123714</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60198</xdr:rowOff>
    </xdr:from>
    <xdr:to>
      <xdr:col>20</xdr:col>
      <xdr:colOff>38100</xdr:colOff>
      <xdr:row>77</xdr:row>
      <xdr:rowOff>161798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164864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114571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公債費以外の経常収支比率は、類似団体平均を上回っている。令和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％減少したが、地方交付税の減や物件費の増により、令和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依然として、高い数値で推移していることから、今後も経常経費の抑制に努める。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79</xdr:row>
      <xdr:rowOff>104139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477239"/>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80</xdr:row>
      <xdr:rowOff>77470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477239"/>
          <a:ext cx="889000" cy="3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77470</xdr:rowOff>
    </xdr:from>
    <xdr:to>
      <xdr:col>73</xdr:col>
      <xdr:colOff>180975</xdr:colOff>
      <xdr:row>81</xdr:row>
      <xdr:rowOff>16511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7934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107950</xdr:rowOff>
    </xdr:from>
    <xdr:to>
      <xdr:col>69</xdr:col>
      <xdr:colOff>92075</xdr:colOff>
      <xdr:row>81</xdr:row>
      <xdr:rowOff>16511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8239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53339</xdr:rowOff>
    </xdr:from>
    <xdr:to>
      <xdr:col>82</xdr:col>
      <xdr:colOff>158750</xdr:colOff>
      <xdr:row>79</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25416</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26670</xdr:rowOff>
    </xdr:from>
    <xdr:to>
      <xdr:col>74</xdr:col>
      <xdr:colOff>31750</xdr:colOff>
      <xdr:row>80</xdr:row>
      <xdr:rowOff>128270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113047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82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137161</xdr:rowOff>
    </xdr:from>
    <xdr:to>
      <xdr:col>69</xdr:col>
      <xdr:colOff>142875</xdr:colOff>
      <xdr:row>81</xdr:row>
      <xdr:rowOff>67311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52088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57150</xdr:rowOff>
    </xdr:from>
    <xdr:to>
      <xdr:col>65</xdr:col>
      <xdr:colOff>53975</xdr:colOff>
      <xdr:row>80</xdr:row>
      <xdr:rowOff>158750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143527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38329</xdr:rowOff>
    </xdr:from>
    <xdr:to>
      <xdr:col>29</xdr:col>
      <xdr:colOff>127000</xdr:colOff>
      <xdr:row>16</xdr:row>
      <xdr:rowOff>60010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829154"/>
          <a:ext cx="647700" cy="21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40709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3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60010</xdr:rowOff>
    </xdr:from>
    <xdr:to>
      <xdr:col>26</xdr:col>
      <xdr:colOff>50800</xdr:colOff>
      <xdr:row>16</xdr:row>
      <xdr:rowOff>69739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850835"/>
          <a:ext cx="698500" cy="9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69739</xdr:rowOff>
    </xdr:from>
    <xdr:to>
      <xdr:col>22</xdr:col>
      <xdr:colOff>114300</xdr:colOff>
      <xdr:row>16</xdr:row>
      <xdr:rowOff>93234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860564"/>
          <a:ext cx="698500" cy="23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93234</xdr:rowOff>
    </xdr:from>
    <xdr:to>
      <xdr:col>18</xdr:col>
      <xdr:colOff>177800</xdr:colOff>
      <xdr:row>16</xdr:row>
      <xdr:rowOff>122564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884059"/>
          <a:ext cx="698500" cy="29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158979</xdr:rowOff>
    </xdr:from>
    <xdr:to>
      <xdr:col>29</xdr:col>
      <xdr:colOff>177800</xdr:colOff>
      <xdr:row>16</xdr:row>
      <xdr:rowOff>89129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778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4056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62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9210</xdr:rowOff>
    </xdr:from>
    <xdr:to>
      <xdr:col>26</xdr:col>
      <xdr:colOff>101600</xdr:colOff>
      <xdr:row>16</xdr:row>
      <xdr:rowOff>110810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0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120987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568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18939</xdr:rowOff>
    </xdr:from>
    <xdr:to>
      <xdr:col>22</xdr:col>
      <xdr:colOff>165100</xdr:colOff>
      <xdr:row>16</xdr:row>
      <xdr:rowOff>120539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09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130716</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57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42434</xdr:rowOff>
    </xdr:from>
    <xdr:to>
      <xdr:col>19</xdr:col>
      <xdr:colOff>38100</xdr:colOff>
      <xdr:row>16</xdr:row>
      <xdr:rowOff>144034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33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154211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0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71764</xdr:rowOff>
    </xdr:from>
    <xdr:to>
      <xdr:col>15</xdr:col>
      <xdr:colOff>101600</xdr:colOff>
      <xdr:row>17</xdr:row>
      <xdr:rowOff>1914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62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12091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3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152108</xdr:rowOff>
    </xdr:from>
    <xdr:to>
      <xdr:col>29</xdr:col>
      <xdr:colOff>127000</xdr:colOff>
      <xdr:row>35</xdr:row>
      <xdr:rowOff>169729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62458"/>
          <a:ext cx="647700" cy="17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169729</xdr:rowOff>
    </xdr:from>
    <xdr:to>
      <xdr:col>26</xdr:col>
      <xdr:colOff>50800</xdr:colOff>
      <xdr:row>35</xdr:row>
      <xdr:rowOff>171520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80079"/>
          <a:ext cx="698500" cy="1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171520</xdr:rowOff>
    </xdr:from>
    <xdr:to>
      <xdr:col>22</xdr:col>
      <xdr:colOff>114300</xdr:colOff>
      <xdr:row>35</xdr:row>
      <xdr:rowOff>178701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81870"/>
          <a:ext cx="698500" cy="7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178701</xdr:rowOff>
    </xdr:from>
    <xdr:to>
      <xdr:col>18</xdr:col>
      <xdr:colOff>177800</xdr:colOff>
      <xdr:row>35</xdr:row>
      <xdr:rowOff>213754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89051"/>
          <a:ext cx="698500" cy="35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101308</xdr:rowOff>
    </xdr:from>
    <xdr:to>
      <xdr:col>29</xdr:col>
      <xdr:colOff>177800</xdr:colOff>
      <xdr:row>35</xdr:row>
      <xdr:rowOff>202908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11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73385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8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118929</xdr:rowOff>
    </xdr:from>
    <xdr:to>
      <xdr:col>26</xdr:col>
      <xdr:colOff>101600</xdr:colOff>
      <xdr:row>35</xdr:row>
      <xdr:rowOff>220529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29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205306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15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120720</xdr:rowOff>
    </xdr:from>
    <xdr:to>
      <xdr:col>22</xdr:col>
      <xdr:colOff>165100</xdr:colOff>
      <xdr:row>35</xdr:row>
      <xdr:rowOff>222320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31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207097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1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127901</xdr:rowOff>
    </xdr:from>
    <xdr:to>
      <xdr:col>19</xdr:col>
      <xdr:colOff>38100</xdr:colOff>
      <xdr:row>35</xdr:row>
      <xdr:rowOff>229501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38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214278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2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162954</xdr:rowOff>
    </xdr:from>
    <xdr:to>
      <xdr:col>15</xdr:col>
      <xdr:colOff>101600</xdr:colOff>
      <xdr:row>35</xdr:row>
      <xdr:rowOff>264554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73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249331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5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12,341
12,172
81.68
7,663,635
7,487,109
176,463
4,224,036
5,451,291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102150</xdr:rowOff>
    </xdr:from>
    <xdr:to>
      <xdr:col>24</xdr:col>
      <xdr:colOff>63500</xdr:colOff>
      <xdr:row>36</xdr:row>
      <xdr:rowOff>115921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74350"/>
          <a:ext cx="838200" cy="1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102040</xdr:rowOff>
    </xdr:from>
    <xdr:to>
      <xdr:col>19</xdr:col>
      <xdr:colOff>177800</xdr:colOff>
      <xdr:row>36</xdr:row>
      <xdr:rowOff>115921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74240"/>
          <a:ext cx="8890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102040</xdr:rowOff>
    </xdr:from>
    <xdr:to>
      <xdr:col>15</xdr:col>
      <xdr:colOff>50800</xdr:colOff>
      <xdr:row>36</xdr:row>
      <xdr:rowOff>126907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74240"/>
          <a:ext cx="889000" cy="2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126907</xdr:rowOff>
    </xdr:from>
    <xdr:to>
      <xdr:col>10</xdr:col>
      <xdr:colOff>114300</xdr:colOff>
      <xdr:row>36</xdr:row>
      <xdr:rowOff>140198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99107"/>
          <a:ext cx="889000" cy="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51350</xdr:rowOff>
    </xdr:from>
    <xdr:to>
      <xdr:col>24</xdr:col>
      <xdr:colOff>114300</xdr:colOff>
      <xdr:row>36</xdr:row>
      <xdr:rowOff>152950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137727</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3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65121</xdr:rowOff>
    </xdr:from>
    <xdr:to>
      <xdr:col>20</xdr:col>
      <xdr:colOff>38100</xdr:colOff>
      <xdr:row>36</xdr:row>
      <xdr:rowOff>166721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157848</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3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51240</xdr:rowOff>
    </xdr:from>
    <xdr:to>
      <xdr:col>15</xdr:col>
      <xdr:colOff>101600</xdr:colOff>
      <xdr:row>36</xdr:row>
      <xdr:rowOff>152840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2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143967</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1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76107</xdr:rowOff>
    </xdr:from>
    <xdr:to>
      <xdr:col>10</xdr:col>
      <xdr:colOff>165100</xdr:colOff>
      <xdr:row>37</xdr:row>
      <xdr:rowOff>6257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4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168834</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4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89398</xdr:rowOff>
    </xdr:from>
    <xdr:to>
      <xdr:col>6</xdr:col>
      <xdr:colOff>38100</xdr:colOff>
      <xdr:row>37</xdr:row>
      <xdr:rowOff>19548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6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10675</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5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161344</xdr:rowOff>
    </xdr:from>
    <xdr:to>
      <xdr:col>24</xdr:col>
      <xdr:colOff>63500</xdr:colOff>
      <xdr:row>57</xdr:row>
      <xdr:rowOff>21651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762544"/>
          <a:ext cx="838200" cy="3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20279</xdr:rowOff>
    </xdr:from>
    <xdr:to>
      <xdr:col>19</xdr:col>
      <xdr:colOff>177800</xdr:colOff>
      <xdr:row>57</xdr:row>
      <xdr:rowOff>21651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2908300" y="979292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20279</xdr:rowOff>
    </xdr:from>
    <xdr:to>
      <xdr:col>15</xdr:col>
      <xdr:colOff>50800</xdr:colOff>
      <xdr:row>57</xdr:row>
      <xdr:rowOff>31554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792929"/>
          <a:ext cx="8890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31554</xdr:rowOff>
    </xdr:from>
    <xdr:to>
      <xdr:col>10</xdr:col>
      <xdr:colOff>114300</xdr:colOff>
      <xdr:row>57</xdr:row>
      <xdr:rowOff>52860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804204"/>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110544</xdr:rowOff>
    </xdr:from>
    <xdr:to>
      <xdr:col>24</xdr:col>
      <xdr:colOff>114300</xdr:colOff>
      <xdr:row>57</xdr:row>
      <xdr:rowOff>40694</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71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25471</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2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142301</xdr:rowOff>
    </xdr:from>
    <xdr:to>
      <xdr:col>20</xdr:col>
      <xdr:colOff>38100</xdr:colOff>
      <xdr:row>57</xdr:row>
      <xdr:rowOff>72451</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4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63578</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83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140929</xdr:rowOff>
    </xdr:from>
    <xdr:to>
      <xdr:col>15</xdr:col>
      <xdr:colOff>101600</xdr:colOff>
      <xdr:row>57</xdr:row>
      <xdr:rowOff>71079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74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62206</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83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152204</xdr:rowOff>
    </xdr:from>
    <xdr:to>
      <xdr:col>10</xdr:col>
      <xdr:colOff>165100</xdr:colOff>
      <xdr:row>57</xdr:row>
      <xdr:rowOff>82354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7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73481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8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2060</xdr:rowOff>
    </xdr:from>
    <xdr:to>
      <xdr:col>6</xdr:col>
      <xdr:colOff>38100</xdr:colOff>
      <xdr:row>57</xdr:row>
      <xdr:rowOff>103660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77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94787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86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135395</xdr:rowOff>
    </xdr:from>
    <xdr:to>
      <xdr:col>24</xdr:col>
      <xdr:colOff>63500</xdr:colOff>
      <xdr:row>77</xdr:row>
      <xdr:rowOff>66587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165595"/>
          <a:ext cx="838200" cy="10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47592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4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135395</xdr:rowOff>
    </xdr:from>
    <xdr:to>
      <xdr:col>19</xdr:col>
      <xdr:colOff>177800</xdr:colOff>
      <xdr:row>77</xdr:row>
      <xdr:rowOff>93638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165595"/>
          <a:ext cx="889000" cy="12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168369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93638</xdr:rowOff>
    </xdr:from>
    <xdr:to>
      <xdr:col>15</xdr:col>
      <xdr:colOff>50800</xdr:colOff>
      <xdr:row>77</xdr:row>
      <xdr:rowOff>139395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95288"/>
          <a:ext cx="889000" cy="4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124764</xdr:rowOff>
    </xdr:from>
    <xdr:to>
      <xdr:col>10</xdr:col>
      <xdr:colOff>114300</xdr:colOff>
      <xdr:row>77</xdr:row>
      <xdr:rowOff>139395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2641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57763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64088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15787</xdr:rowOff>
    </xdr:from>
    <xdr:to>
      <xdr:col>24</xdr:col>
      <xdr:colOff>114300</xdr:colOff>
      <xdr:row>77</xdr:row>
      <xdr:rowOff>117387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38664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0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84595</xdr:rowOff>
    </xdr:from>
    <xdr:to>
      <xdr:col>20</xdr:col>
      <xdr:colOff>38100</xdr:colOff>
      <xdr:row>77</xdr:row>
      <xdr:rowOff>14745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31272</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8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42838</xdr:rowOff>
    </xdr:from>
    <xdr:to>
      <xdr:col>15</xdr:col>
      <xdr:colOff>101600</xdr:colOff>
      <xdr:row>77</xdr:row>
      <xdr:rowOff>144438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160965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88595</xdr:rowOff>
    </xdr:from>
    <xdr:to>
      <xdr:col>10</xdr:col>
      <xdr:colOff>165100</xdr:colOff>
      <xdr:row>78</xdr:row>
      <xdr:rowOff>18745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35272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6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73964</xdr:rowOff>
    </xdr:from>
    <xdr:to>
      <xdr:col>6</xdr:col>
      <xdr:colOff>38100</xdr:colOff>
      <xdr:row>78</xdr:row>
      <xdr:rowOff>4114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20641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05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120073</xdr:rowOff>
    </xdr:from>
    <xdr:to>
      <xdr:col>24</xdr:col>
      <xdr:colOff>63500</xdr:colOff>
      <xdr:row>95</xdr:row>
      <xdr:rowOff>102634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236373"/>
          <a:ext cx="838200" cy="15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120073</xdr:rowOff>
    </xdr:from>
    <xdr:to>
      <xdr:col>19</xdr:col>
      <xdr:colOff>177800</xdr:colOff>
      <xdr:row>96</xdr:row>
      <xdr:rowOff>22679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236373"/>
          <a:ext cx="889000" cy="24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22679</xdr:rowOff>
    </xdr:from>
    <xdr:to>
      <xdr:col>15</xdr:col>
      <xdr:colOff>50800</xdr:colOff>
      <xdr:row>96</xdr:row>
      <xdr:rowOff>57730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481879"/>
          <a:ext cx="889000" cy="3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57730</xdr:rowOff>
    </xdr:from>
    <xdr:to>
      <xdr:col>10</xdr:col>
      <xdr:colOff>114300</xdr:colOff>
      <xdr:row>96</xdr:row>
      <xdr:rowOff>78544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516930"/>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51834</xdr:rowOff>
    </xdr:from>
    <xdr:to>
      <xdr:col>24</xdr:col>
      <xdr:colOff>114300</xdr:colOff>
      <xdr:row>95</xdr:row>
      <xdr:rowOff>153434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74711</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1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69273</xdr:rowOff>
    </xdr:from>
    <xdr:to>
      <xdr:col>20</xdr:col>
      <xdr:colOff>38100</xdr:colOff>
      <xdr:row>94</xdr:row>
      <xdr:rowOff>170873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18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15950</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96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143329</xdr:rowOff>
    </xdr:from>
    <xdr:to>
      <xdr:col>15</xdr:col>
      <xdr:colOff>101600</xdr:colOff>
      <xdr:row>96</xdr:row>
      <xdr:rowOff>73479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43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90006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20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6930</xdr:rowOff>
    </xdr:from>
    <xdr:to>
      <xdr:col>10</xdr:col>
      <xdr:colOff>165100</xdr:colOff>
      <xdr:row>96</xdr:row>
      <xdr:rowOff>108530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4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125057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24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27744</xdr:rowOff>
    </xdr:from>
    <xdr:to>
      <xdr:col>6</xdr:col>
      <xdr:colOff>38100</xdr:colOff>
      <xdr:row>96</xdr:row>
      <xdr:rowOff>129344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4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145871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2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36693</xdr:rowOff>
    </xdr:from>
    <xdr:to>
      <xdr:col>55</xdr:col>
      <xdr:colOff>0</xdr:colOff>
      <xdr:row>35</xdr:row>
      <xdr:rowOff>122788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037443"/>
          <a:ext cx="838200" cy="8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60499</xdr:rowOff>
    </xdr:from>
    <xdr:to>
      <xdr:col>50</xdr:col>
      <xdr:colOff>114300</xdr:colOff>
      <xdr:row>35</xdr:row>
      <xdr:rowOff>122788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718349"/>
          <a:ext cx="889000" cy="40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60499</xdr:rowOff>
    </xdr:from>
    <xdr:to>
      <xdr:col>45</xdr:col>
      <xdr:colOff>177800</xdr:colOff>
      <xdr:row>36</xdr:row>
      <xdr:rowOff>13344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718349"/>
          <a:ext cx="889000" cy="46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13344</xdr:rowOff>
    </xdr:from>
    <xdr:to>
      <xdr:col>41</xdr:col>
      <xdr:colOff>50800</xdr:colOff>
      <xdr:row>36</xdr:row>
      <xdr:rowOff>36464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185544"/>
          <a:ext cx="889000" cy="2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127933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157343</xdr:rowOff>
    </xdr:from>
    <xdr:to>
      <xdr:col>55</xdr:col>
      <xdr:colOff>50800</xdr:colOff>
      <xdr:row>35</xdr:row>
      <xdr:rowOff>87493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8770</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83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71988</xdr:rowOff>
    </xdr:from>
    <xdr:to>
      <xdr:col>50</xdr:col>
      <xdr:colOff>165100</xdr:colOff>
      <xdr:row>36</xdr:row>
      <xdr:rowOff>2138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0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18665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84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9699</xdr:rowOff>
    </xdr:from>
    <xdr:to>
      <xdr:col>46</xdr:col>
      <xdr:colOff>38100</xdr:colOff>
      <xdr:row>33</xdr:row>
      <xdr:rowOff>111299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66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102426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76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133994</xdr:rowOff>
    </xdr:from>
    <xdr:to>
      <xdr:col>41</xdr:col>
      <xdr:colOff>101600</xdr:colOff>
      <xdr:row>36</xdr:row>
      <xdr:rowOff>64144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13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80671</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590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157114</xdr:rowOff>
    </xdr:from>
    <xdr:to>
      <xdr:col>36</xdr:col>
      <xdr:colOff>165100</xdr:colOff>
      <xdr:row>36</xdr:row>
      <xdr:rowOff>87264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15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103791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59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68075</xdr:rowOff>
    </xdr:from>
    <xdr:to>
      <xdr:col>55</xdr:col>
      <xdr:colOff>0</xdr:colOff>
      <xdr:row>57</xdr:row>
      <xdr:rowOff>139960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840725"/>
          <a:ext cx="838200" cy="7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68075</xdr:rowOff>
    </xdr:from>
    <xdr:to>
      <xdr:col>50</xdr:col>
      <xdr:colOff>114300</xdr:colOff>
      <xdr:row>57</xdr:row>
      <xdr:rowOff>120374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840725"/>
          <a:ext cx="889000" cy="5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120374</xdr:rowOff>
    </xdr:from>
    <xdr:to>
      <xdr:col>45</xdr:col>
      <xdr:colOff>177800</xdr:colOff>
      <xdr:row>58</xdr:row>
      <xdr:rowOff>12827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893024"/>
          <a:ext cx="889000" cy="6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92329</xdr:rowOff>
    </xdr:from>
    <xdr:to>
      <xdr:col>41</xdr:col>
      <xdr:colOff>50800</xdr:colOff>
      <xdr:row>58</xdr:row>
      <xdr:rowOff>12827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864979"/>
          <a:ext cx="889000" cy="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89160</xdr:rowOff>
    </xdr:from>
    <xdr:to>
      <xdr:col>55</xdr:col>
      <xdr:colOff>50800</xdr:colOff>
      <xdr:row>58</xdr:row>
      <xdr:rowOff>19310</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4087</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77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17275</xdr:rowOff>
    </xdr:from>
    <xdr:to>
      <xdr:col>50</xdr:col>
      <xdr:colOff>165100</xdr:colOff>
      <xdr:row>57</xdr:row>
      <xdr:rowOff>118875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78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110002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69574</xdr:rowOff>
    </xdr:from>
    <xdr:to>
      <xdr:col>46</xdr:col>
      <xdr:colOff>38100</xdr:colOff>
      <xdr:row>57</xdr:row>
      <xdr:rowOff>171174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84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162301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93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133477</xdr:rowOff>
    </xdr:from>
    <xdr:to>
      <xdr:col>41</xdr:col>
      <xdr:colOff>101600</xdr:colOff>
      <xdr:row>58</xdr:row>
      <xdr:rowOff>63627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9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54754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41529</xdr:rowOff>
    </xdr:from>
    <xdr:to>
      <xdr:col>36</xdr:col>
      <xdr:colOff>165100</xdr:colOff>
      <xdr:row>57</xdr:row>
      <xdr:rowOff>143129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8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134256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0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105874</xdr:rowOff>
    </xdr:from>
    <xdr:to>
      <xdr:col>55</xdr:col>
      <xdr:colOff>0</xdr:colOff>
      <xdr:row>79</xdr:row>
      <xdr:rowOff>41112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78974"/>
          <a:ext cx="838200" cy="10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105874</xdr:rowOff>
    </xdr:from>
    <xdr:to>
      <xdr:col>50</xdr:col>
      <xdr:colOff>114300</xdr:colOff>
      <xdr:row>78</xdr:row>
      <xdr:rowOff>150169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78974"/>
          <a:ext cx="889000" cy="4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150169</xdr:rowOff>
    </xdr:from>
    <xdr:to>
      <xdr:col>45</xdr:col>
      <xdr:colOff>177800</xdr:colOff>
      <xdr:row>79</xdr:row>
      <xdr:rowOff>13750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523269"/>
          <a:ext cx="889000" cy="3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110249</xdr:rowOff>
    </xdr:from>
    <xdr:to>
      <xdr:col>41</xdr:col>
      <xdr:colOff>50800</xdr:colOff>
      <xdr:row>79</xdr:row>
      <xdr:rowOff>13750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483349"/>
          <a:ext cx="889000" cy="7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161762</xdr:rowOff>
    </xdr:from>
    <xdr:to>
      <xdr:col>55</xdr:col>
      <xdr:colOff>50800</xdr:colOff>
      <xdr:row>79</xdr:row>
      <xdr:rowOff>91912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5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76689</xdr:rowOff>
    </xdr:from>
    <xdr:ext cx="378565"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49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55074</xdr:rowOff>
    </xdr:from>
    <xdr:to>
      <xdr:col>50</xdr:col>
      <xdr:colOff>165100</xdr:colOff>
      <xdr:row>78</xdr:row>
      <xdr:rowOff>156674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147801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5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99369</xdr:rowOff>
    </xdr:from>
    <xdr:to>
      <xdr:col>46</xdr:col>
      <xdr:colOff>38100</xdr:colOff>
      <xdr:row>79</xdr:row>
      <xdr:rowOff>29519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20646</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6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134400</xdr:rowOff>
    </xdr:from>
    <xdr:to>
      <xdr:col>41</xdr:col>
      <xdr:colOff>101600</xdr:colOff>
      <xdr:row>79</xdr:row>
      <xdr:rowOff>64550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5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55677</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6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59449</xdr:rowOff>
    </xdr:from>
    <xdr:to>
      <xdr:col>36</xdr:col>
      <xdr:colOff>165100</xdr:colOff>
      <xdr:row>78</xdr:row>
      <xdr:rowOff>161049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152176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52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170369</xdr:rowOff>
    </xdr:from>
    <xdr:to>
      <xdr:col>55</xdr:col>
      <xdr:colOff>0</xdr:colOff>
      <xdr:row>98</xdr:row>
      <xdr:rowOff>4794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801019"/>
          <a:ext cx="8382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170369</xdr:rowOff>
    </xdr:from>
    <xdr:to>
      <xdr:col>50</xdr:col>
      <xdr:colOff>114300</xdr:colOff>
      <xdr:row>98</xdr:row>
      <xdr:rowOff>36139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01019"/>
          <a:ext cx="889000" cy="3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36139</xdr:rowOff>
    </xdr:from>
    <xdr:to>
      <xdr:col>45</xdr:col>
      <xdr:colOff>177800</xdr:colOff>
      <xdr:row>98</xdr:row>
      <xdr:rowOff>63531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38239"/>
          <a:ext cx="8890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49636</xdr:rowOff>
    </xdr:from>
    <xdr:to>
      <xdr:col>41</xdr:col>
      <xdr:colOff>50800</xdr:colOff>
      <xdr:row>98</xdr:row>
      <xdr:rowOff>63531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51736"/>
          <a:ext cx="889000" cy="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125444</xdr:rowOff>
    </xdr:from>
    <xdr:to>
      <xdr:col>55</xdr:col>
      <xdr:colOff>50800</xdr:colOff>
      <xdr:row>98</xdr:row>
      <xdr:rowOff>55594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5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40371</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119569</xdr:rowOff>
    </xdr:from>
    <xdr:to>
      <xdr:col>50</xdr:col>
      <xdr:colOff>165100</xdr:colOff>
      <xdr:row>98</xdr:row>
      <xdr:rowOff>49719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5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40846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4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156789</xdr:rowOff>
    </xdr:from>
    <xdr:to>
      <xdr:col>46</xdr:col>
      <xdr:colOff>38100</xdr:colOff>
      <xdr:row>98</xdr:row>
      <xdr:rowOff>86939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78066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12731</xdr:rowOff>
    </xdr:from>
    <xdr:to>
      <xdr:col>41</xdr:col>
      <xdr:colOff>101600</xdr:colOff>
      <xdr:row>98</xdr:row>
      <xdr:rowOff>114331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1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105458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0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170286</xdr:rowOff>
    </xdr:from>
    <xdr:to>
      <xdr:col>36</xdr:col>
      <xdr:colOff>165100</xdr:colOff>
      <xdr:row>98</xdr:row>
      <xdr:rowOff>100436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0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91563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9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42640</xdr:rowOff>
    </xdr:from>
    <xdr:to>
      <xdr:col>85</xdr:col>
      <xdr:colOff>127000</xdr:colOff>
      <xdr:row>39</xdr:row>
      <xdr:rowOff>43079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729190"/>
          <a:ext cx="8382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43079</xdr:rowOff>
    </xdr:from>
    <xdr:to>
      <xdr:col>81</xdr:col>
      <xdr:colOff>50800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7296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163290</xdr:rowOff>
    </xdr:from>
    <xdr:to>
      <xdr:col>85</xdr:col>
      <xdr:colOff>177800</xdr:colOff>
      <xdr:row>39</xdr:row>
      <xdr:rowOff>93440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78217</xdr:rowOff>
    </xdr:from>
    <xdr:ext cx="313932"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3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163729</xdr:rowOff>
    </xdr:from>
    <xdr:to>
      <xdr:col>81</xdr:col>
      <xdr:colOff>101600</xdr:colOff>
      <xdr:row>39</xdr:row>
      <xdr:rowOff>93879</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85006</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24333" y="677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94430</xdr:rowOff>
    </xdr:from>
    <xdr:to>
      <xdr:col>85</xdr:col>
      <xdr:colOff>127000</xdr:colOff>
      <xdr:row>76</xdr:row>
      <xdr:rowOff>120611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124630"/>
          <a:ext cx="838200" cy="2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120611</xdr:rowOff>
    </xdr:from>
    <xdr:to>
      <xdr:col>81</xdr:col>
      <xdr:colOff>50800</xdr:colOff>
      <xdr:row>77</xdr:row>
      <xdr:rowOff>1870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150811"/>
          <a:ext cx="889000" cy="5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1870</xdr:rowOff>
    </xdr:from>
    <xdr:to>
      <xdr:col>76</xdr:col>
      <xdr:colOff>114300</xdr:colOff>
      <xdr:row>77</xdr:row>
      <xdr:rowOff>20782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203520"/>
          <a:ext cx="889000" cy="1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20782</xdr:rowOff>
    </xdr:from>
    <xdr:to>
      <xdr:col>71</xdr:col>
      <xdr:colOff>177800</xdr:colOff>
      <xdr:row>77</xdr:row>
      <xdr:rowOff>49129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222432"/>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43630</xdr:rowOff>
    </xdr:from>
    <xdr:to>
      <xdr:col>85</xdr:col>
      <xdr:colOff>177800</xdr:colOff>
      <xdr:row>76</xdr:row>
      <xdr:rowOff>145230</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0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22057</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0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69811</xdr:rowOff>
    </xdr:from>
    <xdr:to>
      <xdr:col>81</xdr:col>
      <xdr:colOff>101600</xdr:colOff>
      <xdr:row>76</xdr:row>
      <xdr:rowOff>171411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10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162538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9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122520</xdr:rowOff>
    </xdr:from>
    <xdr:to>
      <xdr:col>76</xdr:col>
      <xdr:colOff>165100</xdr:colOff>
      <xdr:row>77</xdr:row>
      <xdr:rowOff>52670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1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43797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24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141432</xdr:rowOff>
    </xdr:from>
    <xdr:to>
      <xdr:col>72</xdr:col>
      <xdr:colOff>38100</xdr:colOff>
      <xdr:row>77</xdr:row>
      <xdr:rowOff>71582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17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62709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2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169779</xdr:rowOff>
    </xdr:from>
    <xdr:to>
      <xdr:col>67</xdr:col>
      <xdr:colOff>101600</xdr:colOff>
      <xdr:row>77</xdr:row>
      <xdr:rowOff>99929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1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91056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2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62858</xdr:rowOff>
    </xdr:from>
    <xdr:to>
      <xdr:col>85</xdr:col>
      <xdr:colOff>127000</xdr:colOff>
      <xdr:row>97</xdr:row>
      <xdr:rowOff>154916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693508"/>
          <a:ext cx="838200" cy="9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154916</xdr:rowOff>
    </xdr:from>
    <xdr:to>
      <xdr:col>81</xdr:col>
      <xdr:colOff>50800</xdr:colOff>
      <xdr:row>98</xdr:row>
      <xdr:rowOff>92580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785566"/>
          <a:ext cx="889000" cy="10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70892</xdr:rowOff>
    </xdr:from>
    <xdr:to>
      <xdr:col>76</xdr:col>
      <xdr:colOff>114300</xdr:colOff>
      <xdr:row>98</xdr:row>
      <xdr:rowOff>92580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872992"/>
          <a:ext cx="889000" cy="2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70892</xdr:rowOff>
    </xdr:from>
    <xdr:to>
      <xdr:col>71</xdr:col>
      <xdr:colOff>177800</xdr:colOff>
      <xdr:row>98</xdr:row>
      <xdr:rowOff>90863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872992"/>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12058</xdr:rowOff>
    </xdr:from>
    <xdr:to>
      <xdr:col>85</xdr:col>
      <xdr:colOff>177800</xdr:colOff>
      <xdr:row>97</xdr:row>
      <xdr:rowOff>113658</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6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34935</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49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104116</xdr:rowOff>
    </xdr:from>
    <xdr:to>
      <xdr:col>81</xdr:col>
      <xdr:colOff>101600</xdr:colOff>
      <xdr:row>98</xdr:row>
      <xdr:rowOff>34266</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7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25393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2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41780</xdr:rowOff>
    </xdr:from>
    <xdr:to>
      <xdr:col>76</xdr:col>
      <xdr:colOff>165100</xdr:colOff>
      <xdr:row>98</xdr:row>
      <xdr:rowOff>143380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134507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93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20092</xdr:rowOff>
    </xdr:from>
    <xdr:to>
      <xdr:col>72</xdr:col>
      <xdr:colOff>38100</xdr:colOff>
      <xdr:row>98</xdr:row>
      <xdr:rowOff>121692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112819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1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40063</xdr:rowOff>
    </xdr:from>
    <xdr:to>
      <xdr:col>67</xdr:col>
      <xdr:colOff>101600</xdr:colOff>
      <xdr:row>98</xdr:row>
      <xdr:rowOff>141663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4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132790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3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11075</xdr:rowOff>
    </xdr:from>
    <xdr:to>
      <xdr:col>116</xdr:col>
      <xdr:colOff>63500</xdr:colOff>
      <xdr:row>37</xdr:row>
      <xdr:rowOff>22428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183275"/>
          <a:ext cx="838200" cy="18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14673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529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108306</xdr:rowOff>
    </xdr:from>
    <xdr:to>
      <xdr:col>111</xdr:col>
      <xdr:colOff>177800</xdr:colOff>
      <xdr:row>36</xdr:row>
      <xdr:rowOff>11075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109056"/>
          <a:ext cx="8890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109541</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62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148006</xdr:rowOff>
    </xdr:from>
    <xdr:to>
      <xdr:col>107</xdr:col>
      <xdr:colOff>50800</xdr:colOff>
      <xdr:row>35</xdr:row>
      <xdr:rowOff>108306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5805856"/>
          <a:ext cx="889000" cy="3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93997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148006</xdr:rowOff>
    </xdr:from>
    <xdr:to>
      <xdr:col>102</xdr:col>
      <xdr:colOff>114300</xdr:colOff>
      <xdr:row>35</xdr:row>
      <xdr:rowOff>130785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8656300" y="5805856"/>
          <a:ext cx="889000" cy="3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83481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59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45000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56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143078</xdr:rowOff>
    </xdr:from>
    <xdr:to>
      <xdr:col>116</xdr:col>
      <xdr:colOff>114300</xdr:colOff>
      <xdr:row>37</xdr:row>
      <xdr:rowOff>73228</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3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165955</xdr:rowOff>
    </xdr:from>
    <xdr:ext cx="469744"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16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131725</xdr:rowOff>
    </xdr:from>
    <xdr:to>
      <xdr:col>112</xdr:col>
      <xdr:colOff>38100</xdr:colOff>
      <xdr:row>36</xdr:row>
      <xdr:rowOff>61875</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1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78402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590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57506</xdr:rowOff>
    </xdr:from>
    <xdr:to>
      <xdr:col>107</xdr:col>
      <xdr:colOff>101600</xdr:colOff>
      <xdr:row>35</xdr:row>
      <xdr:rowOff>159106</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05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4183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583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97206</xdr:rowOff>
    </xdr:from>
    <xdr:to>
      <xdr:col>102</xdr:col>
      <xdr:colOff>165100</xdr:colOff>
      <xdr:row>34</xdr:row>
      <xdr:rowOff>27356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575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43883</xdr:rowOff>
    </xdr:from>
    <xdr:ext cx="534377"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278111" y="55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79985</xdr:rowOff>
    </xdr:from>
    <xdr:to>
      <xdr:col>98</xdr:col>
      <xdr:colOff>38100</xdr:colOff>
      <xdr:row>36</xdr:row>
      <xdr:rowOff>10135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08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26662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585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138763</xdr:rowOff>
    </xdr:from>
    <xdr:to>
      <xdr:col>116</xdr:col>
      <xdr:colOff>63500</xdr:colOff>
      <xdr:row>58</xdr:row>
      <xdr:rowOff>138785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1323300" y="10082863"/>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138785</xdr:rowOff>
    </xdr:from>
    <xdr:to>
      <xdr:col>111</xdr:col>
      <xdr:colOff>177800</xdr:colOff>
      <xdr:row>58</xdr:row>
      <xdr:rowOff>138809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0434300" y="10082885"/>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138809</xdr:rowOff>
    </xdr:from>
    <xdr:to>
      <xdr:col>107</xdr:col>
      <xdr:colOff>50800</xdr:colOff>
      <xdr:row>58</xdr:row>
      <xdr:rowOff>138831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9545300" y="10082909"/>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138831</xdr:rowOff>
    </xdr:from>
    <xdr:to>
      <xdr:col>102</xdr:col>
      <xdr:colOff>114300</xdr:colOff>
      <xdr:row>58</xdr:row>
      <xdr:rowOff>138831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829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87963</xdr:rowOff>
    </xdr:from>
    <xdr:to>
      <xdr:col>116</xdr:col>
      <xdr:colOff>114300</xdr:colOff>
      <xdr:row>59</xdr:row>
      <xdr:rowOff>18113</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2890</xdr:rowOff>
    </xdr:from>
    <xdr:ext cx="313932"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6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87985</xdr:rowOff>
    </xdr:from>
    <xdr:to>
      <xdr:col>112</xdr:col>
      <xdr:colOff>38100</xdr:colOff>
      <xdr:row>59</xdr:row>
      <xdr:rowOff>18135</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9262</xdr:rowOff>
    </xdr:from>
    <xdr:ext cx="313932"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66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88009</xdr:rowOff>
    </xdr:from>
    <xdr:to>
      <xdr:col>107</xdr:col>
      <xdr:colOff>101600</xdr:colOff>
      <xdr:row>59</xdr:row>
      <xdr:rowOff>18159</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9286</xdr:rowOff>
    </xdr:from>
    <xdr:ext cx="313932"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77333" y="10124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88031</xdr:rowOff>
    </xdr:from>
    <xdr:to>
      <xdr:col>102</xdr:col>
      <xdr:colOff>165100</xdr:colOff>
      <xdr:row>59</xdr:row>
      <xdr:rowOff>18181</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9308</xdr:rowOff>
    </xdr:from>
    <xdr:ext cx="313932"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88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88031</xdr:rowOff>
    </xdr:from>
    <xdr:to>
      <xdr:col>98</xdr:col>
      <xdr:colOff>38100</xdr:colOff>
      <xdr:row>59</xdr:row>
      <xdr:rowOff>18181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9308</xdr:rowOff>
    </xdr:from>
    <xdr:ext cx="313932"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99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137120</xdr:rowOff>
    </xdr:from>
    <xdr:to>
      <xdr:col>116</xdr:col>
      <xdr:colOff>63500</xdr:colOff>
      <xdr:row>75</xdr:row>
      <xdr:rowOff>166925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995870"/>
          <a:ext cx="838200" cy="2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166925</xdr:rowOff>
    </xdr:from>
    <xdr:to>
      <xdr:col>111</xdr:col>
      <xdr:colOff>177800</xdr:colOff>
      <xdr:row>76</xdr:row>
      <xdr:rowOff>5000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30256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5000</xdr:rowOff>
    </xdr:from>
    <xdr:to>
      <xdr:col>107</xdr:col>
      <xdr:colOff>50800</xdr:colOff>
      <xdr:row>76</xdr:row>
      <xdr:rowOff>49119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3035200"/>
          <a:ext cx="889000" cy="4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49119</xdr:rowOff>
    </xdr:from>
    <xdr:to>
      <xdr:col>102</xdr:col>
      <xdr:colOff>114300</xdr:colOff>
      <xdr:row>76</xdr:row>
      <xdr:rowOff>69977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3079319"/>
          <a:ext cx="889000" cy="2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86320</xdr:rowOff>
    </xdr:from>
    <xdr:to>
      <xdr:col>116</xdr:col>
      <xdr:colOff>114300</xdr:colOff>
      <xdr:row>76</xdr:row>
      <xdr:rowOff>16470</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94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64747</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92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116125</xdr:rowOff>
    </xdr:from>
    <xdr:to>
      <xdr:col>112</xdr:col>
      <xdr:colOff>38100</xdr:colOff>
      <xdr:row>76</xdr:row>
      <xdr:rowOff>46276</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9748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37402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6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125650</xdr:rowOff>
    </xdr:from>
    <xdr:to>
      <xdr:col>107</xdr:col>
      <xdr:colOff>101600</xdr:colOff>
      <xdr:row>76</xdr:row>
      <xdr:rowOff>55801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9844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46927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7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169769</xdr:rowOff>
    </xdr:from>
    <xdr:to>
      <xdr:col>102</xdr:col>
      <xdr:colOff>165100</xdr:colOff>
      <xdr:row>76</xdr:row>
      <xdr:rowOff>99919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02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91046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2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19177</xdr:rowOff>
    </xdr:from>
    <xdr:to>
      <xdr:col>98</xdr:col>
      <xdr:colOff>38100</xdr:colOff>
      <xdr:row>76</xdr:row>
      <xdr:rowOff>120777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0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111904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4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地域振興券発行事業の皆増や県子育て世帯臨時特別給付金の皆増により増加している。また、一部事務組合への負担金により、補助費等や投資及び出資金は類似団体を上回っており、当町の課題の一つである。扶助費については、前年度の、国の施策である「住民税非課税世帯等に対する臨時特別給付金」、「子育て世帯への臨時特別給付金」の皆減により大幅に減少している。積立金の増は、老朽化した公共施設の改修に備え、公共施設整備基金に積立したためである。令和５年度以降は、新庁舎建設事業によって、普通建設事業費が一時的に増加するとともに、地方債を財源としていることから公債費が増加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12,341
12,172
81.68
7,663,635
7,487,109
176,463
4,224,036
5,451,291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151511</xdr:rowOff>
    </xdr:from>
    <xdr:to>
      <xdr:col>24</xdr:col>
      <xdr:colOff>63500</xdr:colOff>
      <xdr:row>38</xdr:row>
      <xdr:rowOff>12636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95161"/>
          <a:ext cx="8382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150368</xdr:rowOff>
    </xdr:from>
    <xdr:to>
      <xdr:col>19</xdr:col>
      <xdr:colOff>177800</xdr:colOff>
      <xdr:row>37</xdr:row>
      <xdr:rowOff>151511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9401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119888</xdr:rowOff>
    </xdr:from>
    <xdr:to>
      <xdr:col>15</xdr:col>
      <xdr:colOff>50800</xdr:colOff>
      <xdr:row>37</xdr:row>
      <xdr:rowOff>150368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63538"/>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119888</xdr:rowOff>
    </xdr:from>
    <xdr:to>
      <xdr:col>10</xdr:col>
      <xdr:colOff>114300</xdr:colOff>
      <xdr:row>38</xdr:row>
      <xdr:rowOff>34163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6353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133286</xdr:rowOff>
    </xdr:from>
    <xdr:to>
      <xdr:col>24</xdr:col>
      <xdr:colOff>114300</xdr:colOff>
      <xdr:row>38</xdr:row>
      <xdr:rowOff>63436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111713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100711</xdr:rowOff>
    </xdr:from>
    <xdr:to>
      <xdr:col>20</xdr:col>
      <xdr:colOff>38100</xdr:colOff>
      <xdr:row>38</xdr:row>
      <xdr:rowOff>30861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21988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99568</xdr:rowOff>
    </xdr:from>
    <xdr:to>
      <xdr:col>15</xdr:col>
      <xdr:colOff>101600</xdr:colOff>
      <xdr:row>38</xdr:row>
      <xdr:rowOff>29718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20845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69088</xdr:rowOff>
    </xdr:from>
    <xdr:to>
      <xdr:col>10</xdr:col>
      <xdr:colOff>165100</xdr:colOff>
      <xdr:row>37</xdr:row>
      <xdr:rowOff>170688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161815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154813</xdr:rowOff>
    </xdr:from>
    <xdr:to>
      <xdr:col>6</xdr:col>
      <xdr:colOff>38100</xdr:colOff>
      <xdr:row>38</xdr:row>
      <xdr:rowOff>84963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76090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62205</xdr:rowOff>
    </xdr:from>
    <xdr:to>
      <xdr:col>24</xdr:col>
      <xdr:colOff>63500</xdr:colOff>
      <xdr:row>57</xdr:row>
      <xdr:rowOff>150980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34855"/>
          <a:ext cx="838200" cy="8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59882</xdr:rowOff>
    </xdr:from>
    <xdr:to>
      <xdr:col>19</xdr:col>
      <xdr:colOff>177800</xdr:colOff>
      <xdr:row>57</xdr:row>
      <xdr:rowOff>150980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61082"/>
          <a:ext cx="889000" cy="26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59882</xdr:rowOff>
    </xdr:from>
    <xdr:to>
      <xdr:col>15</xdr:col>
      <xdr:colOff>50800</xdr:colOff>
      <xdr:row>58</xdr:row>
      <xdr:rowOff>46108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61082"/>
          <a:ext cx="889000" cy="32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36853</xdr:rowOff>
    </xdr:from>
    <xdr:to>
      <xdr:col>10</xdr:col>
      <xdr:colOff>114300</xdr:colOff>
      <xdr:row>58</xdr:row>
      <xdr:rowOff>46108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80953"/>
          <a:ext cx="889000" cy="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11405</xdr:rowOff>
    </xdr:from>
    <xdr:to>
      <xdr:col>24</xdr:col>
      <xdr:colOff>114300</xdr:colOff>
      <xdr:row>57</xdr:row>
      <xdr:rowOff>113005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8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161282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6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100180</xdr:rowOff>
    </xdr:from>
    <xdr:to>
      <xdr:col>20</xdr:col>
      <xdr:colOff>38100</xdr:colOff>
      <xdr:row>58</xdr:row>
      <xdr:rowOff>30330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7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21457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9082</xdr:rowOff>
    </xdr:from>
    <xdr:to>
      <xdr:col>15</xdr:col>
      <xdr:colOff>101600</xdr:colOff>
      <xdr:row>56</xdr:row>
      <xdr:rowOff>110682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101809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0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166758</xdr:rowOff>
    </xdr:from>
    <xdr:to>
      <xdr:col>10</xdr:col>
      <xdr:colOff>165100</xdr:colOff>
      <xdr:row>58</xdr:row>
      <xdr:rowOff>96908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88035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157503</xdr:rowOff>
    </xdr:from>
    <xdr:to>
      <xdr:col>6</xdr:col>
      <xdr:colOff>38100</xdr:colOff>
      <xdr:row>58</xdr:row>
      <xdr:rowOff>87653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3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78780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2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99878</xdr:rowOff>
    </xdr:from>
    <xdr:to>
      <xdr:col>24</xdr:col>
      <xdr:colOff>63500</xdr:colOff>
      <xdr:row>76</xdr:row>
      <xdr:rowOff>36906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58628"/>
          <a:ext cx="838200" cy="10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99878</xdr:rowOff>
    </xdr:from>
    <xdr:to>
      <xdr:col>19</xdr:col>
      <xdr:colOff>177800</xdr:colOff>
      <xdr:row>77</xdr:row>
      <xdr:rowOff>10747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58628"/>
          <a:ext cx="889000" cy="25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102457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1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10747</xdr:rowOff>
    </xdr:from>
    <xdr:to>
      <xdr:col>15</xdr:col>
      <xdr:colOff>50800</xdr:colOff>
      <xdr:row>77</xdr:row>
      <xdr:rowOff>40785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12397"/>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40785</xdr:rowOff>
    </xdr:from>
    <xdr:to>
      <xdr:col>10</xdr:col>
      <xdr:colOff>114300</xdr:colOff>
      <xdr:row>77</xdr:row>
      <xdr:rowOff>82916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42435"/>
          <a:ext cx="889000" cy="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21899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157556</xdr:rowOff>
    </xdr:from>
    <xdr:to>
      <xdr:col>24</xdr:col>
      <xdr:colOff>114300</xdr:colOff>
      <xdr:row>76</xdr:row>
      <xdr:rowOff>87706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1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135983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9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49078</xdr:rowOff>
    </xdr:from>
    <xdr:to>
      <xdr:col>20</xdr:col>
      <xdr:colOff>38100</xdr:colOff>
      <xdr:row>75</xdr:row>
      <xdr:rowOff>150678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141805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0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131397</xdr:rowOff>
    </xdr:from>
    <xdr:to>
      <xdr:col>15</xdr:col>
      <xdr:colOff>101600</xdr:colOff>
      <xdr:row>77</xdr:row>
      <xdr:rowOff>61547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6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52674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54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161435</xdr:rowOff>
    </xdr:from>
    <xdr:to>
      <xdr:col>10</xdr:col>
      <xdr:colOff>165100</xdr:colOff>
      <xdr:row>77</xdr:row>
      <xdr:rowOff>91585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9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82712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84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32116</xdr:rowOff>
    </xdr:from>
    <xdr:to>
      <xdr:col>6</xdr:col>
      <xdr:colOff>38100</xdr:colOff>
      <xdr:row>77</xdr:row>
      <xdr:rowOff>133716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3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124843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2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84351</xdr:rowOff>
    </xdr:from>
    <xdr:to>
      <xdr:col>24</xdr:col>
      <xdr:colOff>63500</xdr:colOff>
      <xdr:row>96</xdr:row>
      <xdr:rowOff>95855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43551"/>
          <a:ext cx="838200" cy="1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95855</xdr:rowOff>
    </xdr:from>
    <xdr:to>
      <xdr:col>19</xdr:col>
      <xdr:colOff>177800</xdr:colOff>
      <xdr:row>96</xdr:row>
      <xdr:rowOff>123977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55055"/>
          <a:ext cx="889000" cy="2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123977</xdr:rowOff>
    </xdr:from>
    <xdr:to>
      <xdr:col>15</xdr:col>
      <xdr:colOff>50800</xdr:colOff>
      <xdr:row>96</xdr:row>
      <xdr:rowOff>125454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83177"/>
          <a:ext cx="889000" cy="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125454</xdr:rowOff>
    </xdr:from>
    <xdr:to>
      <xdr:col>10</xdr:col>
      <xdr:colOff>114300</xdr:colOff>
      <xdr:row>96</xdr:row>
      <xdr:rowOff>149817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84654"/>
          <a:ext cx="889000" cy="2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103340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33551</xdr:rowOff>
    </xdr:from>
    <xdr:to>
      <xdr:col>24</xdr:col>
      <xdr:colOff>114300</xdr:colOff>
      <xdr:row>96</xdr:row>
      <xdr:rowOff>135151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56428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4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45055</xdr:rowOff>
    </xdr:from>
    <xdr:to>
      <xdr:col>20</xdr:col>
      <xdr:colOff>38100</xdr:colOff>
      <xdr:row>96</xdr:row>
      <xdr:rowOff>146655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163182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27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73177</xdr:rowOff>
    </xdr:from>
    <xdr:to>
      <xdr:col>15</xdr:col>
      <xdr:colOff>101600</xdr:colOff>
      <xdr:row>97</xdr:row>
      <xdr:rowOff>3327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19854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0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74654</xdr:rowOff>
    </xdr:from>
    <xdr:to>
      <xdr:col>10</xdr:col>
      <xdr:colOff>165100</xdr:colOff>
      <xdr:row>97</xdr:row>
      <xdr:rowOff>4804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3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21331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0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99017</xdr:rowOff>
    </xdr:from>
    <xdr:to>
      <xdr:col>6</xdr:col>
      <xdr:colOff>38100</xdr:colOff>
      <xdr:row>97</xdr:row>
      <xdr:rowOff>29167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45694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3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90388</xdr:rowOff>
    </xdr:from>
    <xdr:to>
      <xdr:col>55</xdr:col>
      <xdr:colOff>0</xdr:colOff>
      <xdr:row>38</xdr:row>
      <xdr:rowOff>55771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434038"/>
          <a:ext cx="838200" cy="13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249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90388</xdr:rowOff>
    </xdr:from>
    <xdr:to>
      <xdr:col>50</xdr:col>
      <xdr:colOff>114300</xdr:colOff>
      <xdr:row>38</xdr:row>
      <xdr:rowOff>92347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34038"/>
          <a:ext cx="889000" cy="17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71246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8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92347</xdr:rowOff>
    </xdr:from>
    <xdr:to>
      <xdr:col>45</xdr:col>
      <xdr:colOff>177800</xdr:colOff>
      <xdr:row>38</xdr:row>
      <xdr:rowOff>116840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0744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141785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5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96919</xdr:rowOff>
    </xdr:from>
    <xdr:to>
      <xdr:col>41</xdr:col>
      <xdr:colOff>50800</xdr:colOff>
      <xdr:row>38</xdr:row>
      <xdr:rowOff>116840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12019"/>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4971</xdr:rowOff>
    </xdr:from>
    <xdr:to>
      <xdr:col>55</xdr:col>
      <xdr:colOff>50800</xdr:colOff>
      <xdr:row>38</xdr:row>
      <xdr:rowOff>106571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27848</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71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39588</xdr:rowOff>
    </xdr:from>
    <xdr:to>
      <xdr:col>50</xdr:col>
      <xdr:colOff>165100</xdr:colOff>
      <xdr:row>37</xdr:row>
      <xdr:rowOff>141188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8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157715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1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41547</xdr:rowOff>
    </xdr:from>
    <xdr:to>
      <xdr:col>46</xdr:col>
      <xdr:colOff>38100</xdr:colOff>
      <xdr:row>38</xdr:row>
      <xdr:rowOff>143147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159674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331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66040</xdr:rowOff>
    </xdr:from>
    <xdr:to>
      <xdr:col>41</xdr:col>
      <xdr:colOff>101600</xdr:colOff>
      <xdr:row>38</xdr:row>
      <xdr:rowOff>167640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158767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46119</xdr:rowOff>
    </xdr:from>
    <xdr:to>
      <xdr:col>36</xdr:col>
      <xdr:colOff>165100</xdr:colOff>
      <xdr:row>38</xdr:row>
      <xdr:rowOff>147719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138846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5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107940</xdr:rowOff>
    </xdr:from>
    <xdr:to>
      <xdr:col>55</xdr:col>
      <xdr:colOff>0</xdr:colOff>
      <xdr:row>58</xdr:row>
      <xdr:rowOff>118790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52040"/>
          <a:ext cx="838200" cy="1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101874</xdr:rowOff>
    </xdr:from>
    <xdr:to>
      <xdr:col>50</xdr:col>
      <xdr:colOff>114300</xdr:colOff>
      <xdr:row>58</xdr:row>
      <xdr:rowOff>118790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4597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101874</xdr:rowOff>
    </xdr:from>
    <xdr:to>
      <xdr:col>45</xdr:col>
      <xdr:colOff>177800</xdr:colOff>
      <xdr:row>58</xdr:row>
      <xdr:rowOff>130815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45974"/>
          <a:ext cx="889000" cy="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130815</xdr:rowOff>
    </xdr:from>
    <xdr:to>
      <xdr:col>41</xdr:col>
      <xdr:colOff>50800</xdr:colOff>
      <xdr:row>58</xdr:row>
      <xdr:rowOff>146603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74915"/>
          <a:ext cx="889000" cy="1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57140</xdr:rowOff>
    </xdr:from>
    <xdr:to>
      <xdr:col>55</xdr:col>
      <xdr:colOff>50800</xdr:colOff>
      <xdr:row>58</xdr:row>
      <xdr:rowOff>158740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143517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1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67990</xdr:rowOff>
    </xdr:from>
    <xdr:to>
      <xdr:col>50</xdr:col>
      <xdr:colOff>165100</xdr:colOff>
      <xdr:row>58</xdr:row>
      <xdr:rowOff>169590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160717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0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51074</xdr:rowOff>
    </xdr:from>
    <xdr:to>
      <xdr:col>46</xdr:col>
      <xdr:colOff>38100</xdr:colOff>
      <xdr:row>58</xdr:row>
      <xdr:rowOff>152674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143801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80015</xdr:rowOff>
    </xdr:from>
    <xdr:to>
      <xdr:col>41</xdr:col>
      <xdr:colOff>101600</xdr:colOff>
      <xdr:row>59</xdr:row>
      <xdr:rowOff>10165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1292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95803</xdr:rowOff>
    </xdr:from>
    <xdr:to>
      <xdr:col>36</xdr:col>
      <xdr:colOff>165100</xdr:colOff>
      <xdr:row>59</xdr:row>
      <xdr:rowOff>25953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17080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3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104254</xdr:rowOff>
    </xdr:from>
    <xdr:to>
      <xdr:col>55</xdr:col>
      <xdr:colOff>0</xdr:colOff>
      <xdr:row>78</xdr:row>
      <xdr:rowOff>67044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05904"/>
          <a:ext cx="838200" cy="13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67044</xdr:rowOff>
    </xdr:from>
    <xdr:to>
      <xdr:col>50</xdr:col>
      <xdr:colOff>114300</xdr:colOff>
      <xdr:row>78</xdr:row>
      <xdr:rowOff>94031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40144"/>
          <a:ext cx="889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94031</xdr:rowOff>
    </xdr:from>
    <xdr:to>
      <xdr:col>45</xdr:col>
      <xdr:colOff>177800</xdr:colOff>
      <xdr:row>78</xdr:row>
      <xdr:rowOff>98819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67131"/>
          <a:ext cx="889000" cy="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160338</xdr:rowOff>
    </xdr:from>
    <xdr:to>
      <xdr:col>41</xdr:col>
      <xdr:colOff>50800</xdr:colOff>
      <xdr:row>78</xdr:row>
      <xdr:rowOff>98819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61988"/>
          <a:ext cx="889000" cy="1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53454</xdr:rowOff>
    </xdr:from>
    <xdr:to>
      <xdr:col>55</xdr:col>
      <xdr:colOff>50800</xdr:colOff>
      <xdr:row>77</xdr:row>
      <xdr:rowOff>155054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31881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16244</xdr:rowOff>
    </xdr:from>
    <xdr:to>
      <xdr:col>50</xdr:col>
      <xdr:colOff>165100</xdr:colOff>
      <xdr:row>78</xdr:row>
      <xdr:rowOff>117844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108971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8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43231</xdr:rowOff>
    </xdr:from>
    <xdr:to>
      <xdr:col>46</xdr:col>
      <xdr:colOff>38100</xdr:colOff>
      <xdr:row>78</xdr:row>
      <xdr:rowOff>144831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1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135958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0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48019</xdr:rowOff>
    </xdr:from>
    <xdr:to>
      <xdr:col>41</xdr:col>
      <xdr:colOff>101600</xdr:colOff>
      <xdr:row>78</xdr:row>
      <xdr:rowOff>149619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140746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1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109538</xdr:rowOff>
    </xdr:from>
    <xdr:to>
      <xdr:col>36</xdr:col>
      <xdr:colOff>165100</xdr:colOff>
      <xdr:row>78</xdr:row>
      <xdr:rowOff>39688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1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56215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146176</xdr:rowOff>
    </xdr:from>
    <xdr:to>
      <xdr:col>55</xdr:col>
      <xdr:colOff>0</xdr:colOff>
      <xdr:row>97</xdr:row>
      <xdr:rowOff>11638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605376"/>
          <a:ext cx="838200" cy="3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146176</xdr:rowOff>
    </xdr:from>
    <xdr:to>
      <xdr:col>50</xdr:col>
      <xdr:colOff>114300</xdr:colOff>
      <xdr:row>97</xdr:row>
      <xdr:rowOff>4294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05376"/>
          <a:ext cx="889000" cy="2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4294</xdr:rowOff>
    </xdr:from>
    <xdr:to>
      <xdr:col>45</xdr:col>
      <xdr:colOff>177800</xdr:colOff>
      <xdr:row>97</xdr:row>
      <xdr:rowOff>18890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34944"/>
          <a:ext cx="889000" cy="1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18890</xdr:rowOff>
    </xdr:from>
    <xdr:to>
      <xdr:col>41</xdr:col>
      <xdr:colOff>50800</xdr:colOff>
      <xdr:row>97</xdr:row>
      <xdr:rowOff>32052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49540"/>
          <a:ext cx="889000" cy="1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132288</xdr:rowOff>
    </xdr:from>
    <xdr:to>
      <xdr:col>55</xdr:col>
      <xdr:colOff>50800</xdr:colOff>
      <xdr:row>97</xdr:row>
      <xdr:rowOff>62438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47215</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0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95376</xdr:rowOff>
    </xdr:from>
    <xdr:to>
      <xdr:col>50</xdr:col>
      <xdr:colOff>165100</xdr:colOff>
      <xdr:row>97</xdr:row>
      <xdr:rowOff>25526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16653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4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124944</xdr:rowOff>
    </xdr:from>
    <xdr:to>
      <xdr:col>46</xdr:col>
      <xdr:colOff>38100</xdr:colOff>
      <xdr:row>97</xdr:row>
      <xdr:rowOff>55094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46221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139540</xdr:rowOff>
    </xdr:from>
    <xdr:to>
      <xdr:col>41</xdr:col>
      <xdr:colOff>101600</xdr:colOff>
      <xdr:row>97</xdr:row>
      <xdr:rowOff>69690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9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60817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9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152702</xdr:rowOff>
    </xdr:from>
    <xdr:to>
      <xdr:col>36</xdr:col>
      <xdr:colOff>165100</xdr:colOff>
      <xdr:row>97</xdr:row>
      <xdr:rowOff>82852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1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73979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0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7422</xdr:rowOff>
    </xdr:from>
    <xdr:to>
      <xdr:col>85</xdr:col>
      <xdr:colOff>127000</xdr:colOff>
      <xdr:row>35</xdr:row>
      <xdr:rowOff>8810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008172"/>
          <a:ext cx="8382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7422</xdr:rowOff>
    </xdr:from>
    <xdr:to>
      <xdr:col>81</xdr:col>
      <xdr:colOff>50800</xdr:colOff>
      <xdr:row>35</xdr:row>
      <xdr:rowOff>43149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008172"/>
          <a:ext cx="889000" cy="3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43149</xdr:rowOff>
    </xdr:from>
    <xdr:to>
      <xdr:col>76</xdr:col>
      <xdr:colOff>114300</xdr:colOff>
      <xdr:row>35</xdr:row>
      <xdr:rowOff>112595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043899"/>
          <a:ext cx="889000" cy="6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81227</xdr:rowOff>
    </xdr:from>
    <xdr:to>
      <xdr:col>71</xdr:col>
      <xdr:colOff>177800</xdr:colOff>
      <xdr:row>35</xdr:row>
      <xdr:rowOff>112595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081977"/>
          <a:ext cx="889000" cy="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28514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19239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129460</xdr:rowOff>
    </xdr:from>
    <xdr:to>
      <xdr:col>85</xdr:col>
      <xdr:colOff>177800</xdr:colOff>
      <xdr:row>35</xdr:row>
      <xdr:rowOff>59610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95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152337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81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128072</xdr:rowOff>
    </xdr:from>
    <xdr:to>
      <xdr:col>81</xdr:col>
      <xdr:colOff>101600</xdr:colOff>
      <xdr:row>35</xdr:row>
      <xdr:rowOff>58222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9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74749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73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163799</xdr:rowOff>
    </xdr:from>
    <xdr:to>
      <xdr:col>76</xdr:col>
      <xdr:colOff>165100</xdr:colOff>
      <xdr:row>35</xdr:row>
      <xdr:rowOff>93949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99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110476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76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61795</xdr:rowOff>
    </xdr:from>
    <xdr:to>
      <xdr:col>72</xdr:col>
      <xdr:colOff>38100</xdr:colOff>
      <xdr:row>35</xdr:row>
      <xdr:rowOff>163395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06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8472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83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30427</xdr:rowOff>
    </xdr:from>
    <xdr:to>
      <xdr:col>67</xdr:col>
      <xdr:colOff>101600</xdr:colOff>
      <xdr:row>35</xdr:row>
      <xdr:rowOff>132027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0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148554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8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58122</xdr:rowOff>
    </xdr:from>
    <xdr:to>
      <xdr:col>85</xdr:col>
      <xdr:colOff>127000</xdr:colOff>
      <xdr:row>57</xdr:row>
      <xdr:rowOff>74700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30772"/>
          <a:ext cx="838200" cy="1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58122</xdr:rowOff>
    </xdr:from>
    <xdr:to>
      <xdr:col>81</xdr:col>
      <xdr:colOff>50800</xdr:colOff>
      <xdr:row>57</xdr:row>
      <xdr:rowOff>68880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30772"/>
          <a:ext cx="889000" cy="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68880</xdr:rowOff>
    </xdr:from>
    <xdr:to>
      <xdr:col>76</xdr:col>
      <xdr:colOff>114300</xdr:colOff>
      <xdr:row>57</xdr:row>
      <xdr:rowOff>104889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41530"/>
          <a:ext cx="889000" cy="3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104889</xdr:rowOff>
    </xdr:from>
    <xdr:to>
      <xdr:col>71</xdr:col>
      <xdr:colOff>177800</xdr:colOff>
      <xdr:row>57</xdr:row>
      <xdr:rowOff>115812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77539"/>
          <a:ext cx="889000" cy="1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23900</xdr:rowOff>
    </xdr:from>
    <xdr:to>
      <xdr:col>85</xdr:col>
      <xdr:colOff>177800</xdr:colOff>
      <xdr:row>57</xdr:row>
      <xdr:rowOff>125500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110277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1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7322</xdr:rowOff>
    </xdr:from>
    <xdr:to>
      <xdr:col>81</xdr:col>
      <xdr:colOff>101600</xdr:colOff>
      <xdr:row>57</xdr:row>
      <xdr:rowOff>108922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100049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18080</xdr:rowOff>
    </xdr:from>
    <xdr:to>
      <xdr:col>76</xdr:col>
      <xdr:colOff>165100</xdr:colOff>
      <xdr:row>57</xdr:row>
      <xdr:rowOff>119680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9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110807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8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54089</xdr:rowOff>
    </xdr:from>
    <xdr:to>
      <xdr:col>72</xdr:col>
      <xdr:colOff>38100</xdr:colOff>
      <xdr:row>57</xdr:row>
      <xdr:rowOff>155689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2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146816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1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65012</xdr:rowOff>
    </xdr:from>
    <xdr:to>
      <xdr:col>67</xdr:col>
      <xdr:colOff>101600</xdr:colOff>
      <xdr:row>57</xdr:row>
      <xdr:rowOff>166612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157739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3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42641</xdr:rowOff>
    </xdr:from>
    <xdr:to>
      <xdr:col>85</xdr:col>
      <xdr:colOff>127000</xdr:colOff>
      <xdr:row>79</xdr:row>
      <xdr:rowOff>43078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587191"/>
          <a:ext cx="8382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43078</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8762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163291</xdr:rowOff>
    </xdr:from>
    <xdr:to>
      <xdr:col>85</xdr:col>
      <xdr:colOff>177800</xdr:colOff>
      <xdr:row>79</xdr:row>
      <xdr:rowOff>93441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78218</xdr:rowOff>
    </xdr:from>
    <xdr:ext cx="313932"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1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163728</xdr:rowOff>
    </xdr:from>
    <xdr:to>
      <xdr:col>81</xdr:col>
      <xdr:colOff>101600</xdr:colOff>
      <xdr:row>79</xdr:row>
      <xdr:rowOff>93878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85005</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24333" y="13629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94430</xdr:rowOff>
    </xdr:from>
    <xdr:to>
      <xdr:col>85</xdr:col>
      <xdr:colOff>127000</xdr:colOff>
      <xdr:row>96</xdr:row>
      <xdr:rowOff>120611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53630"/>
          <a:ext cx="838200" cy="2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120611</xdr:rowOff>
    </xdr:from>
    <xdr:to>
      <xdr:col>81</xdr:col>
      <xdr:colOff>50800</xdr:colOff>
      <xdr:row>97</xdr:row>
      <xdr:rowOff>1870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579811"/>
          <a:ext cx="889000" cy="5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1870</xdr:rowOff>
    </xdr:from>
    <xdr:to>
      <xdr:col>76</xdr:col>
      <xdr:colOff>114300</xdr:colOff>
      <xdr:row>97</xdr:row>
      <xdr:rowOff>20782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632520"/>
          <a:ext cx="889000" cy="1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20782</xdr:rowOff>
    </xdr:from>
    <xdr:to>
      <xdr:col>71</xdr:col>
      <xdr:colOff>177800</xdr:colOff>
      <xdr:row>97</xdr:row>
      <xdr:rowOff>49129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651432"/>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43630</xdr:rowOff>
    </xdr:from>
    <xdr:to>
      <xdr:col>85</xdr:col>
      <xdr:colOff>177800</xdr:colOff>
      <xdr:row>96</xdr:row>
      <xdr:rowOff>145230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50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22057</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48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69811</xdr:rowOff>
    </xdr:from>
    <xdr:to>
      <xdr:col>81</xdr:col>
      <xdr:colOff>101600</xdr:colOff>
      <xdr:row>96</xdr:row>
      <xdr:rowOff>171411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162538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62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122520</xdr:rowOff>
    </xdr:from>
    <xdr:to>
      <xdr:col>76</xdr:col>
      <xdr:colOff>165100</xdr:colOff>
      <xdr:row>97</xdr:row>
      <xdr:rowOff>52670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8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43797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67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141432</xdr:rowOff>
    </xdr:from>
    <xdr:to>
      <xdr:col>72</xdr:col>
      <xdr:colOff>38100</xdr:colOff>
      <xdr:row>97</xdr:row>
      <xdr:rowOff>71582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62709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169779</xdr:rowOff>
    </xdr:from>
    <xdr:to>
      <xdr:col>67</xdr:col>
      <xdr:colOff>101600</xdr:colOff>
      <xdr:row>97</xdr:row>
      <xdr:rowOff>99929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2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91056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2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公共施設整備基金の積立金により、大きく増加している。民生費については、前年度に、国の施策である「住民税非課税世帯等に対する臨時特別給付金」「子育て世帯への臨時特別給付金」があったことから減となった。商工費は地域振興券発行事業の皆増により大きく増加している。公債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年度過疎対策事業債の元金償還が開始したことから増加となっている。令和５年度以降は、新庁舎建設を予定していることから総務費が増加し、財源を地方債とすることから公債費の増が見込まれる。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財政調整基金残高は、前年度からの繰越金の増により積立金が増となったほか、町税及び地方消費税交付金の増等により、取り崩しを回避しており、前年度から</a:t>
          </a:r>
          <a:r>
            <a:rPr kumimoji="1" lang="en-US" altLang="ja-JP" sz="1400">
              <a:latin typeface="ＭＳ ゴシック" pitchFamily="49" charset="-128"/>
              <a:ea typeface="ＭＳ ゴシック" pitchFamily="49" charset="-128"/>
            </a:rPr>
            <a:t>214</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また、実質収支額は、公共施設整備基金に</a:t>
          </a:r>
          <a:r>
            <a:rPr kumimoji="1" lang="en-US" altLang="ja-JP" sz="1400">
              <a:latin typeface="ＭＳ ゴシック" pitchFamily="49" charset="-128"/>
              <a:ea typeface="ＭＳ ゴシック" pitchFamily="49" charset="-128"/>
            </a:rPr>
            <a:t>300</a:t>
          </a:r>
          <a:r>
            <a:rPr kumimoji="1" lang="ja-JP" altLang="en-US" sz="1400">
              <a:latin typeface="ＭＳ ゴシック" pitchFamily="49" charset="-128"/>
              <a:ea typeface="ＭＳ ゴシック" pitchFamily="49" charset="-128"/>
            </a:rPr>
            <a:t>百万円を積立てたことなどにより、</a:t>
          </a:r>
          <a:r>
            <a:rPr kumimoji="1" lang="en-US" altLang="ja-JP" sz="1400">
              <a:latin typeface="ＭＳ ゴシック" pitchFamily="49" charset="-128"/>
              <a:ea typeface="ＭＳ ゴシック" pitchFamily="49" charset="-128"/>
            </a:rPr>
            <a:t>216</a:t>
          </a:r>
          <a:r>
            <a:rPr kumimoji="1" lang="ja-JP" altLang="en-US" sz="1400">
              <a:latin typeface="ＭＳ ゴシック" pitchFamily="49" charset="-128"/>
              <a:ea typeface="ＭＳ ゴシック" pitchFamily="49" charset="-128"/>
            </a:rPr>
            <a:t>百万円の減となっている。</a:t>
          </a:r>
        </a:p>
        <a:p>
          <a:r>
            <a:rPr kumimoji="1" lang="ja-JP" altLang="en-US" sz="1400">
              <a:latin typeface="ＭＳ ゴシック" pitchFamily="49" charset="-128"/>
              <a:ea typeface="ＭＳ ゴシック" pitchFamily="49" charset="-128"/>
            </a:rPr>
            <a:t>　引き続き、事業の見直しや施設の統廃合など抜本的な改善を検討し、健全な行財政運営に努めていく。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令和３年度決算は、一般会計において町税の増や地方消費税交付金の増、繰越金の増など国の経済政策により黒字が一過的に増加したため、令和４年度は大きく減少した。</a:t>
          </a:r>
        </a:p>
        <a:p>
          <a:r>
            <a:rPr kumimoji="1" lang="ja-JP" altLang="en-US" sz="1400">
              <a:latin typeface="ＭＳ ゴシック" pitchFamily="49" charset="-128"/>
              <a:ea typeface="ＭＳ ゴシック" pitchFamily="49" charset="-128"/>
            </a:rPr>
            <a:t>　連結決算対象会計では、赤字は発生していない。今後は、高齢化の影響により医療や介護の給付費の増加が見込まれる。そのため、保険料の見直しを含めて各会計で適正な運営に努めていく必要がある。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83</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84</v>
      </c>
      <c r="C2" s="182"/>
      <c r="D2" s="183"/>
    </row>
    <row r="3" spans="1:119" ht="18.75" customHeight="1" thickBot="1" x14ac:dyDescent="0.2">
      <c r="A3" s="181"/>
      <c r="B3" s="592" t="s">
        <v>85</v>
      </c>
      <c r="C3" s="593"/>
      <c r="D3" s="593"/>
      <c r="E3" s="594"/>
      <c r="F3" s="594"/>
      <c r="G3" s="594"/>
      <c r="H3" s="594"/>
      <c r="I3" s="594"/>
      <c r="J3" s="594"/>
      <c r="K3" s="594"/>
      <c r="L3" s="594" t="s">
        <v>86</v>
      </c>
      <c r="M3" s="594"/>
      <c r="N3" s="594"/>
      <c r="O3" s="594"/>
      <c r="P3" s="594"/>
      <c r="Q3" s="594"/>
      <c r="R3" s="597"/>
      <c r="S3" s="597"/>
      <c r="T3" s="597"/>
      <c r="U3" s="597"/>
      <c r="V3" s="598"/>
      <c r="W3" s="488" t="s">
        <v>87</v>
      </c>
      <c r="X3" s="489"/>
      <c r="Y3" s="489"/>
      <c r="Z3" s="489"/>
      <c r="AA3" s="489"/>
      <c r="AB3" s="593"/>
      <c r="AC3" s="597" t="s">
        <v>88</v>
      </c>
      <c r="AD3" s="489"/>
      <c r="AE3" s="489"/>
      <c r="AF3" s="489"/>
      <c r="AG3" s="489"/>
      <c r="AH3" s="489"/>
      <c r="AI3" s="489"/>
      <c r="AJ3" s="489"/>
      <c r="AK3" s="489"/>
      <c r="AL3" s="559"/>
      <c r="AM3" s="488" t="s">
        <v>89</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90</v>
      </c>
      <c r="BO3" s="489"/>
      <c r="BP3" s="489"/>
      <c r="BQ3" s="489"/>
      <c r="BR3" s="489"/>
      <c r="BS3" s="489"/>
      <c r="BT3" s="489"/>
      <c r="BU3" s="559"/>
      <c r="BV3" s="488" t="s">
        <v>91</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92</v>
      </c>
      <c r="CU3" s="489"/>
      <c r="CV3" s="489"/>
      <c r="CW3" s="489"/>
      <c r="CX3" s="489"/>
      <c r="CY3" s="489"/>
      <c r="CZ3" s="489"/>
      <c r="DA3" s="559"/>
      <c r="DB3" s="488" t="s">
        <v>93</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94</v>
      </c>
      <c r="AZ4" s="446"/>
      <c r="BA4" s="446"/>
      <c r="BB4" s="446"/>
      <c r="BC4" s="446"/>
      <c r="BD4" s="446"/>
      <c r="BE4" s="446"/>
      <c r="BF4" s="446"/>
      <c r="BG4" s="446"/>
      <c r="BH4" s="446"/>
      <c r="BI4" s="446"/>
      <c r="BJ4" s="446"/>
      <c r="BK4" s="446"/>
      <c r="BL4" s="446"/>
      <c r="BM4" s="447"/>
      <c r="BN4" s="448">
        <v>7663635</v>
      </c>
      <c r="BO4" s="449"/>
      <c r="BP4" s="449"/>
      <c r="BQ4" s="449"/>
      <c r="BR4" s="449"/>
      <c r="BS4" s="449"/>
      <c r="BT4" s="449"/>
      <c r="BU4" s="450"/>
      <c r="BV4" s="448">
        <v>7820205</v>
      </c>
      <c r="BW4" s="449"/>
      <c r="BX4" s="449"/>
      <c r="BY4" s="449"/>
      <c r="BZ4" s="449"/>
      <c r="CA4" s="449"/>
      <c r="CB4" s="449"/>
      <c r="CC4" s="450"/>
      <c r="CD4" s="585" t="s">
        <v>95</v>
      </c>
      <c r="CE4" s="586"/>
      <c r="CF4" s="586"/>
      <c r="CG4" s="586"/>
      <c r="CH4" s="586"/>
      <c r="CI4" s="586"/>
      <c r="CJ4" s="586"/>
      <c r="CK4" s="586"/>
      <c r="CL4" s="586"/>
      <c r="CM4" s="586"/>
      <c r="CN4" s="586"/>
      <c r="CO4" s="586"/>
      <c r="CP4" s="586"/>
      <c r="CQ4" s="586"/>
      <c r="CR4" s="586"/>
      <c r="CS4" s="587"/>
      <c r="CT4" s="588">
        <v>4.2</v>
      </c>
      <c r="CU4" s="589"/>
      <c r="CV4" s="589"/>
      <c r="CW4" s="589"/>
      <c r="CX4" s="589"/>
      <c r="CY4" s="589"/>
      <c r="CZ4" s="589"/>
      <c r="DA4" s="590"/>
      <c r="DB4" s="588">
        <v>9.1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96</v>
      </c>
      <c r="AN5" s="376"/>
      <c r="AO5" s="376"/>
      <c r="AP5" s="376"/>
      <c r="AQ5" s="376"/>
      <c r="AR5" s="376"/>
      <c r="AS5" s="376"/>
      <c r="AT5" s="377"/>
      <c r="AU5" s="477" t="s">
        <v>97</v>
      </c>
      <c r="AV5" s="478"/>
      <c r="AW5" s="478"/>
      <c r="AX5" s="478"/>
      <c r="AY5" s="433" t="s">
        <v>98</v>
      </c>
      <c r="AZ5" s="434"/>
      <c r="BA5" s="434"/>
      <c r="BB5" s="434"/>
      <c r="BC5" s="434"/>
      <c r="BD5" s="434"/>
      <c r="BE5" s="434"/>
      <c r="BF5" s="434"/>
      <c r="BG5" s="434"/>
      <c r="BH5" s="434"/>
      <c r="BI5" s="434"/>
      <c r="BJ5" s="434"/>
      <c r="BK5" s="434"/>
      <c r="BL5" s="434"/>
      <c r="BM5" s="435"/>
      <c r="BN5" s="419">
        <v>7487109</v>
      </c>
      <c r="BO5" s="420"/>
      <c r="BP5" s="420"/>
      <c r="BQ5" s="420"/>
      <c r="BR5" s="420"/>
      <c r="BS5" s="420"/>
      <c r="BT5" s="420"/>
      <c r="BU5" s="421"/>
      <c r="BV5" s="419">
        <v>7417236</v>
      </c>
      <c r="BW5" s="420"/>
      <c r="BX5" s="420"/>
      <c r="BY5" s="420"/>
      <c r="BZ5" s="420"/>
      <c r="CA5" s="420"/>
      <c r="CB5" s="420"/>
      <c r="CC5" s="421"/>
      <c r="CD5" s="459" t="s">
        <v>99</v>
      </c>
      <c r="CE5" s="379"/>
      <c r="CF5" s="379"/>
      <c r="CG5" s="379"/>
      <c r="CH5" s="379"/>
      <c r="CI5" s="379"/>
      <c r="CJ5" s="379"/>
      <c r="CK5" s="379"/>
      <c r="CL5" s="379"/>
      <c r="CM5" s="379"/>
      <c r="CN5" s="379"/>
      <c r="CO5" s="379"/>
      <c r="CP5" s="379"/>
      <c r="CQ5" s="379"/>
      <c r="CR5" s="379"/>
      <c r="CS5" s="460"/>
      <c r="CT5" s="416">
        <v>97.8</v>
      </c>
      <c r="CU5" s="417"/>
      <c r="CV5" s="417"/>
      <c r="CW5" s="417"/>
      <c r="CX5" s="417"/>
      <c r="CY5" s="417"/>
      <c r="CZ5" s="417"/>
      <c r="DA5" s="418"/>
      <c r="DB5" s="416">
        <v>91.3</v>
      </c>
      <c r="DC5" s="417"/>
      <c r="DD5" s="417"/>
      <c r="DE5" s="417"/>
      <c r="DF5" s="417"/>
      <c r="DG5" s="417"/>
      <c r="DH5" s="417"/>
      <c r="DI5" s="418"/>
    </row>
    <row r="6" spans="1:119" ht="18.75" customHeight="1" x14ac:dyDescent="0.15">
      <c r="A6" s="181"/>
      <c r="B6" s="565" t="s">
        <v>100</v>
      </c>
      <c r="C6" s="406"/>
      <c r="D6" s="406"/>
      <c r="E6" s="566"/>
      <c r="F6" s="566"/>
      <c r="G6" s="566"/>
      <c r="H6" s="566"/>
      <c r="I6" s="566"/>
      <c r="J6" s="566"/>
      <c r="K6" s="566"/>
      <c r="L6" s="566" t="s">
        <v>101</v>
      </c>
      <c r="M6" s="566"/>
      <c r="N6" s="566"/>
      <c r="O6" s="566"/>
      <c r="P6" s="566"/>
      <c r="Q6" s="566"/>
      <c r="R6" s="404"/>
      <c r="S6" s="404"/>
      <c r="T6" s="404"/>
      <c r="U6" s="404"/>
      <c r="V6" s="572"/>
      <c r="W6" s="509" t="s">
        <v>102</v>
      </c>
      <c r="X6" s="405"/>
      <c r="Y6" s="405"/>
      <c r="Z6" s="405"/>
      <c r="AA6" s="405"/>
      <c r="AB6" s="406"/>
      <c r="AC6" s="577" t="s">
        <v>103</v>
      </c>
      <c r="AD6" s="578"/>
      <c r="AE6" s="578"/>
      <c r="AF6" s="578"/>
      <c r="AG6" s="578"/>
      <c r="AH6" s="578"/>
      <c r="AI6" s="578"/>
      <c r="AJ6" s="578"/>
      <c r="AK6" s="578"/>
      <c r="AL6" s="579"/>
      <c r="AM6" s="476" t="s">
        <v>104</v>
      </c>
      <c r="AN6" s="376"/>
      <c r="AO6" s="376"/>
      <c r="AP6" s="376"/>
      <c r="AQ6" s="376"/>
      <c r="AR6" s="376"/>
      <c r="AS6" s="376"/>
      <c r="AT6" s="377"/>
      <c r="AU6" s="477" t="s">
        <v>97</v>
      </c>
      <c r="AV6" s="478"/>
      <c r="AW6" s="478"/>
      <c r="AX6" s="478"/>
      <c r="AY6" s="433" t="s">
        <v>105</v>
      </c>
      <c r="AZ6" s="434"/>
      <c r="BA6" s="434"/>
      <c r="BB6" s="434"/>
      <c r="BC6" s="434"/>
      <c r="BD6" s="434"/>
      <c r="BE6" s="434"/>
      <c r="BF6" s="434"/>
      <c r="BG6" s="434"/>
      <c r="BH6" s="434"/>
      <c r="BI6" s="434"/>
      <c r="BJ6" s="434"/>
      <c r="BK6" s="434"/>
      <c r="BL6" s="434"/>
      <c r="BM6" s="435"/>
      <c r="BN6" s="419">
        <v>176526</v>
      </c>
      <c r="BO6" s="420"/>
      <c r="BP6" s="420"/>
      <c r="BQ6" s="420"/>
      <c r="BR6" s="420"/>
      <c r="BS6" s="420"/>
      <c r="BT6" s="420"/>
      <c r="BU6" s="421"/>
      <c r="BV6" s="419">
        <v>402969</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97.8</v>
      </c>
      <c r="CU6" s="563"/>
      <c r="CV6" s="563"/>
      <c r="CW6" s="563"/>
      <c r="CX6" s="563"/>
      <c r="CY6" s="563"/>
      <c r="CZ6" s="563"/>
      <c r="DA6" s="564"/>
      <c r="DB6" s="562">
        <v>94.3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97</v>
      </c>
      <c r="AV7" s="478"/>
      <c r="AW7" s="478"/>
      <c r="AX7" s="478"/>
      <c r="AY7" s="433" t="s">
        <v>108</v>
      </c>
      <c r="AZ7" s="434"/>
      <c r="BA7" s="434"/>
      <c r="BB7" s="434"/>
      <c r="BC7" s="434"/>
      <c r="BD7" s="434"/>
      <c r="BE7" s="434"/>
      <c r="BF7" s="434"/>
      <c r="BG7" s="434"/>
      <c r="BH7" s="434"/>
      <c r="BI7" s="434"/>
      <c r="BJ7" s="434"/>
      <c r="BK7" s="434"/>
      <c r="BL7" s="434"/>
      <c r="BM7" s="435"/>
      <c r="BN7" s="419">
        <v>63</v>
      </c>
      <c r="BO7" s="420"/>
      <c r="BP7" s="420"/>
      <c r="BQ7" s="420"/>
      <c r="BR7" s="420"/>
      <c r="BS7" s="420"/>
      <c r="BT7" s="420"/>
      <c r="BU7" s="421"/>
      <c r="BV7" s="419">
        <v>10241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4224036</v>
      </c>
      <c r="CU7" s="420"/>
      <c r="CV7" s="420"/>
      <c r="CW7" s="420"/>
      <c r="CX7" s="420"/>
      <c r="CY7" s="420"/>
      <c r="CZ7" s="420"/>
      <c r="DA7" s="421"/>
      <c r="DB7" s="419">
        <v>4312014</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176463</v>
      </c>
      <c r="BO8" s="420"/>
      <c r="BP8" s="420"/>
      <c r="BQ8" s="420"/>
      <c r="BR8" s="420"/>
      <c r="BS8" s="420"/>
      <c r="BT8" s="420"/>
      <c r="BU8" s="421"/>
      <c r="BV8" s="419">
        <v>392728</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0.37</v>
      </c>
      <c r="CU8" s="523"/>
      <c r="CV8" s="523"/>
      <c r="CW8" s="523"/>
      <c r="CX8" s="523"/>
      <c r="CY8" s="523"/>
      <c r="CZ8" s="523"/>
      <c r="DA8" s="524"/>
      <c r="DB8" s="522">
        <v>0.38</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12374</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-216265</v>
      </c>
      <c r="BO9" s="420"/>
      <c r="BP9" s="420"/>
      <c r="BQ9" s="420"/>
      <c r="BR9" s="420"/>
      <c r="BS9" s="420"/>
      <c r="BT9" s="420"/>
      <c r="BU9" s="421"/>
      <c r="BV9" s="419">
        <v>249719</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13.1</v>
      </c>
      <c r="CU9" s="417"/>
      <c r="CV9" s="417"/>
      <c r="CW9" s="417"/>
      <c r="CX9" s="417"/>
      <c r="CY9" s="417"/>
      <c r="CZ9" s="417"/>
      <c r="DA9" s="418"/>
      <c r="DB9" s="416">
        <v>13.2</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13524</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214400</v>
      </c>
      <c r="BO10" s="420"/>
      <c r="BP10" s="420"/>
      <c r="BQ10" s="420"/>
      <c r="BR10" s="420"/>
      <c r="BS10" s="420"/>
      <c r="BT10" s="420"/>
      <c r="BU10" s="421"/>
      <c r="BV10" s="419">
        <v>71600</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118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12341</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12172</v>
      </c>
      <c r="S13" s="507"/>
      <c r="T13" s="507"/>
      <c r="U13" s="507"/>
      <c r="V13" s="508"/>
      <c r="W13" s="509" t="s">
        <v>142</v>
      </c>
      <c r="X13" s="405"/>
      <c r="Y13" s="405"/>
      <c r="Z13" s="405"/>
      <c r="AA13" s="405"/>
      <c r="AB13" s="406"/>
      <c r="AC13" s="372">
        <v>444</v>
      </c>
      <c r="AD13" s="373"/>
      <c r="AE13" s="373"/>
      <c r="AF13" s="373"/>
      <c r="AG13" s="374"/>
      <c r="AH13" s="372">
        <v>492</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-1865</v>
      </c>
      <c r="BO13" s="420"/>
      <c r="BP13" s="420"/>
      <c r="BQ13" s="420"/>
      <c r="BR13" s="420"/>
      <c r="BS13" s="420"/>
      <c r="BT13" s="420"/>
      <c r="BU13" s="421"/>
      <c r="BV13" s="419">
        <v>321319</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7.3</v>
      </c>
      <c r="CU13" s="417"/>
      <c r="CV13" s="417"/>
      <c r="CW13" s="417"/>
      <c r="CX13" s="417"/>
      <c r="CY13" s="417"/>
      <c r="CZ13" s="417"/>
      <c r="DA13" s="418"/>
      <c r="DB13" s="416">
        <v>7.5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12646</v>
      </c>
      <c r="S14" s="507"/>
      <c r="T14" s="507"/>
      <c r="U14" s="507"/>
      <c r="V14" s="508"/>
      <c r="W14" s="510"/>
      <c r="X14" s="408"/>
      <c r="Y14" s="408"/>
      <c r="Z14" s="408"/>
      <c r="AA14" s="408"/>
      <c r="AB14" s="409"/>
      <c r="AC14" s="499">
        <v>7.6</v>
      </c>
      <c r="AD14" s="500"/>
      <c r="AE14" s="500"/>
      <c r="AF14" s="500"/>
      <c r="AG14" s="501"/>
      <c r="AH14" s="499">
        <v>7.9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v>8.6999999999999993</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12497</v>
      </c>
      <c r="S15" s="507"/>
      <c r="T15" s="507"/>
      <c r="U15" s="507"/>
      <c r="V15" s="508"/>
      <c r="W15" s="509" t="s">
        <v>150</v>
      </c>
      <c r="X15" s="405"/>
      <c r="Y15" s="405"/>
      <c r="Z15" s="405"/>
      <c r="AA15" s="405"/>
      <c r="AB15" s="406"/>
      <c r="AC15" s="372">
        <v>1526</v>
      </c>
      <c r="AD15" s="373"/>
      <c r="AE15" s="373"/>
      <c r="AF15" s="373"/>
      <c r="AG15" s="374"/>
      <c r="AH15" s="372">
        <v>1609</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1378289</v>
      </c>
      <c r="BO15" s="449"/>
      <c r="BP15" s="449"/>
      <c r="BQ15" s="449"/>
      <c r="BR15" s="449"/>
      <c r="BS15" s="449"/>
      <c r="BT15" s="449"/>
      <c r="BU15" s="450"/>
      <c r="BV15" s="448">
        <v>1320758</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26</v>
      </c>
      <c r="AD16" s="500"/>
      <c r="AE16" s="500"/>
      <c r="AF16" s="500"/>
      <c r="AG16" s="501"/>
      <c r="AH16" s="499">
        <v>25.8</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3824876</v>
      </c>
      <c r="BO16" s="420"/>
      <c r="BP16" s="420"/>
      <c r="BQ16" s="420"/>
      <c r="BR16" s="420"/>
      <c r="BS16" s="420"/>
      <c r="BT16" s="420"/>
      <c r="BU16" s="421"/>
      <c r="BV16" s="419">
        <v>3789988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3903</v>
      </c>
      <c r="AD17" s="373"/>
      <c r="AE17" s="373"/>
      <c r="AF17" s="373"/>
      <c r="AG17" s="374"/>
      <c r="AH17" s="372">
        <v>4133</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1725134</v>
      </c>
      <c r="BO17" s="420"/>
      <c r="BP17" s="420"/>
      <c r="BQ17" s="420"/>
      <c r="BR17" s="420"/>
      <c r="BS17" s="420"/>
      <c r="BT17" s="420"/>
      <c r="BU17" s="421"/>
      <c r="BV17" s="419">
        <v>1648151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81.680000000000007</v>
      </c>
      <c r="M18" s="472"/>
      <c r="N18" s="472"/>
      <c r="O18" s="472"/>
      <c r="P18" s="472"/>
      <c r="Q18" s="472"/>
      <c r="R18" s="473"/>
      <c r="S18" s="473"/>
      <c r="T18" s="473"/>
      <c r="U18" s="473"/>
      <c r="V18" s="474"/>
      <c r="W18" s="490"/>
      <c r="X18" s="491"/>
      <c r="Y18" s="491"/>
      <c r="Z18" s="491"/>
      <c r="AA18" s="491"/>
      <c r="AB18" s="515"/>
      <c r="AC18" s="389">
        <v>66.5</v>
      </c>
      <c r="AD18" s="390"/>
      <c r="AE18" s="390"/>
      <c r="AF18" s="390"/>
      <c r="AG18" s="475"/>
      <c r="AH18" s="389">
        <v>66.3</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4081787</v>
      </c>
      <c r="BO18" s="420"/>
      <c r="BP18" s="420"/>
      <c r="BQ18" s="420"/>
      <c r="BR18" s="420"/>
      <c r="BS18" s="420"/>
      <c r="BT18" s="420"/>
      <c r="BU18" s="421"/>
      <c r="BV18" s="419">
        <v>3984875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151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5675990</v>
      </c>
      <c r="BO19" s="420"/>
      <c r="BP19" s="420"/>
      <c r="BQ19" s="420"/>
      <c r="BR19" s="420"/>
      <c r="BS19" s="420"/>
      <c r="BT19" s="420"/>
      <c r="BU19" s="421"/>
      <c r="BV19" s="419">
        <v>5492233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5433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5451291</v>
      </c>
      <c r="BO22" s="449"/>
      <c r="BP22" s="449"/>
      <c r="BQ22" s="449"/>
      <c r="BR22" s="449"/>
      <c r="BS22" s="449"/>
      <c r="BT22" s="449"/>
      <c r="BU22" s="450"/>
      <c r="BV22" s="448">
        <v>5829841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5158966</v>
      </c>
      <c r="BO23" s="420"/>
      <c r="BP23" s="420"/>
      <c r="BQ23" s="420"/>
      <c r="BR23" s="420"/>
      <c r="BS23" s="420"/>
      <c r="BT23" s="420"/>
      <c r="BU23" s="421"/>
      <c r="BV23" s="419">
        <v>5426436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5500</v>
      </c>
      <c r="R24" s="373"/>
      <c r="S24" s="373"/>
      <c r="T24" s="373"/>
      <c r="U24" s="373"/>
      <c r="V24" s="374"/>
      <c r="W24" s="462"/>
      <c r="X24" s="399"/>
      <c r="Y24" s="400"/>
      <c r="Z24" s="375" t="s">
        <v>175</v>
      </c>
      <c r="AA24" s="376"/>
      <c r="AB24" s="376"/>
      <c r="AC24" s="376"/>
      <c r="AD24" s="376"/>
      <c r="AE24" s="376"/>
      <c r="AF24" s="376"/>
      <c r="AG24" s="377"/>
      <c r="AH24" s="372">
        <v>107</v>
      </c>
      <c r="AI24" s="373"/>
      <c r="AJ24" s="373"/>
      <c r="AK24" s="373"/>
      <c r="AL24" s="374"/>
      <c r="AM24" s="372">
        <v>309979</v>
      </c>
      <c r="AN24" s="373"/>
      <c r="AO24" s="373"/>
      <c r="AP24" s="373"/>
      <c r="AQ24" s="373"/>
      <c r="AR24" s="374"/>
      <c r="AS24" s="372">
        <v>2897</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3175058</v>
      </c>
      <c r="BO24" s="420"/>
      <c r="BP24" s="420"/>
      <c r="BQ24" s="420"/>
      <c r="BR24" s="420"/>
      <c r="BS24" s="420"/>
      <c r="BT24" s="420"/>
      <c r="BU24" s="421"/>
      <c r="BV24" s="419">
        <v>3316788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1</v>
      </c>
      <c r="M25" s="373"/>
      <c r="N25" s="373"/>
      <c r="O25" s="373"/>
      <c r="P25" s="374"/>
      <c r="Q25" s="372">
        <v>4760</v>
      </c>
      <c r="R25" s="373"/>
      <c r="S25" s="373"/>
      <c r="T25" s="373"/>
      <c r="U25" s="373"/>
      <c r="V25" s="374"/>
      <c r="W25" s="462"/>
      <c r="X25" s="399"/>
      <c r="Y25" s="400"/>
      <c r="Z25" s="375" t="s">
        <v>178</v>
      </c>
      <c r="AA25" s="376"/>
      <c r="AB25" s="376"/>
      <c r="AC25" s="376"/>
      <c r="AD25" s="376"/>
      <c r="AE25" s="376"/>
      <c r="AF25" s="376"/>
      <c r="AG25" s="377"/>
      <c r="AH25" s="372" t="s">
        <v>140</v>
      </c>
      <c r="AI25" s="373"/>
      <c r="AJ25" s="373"/>
      <c r="AK25" s="373"/>
      <c r="AL25" s="374"/>
      <c r="AM25" s="372" t="s">
        <v>131</v>
      </c>
      <c r="AN25" s="373"/>
      <c r="AO25" s="373"/>
      <c r="AP25" s="373"/>
      <c r="AQ25" s="373"/>
      <c r="AR25" s="374"/>
      <c r="AS25" s="372" t="s">
        <v>179</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30113</v>
      </c>
      <c r="BO25" s="449"/>
      <c r="BP25" s="449"/>
      <c r="BQ25" s="449"/>
      <c r="BR25" s="449"/>
      <c r="BS25" s="449"/>
      <c r="BT25" s="449"/>
      <c r="BU25" s="450"/>
      <c r="BV25" s="448">
        <v>51721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181</v>
      </c>
      <c r="F26" s="376"/>
      <c r="G26" s="376"/>
      <c r="H26" s="376"/>
      <c r="I26" s="376"/>
      <c r="J26" s="376"/>
      <c r="K26" s="377"/>
      <c r="L26" s="372">
        <v>1</v>
      </c>
      <c r="M26" s="373"/>
      <c r="N26" s="373"/>
      <c r="O26" s="373"/>
      <c r="P26" s="374"/>
      <c r="Q26" s="372">
        <v>5030</v>
      </c>
      <c r="R26" s="373"/>
      <c r="S26" s="373"/>
      <c r="T26" s="373"/>
      <c r="U26" s="373"/>
      <c r="V26" s="374"/>
      <c r="W26" s="462"/>
      <c r="X26" s="399"/>
      <c r="Y26" s="400"/>
      <c r="Z26" s="375" t="s">
        <v>182</v>
      </c>
      <c r="AA26" s="430"/>
      <c r="AB26" s="430"/>
      <c r="AC26" s="430"/>
      <c r="AD26" s="430"/>
      <c r="AE26" s="430"/>
      <c r="AF26" s="430"/>
      <c r="AG26" s="431"/>
      <c r="AH26" s="372">
        <v>8</v>
      </c>
      <c r="AI26" s="373"/>
      <c r="AJ26" s="373"/>
      <c r="AK26" s="373"/>
      <c r="AL26" s="374"/>
      <c r="AM26" s="372">
        <v>25752</v>
      </c>
      <c r="AN26" s="373"/>
      <c r="AO26" s="373"/>
      <c r="AP26" s="373"/>
      <c r="AQ26" s="373"/>
      <c r="AR26" s="374"/>
      <c r="AS26" s="372">
        <v>3219</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2400</v>
      </c>
      <c r="R27" s="373"/>
      <c r="S27" s="373"/>
      <c r="T27" s="373"/>
      <c r="U27" s="373"/>
      <c r="V27" s="374"/>
      <c r="W27" s="462"/>
      <c r="X27" s="399"/>
      <c r="Y27" s="400"/>
      <c r="Z27" s="375" t="s">
        <v>185</v>
      </c>
      <c r="AA27" s="376"/>
      <c r="AB27" s="376"/>
      <c r="AC27" s="376"/>
      <c r="AD27" s="376"/>
      <c r="AE27" s="376"/>
      <c r="AF27" s="376"/>
      <c r="AG27" s="377"/>
      <c r="AH27" s="372">
        <v>3</v>
      </c>
      <c r="AI27" s="373"/>
      <c r="AJ27" s="373"/>
      <c r="AK27" s="373"/>
      <c r="AL27" s="374"/>
      <c r="AM27" s="372">
        <v>9228</v>
      </c>
      <c r="AN27" s="373"/>
      <c r="AO27" s="373"/>
      <c r="AP27" s="373"/>
      <c r="AQ27" s="373"/>
      <c r="AR27" s="374"/>
      <c r="AS27" s="372">
        <v>3076</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179</v>
      </c>
      <c r="BO27" s="454"/>
      <c r="BP27" s="454"/>
      <c r="BQ27" s="454"/>
      <c r="BR27" s="454"/>
      <c r="BS27" s="454"/>
      <c r="BT27" s="454"/>
      <c r="BU27" s="455"/>
      <c r="BV27" s="453" t="s">
        <v>131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2060</v>
      </c>
      <c r="R28" s="373"/>
      <c r="S28" s="373"/>
      <c r="T28" s="373"/>
      <c r="U28" s="373"/>
      <c r="V28" s="374"/>
      <c r="W28" s="462"/>
      <c r="X28" s="399"/>
      <c r="Y28" s="400"/>
      <c r="Z28" s="375" t="s">
        <v>188</v>
      </c>
      <c r="AA28" s="376"/>
      <c r="AB28" s="376"/>
      <c r="AC28" s="376"/>
      <c r="AD28" s="376"/>
      <c r="AE28" s="376"/>
      <c r="AF28" s="376"/>
      <c r="AG28" s="377"/>
      <c r="AH28" s="372" t="s">
        <v>179</v>
      </c>
      <c r="AI28" s="373"/>
      <c r="AJ28" s="373"/>
      <c r="AK28" s="373"/>
      <c r="AL28" s="374"/>
      <c r="AM28" s="372" t="s">
        <v>179</v>
      </c>
      <c r="AN28" s="373"/>
      <c r="AO28" s="373"/>
      <c r="AP28" s="373"/>
      <c r="AQ28" s="373"/>
      <c r="AR28" s="374"/>
      <c r="AS28" s="372" t="s">
        <v>131</v>
      </c>
      <c r="AT28" s="373"/>
      <c r="AU28" s="373"/>
      <c r="AV28" s="373"/>
      <c r="AW28" s="373"/>
      <c r="AX28" s="432"/>
      <c r="AY28" s="436" t="s">
        <v>189</v>
      </c>
      <c r="AZ28" s="437"/>
      <c r="BA28" s="437"/>
      <c r="BB28" s="438"/>
      <c r="BC28" s="445" t="s">
        <v>51</v>
      </c>
      <c r="BD28" s="446"/>
      <c r="BE28" s="446"/>
      <c r="BF28" s="446"/>
      <c r="BG28" s="446"/>
      <c r="BH28" s="446"/>
      <c r="BI28" s="446"/>
      <c r="BJ28" s="446"/>
      <c r="BK28" s="446"/>
      <c r="BL28" s="446"/>
      <c r="BM28" s="447"/>
      <c r="BN28" s="448">
        <v>1008289</v>
      </c>
      <c r="BO28" s="449"/>
      <c r="BP28" s="449"/>
      <c r="BQ28" s="449"/>
      <c r="BR28" s="449"/>
      <c r="BS28" s="449"/>
      <c r="BT28" s="449"/>
      <c r="BU28" s="450"/>
      <c r="BV28" s="448">
        <v>793889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10</v>
      </c>
      <c r="M29" s="373"/>
      <c r="N29" s="373"/>
      <c r="O29" s="373"/>
      <c r="P29" s="374"/>
      <c r="Q29" s="372">
        <v>1990</v>
      </c>
      <c r="R29" s="373"/>
      <c r="S29" s="373"/>
      <c r="T29" s="373"/>
      <c r="U29" s="373"/>
      <c r="V29" s="374"/>
      <c r="W29" s="463"/>
      <c r="X29" s="464"/>
      <c r="Y29" s="465"/>
      <c r="Z29" s="375" t="s">
        <v>191</v>
      </c>
      <c r="AA29" s="376"/>
      <c r="AB29" s="376"/>
      <c r="AC29" s="376"/>
      <c r="AD29" s="376"/>
      <c r="AE29" s="376"/>
      <c r="AF29" s="376"/>
      <c r="AG29" s="377"/>
      <c r="AH29" s="372">
        <v>110</v>
      </c>
      <c r="AI29" s="373"/>
      <c r="AJ29" s="373"/>
      <c r="AK29" s="373"/>
      <c r="AL29" s="374"/>
      <c r="AM29" s="372">
        <v>319207</v>
      </c>
      <c r="AN29" s="373"/>
      <c r="AO29" s="373"/>
      <c r="AP29" s="373"/>
      <c r="AQ29" s="373"/>
      <c r="AR29" s="374"/>
      <c r="AS29" s="372">
        <v>2902</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54059</v>
      </c>
      <c r="BO29" s="420"/>
      <c r="BP29" s="420"/>
      <c r="BQ29" s="420"/>
      <c r="BR29" s="420"/>
      <c r="BS29" s="420"/>
      <c r="BT29" s="420"/>
      <c r="BU29" s="421"/>
      <c r="BV29" s="419">
        <v>54039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95.5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53</v>
      </c>
      <c r="BD30" s="393"/>
      <c r="BE30" s="393"/>
      <c r="BF30" s="393"/>
      <c r="BG30" s="393"/>
      <c r="BH30" s="393"/>
      <c r="BI30" s="393"/>
      <c r="BJ30" s="393"/>
      <c r="BK30" s="393"/>
      <c r="BL30" s="393"/>
      <c r="BM30" s="394"/>
      <c r="BN30" s="453">
        <v>1442967</v>
      </c>
      <c r="BO30" s="454"/>
      <c r="BP30" s="454"/>
      <c r="BQ30" s="454"/>
      <c r="BR30" s="454"/>
      <c r="BS30" s="454"/>
      <c r="BT30" s="454"/>
      <c r="BU30" s="455"/>
      <c r="BV30" s="453">
        <v>1055324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203</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水道事業特別会計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北部上北広域事務組合（一般会計）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野辺地町土地開発公社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北部上北広域事務組合（病院会計）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野辺地町観光協会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下北地域広域行政事務組合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上北地方教育・福祉事務組合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青森県市町村総合事務組合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青森県市町村職員退職手当組合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青森県交通災害共済組合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青森県後期高齢者医療広域連合（一般会計）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青森県後期高齢者医療広域連合（後期高齢者医療事業会計）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3AMj7zy/fYl1N5BHFV+a4u3XorYY47pu72UL227UunfD/qCJQhW7jOYUSRpmOtcbgjSp1wFd9z93vXAk6jg8GQ==" saltValue="YZ3WDfuXyWFlyAIVxiFH5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6"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54" t="s">
        <v>565</v>
      </c>
      <c r="D34" s="1154"/>
      <c r="E34" s="1155"/>
      <c r="F34" s="32">
        <v>6.41</v>
      </c>
      <c r="G34" s="33">
        <v>6.98</v>
      </c>
      <c r="H34" s="33">
        <v>6.93</v>
      </c>
      <c r="I34" s="33">
        <v>6.81</v>
      </c>
      <c r="J34" s="34">
        <v>6.52</v>
      </c>
      <c r="K34" s="22"/>
      <c r="L34" s="22"/>
      <c r="M34" s="22"/>
      <c r="N34" s="22"/>
      <c r="O34" s="22"/>
      <c r="P34" s="22"/>
    </row>
    <row r="35" spans="1:16" ht="39" customHeight="1" x14ac:dyDescent="0.15">
      <c r="A35" s="22"/>
      <c r="B35" s="35"/>
      <c r="C35" s="1148" t="s">
        <v>566</v>
      </c>
      <c r="D35" s="1149"/>
      <c r="E35" s="1150"/>
      <c r="F35" s="36">
        <v>3.92</v>
      </c>
      <c r="G35" s="37">
        <v>0.15</v>
      </c>
      <c r="H35" s="37">
        <v>3.58</v>
      </c>
      <c r="I35" s="37">
        <v>9.1</v>
      </c>
      <c r="J35" s="38">
        <v>4.17</v>
      </c>
      <c r="K35" s="22"/>
      <c r="L35" s="22"/>
      <c r="M35" s="22"/>
      <c r="N35" s="22"/>
      <c r="O35" s="22"/>
      <c r="P35" s="22"/>
    </row>
    <row r="36" spans="1:16" ht="39" customHeight="1" x14ac:dyDescent="0.15">
      <c r="A36" s="22"/>
      <c r="B36" s="35"/>
      <c r="C36" s="1148" t="s">
        <v>567</v>
      </c>
      <c r="D36" s="1149"/>
      <c r="E36" s="1150"/>
      <c r="F36" s="36">
        <v>2.1</v>
      </c>
      <c r="G36" s="37">
        <v>1.31</v>
      </c>
      <c r="H36" s="37">
        <v>1.78</v>
      </c>
      <c r="I36" s="37">
        <v>1.86</v>
      </c>
      <c r="J36" s="38">
        <v>1.99</v>
      </c>
      <c r="K36" s="22"/>
      <c r="L36" s="22"/>
      <c r="M36" s="22"/>
      <c r="N36" s="22"/>
      <c r="O36" s="22"/>
      <c r="P36" s="22"/>
    </row>
    <row r="37" spans="1:16" ht="39" customHeight="1" x14ac:dyDescent="0.15">
      <c r="A37" s="22"/>
      <c r="B37" s="35"/>
      <c r="C37" s="1148" t="s">
        <v>568</v>
      </c>
      <c r="D37" s="1149"/>
      <c r="E37" s="1150"/>
      <c r="F37" s="36">
        <v>0.65</v>
      </c>
      <c r="G37" s="37">
        <v>0.28000000000000003</v>
      </c>
      <c r="H37" s="37">
        <v>0.4</v>
      </c>
      <c r="I37" s="37">
        <v>1.1000000000000001</v>
      </c>
      <c r="J37" s="38">
        <v>1.98</v>
      </c>
      <c r="K37" s="22"/>
      <c r="L37" s="22"/>
      <c r="M37" s="22"/>
      <c r="N37" s="22"/>
      <c r="O37" s="22"/>
      <c r="P37" s="22"/>
    </row>
    <row r="38" spans="1:16" ht="39" customHeight="1" x14ac:dyDescent="0.15">
      <c r="A38" s="22"/>
      <c r="B38" s="35"/>
      <c r="C38" s="1148" t="s">
        <v>569</v>
      </c>
      <c r="D38" s="1149"/>
      <c r="E38" s="1150"/>
      <c r="F38" s="36">
        <v>0.04</v>
      </c>
      <c r="G38" s="37">
        <v>0.06</v>
      </c>
      <c r="H38" s="37">
        <v>7.0000000000000007E-2</v>
      </c>
      <c r="I38" s="37">
        <v>7.0000000000000007E-2</v>
      </c>
      <c r="J38" s="38">
        <v>0.1</v>
      </c>
      <c r="K38" s="22"/>
      <c r="L38" s="22"/>
      <c r="M38" s="22"/>
      <c r="N38" s="22"/>
      <c r="O38" s="22"/>
      <c r="P38" s="22"/>
    </row>
    <row r="39" spans="1:16" ht="39" customHeight="1" x14ac:dyDescent="0.15">
      <c r="A39" s="22"/>
      <c r="B39" s="35"/>
      <c r="C39" s="1148" t="s">
        <v>570</v>
      </c>
      <c r="D39" s="1149"/>
      <c r="E39" s="1150"/>
      <c r="F39" s="36">
        <v>0</v>
      </c>
      <c r="G39" s="37">
        <v>0</v>
      </c>
      <c r="H39" s="37">
        <v>0</v>
      </c>
      <c r="I39" s="37">
        <v>0</v>
      </c>
      <c r="J39" s="38">
        <v>0</v>
      </c>
      <c r="K39" s="22"/>
      <c r="L39" s="22"/>
      <c r="M39" s="22"/>
      <c r="N39" s="22"/>
      <c r="O39" s="22"/>
      <c r="P39" s="22"/>
    </row>
    <row r="40" spans="1:16" ht="39" customHeight="1" x14ac:dyDescent="0.15">
      <c r="A40" s="22"/>
      <c r="B40" s="35"/>
      <c r="C40" s="1148" t="s">
        <v>571</v>
      </c>
      <c r="D40" s="1149"/>
      <c r="E40" s="1150"/>
      <c r="F40" s="36">
        <v>0.04</v>
      </c>
      <c r="G40" s="37">
        <v>0.04</v>
      </c>
      <c r="H40" s="37">
        <v>0.03</v>
      </c>
      <c r="I40" s="37">
        <v>0.02</v>
      </c>
      <c r="J40" s="38">
        <v>0</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572</v>
      </c>
      <c r="D42" s="1149"/>
      <c r="E42" s="1150"/>
      <c r="F42" s="36" t="s">
        <v>517</v>
      </c>
      <c r="G42" s="37" t="s">
        <v>517</v>
      </c>
      <c r="H42" s="37" t="s">
        <v>517</v>
      </c>
      <c r="I42" s="37" t="s">
        <v>517</v>
      </c>
      <c r="J42" s="38" t="s">
        <v>517</v>
      </c>
      <c r="K42" s="22"/>
      <c r="L42" s="22"/>
      <c r="M42" s="22"/>
      <c r="N42" s="22"/>
      <c r="O42" s="22"/>
      <c r="P42" s="22"/>
    </row>
    <row r="43" spans="1:16" ht="39" customHeight="1" thickBot="1" x14ac:dyDescent="0.2">
      <c r="A43" s="22"/>
      <c r="B43" s="40"/>
      <c r="C43" s="1151" t="s">
        <v>573</v>
      </c>
      <c r="D43" s="1152"/>
      <c r="E43" s="1153"/>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XZUjokdnf/jtVqd2/P8rM4zqFOAUHyACjdkBupOYleYZSkTvnMZxMaIS6MTFsPjpzDNpYthxenxFGir7fr8qA==" saltValue="aCHovWenFWqOUJ21Jr61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4" zoomScale="70" zoomScaleNormal="70" zoomScaleSheetLayoutView="55" workbookViewId="0">
      <selection activeCell="L59" sqref="L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79" t="s">
        <v>11</v>
      </c>
      <c r="C45" s="1180"/>
      <c r="D45" s="58"/>
      <c r="E45" s="1185" t="s">
        <v>12</v>
      </c>
      <c r="F45" s="1185"/>
      <c r="G45" s="1185"/>
      <c r="H45" s="1185"/>
      <c r="I45" s="1185"/>
      <c r="J45" s="1186"/>
      <c r="K45" s="59">
        <v>592</v>
      </c>
      <c r="L45" s="60">
        <v>630</v>
      </c>
      <c r="M45" s="60">
        <v>652</v>
      </c>
      <c r="N45" s="60">
        <v>699</v>
      </c>
      <c r="O45" s="61">
        <v>752</v>
      </c>
      <c r="P45" s="48"/>
      <c r="Q45" s="48"/>
      <c r="R45" s="48"/>
      <c r="S45" s="48"/>
      <c r="T45" s="48"/>
      <c r="U45" s="48"/>
    </row>
    <row r="46" spans="1:21" ht="30.75" customHeight="1" x14ac:dyDescent="0.15">
      <c r="A46" s="48"/>
      <c r="B46" s="1181"/>
      <c r="C46" s="1182"/>
      <c r="D46" s="62"/>
      <c r="E46" s="1158" t="s">
        <v>13</v>
      </c>
      <c r="F46" s="1158"/>
      <c r="G46" s="1158"/>
      <c r="H46" s="1158"/>
      <c r="I46" s="1158"/>
      <c r="J46" s="1159"/>
      <c r="K46" s="63" t="s">
        <v>517</v>
      </c>
      <c r="L46" s="64" t="s">
        <v>517</v>
      </c>
      <c r="M46" s="64" t="s">
        <v>517</v>
      </c>
      <c r="N46" s="64" t="s">
        <v>517</v>
      </c>
      <c r="O46" s="65" t="s">
        <v>517</v>
      </c>
      <c r="P46" s="48"/>
      <c r="Q46" s="48"/>
      <c r="R46" s="48"/>
      <c r="S46" s="48"/>
      <c r="T46" s="48"/>
      <c r="U46" s="48"/>
    </row>
    <row r="47" spans="1:21" ht="30.75" customHeight="1" x14ac:dyDescent="0.15">
      <c r="A47" s="48"/>
      <c r="B47" s="1181"/>
      <c r="C47" s="1182"/>
      <c r="D47" s="62"/>
      <c r="E47" s="1158" t="s">
        <v>14</v>
      </c>
      <c r="F47" s="1158"/>
      <c r="G47" s="1158"/>
      <c r="H47" s="1158"/>
      <c r="I47" s="1158"/>
      <c r="J47" s="1159"/>
      <c r="K47" s="63" t="s">
        <v>517</v>
      </c>
      <c r="L47" s="64" t="s">
        <v>517</v>
      </c>
      <c r="M47" s="64" t="s">
        <v>517</v>
      </c>
      <c r="N47" s="64" t="s">
        <v>517</v>
      </c>
      <c r="O47" s="65" t="s">
        <v>517</v>
      </c>
      <c r="P47" s="48"/>
      <c r="Q47" s="48"/>
      <c r="R47" s="48"/>
      <c r="S47" s="48"/>
      <c r="T47" s="48"/>
      <c r="U47" s="48"/>
    </row>
    <row r="48" spans="1:21" ht="30.75" customHeight="1" x14ac:dyDescent="0.15">
      <c r="A48" s="48"/>
      <c r="B48" s="1181"/>
      <c r="C48" s="1182"/>
      <c r="D48" s="62"/>
      <c r="E48" s="1158" t="s">
        <v>15</v>
      </c>
      <c r="F48" s="1158"/>
      <c r="G48" s="1158"/>
      <c r="H48" s="1158"/>
      <c r="I48" s="1158"/>
      <c r="J48" s="1159"/>
      <c r="K48" s="63">
        <v>21</v>
      </c>
      <c r="L48" s="64">
        <v>24</v>
      </c>
      <c r="M48" s="64">
        <v>24</v>
      </c>
      <c r="N48" s="64">
        <v>29</v>
      </c>
      <c r="O48" s="65">
        <v>29</v>
      </c>
      <c r="P48" s="48"/>
      <c r="Q48" s="48"/>
      <c r="R48" s="48"/>
      <c r="S48" s="48"/>
      <c r="T48" s="48"/>
      <c r="U48" s="48"/>
    </row>
    <row r="49" spans="1:21" ht="30.75" customHeight="1" x14ac:dyDescent="0.15">
      <c r="A49" s="48"/>
      <c r="B49" s="1181"/>
      <c r="C49" s="1182"/>
      <c r="D49" s="62"/>
      <c r="E49" s="1158" t="s">
        <v>16</v>
      </c>
      <c r="F49" s="1158"/>
      <c r="G49" s="1158"/>
      <c r="H49" s="1158"/>
      <c r="I49" s="1158"/>
      <c r="J49" s="1159"/>
      <c r="K49" s="63">
        <v>127</v>
      </c>
      <c r="L49" s="64">
        <v>128</v>
      </c>
      <c r="M49" s="64">
        <v>119</v>
      </c>
      <c r="N49" s="64">
        <v>89</v>
      </c>
      <c r="O49" s="65">
        <v>64</v>
      </c>
      <c r="P49" s="48"/>
      <c r="Q49" s="48"/>
      <c r="R49" s="48"/>
      <c r="S49" s="48"/>
      <c r="T49" s="48"/>
      <c r="U49" s="48"/>
    </row>
    <row r="50" spans="1:21" ht="30.75" customHeight="1" x14ac:dyDescent="0.15">
      <c r="A50" s="48"/>
      <c r="B50" s="1181"/>
      <c r="C50" s="1182"/>
      <c r="D50" s="62"/>
      <c r="E50" s="1158" t="s">
        <v>17</v>
      </c>
      <c r="F50" s="1158"/>
      <c r="G50" s="1158"/>
      <c r="H50" s="1158"/>
      <c r="I50" s="1158"/>
      <c r="J50" s="1159"/>
      <c r="K50" s="63">
        <v>15</v>
      </c>
      <c r="L50" s="64">
        <v>15</v>
      </c>
      <c r="M50" s="64">
        <v>15</v>
      </c>
      <c r="N50" s="64">
        <v>15</v>
      </c>
      <c r="O50" s="65">
        <v>15</v>
      </c>
      <c r="P50" s="48"/>
      <c r="Q50" s="48"/>
      <c r="R50" s="48"/>
      <c r="S50" s="48"/>
      <c r="T50" s="48"/>
      <c r="U50" s="48"/>
    </row>
    <row r="51" spans="1:21" ht="30.75" customHeight="1" x14ac:dyDescent="0.15">
      <c r="A51" s="48"/>
      <c r="B51" s="1183"/>
      <c r="C51" s="1184"/>
      <c r="D51" s="66"/>
      <c r="E51" s="1158" t="s">
        <v>18</v>
      </c>
      <c r="F51" s="1158"/>
      <c r="G51" s="1158"/>
      <c r="H51" s="1158"/>
      <c r="I51" s="1158"/>
      <c r="J51" s="1159"/>
      <c r="K51" s="63">
        <v>0</v>
      </c>
      <c r="L51" s="64">
        <v>0</v>
      </c>
      <c r="M51" s="64">
        <v>0</v>
      </c>
      <c r="N51" s="64">
        <v>0</v>
      </c>
      <c r="O51" s="65" t="s">
        <v>517</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509</v>
      </c>
      <c r="L52" s="64">
        <v>531</v>
      </c>
      <c r="M52" s="64">
        <v>544</v>
      </c>
      <c r="N52" s="64">
        <v>569</v>
      </c>
      <c r="O52" s="65">
        <v>592</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246</v>
      </c>
      <c r="L53" s="69">
        <v>266</v>
      </c>
      <c r="M53" s="69">
        <v>266</v>
      </c>
      <c r="N53" s="69">
        <v>263</v>
      </c>
      <c r="O53" s="70">
        <v>268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26</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4" t="s">
        <v>27</v>
      </c>
      <c r="C58" s="1165"/>
      <c r="D58" s="1170" t="s">
        <v>28</v>
      </c>
      <c r="E58" s="1171"/>
      <c r="F58" s="1171"/>
      <c r="G58" s="1171"/>
      <c r="H58" s="1171"/>
      <c r="I58" s="1171"/>
      <c r="J58" s="1172"/>
      <c r="K58" s="83"/>
      <c r="L58" s="84"/>
      <c r="M58" s="84"/>
      <c r="N58" s="84"/>
      <c r="O58" s="85"/>
    </row>
    <row r="59" spans="1:21" ht="31.5" customHeight="1" x14ac:dyDescent="0.15">
      <c r="B59" s="1166"/>
      <c r="C59" s="1167"/>
      <c r="D59" s="1173" t="s">
        <v>29</v>
      </c>
      <c r="E59" s="1174"/>
      <c r="F59" s="1174"/>
      <c r="G59" s="1174"/>
      <c r="H59" s="1174"/>
      <c r="I59" s="1174"/>
      <c r="J59" s="1175"/>
      <c r="K59" s="86"/>
      <c r="L59" s="87"/>
      <c r="M59" s="87"/>
      <c r="N59" s="87"/>
      <c r="O59" s="88"/>
    </row>
    <row r="60" spans="1:21" ht="31.5" customHeight="1" thickBot="1" x14ac:dyDescent="0.2">
      <c r="B60" s="1168"/>
      <c r="C60" s="1169"/>
      <c r="D60" s="1176" t="s">
        <v>30</v>
      </c>
      <c r="E60" s="1177"/>
      <c r="F60" s="1177"/>
      <c r="G60" s="1177"/>
      <c r="H60" s="1177"/>
      <c r="I60" s="1177"/>
      <c r="J60" s="1178"/>
      <c r="K60" s="89"/>
      <c r="L60" s="90"/>
      <c r="M60" s="90"/>
      <c r="N60" s="90"/>
      <c r="O60" s="91"/>
    </row>
    <row r="61" spans="1:21" ht="24" customHeight="1" x14ac:dyDescent="0.15">
      <c r="B61" s="92"/>
      <c r="C61" s="92"/>
      <c r="D61" s="93" t="s">
        <v>31</v>
      </c>
      <c r="E61" s="94"/>
      <c r="F61" s="94"/>
      <c r="G61" s="94"/>
      <c r="H61" s="94"/>
      <c r="I61" s="94"/>
      <c r="J61" s="94"/>
      <c r="K61" s="94"/>
      <c r="L61" s="94"/>
      <c r="M61" s="94"/>
      <c r="N61" s="94"/>
      <c r="O61" s="94"/>
    </row>
    <row r="62" spans="1:21" ht="24" customHeight="1" x14ac:dyDescent="0.15">
      <c r="B62" s="95"/>
      <c r="C62" s="95"/>
      <c r="D62" s="93" t="s">
        <v>32</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FqwniM2haUuNc5FrB3hFKe1niAGD/hMp2qBTzt52JN5Sua9lZd4dV48ah1LDBp1VqF6cgix02eFr2CfFJCqbA==" saltValue="BR1GUDos5f4qeL+82ThhV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8"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558</v>
      </c>
      <c r="J40" s="103" t="s">
        <v>559</v>
      </c>
      <c r="K40" s="103" t="s">
        <v>560</v>
      </c>
      <c r="L40" s="103" t="s">
        <v>561</v>
      </c>
      <c r="M40" s="104" t="s">
        <v>562</v>
      </c>
    </row>
    <row r="41" spans="2:13" ht="27.75" customHeight="1" x14ac:dyDescent="0.15">
      <c r="B41" s="1199" t="s">
        <v>33</v>
      </c>
      <c r="C41" s="1200"/>
      <c r="D41" s="105"/>
      <c r="E41" s="1201" t="s">
        <v>34</v>
      </c>
      <c r="F41" s="1201"/>
      <c r="G41" s="1201"/>
      <c r="H41" s="1202"/>
      <c r="I41" s="355">
        <v>6261</v>
      </c>
      <c r="J41" s="356">
        <v>6168</v>
      </c>
      <c r="K41" s="356">
        <v>6050</v>
      </c>
      <c r="L41" s="356">
        <v>5830</v>
      </c>
      <c r="M41" s="357">
        <v>5451</v>
      </c>
    </row>
    <row r="42" spans="2:13" ht="27.75" customHeight="1" x14ac:dyDescent="0.15">
      <c r="B42" s="1189"/>
      <c r="C42" s="1190"/>
      <c r="D42" s="106"/>
      <c r="E42" s="1193" t="s">
        <v>35</v>
      </c>
      <c r="F42" s="1193"/>
      <c r="G42" s="1193"/>
      <c r="H42" s="1194"/>
      <c r="I42" s="358">
        <v>55</v>
      </c>
      <c r="J42" s="359">
        <v>41</v>
      </c>
      <c r="K42" s="359">
        <v>27</v>
      </c>
      <c r="L42" s="359">
        <v>15</v>
      </c>
      <c r="M42" s="360" t="s">
        <v>517</v>
      </c>
    </row>
    <row r="43" spans="2:13" ht="27.75" customHeight="1" x14ac:dyDescent="0.15">
      <c r="B43" s="1189"/>
      <c r="C43" s="1190"/>
      <c r="D43" s="106"/>
      <c r="E43" s="1193" t="s">
        <v>36</v>
      </c>
      <c r="F43" s="1193"/>
      <c r="G43" s="1193"/>
      <c r="H43" s="1194"/>
      <c r="I43" s="358">
        <v>331</v>
      </c>
      <c r="J43" s="359">
        <v>308</v>
      </c>
      <c r="K43" s="359">
        <v>284</v>
      </c>
      <c r="L43" s="359">
        <v>259</v>
      </c>
      <c r="M43" s="360">
        <v>250</v>
      </c>
    </row>
    <row r="44" spans="2:13" ht="27.75" customHeight="1" x14ac:dyDescent="0.15">
      <c r="B44" s="1189"/>
      <c r="C44" s="1190"/>
      <c r="D44" s="106"/>
      <c r="E44" s="1193" t="s">
        <v>37</v>
      </c>
      <c r="F44" s="1193"/>
      <c r="G44" s="1193"/>
      <c r="H44" s="1194"/>
      <c r="I44" s="358">
        <v>454</v>
      </c>
      <c r="J44" s="359">
        <v>381</v>
      </c>
      <c r="K44" s="359">
        <v>271</v>
      </c>
      <c r="L44" s="359">
        <v>185</v>
      </c>
      <c r="M44" s="360">
        <v>166</v>
      </c>
    </row>
    <row r="45" spans="2:13" ht="27.75" customHeight="1" x14ac:dyDescent="0.15">
      <c r="B45" s="1189"/>
      <c r="C45" s="1190"/>
      <c r="D45" s="106"/>
      <c r="E45" s="1193" t="s">
        <v>38</v>
      </c>
      <c r="F45" s="1193"/>
      <c r="G45" s="1193"/>
      <c r="H45" s="1194"/>
      <c r="I45" s="358">
        <v>1087</v>
      </c>
      <c r="J45" s="359">
        <v>1041</v>
      </c>
      <c r="K45" s="359">
        <v>1003</v>
      </c>
      <c r="L45" s="359">
        <v>986</v>
      </c>
      <c r="M45" s="360">
        <v>930</v>
      </c>
    </row>
    <row r="46" spans="2:13" ht="27.75" customHeight="1" x14ac:dyDescent="0.15">
      <c r="B46" s="1189"/>
      <c r="C46" s="1190"/>
      <c r="D46" s="107"/>
      <c r="E46" s="1193" t="s">
        <v>39</v>
      </c>
      <c r="F46" s="1193"/>
      <c r="G46" s="1193"/>
      <c r="H46" s="1194"/>
      <c r="I46" s="358" t="s">
        <v>517</v>
      </c>
      <c r="J46" s="359" t="s">
        <v>517</v>
      </c>
      <c r="K46" s="359" t="s">
        <v>517</v>
      </c>
      <c r="L46" s="359" t="s">
        <v>517</v>
      </c>
      <c r="M46" s="360" t="s">
        <v>517</v>
      </c>
    </row>
    <row r="47" spans="2:13" ht="27.75" customHeight="1" x14ac:dyDescent="0.15">
      <c r="B47" s="1189"/>
      <c r="C47" s="1190"/>
      <c r="D47" s="108"/>
      <c r="E47" s="1203" t="s">
        <v>40</v>
      </c>
      <c r="F47" s="1204"/>
      <c r="G47" s="1204"/>
      <c r="H47" s="1205"/>
      <c r="I47" s="358" t="s">
        <v>517</v>
      </c>
      <c r="J47" s="359" t="s">
        <v>517</v>
      </c>
      <c r="K47" s="359" t="s">
        <v>517</v>
      </c>
      <c r="L47" s="359" t="s">
        <v>517</v>
      </c>
      <c r="M47" s="360" t="s">
        <v>517</v>
      </c>
    </row>
    <row r="48" spans="2:13" ht="27.75" customHeight="1" x14ac:dyDescent="0.15">
      <c r="B48" s="1189"/>
      <c r="C48" s="1190"/>
      <c r="D48" s="106"/>
      <c r="E48" s="1193" t="s">
        <v>41</v>
      </c>
      <c r="F48" s="1193"/>
      <c r="G48" s="1193"/>
      <c r="H48" s="1194"/>
      <c r="I48" s="358" t="s">
        <v>517</v>
      </c>
      <c r="J48" s="359" t="s">
        <v>517</v>
      </c>
      <c r="K48" s="359" t="s">
        <v>517</v>
      </c>
      <c r="L48" s="359" t="s">
        <v>517</v>
      </c>
      <c r="M48" s="360" t="s">
        <v>517</v>
      </c>
    </row>
    <row r="49" spans="2:13" ht="27.75" customHeight="1" x14ac:dyDescent="0.15">
      <c r="B49" s="1191"/>
      <c r="C49" s="1192"/>
      <c r="D49" s="106"/>
      <c r="E49" s="1193" t="s">
        <v>42</v>
      </c>
      <c r="F49" s="1193"/>
      <c r="G49" s="1193"/>
      <c r="H49" s="1194"/>
      <c r="I49" s="358">
        <v>38</v>
      </c>
      <c r="J49" s="359">
        <v>60</v>
      </c>
      <c r="K49" s="359" t="s">
        <v>517</v>
      </c>
      <c r="L49" s="359" t="s">
        <v>517</v>
      </c>
      <c r="M49" s="360" t="s">
        <v>517</v>
      </c>
    </row>
    <row r="50" spans="2:13" ht="27.75" customHeight="1" x14ac:dyDescent="0.15">
      <c r="B50" s="1187" t="s">
        <v>43</v>
      </c>
      <c r="C50" s="1188"/>
      <c r="D50" s="109"/>
      <c r="E50" s="1193" t="s">
        <v>44</v>
      </c>
      <c r="F50" s="1193"/>
      <c r="G50" s="1193"/>
      <c r="H50" s="1194"/>
      <c r="I50" s="358">
        <v>1469</v>
      </c>
      <c r="J50" s="359">
        <v>1570</v>
      </c>
      <c r="K50" s="359">
        <v>1668</v>
      </c>
      <c r="L50" s="359">
        <v>2029</v>
      </c>
      <c r="M50" s="360">
        <v>2675</v>
      </c>
    </row>
    <row r="51" spans="2:13" ht="27.75" customHeight="1" x14ac:dyDescent="0.15">
      <c r="B51" s="1189"/>
      <c r="C51" s="1190"/>
      <c r="D51" s="106"/>
      <c r="E51" s="1193" t="s">
        <v>45</v>
      </c>
      <c r="F51" s="1193"/>
      <c r="G51" s="1193"/>
      <c r="H51" s="1194"/>
      <c r="I51" s="358" t="s">
        <v>517</v>
      </c>
      <c r="J51" s="359" t="s">
        <v>517</v>
      </c>
      <c r="K51" s="359" t="s">
        <v>517</v>
      </c>
      <c r="L51" s="359" t="s">
        <v>517</v>
      </c>
      <c r="M51" s="360">
        <v>15</v>
      </c>
    </row>
    <row r="52" spans="2:13" ht="27.75" customHeight="1" x14ac:dyDescent="0.15">
      <c r="B52" s="1191"/>
      <c r="C52" s="1192"/>
      <c r="D52" s="106"/>
      <c r="E52" s="1193" t="s">
        <v>46</v>
      </c>
      <c r="F52" s="1193"/>
      <c r="G52" s="1193"/>
      <c r="H52" s="1194"/>
      <c r="I52" s="358">
        <v>5433</v>
      </c>
      <c r="J52" s="359">
        <v>5338</v>
      </c>
      <c r="K52" s="359">
        <v>5216</v>
      </c>
      <c r="L52" s="359">
        <v>4916</v>
      </c>
      <c r="M52" s="360">
        <v>4603</v>
      </c>
    </row>
    <row r="53" spans="2:13" ht="27.75" customHeight="1" thickBot="1" x14ac:dyDescent="0.2">
      <c r="B53" s="1195" t="s">
        <v>47</v>
      </c>
      <c r="C53" s="1196"/>
      <c r="D53" s="110"/>
      <c r="E53" s="1197" t="s">
        <v>48</v>
      </c>
      <c r="F53" s="1197"/>
      <c r="G53" s="1197"/>
      <c r="H53" s="1198"/>
      <c r="I53" s="361">
        <v>1324</v>
      </c>
      <c r="J53" s="362">
        <v>1092</v>
      </c>
      <c r="K53" s="362">
        <v>751</v>
      </c>
      <c r="L53" s="362">
        <v>328</v>
      </c>
      <c r="M53" s="363">
        <v>-494</v>
      </c>
    </row>
    <row r="54" spans="2:13" ht="27.75" customHeight="1" x14ac:dyDescent="0.15">
      <c r="B54" s="111" t="s">
        <v>49</v>
      </c>
      <c r="C54" s="112"/>
      <c r="D54" s="112"/>
      <c r="E54" s="113"/>
      <c r="F54" s="113"/>
      <c r="G54" s="113"/>
      <c r="H54" s="113"/>
      <c r="I54" s="114"/>
      <c r="J54" s="114"/>
      <c r="K54" s="114"/>
      <c r="L54" s="114"/>
      <c r="M54" s="114"/>
    </row>
    <row r="55" spans="2:13" x14ac:dyDescent="0.15"/>
  </sheetData>
  <sheetProtection algorithmName="SHA-512" hashValue="5LwIB0N4zolGO04rX/k8Lp8qXZzsvmTc6ZCQvdPzeoBjqqXwfUZVJmiredD3Ap+MJQJDUoNR6k1IPXGKYSaHxw==" saltValue="Wy6cHts5fa81wTrtq34Q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2" sqref="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50</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14" t="s">
        <v>51</v>
      </c>
      <c r="D55" s="1214"/>
      <c r="E55" s="1215"/>
      <c r="F55" s="122">
        <v>722</v>
      </c>
      <c r="G55" s="122">
        <v>794</v>
      </c>
      <c r="H55" s="123">
        <v>1008</v>
      </c>
    </row>
    <row r="56" spans="2:8" ht="52.5" customHeight="1" x14ac:dyDescent="0.15">
      <c r="B56" s="124"/>
      <c r="C56" s="1216" t="s">
        <v>52</v>
      </c>
      <c r="D56" s="1216"/>
      <c r="E56" s="1217"/>
      <c r="F56" s="125">
        <v>54</v>
      </c>
      <c r="G56" s="125">
        <v>54</v>
      </c>
      <c r="H56" s="126">
        <v>54</v>
      </c>
    </row>
    <row r="57" spans="2:8" ht="53.25" customHeight="1" x14ac:dyDescent="0.15">
      <c r="B57" s="124"/>
      <c r="C57" s="1218" t="s">
        <v>53</v>
      </c>
      <c r="D57" s="1218"/>
      <c r="E57" s="1219"/>
      <c r="F57" s="127">
        <v>781</v>
      </c>
      <c r="G57" s="127">
        <v>1055</v>
      </c>
      <c r="H57" s="128">
        <v>1443</v>
      </c>
    </row>
    <row r="58" spans="2:8" ht="45.75" customHeight="1" x14ac:dyDescent="0.15">
      <c r="B58" s="129"/>
      <c r="C58" s="1206" t="s">
        <v>591</v>
      </c>
      <c r="D58" s="1207"/>
      <c r="E58" s="1208"/>
      <c r="F58" s="130">
        <v>443</v>
      </c>
      <c r="G58" s="130">
        <v>708</v>
      </c>
      <c r="H58" s="131">
        <v>807</v>
      </c>
    </row>
    <row r="59" spans="2:8" ht="45.75" customHeight="1" x14ac:dyDescent="0.15">
      <c r="B59" s="129"/>
      <c r="C59" s="1206" t="s">
        <v>592</v>
      </c>
      <c r="D59" s="1207"/>
      <c r="E59" s="1208"/>
      <c r="F59" s="130">
        <v>201</v>
      </c>
      <c r="G59" s="130">
        <v>201</v>
      </c>
      <c r="H59" s="131">
        <v>501</v>
      </c>
    </row>
    <row r="60" spans="2:8" ht="45.75" customHeight="1" x14ac:dyDescent="0.15">
      <c r="B60" s="129"/>
      <c r="C60" s="1206" t="s">
        <v>593</v>
      </c>
      <c r="D60" s="1207"/>
      <c r="E60" s="1208"/>
      <c r="F60" s="130">
        <v>66</v>
      </c>
      <c r="G60" s="130">
        <v>62</v>
      </c>
      <c r="H60" s="131">
        <v>58</v>
      </c>
    </row>
    <row r="61" spans="2:8" ht="45.75" customHeight="1" x14ac:dyDescent="0.15">
      <c r="B61" s="129"/>
      <c r="C61" s="1206" t="s">
        <v>594</v>
      </c>
      <c r="D61" s="1207"/>
      <c r="E61" s="1208"/>
      <c r="F61" s="130">
        <v>40</v>
      </c>
      <c r="G61" s="130">
        <v>36</v>
      </c>
      <c r="H61" s="131">
        <v>28</v>
      </c>
    </row>
    <row r="62" spans="2:8" ht="45.75" customHeight="1" thickBot="1" x14ac:dyDescent="0.2">
      <c r="B62" s="132"/>
      <c r="C62" s="1209" t="s">
        <v>595</v>
      </c>
      <c r="D62" s="1210"/>
      <c r="E62" s="1211"/>
      <c r="F62" s="133">
        <v>17</v>
      </c>
      <c r="G62" s="133">
        <v>26</v>
      </c>
      <c r="H62" s="134">
        <v>24</v>
      </c>
    </row>
    <row r="63" spans="2:8" ht="52.5" customHeight="1" thickBot="1" x14ac:dyDescent="0.2">
      <c r="B63" s="135"/>
      <c r="C63" s="1212" t="s">
        <v>54</v>
      </c>
      <c r="D63" s="1212"/>
      <c r="E63" s="1213"/>
      <c r="F63" s="136">
        <v>1557</v>
      </c>
      <c r="G63" s="136">
        <v>1903</v>
      </c>
      <c r="H63" s="137">
        <v>2505</v>
      </c>
    </row>
    <row r="64" spans="2:8" x14ac:dyDescent="0.15"/>
  </sheetData>
  <sheetProtection algorithmName="SHA-512" hashValue="67Vq4gX9pXpdWZ0ToA/WmkY3ON5zYlts28fM7MLBenfIGxFX9a95V7TotadEaImG8fnx3x5LHHFMGqeNLcFDaA==" saltValue="3FztWeXZHm+AvQrglZAn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55</v>
      </c>
      <c r="E2" s="149"/>
      <c r="F2" s="150" t="s">
        <v>555</v>
      </c>
      <c r="G2" s="151"/>
      <c r="H2" s="152"/>
    </row>
    <row r="3" spans="1:8" x14ac:dyDescent="0.15">
      <c r="A3" s="148" t="s">
        <v>548</v>
      </c>
      <c r="B3" s="153"/>
      <c r="C3" s="154"/>
      <c r="D3" s="155">
        <v>47861</v>
      </c>
      <c r="E3" s="156"/>
      <c r="F3" s="157">
        <v>88328</v>
      </c>
      <c r="G3" s="158"/>
      <c r="H3" s="159"/>
    </row>
    <row r="4" spans="1:8" x14ac:dyDescent="0.15">
      <c r="A4" s="160"/>
      <c r="B4" s="161"/>
      <c r="C4" s="162"/>
      <c r="D4" s="163">
        <v>39940</v>
      </c>
      <c r="E4" s="164"/>
      <c r="F4" s="165">
        <v>49013</v>
      </c>
      <c r="G4" s="166"/>
      <c r="H4" s="167"/>
    </row>
    <row r="5" spans="1:8" x14ac:dyDescent="0.15">
      <c r="A5" s="148" t="s">
        <v>550</v>
      </c>
      <c r="B5" s="153"/>
      <c r="C5" s="154"/>
      <c r="D5" s="155">
        <v>27750</v>
      </c>
      <c r="E5" s="156"/>
      <c r="F5" s="157">
        <v>103390</v>
      </c>
      <c r="G5" s="158"/>
      <c r="H5" s="159"/>
    </row>
    <row r="6" spans="1:8" x14ac:dyDescent="0.15">
      <c r="A6" s="160"/>
      <c r="B6" s="161"/>
      <c r="C6" s="162"/>
      <c r="D6" s="163">
        <v>12829</v>
      </c>
      <c r="E6" s="164"/>
      <c r="F6" s="165">
        <v>51269</v>
      </c>
      <c r="G6" s="166"/>
      <c r="H6" s="167"/>
    </row>
    <row r="7" spans="1:8" x14ac:dyDescent="0.15">
      <c r="A7" s="148" t="s">
        <v>551</v>
      </c>
      <c r="B7" s="153"/>
      <c r="C7" s="154"/>
      <c r="D7" s="155">
        <v>41727</v>
      </c>
      <c r="E7" s="156"/>
      <c r="F7" s="157">
        <v>117234</v>
      </c>
      <c r="G7" s="158"/>
      <c r="H7" s="159"/>
    </row>
    <row r="8" spans="1:8" x14ac:dyDescent="0.15">
      <c r="A8" s="160"/>
      <c r="B8" s="161"/>
      <c r="C8" s="162"/>
      <c r="D8" s="163">
        <v>22442</v>
      </c>
      <c r="E8" s="164"/>
      <c r="F8" s="165">
        <v>59796</v>
      </c>
      <c r="G8" s="166"/>
      <c r="H8" s="167"/>
    </row>
    <row r="9" spans="1:8" x14ac:dyDescent="0.15">
      <c r="A9" s="148" t="s">
        <v>552</v>
      </c>
      <c r="B9" s="153"/>
      <c r="C9" s="154"/>
      <c r="D9" s="155">
        <v>53166</v>
      </c>
      <c r="E9" s="156"/>
      <c r="F9" s="157">
        <v>97758</v>
      </c>
      <c r="G9" s="158"/>
      <c r="H9" s="159"/>
    </row>
    <row r="10" spans="1:8" x14ac:dyDescent="0.15">
      <c r="A10" s="160"/>
      <c r="B10" s="161"/>
      <c r="C10" s="162"/>
      <c r="D10" s="163">
        <v>37038</v>
      </c>
      <c r="E10" s="164"/>
      <c r="F10" s="165">
        <v>45946</v>
      </c>
      <c r="G10" s="166"/>
      <c r="H10" s="167"/>
    </row>
    <row r="11" spans="1:8" x14ac:dyDescent="0.15">
      <c r="A11" s="148" t="s">
        <v>553</v>
      </c>
      <c r="B11" s="153"/>
      <c r="C11" s="154"/>
      <c r="D11" s="155">
        <v>37443</v>
      </c>
      <c r="E11" s="156"/>
      <c r="F11" s="157">
        <v>91338</v>
      </c>
      <c r="G11" s="158"/>
      <c r="H11" s="159"/>
    </row>
    <row r="12" spans="1:8" x14ac:dyDescent="0.15">
      <c r="A12" s="160"/>
      <c r="B12" s="161"/>
      <c r="C12" s="168"/>
      <c r="D12" s="163">
        <v>25347</v>
      </c>
      <c r="E12" s="164"/>
      <c r="F12" s="165">
        <v>43989</v>
      </c>
      <c r="G12" s="166"/>
      <c r="H12" s="167"/>
    </row>
    <row r="13" spans="1:8" x14ac:dyDescent="0.15">
      <c r="A13" s="148"/>
      <c r="B13" s="153"/>
      <c r="C13" s="169"/>
      <c r="D13" s="170">
        <v>41589</v>
      </c>
      <c r="E13" s="171"/>
      <c r="F13" s="172">
        <v>99610</v>
      </c>
      <c r="G13" s="173"/>
      <c r="H13" s="159"/>
    </row>
    <row r="14" spans="1:8" x14ac:dyDescent="0.15">
      <c r="A14" s="160"/>
      <c r="B14" s="161"/>
      <c r="C14" s="162"/>
      <c r="D14" s="163">
        <v>27519</v>
      </c>
      <c r="E14" s="164"/>
      <c r="F14" s="165">
        <v>50003</v>
      </c>
      <c r="G14" s="166"/>
      <c r="H14" s="167"/>
    </row>
    <row r="17" spans="1:11" x14ac:dyDescent="0.15">
      <c r="A17" s="144" t="s">
        <v>56</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57</v>
      </c>
      <c r="B19" s="174">
        <f>ROUND(VALUE(SUBSTITUTE(実質収支比率等に係る経年分析!F$48,"▲","-")),2)</f>
        <v>3.92</v>
      </c>
      <c r="C19" s="174">
        <f>ROUND(VALUE(SUBSTITUTE(実質収支比率等に係る経年分析!G$48,"▲","-")),2)</f>
        <v>0.16</v>
      </c>
      <c r="D19" s="174">
        <f>ROUND(VALUE(SUBSTITUTE(実質収支比率等に係る経年分析!H$48,"▲","-")),2)</f>
        <v>3.58</v>
      </c>
      <c r="E19" s="174">
        <f>ROUND(VALUE(SUBSTITUTE(実質収支比率等に係る経年分析!I$48,"▲","-")),2)</f>
        <v>9.11</v>
      </c>
      <c r="F19" s="174">
        <f>ROUND(VALUE(SUBSTITUTE(実質収支比率等に係る経年分析!J$48,"▲","-")),2)</f>
        <v>4.18</v>
      </c>
    </row>
    <row r="20" spans="1:11" x14ac:dyDescent="0.15">
      <c r="A20" s="174" t="s">
        <v>58</v>
      </c>
      <c r="B20" s="174">
        <f>ROUND(VALUE(SUBSTITUTE(実質収支比率等に係る経年分析!F$47,"▲","-")),2)</f>
        <v>17.579999999999998</v>
      </c>
      <c r="C20" s="174">
        <f>ROUND(VALUE(SUBSTITUTE(実質収支比率等に係る経年分析!G$47,"▲","-")),2)</f>
        <v>18.75</v>
      </c>
      <c r="D20" s="174">
        <f>ROUND(VALUE(SUBSTITUTE(実質収支比率等に係る経年分析!H$47,"▲","-")),2)</f>
        <v>18.100000000000001</v>
      </c>
      <c r="E20" s="174">
        <f>ROUND(VALUE(SUBSTITUTE(実質収支比率等に係る経年分析!I$47,"▲","-")),2)</f>
        <v>18.41</v>
      </c>
      <c r="F20" s="174">
        <f>ROUND(VALUE(SUBSTITUTE(実質収支比率等に係る経年分析!J$47,"▲","-")),2)</f>
        <v>23.87</v>
      </c>
    </row>
    <row r="21" spans="1:11" x14ac:dyDescent="0.15">
      <c r="A21" s="174" t="s">
        <v>59</v>
      </c>
      <c r="B21" s="174">
        <f>IF(ISNUMBER(VALUE(SUBSTITUTE(実質収支比率等に係る経年分析!F$49,"▲","-"))),ROUND(VALUE(SUBSTITUTE(実質収支比率等に係る経年分析!F$49,"▲","-")),2),NA())</f>
        <v>3.86</v>
      </c>
      <c r="C21" s="174">
        <f>IF(ISNUMBER(VALUE(SUBSTITUTE(実質収支比率等に係る経年分析!G$49,"▲","-"))),ROUND(VALUE(SUBSTITUTE(実質収支比率等に係る経年分析!G$49,"▲","-")),2),NA())</f>
        <v>-2.87</v>
      </c>
      <c r="D21" s="174">
        <f>IF(ISNUMBER(VALUE(SUBSTITUTE(実質収支比率等に係る経年分析!H$49,"▲","-"))),ROUND(VALUE(SUBSTITUTE(実質収支比率等に係る経年分析!H$49,"▲","-")),2),NA())</f>
        <v>3.51</v>
      </c>
      <c r="E21" s="174">
        <f>IF(ISNUMBER(VALUE(SUBSTITUTE(実質収支比率等に係る経年分析!I$49,"▲","-"))),ROUND(VALUE(SUBSTITUTE(実質収支比率等に係る経年分析!I$49,"▲","-")),2),NA())</f>
        <v>7.45</v>
      </c>
      <c r="F21" s="174">
        <f>IF(ISNUMBER(VALUE(SUBSTITUTE(実質収支比率等に係る経年分析!J$49,"▲","-"))),ROUND(VALUE(SUBSTITUTE(実質収支比率等に係る経年分析!J$49,"▲","-")),2),NA())</f>
        <v>-0.04</v>
      </c>
    </row>
    <row r="24" spans="1:11" x14ac:dyDescent="0.15">
      <c r="A24" s="144" t="s">
        <v>60</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61</v>
      </c>
      <c r="C26" s="175" t="s">
        <v>62</v>
      </c>
      <c r="D26" s="175" t="s">
        <v>61</v>
      </c>
      <c r="E26" s="175" t="s">
        <v>62</v>
      </c>
      <c r="F26" s="175" t="s">
        <v>61</v>
      </c>
      <c r="G26" s="175" t="s">
        <v>62</v>
      </c>
      <c r="H26" s="175" t="s">
        <v>61</v>
      </c>
      <c r="I26" s="175" t="s">
        <v>62</v>
      </c>
      <c r="J26" s="175" t="s">
        <v>61</v>
      </c>
      <c r="K26" s="175" t="s">
        <v>62</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介護サービス事業特別会計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7.0000000000000007E-2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7.0000000000000007E-2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0.28000000000000003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1.1000000000000001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1.98</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3.92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0.15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3.58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4.17</v>
      </c>
    </row>
    <row r="36" spans="1:16" x14ac:dyDescent="0.15">
      <c r="A36" s="175" t="str">
        <f>IF(連結実質赤字比率に係る赤字・黒字の構成分析!C$34="",NA(),連結実質赤字比率に係る赤字・黒字の構成分析!C$34)</f>
        <v>水道事業特別会計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6.41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6.93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6.81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6.52</v>
      </c>
    </row>
    <row r="39" spans="1:16" x14ac:dyDescent="0.15">
      <c r="A39" s="144" t="s">
        <v>63</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15">
      <c r="A42" s="176" t="s">
        <v>66</v>
      </c>
      <c r="B42" s="176"/>
      <c r="C42" s="176"/>
      <c r="D42" s="176">
        <f>'実質公債費比率（分子）の構造'!K$52</f>
        <v>509</v>
      </c>
      <c r="E42" s="176"/>
      <c r="F42" s="176"/>
      <c r="G42" s="176">
        <f>'実質公債費比率（分子）の構造'!L$52</f>
        <v>531</v>
      </c>
      <c r="H42" s="176"/>
      <c r="I42" s="176"/>
      <c r="J42" s="176">
        <f>'実質公債費比率（分子）の構造'!M$52</f>
        <v>544</v>
      </c>
      <c r="K42" s="176"/>
      <c r="L42" s="176"/>
      <c r="M42" s="176">
        <f>'実質公債費比率（分子）の構造'!N$52</f>
        <v>569</v>
      </c>
      <c r="N42" s="176"/>
      <c r="O42" s="176"/>
      <c r="P42" s="176">
        <f>'実質公債費比率（分子）の構造'!O$52</f>
        <v>592</v>
      </c>
    </row>
    <row r="43" spans="1:16" x14ac:dyDescent="0.15">
      <c r="A43" s="176" t="s">
        <v>67</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68</v>
      </c>
      <c r="B44" s="176">
        <f>'実質公債費比率（分子）の構造'!K$50</f>
        <v>15</v>
      </c>
      <c r="C44" s="176"/>
      <c r="D44" s="176"/>
      <c r="E44" s="176">
        <f>'実質公債費比率（分子）の構造'!L$50</f>
        <v>15</v>
      </c>
      <c r="F44" s="176"/>
      <c r="G44" s="176"/>
      <c r="H44" s="176">
        <f>'実質公債費比率（分子）の構造'!M$50</f>
        <v>15</v>
      </c>
      <c r="I44" s="176"/>
      <c r="J44" s="176"/>
      <c r="K44" s="176">
        <f>'実質公債費比率（分子）の構造'!N$50</f>
        <v>15</v>
      </c>
      <c r="L44" s="176"/>
      <c r="M44" s="176"/>
      <c r="N44" s="176">
        <f>'実質公債費比率（分子）の構造'!O$50</f>
        <v>15</v>
      </c>
      <c r="O44" s="176"/>
      <c r="P44" s="176"/>
    </row>
    <row r="45" spans="1:16" x14ac:dyDescent="0.15">
      <c r="A45" s="176" t="s">
        <v>69</v>
      </c>
      <c r="B45" s="176">
        <f>'実質公債費比率（分子）の構造'!K$49</f>
        <v>127</v>
      </c>
      <c r="C45" s="176"/>
      <c r="D45" s="176"/>
      <c r="E45" s="176">
        <f>'実質公債費比率（分子）の構造'!L$49</f>
        <v>128</v>
      </c>
      <c r="F45" s="176"/>
      <c r="G45" s="176"/>
      <c r="H45" s="176">
        <f>'実質公債費比率（分子）の構造'!M$49</f>
        <v>119</v>
      </c>
      <c r="I45" s="176"/>
      <c r="J45" s="176"/>
      <c r="K45" s="176">
        <f>'実質公債費比率（分子）の構造'!N$49</f>
        <v>89</v>
      </c>
      <c r="L45" s="176"/>
      <c r="M45" s="176"/>
      <c r="N45" s="176">
        <f>'実質公債費比率（分子）の構造'!O$49</f>
        <v>64</v>
      </c>
      <c r="O45" s="176"/>
      <c r="P45" s="176"/>
    </row>
    <row r="46" spans="1:16" x14ac:dyDescent="0.15">
      <c r="A46" s="176" t="s">
        <v>70</v>
      </c>
      <c r="B46" s="176">
        <f>'実質公債費比率（分子）の構造'!K$48</f>
        <v>21</v>
      </c>
      <c r="C46" s="176"/>
      <c r="D46" s="176"/>
      <c r="E46" s="176">
        <f>'実質公債費比率（分子）の構造'!L$48</f>
        <v>24</v>
      </c>
      <c r="F46" s="176"/>
      <c r="G46" s="176"/>
      <c r="H46" s="176">
        <f>'実質公債費比率（分子）の構造'!M$48</f>
        <v>24</v>
      </c>
      <c r="I46" s="176"/>
      <c r="J46" s="176"/>
      <c r="K46" s="176">
        <f>'実質公債費比率（分子）の構造'!N$48</f>
        <v>29</v>
      </c>
      <c r="L46" s="176"/>
      <c r="M46" s="176"/>
      <c r="N46" s="176">
        <f>'実質公債費比率（分子）の構造'!O$48</f>
        <v>29</v>
      </c>
      <c r="O46" s="176"/>
      <c r="P46" s="176"/>
    </row>
    <row r="47" spans="1:16" x14ac:dyDescent="0.15">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73</v>
      </c>
      <c r="B49" s="176">
        <f>'実質公債費比率（分子）の構造'!K$45</f>
        <v>592</v>
      </c>
      <c r="C49" s="176"/>
      <c r="D49" s="176"/>
      <c r="E49" s="176">
        <f>'実質公債費比率（分子）の構造'!L$45</f>
        <v>630</v>
      </c>
      <c r="F49" s="176"/>
      <c r="G49" s="176"/>
      <c r="H49" s="176">
        <f>'実質公債費比率（分子）の構造'!M$45</f>
        <v>652</v>
      </c>
      <c r="I49" s="176"/>
      <c r="J49" s="176"/>
      <c r="K49" s="176">
        <f>'実質公債費比率（分子）の構造'!N$45</f>
        <v>699</v>
      </c>
      <c r="L49" s="176"/>
      <c r="M49" s="176"/>
      <c r="N49" s="176">
        <f>'実質公債費比率（分子）の構造'!O$45</f>
        <v>752</v>
      </c>
      <c r="O49" s="176"/>
      <c r="P49" s="176"/>
    </row>
    <row r="50" spans="1:16" x14ac:dyDescent="0.15">
      <c r="A50" s="176" t="s">
        <v>74</v>
      </c>
      <c r="B50" s="176" t="e">
        <f>NA()</f>
        <v>#N/A</v>
      </c>
      <c r="C50" s="176">
        <f>IF(ISNUMBER('実質公債費比率（分子）の構造'!K$53),'実質公債費比率（分子）の構造'!K$53,NA())</f>
        <v>246</v>
      </c>
      <c r="D50" s="176" t="e">
        <f>NA()</f>
        <v>#N/A</v>
      </c>
      <c r="E50" s="176" t="e">
        <f>NA()</f>
        <v>#N/A</v>
      </c>
      <c r="F50" s="176">
        <f>IF(ISNUMBER('実質公債費比率（分子）の構造'!L$53),'実質公債費比率（分子）の構造'!L$53,NA())</f>
        <v>266</v>
      </c>
      <c r="G50" s="176" t="e">
        <f>NA()</f>
        <v>#N/A</v>
      </c>
      <c r="H50" s="176" t="e">
        <f>NA()</f>
        <v>#N/A</v>
      </c>
      <c r="I50" s="176">
        <f>IF(ISNUMBER('実質公債費比率（分子）の構造'!M$53),'実質公債費比率（分子）の構造'!M$53,NA())</f>
        <v>266</v>
      </c>
      <c r="J50" s="176" t="e">
        <f>NA()</f>
        <v>#N/A</v>
      </c>
      <c r="K50" s="176" t="e">
        <f>NA()</f>
        <v>#N/A</v>
      </c>
      <c r="L50" s="176">
        <f>IF(ISNUMBER('実質公債費比率（分子）の構造'!N$53),'実質公債費比率（分子）の構造'!N$53,NA())</f>
        <v>263</v>
      </c>
      <c r="M50" s="176" t="e">
        <f>NA()</f>
        <v>#N/A</v>
      </c>
      <c r="N50" s="176" t="e">
        <f>NA()</f>
        <v>#N/A</v>
      </c>
      <c r="O50" s="176">
        <f>IF(ISNUMBER('実質公債費比率（分子）の構造'!O$53),'実質公債費比率（分子）の構造'!O$53,NA())</f>
        <v>268</v>
      </c>
      <c r="P50" s="176" t="e">
        <f>NA()</f>
        <v>#N/A</v>
      </c>
    </row>
    <row r="53" spans="1:16" x14ac:dyDescent="0.15">
      <c r="A53" s="144" t="s">
        <v>75</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15">
      <c r="A56" s="175" t="s">
        <v>46</v>
      </c>
      <c r="B56" s="175"/>
      <c r="C56" s="175"/>
      <c r="D56" s="175">
        <f>'将来負担比率（分子）の構造'!I$52</f>
        <v>5433</v>
      </c>
      <c r="E56" s="175"/>
      <c r="F56" s="175"/>
      <c r="G56" s="175">
        <f>'将来負担比率（分子）の構造'!J$52</f>
        <v>5338</v>
      </c>
      <c r="H56" s="175"/>
      <c r="I56" s="175"/>
      <c r="J56" s="175">
        <f>'将来負担比率（分子）の構造'!K$52</f>
        <v>5216</v>
      </c>
      <c r="K56" s="175"/>
      <c r="L56" s="175"/>
      <c r="M56" s="175">
        <f>'将来負担比率（分子）の構造'!L$52</f>
        <v>4916</v>
      </c>
      <c r="N56" s="175"/>
      <c r="O56" s="175"/>
      <c r="P56" s="175">
        <f>'将来負担比率（分子）の構造'!M$52</f>
        <v>4603</v>
      </c>
    </row>
    <row r="57" spans="1:16" x14ac:dyDescent="0.15">
      <c r="A57" s="175" t="s">
        <v>45</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f>'将来負担比率（分子）の構造'!M$51</f>
        <v>15</v>
      </c>
    </row>
    <row r="58" spans="1:16" x14ac:dyDescent="0.15">
      <c r="A58" s="175" t="s">
        <v>44</v>
      </c>
      <c r="B58" s="175"/>
      <c r="C58" s="175"/>
      <c r="D58" s="175">
        <f>'将来負担比率（分子）の構造'!I$50</f>
        <v>1469</v>
      </c>
      <c r="E58" s="175"/>
      <c r="F58" s="175"/>
      <c r="G58" s="175">
        <f>'将来負担比率（分子）の構造'!J$50</f>
        <v>1570</v>
      </c>
      <c r="H58" s="175"/>
      <c r="I58" s="175"/>
      <c r="J58" s="175">
        <f>'将来負担比率（分子）の構造'!K$50</f>
        <v>1668</v>
      </c>
      <c r="K58" s="175"/>
      <c r="L58" s="175"/>
      <c r="M58" s="175">
        <f>'将来負担比率（分子）の構造'!L$50</f>
        <v>2029</v>
      </c>
      <c r="N58" s="175"/>
      <c r="O58" s="175"/>
      <c r="P58" s="175">
        <f>'将来負担比率（分子）の構造'!M$50</f>
        <v>2675</v>
      </c>
    </row>
    <row r="59" spans="1:16" x14ac:dyDescent="0.15">
      <c r="A59" s="175" t="s">
        <v>42</v>
      </c>
      <c r="B59" s="175">
        <f>'将来負担比率（分子）の構造'!I$49</f>
        <v>38</v>
      </c>
      <c r="C59" s="175"/>
      <c r="D59" s="175"/>
      <c r="E59" s="175">
        <f>'将来負担比率（分子）の構造'!J$49</f>
        <v>60</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41</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39</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38</v>
      </c>
      <c r="B62" s="175">
        <f>'将来負担比率（分子）の構造'!I$45</f>
        <v>1087</v>
      </c>
      <c r="C62" s="175"/>
      <c r="D62" s="175"/>
      <c r="E62" s="175">
        <f>'将来負担比率（分子）の構造'!J$45</f>
        <v>1041</v>
      </c>
      <c r="F62" s="175"/>
      <c r="G62" s="175"/>
      <c r="H62" s="175">
        <f>'将来負担比率（分子）の構造'!K$45</f>
        <v>1003</v>
      </c>
      <c r="I62" s="175"/>
      <c r="J62" s="175"/>
      <c r="K62" s="175">
        <f>'将来負担比率（分子）の構造'!L$45</f>
        <v>986</v>
      </c>
      <c r="L62" s="175"/>
      <c r="M62" s="175"/>
      <c r="N62" s="175">
        <f>'将来負担比率（分子）の構造'!M$45</f>
        <v>930</v>
      </c>
      <c r="O62" s="175"/>
      <c r="P62" s="175"/>
    </row>
    <row r="63" spans="1:16" x14ac:dyDescent="0.15">
      <c r="A63" s="175" t="s">
        <v>37</v>
      </c>
      <c r="B63" s="175">
        <f>'将来負担比率（分子）の構造'!I$44</f>
        <v>454</v>
      </c>
      <c r="C63" s="175"/>
      <c r="D63" s="175"/>
      <c r="E63" s="175">
        <f>'将来負担比率（分子）の構造'!J$44</f>
        <v>381</v>
      </c>
      <c r="F63" s="175"/>
      <c r="G63" s="175"/>
      <c r="H63" s="175">
        <f>'将来負担比率（分子）の構造'!K$44</f>
        <v>271</v>
      </c>
      <c r="I63" s="175"/>
      <c r="J63" s="175"/>
      <c r="K63" s="175">
        <f>'将来負担比率（分子）の構造'!L$44</f>
        <v>185</v>
      </c>
      <c r="L63" s="175"/>
      <c r="M63" s="175"/>
      <c r="N63" s="175">
        <f>'将来負担比率（分子）の構造'!M$44</f>
        <v>166</v>
      </c>
      <c r="O63" s="175"/>
      <c r="P63" s="175"/>
    </row>
    <row r="64" spans="1:16" x14ac:dyDescent="0.15">
      <c r="A64" s="175" t="s">
        <v>36</v>
      </c>
      <c r="B64" s="175">
        <f>'将来負担比率（分子）の構造'!I$43</f>
        <v>331</v>
      </c>
      <c r="C64" s="175"/>
      <c r="D64" s="175"/>
      <c r="E64" s="175">
        <f>'将来負担比率（分子）の構造'!J$43</f>
        <v>308</v>
      </c>
      <c r="F64" s="175"/>
      <c r="G64" s="175"/>
      <c r="H64" s="175">
        <f>'将来負担比率（分子）の構造'!K$43</f>
        <v>284</v>
      </c>
      <c r="I64" s="175"/>
      <c r="J64" s="175"/>
      <c r="K64" s="175">
        <f>'将来負担比率（分子）の構造'!L$43</f>
        <v>259</v>
      </c>
      <c r="L64" s="175"/>
      <c r="M64" s="175"/>
      <c r="N64" s="175">
        <f>'将来負担比率（分子）の構造'!M$43</f>
        <v>250</v>
      </c>
      <c r="O64" s="175"/>
      <c r="P64" s="175"/>
    </row>
    <row r="65" spans="1:16" x14ac:dyDescent="0.15">
      <c r="A65" s="175" t="s">
        <v>35</v>
      </c>
      <c r="B65" s="175">
        <f>'将来負担比率（分子）の構造'!I$42</f>
        <v>55</v>
      </c>
      <c r="C65" s="175"/>
      <c r="D65" s="175"/>
      <c r="E65" s="175">
        <f>'将来負担比率（分子）の構造'!J$42</f>
        <v>41</v>
      </c>
      <c r="F65" s="175"/>
      <c r="G65" s="175"/>
      <c r="H65" s="175">
        <f>'将来負担比率（分子）の構造'!K$42</f>
        <v>27</v>
      </c>
      <c r="I65" s="175"/>
      <c r="J65" s="175"/>
      <c r="K65" s="175">
        <f>'将来負担比率（分子）の構造'!L$42</f>
        <v>15</v>
      </c>
      <c r="L65" s="175"/>
      <c r="M65" s="175"/>
      <c r="N65" s="175" t="str">
        <f>'将来負担比率（分子）の構造'!M$42</f>
        <v>-</v>
      </c>
      <c r="O65" s="175"/>
      <c r="P65" s="175"/>
    </row>
    <row r="66" spans="1:16" x14ac:dyDescent="0.15">
      <c r="A66" s="175" t="s">
        <v>34</v>
      </c>
      <c r="B66" s="175">
        <f>'将来負担比率（分子）の構造'!I$41</f>
        <v>6261</v>
      </c>
      <c r="C66" s="175"/>
      <c r="D66" s="175"/>
      <c r="E66" s="175">
        <f>'将来負担比率（分子）の構造'!J$41</f>
        <v>6168</v>
      </c>
      <c r="F66" s="175"/>
      <c r="G66" s="175"/>
      <c r="H66" s="175">
        <f>'将来負担比率（分子）の構造'!K$41</f>
        <v>6050</v>
      </c>
      <c r="I66" s="175"/>
      <c r="J66" s="175"/>
      <c r="K66" s="175">
        <f>'将来負担比率（分子）の構造'!L$41</f>
        <v>5830</v>
      </c>
      <c r="L66" s="175"/>
      <c r="M66" s="175"/>
      <c r="N66" s="175">
        <f>'将来負担比率（分子）の構造'!M$41</f>
        <v>5451</v>
      </c>
      <c r="O66" s="175"/>
      <c r="P66" s="175"/>
    </row>
    <row r="67" spans="1:16" x14ac:dyDescent="0.15">
      <c r="A67" s="175" t="s">
        <v>78</v>
      </c>
      <c r="B67" s="175" t="e">
        <f>NA()</f>
        <v>#N/A</v>
      </c>
      <c r="C67" s="175">
        <f>IF(ISNUMBER('将来負担比率（分子）の構造'!I$53), IF('将来負担比率（分子）の構造'!I$53 &lt; 0, 0, '将来負担比率（分子）の構造'!I$53), NA())</f>
        <v>1324</v>
      </c>
      <c r="D67" s="175" t="e">
        <f>NA()</f>
        <v>#N/A</v>
      </c>
      <c r="E67" s="175" t="e">
        <f>NA()</f>
        <v>#N/A</v>
      </c>
      <c r="F67" s="175">
        <f>IF(ISNUMBER('将来負担比率（分子）の構造'!J$53), IF('将来負担比率（分子）の構造'!J$53 &lt; 0, 0, '将来負担比率（分子）の構造'!J$53), NA())</f>
        <v>1092</v>
      </c>
      <c r="G67" s="175" t="e">
        <f>NA()</f>
        <v>#N/A</v>
      </c>
      <c r="H67" s="175" t="e">
        <f>NA()</f>
        <v>#N/A</v>
      </c>
      <c r="I67" s="175">
        <f>IF(ISNUMBER('将来負担比率（分子）の構造'!K$53), IF('将来負担比率（分子）の構造'!K$53 &lt; 0, 0, '将来負担比率（分子）の構造'!K$53), NA())</f>
        <v>751</v>
      </c>
      <c r="J67" s="175" t="e">
        <f>NA()</f>
        <v>#N/A</v>
      </c>
      <c r="K67" s="175" t="e">
        <f>NA()</f>
        <v>#N/A</v>
      </c>
      <c r="L67" s="175">
        <f>IF(ISNUMBER('将来負担比率（分子）の構造'!L$53), IF('将来負担比率（分子）の構造'!L$53 &lt; 0, 0, '将来負担比率（分子）の構造'!L$53), NA())</f>
        <v>328</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79</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80</v>
      </c>
      <c r="B72" s="179">
        <f>基金残高に係る経年分析!F55</f>
        <v>722</v>
      </c>
      <c r="C72" s="179">
        <f>基金残高に係る経年分析!G55</f>
        <v>794</v>
      </c>
      <c r="D72" s="179">
        <f>基金残高に係る経年分析!H55</f>
        <v>1008</v>
      </c>
    </row>
    <row r="73" spans="1:16" x14ac:dyDescent="0.15">
      <c r="A73" s="178" t="s">
        <v>81</v>
      </c>
      <c r="B73" s="179">
        <f>基金残高に係る経年分析!F56</f>
        <v>54</v>
      </c>
      <c r="C73" s="179">
        <f>基金残高に係る経年分析!G56</f>
        <v>54</v>
      </c>
      <c r="D73" s="179">
        <f>基金残高に係る経年分析!H56</f>
        <v>54</v>
      </c>
    </row>
    <row r="74" spans="1:16" x14ac:dyDescent="0.15">
      <c r="A74" s="178" t="s">
        <v>82</v>
      </c>
      <c r="B74" s="179">
        <f>基金残高に係る経年分析!F57</f>
        <v>781</v>
      </c>
      <c r="C74" s="179">
        <f>基金残高に係る経年分析!G57</f>
        <v>1055</v>
      </c>
      <c r="D74" s="179">
        <f>基金残高に係る経年分析!H57</f>
        <v>1443</v>
      </c>
    </row>
  </sheetData>
  <sheetProtection algorithmName="SHA-512" hashValue="drzmiBsf78zuVb4xPi1dTps1hJrpbf7ZcgSUUKMasF0RuCe85IO+13YpeaBVDKgyWUMTbjQZ8NFT+Nu6PWiZNg==" saltValue="MqkI9UHVvJcubWOf2sAz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1307373</v>
      </c>
      <c r="S5" s="674"/>
      <c r="T5" s="674"/>
      <c r="U5" s="674"/>
      <c r="V5" s="674"/>
      <c r="W5" s="674"/>
      <c r="X5" s="674"/>
      <c r="Y5" s="702"/>
      <c r="Z5" s="715">
        <v>17.100000000000001</v>
      </c>
      <c r="AA5" s="715"/>
      <c r="AB5" s="715"/>
      <c r="AC5" s="715"/>
      <c r="AD5" s="716">
        <v>1307373</v>
      </c>
      <c r="AE5" s="716"/>
      <c r="AF5" s="716"/>
      <c r="AG5" s="716"/>
      <c r="AH5" s="716"/>
      <c r="AI5" s="716"/>
      <c r="AJ5" s="716"/>
      <c r="AK5" s="716"/>
      <c r="AL5" s="703">
        <v>31.3</v>
      </c>
      <c r="AM5" s="685"/>
      <c r="AN5" s="685"/>
      <c r="AO5" s="704"/>
      <c r="AP5" s="676" t="s">
        <v>232</v>
      </c>
      <c r="AQ5" s="677"/>
      <c r="AR5" s="677"/>
      <c r="AS5" s="677"/>
      <c r="AT5" s="677"/>
      <c r="AU5" s="677"/>
      <c r="AV5" s="677"/>
      <c r="AW5" s="677"/>
      <c r="AX5" s="677"/>
      <c r="AY5" s="677"/>
      <c r="AZ5" s="677"/>
      <c r="BA5" s="677"/>
      <c r="BB5" s="677"/>
      <c r="BC5" s="677"/>
      <c r="BD5" s="677"/>
      <c r="BE5" s="677"/>
      <c r="BF5" s="678"/>
      <c r="BG5" s="621">
        <v>1302796</v>
      </c>
      <c r="BH5" s="622"/>
      <c r="BI5" s="622"/>
      <c r="BJ5" s="622"/>
      <c r="BK5" s="622"/>
      <c r="BL5" s="622"/>
      <c r="BM5" s="622"/>
      <c r="BN5" s="623"/>
      <c r="BO5" s="659">
        <v>99.6</v>
      </c>
      <c r="BP5" s="659"/>
      <c r="BQ5" s="659"/>
      <c r="BR5" s="659"/>
      <c r="BS5" s="660" t="s">
        <v>233</v>
      </c>
      <c r="BT5" s="660"/>
      <c r="BU5" s="660"/>
      <c r="BV5" s="660"/>
      <c r="BW5" s="660"/>
      <c r="BX5" s="660"/>
      <c r="BY5" s="660"/>
      <c r="BZ5" s="660"/>
      <c r="CA5" s="660"/>
      <c r="CB5" s="695"/>
      <c r="CD5" s="679" t="s">
        <v>227</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225</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15">
      <c r="B6" s="618" t="s">
        <v>237</v>
      </c>
      <c r="C6" s="619"/>
      <c r="D6" s="619"/>
      <c r="E6" s="619"/>
      <c r="F6" s="619"/>
      <c r="G6" s="619"/>
      <c r="H6" s="619"/>
      <c r="I6" s="619"/>
      <c r="J6" s="619"/>
      <c r="K6" s="619"/>
      <c r="L6" s="619"/>
      <c r="M6" s="619"/>
      <c r="N6" s="619"/>
      <c r="O6" s="619"/>
      <c r="P6" s="619"/>
      <c r="Q6" s="620"/>
      <c r="R6" s="621">
        <v>58524</v>
      </c>
      <c r="S6" s="622"/>
      <c r="T6" s="622"/>
      <c r="U6" s="622"/>
      <c r="V6" s="622"/>
      <c r="W6" s="622"/>
      <c r="X6" s="622"/>
      <c r="Y6" s="623"/>
      <c r="Z6" s="659">
        <v>0.8</v>
      </c>
      <c r="AA6" s="659"/>
      <c r="AB6" s="659"/>
      <c r="AC6" s="659"/>
      <c r="AD6" s="660">
        <v>58524</v>
      </c>
      <c r="AE6" s="660"/>
      <c r="AF6" s="660"/>
      <c r="AG6" s="660"/>
      <c r="AH6" s="660"/>
      <c r="AI6" s="660"/>
      <c r="AJ6" s="660"/>
      <c r="AK6" s="660"/>
      <c r="AL6" s="624">
        <v>1.4</v>
      </c>
      <c r="AM6" s="625"/>
      <c r="AN6" s="625"/>
      <c r="AO6" s="661"/>
      <c r="AP6" s="618" t="s">
        <v>238</v>
      </c>
      <c r="AQ6" s="619"/>
      <c r="AR6" s="619"/>
      <c r="AS6" s="619"/>
      <c r="AT6" s="619"/>
      <c r="AU6" s="619"/>
      <c r="AV6" s="619"/>
      <c r="AW6" s="619"/>
      <c r="AX6" s="619"/>
      <c r="AY6" s="619"/>
      <c r="AZ6" s="619"/>
      <c r="BA6" s="619"/>
      <c r="BB6" s="619"/>
      <c r="BC6" s="619"/>
      <c r="BD6" s="619"/>
      <c r="BE6" s="619"/>
      <c r="BF6" s="620"/>
      <c r="BG6" s="621">
        <v>1302796</v>
      </c>
      <c r="BH6" s="622"/>
      <c r="BI6" s="622"/>
      <c r="BJ6" s="622"/>
      <c r="BK6" s="622"/>
      <c r="BL6" s="622"/>
      <c r="BM6" s="622"/>
      <c r="BN6" s="623"/>
      <c r="BO6" s="659">
        <v>99.6</v>
      </c>
      <c r="BP6" s="659"/>
      <c r="BQ6" s="659"/>
      <c r="BR6" s="659"/>
      <c r="BS6" s="660" t="s">
        <v>131</v>
      </c>
      <c r="BT6" s="660"/>
      <c r="BU6" s="660"/>
      <c r="BV6" s="660"/>
      <c r="BW6" s="660"/>
      <c r="BX6" s="660"/>
      <c r="BY6" s="660"/>
      <c r="BZ6" s="660"/>
      <c r="CA6" s="660"/>
      <c r="CB6" s="695"/>
      <c r="CD6" s="676" t="s">
        <v>239</v>
      </c>
      <c r="CE6" s="677"/>
      <c r="CF6" s="677"/>
      <c r="CG6" s="677"/>
      <c r="CH6" s="677"/>
      <c r="CI6" s="677"/>
      <c r="CJ6" s="677"/>
      <c r="CK6" s="677"/>
      <c r="CL6" s="677"/>
      <c r="CM6" s="677"/>
      <c r="CN6" s="677"/>
      <c r="CO6" s="677"/>
      <c r="CP6" s="677"/>
      <c r="CQ6" s="678"/>
      <c r="CR6" s="621">
        <v>62526</v>
      </c>
      <c r="CS6" s="622"/>
      <c r="CT6" s="622"/>
      <c r="CU6" s="622"/>
      <c r="CV6" s="622"/>
      <c r="CW6" s="622"/>
      <c r="CX6" s="622"/>
      <c r="CY6" s="623"/>
      <c r="CZ6" s="703">
        <v>0.8</v>
      </c>
      <c r="DA6" s="685"/>
      <c r="DB6" s="685"/>
      <c r="DC6" s="705"/>
      <c r="DD6" s="627" t="s">
        <v>233</v>
      </c>
      <c r="DE6" s="622"/>
      <c r="DF6" s="622"/>
      <c r="DG6" s="622"/>
      <c r="DH6" s="622"/>
      <c r="DI6" s="622"/>
      <c r="DJ6" s="622"/>
      <c r="DK6" s="622"/>
      <c r="DL6" s="622"/>
      <c r="DM6" s="622"/>
      <c r="DN6" s="622"/>
      <c r="DO6" s="622"/>
      <c r="DP6" s="623"/>
      <c r="DQ6" s="627">
        <v>62526</v>
      </c>
      <c r="DR6" s="622"/>
      <c r="DS6" s="622"/>
      <c r="DT6" s="622"/>
      <c r="DU6" s="622"/>
      <c r="DV6" s="622"/>
      <c r="DW6" s="622"/>
      <c r="DX6" s="622"/>
      <c r="DY6" s="622"/>
      <c r="DZ6" s="622"/>
      <c r="EA6" s="622"/>
      <c r="EB6" s="622"/>
      <c r="EC6" s="658"/>
    </row>
    <row r="7" spans="2:143" ht="11.25" customHeight="1" x14ac:dyDescent="0.15">
      <c r="B7" s="618" t="s">
        <v>240</v>
      </c>
      <c r="C7" s="619"/>
      <c r="D7" s="619"/>
      <c r="E7" s="619"/>
      <c r="F7" s="619"/>
      <c r="G7" s="619"/>
      <c r="H7" s="619"/>
      <c r="I7" s="619"/>
      <c r="J7" s="619"/>
      <c r="K7" s="619"/>
      <c r="L7" s="619"/>
      <c r="M7" s="619"/>
      <c r="N7" s="619"/>
      <c r="O7" s="619"/>
      <c r="P7" s="619"/>
      <c r="Q7" s="620"/>
      <c r="R7" s="621">
        <v>548</v>
      </c>
      <c r="S7" s="622"/>
      <c r="T7" s="622"/>
      <c r="U7" s="622"/>
      <c r="V7" s="622"/>
      <c r="W7" s="622"/>
      <c r="X7" s="622"/>
      <c r="Y7" s="623"/>
      <c r="Z7" s="659">
        <v>0</v>
      </c>
      <c r="AA7" s="659"/>
      <c r="AB7" s="659"/>
      <c r="AC7" s="659"/>
      <c r="AD7" s="660">
        <v>548</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563916</v>
      </c>
      <c r="BH7" s="622"/>
      <c r="BI7" s="622"/>
      <c r="BJ7" s="622"/>
      <c r="BK7" s="622"/>
      <c r="BL7" s="622"/>
      <c r="BM7" s="622"/>
      <c r="BN7" s="623"/>
      <c r="BO7" s="659">
        <v>43.1</v>
      </c>
      <c r="BP7" s="659"/>
      <c r="BQ7" s="659"/>
      <c r="BR7" s="659"/>
      <c r="BS7" s="660" t="s">
        <v>233</v>
      </c>
      <c r="BT7" s="660"/>
      <c r="BU7" s="660"/>
      <c r="BV7" s="660"/>
      <c r="BW7" s="660"/>
      <c r="BX7" s="660"/>
      <c r="BY7" s="660"/>
      <c r="BZ7" s="660"/>
      <c r="CA7" s="660"/>
      <c r="CB7" s="695"/>
      <c r="CD7" s="618" t="s">
        <v>242</v>
      </c>
      <c r="CE7" s="619"/>
      <c r="CF7" s="619"/>
      <c r="CG7" s="619"/>
      <c r="CH7" s="619"/>
      <c r="CI7" s="619"/>
      <c r="CJ7" s="619"/>
      <c r="CK7" s="619"/>
      <c r="CL7" s="619"/>
      <c r="CM7" s="619"/>
      <c r="CN7" s="619"/>
      <c r="CO7" s="619"/>
      <c r="CP7" s="619"/>
      <c r="CQ7" s="620"/>
      <c r="CR7" s="621">
        <v>1434396</v>
      </c>
      <c r="CS7" s="622"/>
      <c r="CT7" s="622"/>
      <c r="CU7" s="622"/>
      <c r="CV7" s="622"/>
      <c r="CW7" s="622"/>
      <c r="CX7" s="622"/>
      <c r="CY7" s="623"/>
      <c r="CZ7" s="659">
        <v>19.2</v>
      </c>
      <c r="DA7" s="659"/>
      <c r="DB7" s="659"/>
      <c r="DC7" s="659"/>
      <c r="DD7" s="627">
        <v>140043</v>
      </c>
      <c r="DE7" s="622"/>
      <c r="DF7" s="622"/>
      <c r="DG7" s="622"/>
      <c r="DH7" s="622"/>
      <c r="DI7" s="622"/>
      <c r="DJ7" s="622"/>
      <c r="DK7" s="622"/>
      <c r="DL7" s="622"/>
      <c r="DM7" s="622"/>
      <c r="DN7" s="622"/>
      <c r="DO7" s="622"/>
      <c r="DP7" s="623"/>
      <c r="DQ7" s="627">
        <v>1253127</v>
      </c>
      <c r="DR7" s="622"/>
      <c r="DS7" s="622"/>
      <c r="DT7" s="622"/>
      <c r="DU7" s="622"/>
      <c r="DV7" s="622"/>
      <c r="DW7" s="622"/>
      <c r="DX7" s="622"/>
      <c r="DY7" s="622"/>
      <c r="DZ7" s="622"/>
      <c r="EA7" s="622"/>
      <c r="EB7" s="622"/>
      <c r="EC7" s="658"/>
    </row>
    <row r="8" spans="2:143" ht="11.25" customHeight="1" x14ac:dyDescent="0.15">
      <c r="B8" s="618" t="s">
        <v>243</v>
      </c>
      <c r="C8" s="619"/>
      <c r="D8" s="619"/>
      <c r="E8" s="619"/>
      <c r="F8" s="619"/>
      <c r="G8" s="619"/>
      <c r="H8" s="619"/>
      <c r="I8" s="619"/>
      <c r="J8" s="619"/>
      <c r="K8" s="619"/>
      <c r="L8" s="619"/>
      <c r="M8" s="619"/>
      <c r="N8" s="619"/>
      <c r="O8" s="619"/>
      <c r="P8" s="619"/>
      <c r="Q8" s="620"/>
      <c r="R8" s="621">
        <v>3082</v>
      </c>
      <c r="S8" s="622"/>
      <c r="T8" s="622"/>
      <c r="U8" s="622"/>
      <c r="V8" s="622"/>
      <c r="W8" s="622"/>
      <c r="X8" s="622"/>
      <c r="Y8" s="623"/>
      <c r="Z8" s="659">
        <v>0</v>
      </c>
      <c r="AA8" s="659"/>
      <c r="AB8" s="659"/>
      <c r="AC8" s="659"/>
      <c r="AD8" s="660">
        <v>3082</v>
      </c>
      <c r="AE8" s="660"/>
      <c r="AF8" s="660"/>
      <c r="AG8" s="660"/>
      <c r="AH8" s="660"/>
      <c r="AI8" s="660"/>
      <c r="AJ8" s="660"/>
      <c r="AK8" s="660"/>
      <c r="AL8" s="624">
        <v>0.1</v>
      </c>
      <c r="AM8" s="625"/>
      <c r="AN8" s="625"/>
      <c r="AO8" s="661"/>
      <c r="AP8" s="618" t="s">
        <v>244</v>
      </c>
      <c r="AQ8" s="619"/>
      <c r="AR8" s="619"/>
      <c r="AS8" s="619"/>
      <c r="AT8" s="619"/>
      <c r="AU8" s="619"/>
      <c r="AV8" s="619"/>
      <c r="AW8" s="619"/>
      <c r="AX8" s="619"/>
      <c r="AY8" s="619"/>
      <c r="AZ8" s="619"/>
      <c r="BA8" s="619"/>
      <c r="BB8" s="619"/>
      <c r="BC8" s="619"/>
      <c r="BD8" s="619"/>
      <c r="BE8" s="619"/>
      <c r="BF8" s="620"/>
      <c r="BG8" s="621">
        <v>21697</v>
      </c>
      <c r="BH8" s="622"/>
      <c r="BI8" s="622"/>
      <c r="BJ8" s="622"/>
      <c r="BK8" s="622"/>
      <c r="BL8" s="622"/>
      <c r="BM8" s="622"/>
      <c r="BN8" s="623"/>
      <c r="BO8" s="659">
        <v>1.7</v>
      </c>
      <c r="BP8" s="659"/>
      <c r="BQ8" s="659"/>
      <c r="BR8" s="659"/>
      <c r="BS8" s="660" t="s">
        <v>131</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2079335</v>
      </c>
      <c r="CS8" s="622"/>
      <c r="CT8" s="622"/>
      <c r="CU8" s="622"/>
      <c r="CV8" s="622"/>
      <c r="CW8" s="622"/>
      <c r="CX8" s="622"/>
      <c r="CY8" s="623"/>
      <c r="CZ8" s="659">
        <v>27.8</v>
      </c>
      <c r="DA8" s="659"/>
      <c r="DB8" s="659"/>
      <c r="DC8" s="659"/>
      <c r="DD8" s="627">
        <v>297</v>
      </c>
      <c r="DE8" s="622"/>
      <c r="DF8" s="622"/>
      <c r="DG8" s="622"/>
      <c r="DH8" s="622"/>
      <c r="DI8" s="622"/>
      <c r="DJ8" s="622"/>
      <c r="DK8" s="622"/>
      <c r="DL8" s="622"/>
      <c r="DM8" s="622"/>
      <c r="DN8" s="622"/>
      <c r="DO8" s="622"/>
      <c r="DP8" s="623"/>
      <c r="DQ8" s="627">
        <v>1049534</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2054</v>
      </c>
      <c r="S9" s="622"/>
      <c r="T9" s="622"/>
      <c r="U9" s="622"/>
      <c r="V9" s="622"/>
      <c r="W9" s="622"/>
      <c r="X9" s="622"/>
      <c r="Y9" s="623"/>
      <c r="Z9" s="659">
        <v>0</v>
      </c>
      <c r="AA9" s="659"/>
      <c r="AB9" s="659"/>
      <c r="AC9" s="659"/>
      <c r="AD9" s="660">
        <v>2054</v>
      </c>
      <c r="AE9" s="660"/>
      <c r="AF9" s="660"/>
      <c r="AG9" s="660"/>
      <c r="AH9" s="660"/>
      <c r="AI9" s="660"/>
      <c r="AJ9" s="660"/>
      <c r="AK9" s="660"/>
      <c r="AL9" s="624">
        <v>0</v>
      </c>
      <c r="AM9" s="625"/>
      <c r="AN9" s="625"/>
      <c r="AO9" s="661"/>
      <c r="AP9" s="618" t="s">
        <v>247</v>
      </c>
      <c r="AQ9" s="619"/>
      <c r="AR9" s="619"/>
      <c r="AS9" s="619"/>
      <c r="AT9" s="619"/>
      <c r="AU9" s="619"/>
      <c r="AV9" s="619"/>
      <c r="AW9" s="619"/>
      <c r="AX9" s="619"/>
      <c r="AY9" s="619"/>
      <c r="AZ9" s="619"/>
      <c r="BA9" s="619"/>
      <c r="BB9" s="619"/>
      <c r="BC9" s="619"/>
      <c r="BD9" s="619"/>
      <c r="BE9" s="619"/>
      <c r="BF9" s="620"/>
      <c r="BG9" s="621">
        <v>469770</v>
      </c>
      <c r="BH9" s="622"/>
      <c r="BI9" s="622"/>
      <c r="BJ9" s="622"/>
      <c r="BK9" s="622"/>
      <c r="BL9" s="622"/>
      <c r="BM9" s="622"/>
      <c r="BN9" s="623"/>
      <c r="BO9" s="659">
        <v>35.9</v>
      </c>
      <c r="BP9" s="659"/>
      <c r="BQ9" s="659"/>
      <c r="BR9" s="659"/>
      <c r="BS9" s="660" t="s">
        <v>140</v>
      </c>
      <c r="BT9" s="660"/>
      <c r="BU9" s="660"/>
      <c r="BV9" s="660"/>
      <c r="BW9" s="660"/>
      <c r="BX9" s="660"/>
      <c r="BY9" s="660"/>
      <c r="BZ9" s="660"/>
      <c r="CA9" s="660"/>
      <c r="CB9" s="695"/>
      <c r="CD9" s="618" t="s">
        <v>248</v>
      </c>
      <c r="CE9" s="619"/>
      <c r="CF9" s="619"/>
      <c r="CG9" s="619"/>
      <c r="CH9" s="619"/>
      <c r="CI9" s="619"/>
      <c r="CJ9" s="619"/>
      <c r="CK9" s="619"/>
      <c r="CL9" s="619"/>
      <c r="CM9" s="619"/>
      <c r="CN9" s="619"/>
      <c r="CO9" s="619"/>
      <c r="CP9" s="619"/>
      <c r="CQ9" s="620"/>
      <c r="CR9" s="621">
        <v>1074973</v>
      </c>
      <c r="CS9" s="622"/>
      <c r="CT9" s="622"/>
      <c r="CU9" s="622"/>
      <c r="CV9" s="622"/>
      <c r="CW9" s="622"/>
      <c r="CX9" s="622"/>
      <c r="CY9" s="623"/>
      <c r="CZ9" s="659">
        <v>14.4</v>
      </c>
      <c r="DA9" s="659"/>
      <c r="DB9" s="659"/>
      <c r="DC9" s="659"/>
      <c r="DD9" s="627">
        <v>23980</v>
      </c>
      <c r="DE9" s="622"/>
      <c r="DF9" s="622"/>
      <c r="DG9" s="622"/>
      <c r="DH9" s="622"/>
      <c r="DI9" s="622"/>
      <c r="DJ9" s="622"/>
      <c r="DK9" s="622"/>
      <c r="DL9" s="622"/>
      <c r="DM9" s="622"/>
      <c r="DN9" s="622"/>
      <c r="DO9" s="622"/>
      <c r="DP9" s="623"/>
      <c r="DQ9" s="627">
        <v>755136</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233</v>
      </c>
      <c r="S10" s="622"/>
      <c r="T10" s="622"/>
      <c r="U10" s="622"/>
      <c r="V10" s="622"/>
      <c r="W10" s="622"/>
      <c r="X10" s="622"/>
      <c r="Y10" s="623"/>
      <c r="Z10" s="659" t="s">
        <v>233</v>
      </c>
      <c r="AA10" s="659"/>
      <c r="AB10" s="659"/>
      <c r="AC10" s="659"/>
      <c r="AD10" s="660" t="s">
        <v>233</v>
      </c>
      <c r="AE10" s="660"/>
      <c r="AF10" s="660"/>
      <c r="AG10" s="660"/>
      <c r="AH10" s="660"/>
      <c r="AI10" s="660"/>
      <c r="AJ10" s="660"/>
      <c r="AK10" s="660"/>
      <c r="AL10" s="624" t="s">
        <v>140</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35892</v>
      </c>
      <c r="BH10" s="622"/>
      <c r="BI10" s="622"/>
      <c r="BJ10" s="622"/>
      <c r="BK10" s="622"/>
      <c r="BL10" s="622"/>
      <c r="BM10" s="622"/>
      <c r="BN10" s="623"/>
      <c r="BO10" s="659">
        <v>2.7</v>
      </c>
      <c r="BP10" s="659"/>
      <c r="BQ10" s="659"/>
      <c r="BR10" s="659"/>
      <c r="BS10" s="660" t="s">
        <v>233</v>
      </c>
      <c r="BT10" s="660"/>
      <c r="BU10" s="660"/>
      <c r="BV10" s="660"/>
      <c r="BW10" s="660"/>
      <c r="BX10" s="660"/>
      <c r="BY10" s="660"/>
      <c r="BZ10" s="660"/>
      <c r="CA10" s="660"/>
      <c r="CB10" s="695"/>
      <c r="CD10" s="618" t="s">
        <v>251</v>
      </c>
      <c r="CE10" s="619"/>
      <c r="CF10" s="619"/>
      <c r="CG10" s="619"/>
      <c r="CH10" s="619"/>
      <c r="CI10" s="619"/>
      <c r="CJ10" s="619"/>
      <c r="CK10" s="619"/>
      <c r="CL10" s="619"/>
      <c r="CM10" s="619"/>
      <c r="CN10" s="619"/>
      <c r="CO10" s="619"/>
      <c r="CP10" s="619"/>
      <c r="CQ10" s="620"/>
      <c r="CR10" s="621">
        <v>8113</v>
      </c>
      <c r="CS10" s="622"/>
      <c r="CT10" s="622"/>
      <c r="CU10" s="622"/>
      <c r="CV10" s="622"/>
      <c r="CW10" s="622"/>
      <c r="CX10" s="622"/>
      <c r="CY10" s="623"/>
      <c r="CZ10" s="659">
        <v>0.1</v>
      </c>
      <c r="DA10" s="659"/>
      <c r="DB10" s="659"/>
      <c r="DC10" s="659"/>
      <c r="DD10" s="627">
        <v>2190</v>
      </c>
      <c r="DE10" s="622"/>
      <c r="DF10" s="622"/>
      <c r="DG10" s="622"/>
      <c r="DH10" s="622"/>
      <c r="DI10" s="622"/>
      <c r="DJ10" s="622"/>
      <c r="DK10" s="622"/>
      <c r="DL10" s="622"/>
      <c r="DM10" s="622"/>
      <c r="DN10" s="622"/>
      <c r="DO10" s="622"/>
      <c r="DP10" s="623"/>
      <c r="DQ10" s="627">
        <v>5645</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305857</v>
      </c>
      <c r="S11" s="622"/>
      <c r="T11" s="622"/>
      <c r="U11" s="622"/>
      <c r="V11" s="622"/>
      <c r="W11" s="622"/>
      <c r="X11" s="622"/>
      <c r="Y11" s="623"/>
      <c r="Z11" s="624">
        <v>4</v>
      </c>
      <c r="AA11" s="625"/>
      <c r="AB11" s="625"/>
      <c r="AC11" s="626"/>
      <c r="AD11" s="627">
        <v>305857</v>
      </c>
      <c r="AE11" s="622"/>
      <c r="AF11" s="622"/>
      <c r="AG11" s="622"/>
      <c r="AH11" s="622"/>
      <c r="AI11" s="622"/>
      <c r="AJ11" s="622"/>
      <c r="AK11" s="623"/>
      <c r="AL11" s="624">
        <v>7.3</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36557</v>
      </c>
      <c r="BH11" s="622"/>
      <c r="BI11" s="622"/>
      <c r="BJ11" s="622"/>
      <c r="BK11" s="622"/>
      <c r="BL11" s="622"/>
      <c r="BM11" s="622"/>
      <c r="BN11" s="623"/>
      <c r="BO11" s="659">
        <v>2.8</v>
      </c>
      <c r="BP11" s="659"/>
      <c r="BQ11" s="659"/>
      <c r="BR11" s="659"/>
      <c r="BS11" s="660" t="s">
        <v>140</v>
      </c>
      <c r="BT11" s="660"/>
      <c r="BU11" s="660"/>
      <c r="BV11" s="660"/>
      <c r="BW11" s="660"/>
      <c r="BX11" s="660"/>
      <c r="BY11" s="660"/>
      <c r="BZ11" s="660"/>
      <c r="CA11" s="660"/>
      <c r="CB11" s="695"/>
      <c r="CD11" s="618" t="s">
        <v>254</v>
      </c>
      <c r="CE11" s="619"/>
      <c r="CF11" s="619"/>
      <c r="CG11" s="619"/>
      <c r="CH11" s="619"/>
      <c r="CI11" s="619"/>
      <c r="CJ11" s="619"/>
      <c r="CK11" s="619"/>
      <c r="CL11" s="619"/>
      <c r="CM11" s="619"/>
      <c r="CN11" s="619"/>
      <c r="CO11" s="619"/>
      <c r="CP11" s="619"/>
      <c r="CQ11" s="620"/>
      <c r="CR11" s="621">
        <v>174852</v>
      </c>
      <c r="CS11" s="622"/>
      <c r="CT11" s="622"/>
      <c r="CU11" s="622"/>
      <c r="CV11" s="622"/>
      <c r="CW11" s="622"/>
      <c r="CX11" s="622"/>
      <c r="CY11" s="623"/>
      <c r="CZ11" s="659">
        <v>2.2999999999999998</v>
      </c>
      <c r="DA11" s="659"/>
      <c r="DB11" s="659"/>
      <c r="DC11" s="659"/>
      <c r="DD11" s="627">
        <v>67952</v>
      </c>
      <c r="DE11" s="622"/>
      <c r="DF11" s="622"/>
      <c r="DG11" s="622"/>
      <c r="DH11" s="622"/>
      <c r="DI11" s="622"/>
      <c r="DJ11" s="622"/>
      <c r="DK11" s="622"/>
      <c r="DL11" s="622"/>
      <c r="DM11" s="622"/>
      <c r="DN11" s="622"/>
      <c r="DO11" s="622"/>
      <c r="DP11" s="623"/>
      <c r="DQ11" s="627">
        <v>82385</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59" t="s">
        <v>131</v>
      </c>
      <c r="AA12" s="659"/>
      <c r="AB12" s="659"/>
      <c r="AC12" s="659"/>
      <c r="AD12" s="660" t="s">
        <v>131</v>
      </c>
      <c r="AE12" s="660"/>
      <c r="AF12" s="660"/>
      <c r="AG12" s="660"/>
      <c r="AH12" s="660"/>
      <c r="AI12" s="660"/>
      <c r="AJ12" s="660"/>
      <c r="AK12" s="660"/>
      <c r="AL12" s="624" t="s">
        <v>131</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558137</v>
      </c>
      <c r="BH12" s="622"/>
      <c r="BI12" s="622"/>
      <c r="BJ12" s="622"/>
      <c r="BK12" s="622"/>
      <c r="BL12" s="622"/>
      <c r="BM12" s="622"/>
      <c r="BN12" s="623"/>
      <c r="BO12" s="659">
        <v>42.7</v>
      </c>
      <c r="BP12" s="659"/>
      <c r="BQ12" s="659"/>
      <c r="BR12" s="659"/>
      <c r="BS12" s="660" t="s">
        <v>131</v>
      </c>
      <c r="BT12" s="660"/>
      <c r="BU12" s="660"/>
      <c r="BV12" s="660"/>
      <c r="BW12" s="660"/>
      <c r="BX12" s="660"/>
      <c r="BY12" s="660"/>
      <c r="BZ12" s="660"/>
      <c r="CA12" s="660"/>
      <c r="CB12" s="695"/>
      <c r="CD12" s="618" t="s">
        <v>257</v>
      </c>
      <c r="CE12" s="619"/>
      <c r="CF12" s="619"/>
      <c r="CG12" s="619"/>
      <c r="CH12" s="619"/>
      <c r="CI12" s="619"/>
      <c r="CJ12" s="619"/>
      <c r="CK12" s="619"/>
      <c r="CL12" s="619"/>
      <c r="CM12" s="619"/>
      <c r="CN12" s="619"/>
      <c r="CO12" s="619"/>
      <c r="CP12" s="619"/>
      <c r="CQ12" s="620"/>
      <c r="CR12" s="621">
        <v>275096</v>
      </c>
      <c r="CS12" s="622"/>
      <c r="CT12" s="622"/>
      <c r="CU12" s="622"/>
      <c r="CV12" s="622"/>
      <c r="CW12" s="622"/>
      <c r="CX12" s="622"/>
      <c r="CY12" s="623"/>
      <c r="CZ12" s="659">
        <v>3.7</v>
      </c>
      <c r="DA12" s="659"/>
      <c r="DB12" s="659"/>
      <c r="DC12" s="659"/>
      <c r="DD12" s="627">
        <v>8403</v>
      </c>
      <c r="DE12" s="622"/>
      <c r="DF12" s="622"/>
      <c r="DG12" s="622"/>
      <c r="DH12" s="622"/>
      <c r="DI12" s="622"/>
      <c r="DJ12" s="622"/>
      <c r="DK12" s="622"/>
      <c r="DL12" s="622"/>
      <c r="DM12" s="622"/>
      <c r="DN12" s="622"/>
      <c r="DO12" s="622"/>
      <c r="DP12" s="623"/>
      <c r="DQ12" s="627">
        <v>259557</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259</v>
      </c>
      <c r="S13" s="622"/>
      <c r="T13" s="622"/>
      <c r="U13" s="622"/>
      <c r="V13" s="622"/>
      <c r="W13" s="622"/>
      <c r="X13" s="622"/>
      <c r="Y13" s="623"/>
      <c r="Z13" s="659" t="s">
        <v>233</v>
      </c>
      <c r="AA13" s="659"/>
      <c r="AB13" s="659"/>
      <c r="AC13" s="659"/>
      <c r="AD13" s="660" t="s">
        <v>131</v>
      </c>
      <c r="AE13" s="660"/>
      <c r="AF13" s="660"/>
      <c r="AG13" s="660"/>
      <c r="AH13" s="660"/>
      <c r="AI13" s="660"/>
      <c r="AJ13" s="660"/>
      <c r="AK13" s="660"/>
      <c r="AL13" s="624" t="s">
        <v>140</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549008</v>
      </c>
      <c r="BH13" s="622"/>
      <c r="BI13" s="622"/>
      <c r="BJ13" s="622"/>
      <c r="BK13" s="622"/>
      <c r="BL13" s="622"/>
      <c r="BM13" s="622"/>
      <c r="BN13" s="623"/>
      <c r="BO13" s="659">
        <v>42</v>
      </c>
      <c r="BP13" s="659"/>
      <c r="BQ13" s="659"/>
      <c r="BR13" s="659"/>
      <c r="BS13" s="660" t="s">
        <v>259</v>
      </c>
      <c r="BT13" s="660"/>
      <c r="BU13" s="660"/>
      <c r="BV13" s="660"/>
      <c r="BW13" s="660"/>
      <c r="BX13" s="660"/>
      <c r="BY13" s="660"/>
      <c r="BZ13" s="660"/>
      <c r="CA13" s="660"/>
      <c r="CB13" s="695"/>
      <c r="CD13" s="618" t="s">
        <v>261</v>
      </c>
      <c r="CE13" s="619"/>
      <c r="CF13" s="619"/>
      <c r="CG13" s="619"/>
      <c r="CH13" s="619"/>
      <c r="CI13" s="619"/>
      <c r="CJ13" s="619"/>
      <c r="CK13" s="619"/>
      <c r="CL13" s="619"/>
      <c r="CM13" s="619"/>
      <c r="CN13" s="619"/>
      <c r="CO13" s="619"/>
      <c r="CP13" s="619"/>
      <c r="CQ13" s="620"/>
      <c r="CR13" s="621">
        <v>399941</v>
      </c>
      <c r="CS13" s="622"/>
      <c r="CT13" s="622"/>
      <c r="CU13" s="622"/>
      <c r="CV13" s="622"/>
      <c r="CW13" s="622"/>
      <c r="CX13" s="622"/>
      <c r="CY13" s="623"/>
      <c r="CZ13" s="659">
        <v>5.3</v>
      </c>
      <c r="DA13" s="659"/>
      <c r="DB13" s="659"/>
      <c r="DC13" s="659"/>
      <c r="DD13" s="627">
        <v>119694</v>
      </c>
      <c r="DE13" s="622"/>
      <c r="DF13" s="622"/>
      <c r="DG13" s="622"/>
      <c r="DH13" s="622"/>
      <c r="DI13" s="622"/>
      <c r="DJ13" s="622"/>
      <c r="DK13" s="622"/>
      <c r="DL13" s="622"/>
      <c r="DM13" s="622"/>
      <c r="DN13" s="622"/>
      <c r="DO13" s="622"/>
      <c r="DP13" s="623"/>
      <c r="DQ13" s="627">
        <v>264139</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v>225</v>
      </c>
      <c r="S14" s="622"/>
      <c r="T14" s="622"/>
      <c r="U14" s="622"/>
      <c r="V14" s="622"/>
      <c r="W14" s="622"/>
      <c r="X14" s="622"/>
      <c r="Y14" s="623"/>
      <c r="Z14" s="659">
        <v>0</v>
      </c>
      <c r="AA14" s="659"/>
      <c r="AB14" s="659"/>
      <c r="AC14" s="659"/>
      <c r="AD14" s="660">
        <v>225</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40007</v>
      </c>
      <c r="BH14" s="622"/>
      <c r="BI14" s="622"/>
      <c r="BJ14" s="622"/>
      <c r="BK14" s="622"/>
      <c r="BL14" s="622"/>
      <c r="BM14" s="622"/>
      <c r="BN14" s="623"/>
      <c r="BO14" s="659">
        <v>3.1</v>
      </c>
      <c r="BP14" s="659"/>
      <c r="BQ14" s="659"/>
      <c r="BR14" s="659"/>
      <c r="BS14" s="660" t="s">
        <v>233</v>
      </c>
      <c r="BT14" s="660"/>
      <c r="BU14" s="660"/>
      <c r="BV14" s="660"/>
      <c r="BW14" s="660"/>
      <c r="BX14" s="660"/>
      <c r="BY14" s="660"/>
      <c r="BZ14" s="660"/>
      <c r="CA14" s="660"/>
      <c r="CB14" s="695"/>
      <c r="CD14" s="618" t="s">
        <v>264</v>
      </c>
      <c r="CE14" s="619"/>
      <c r="CF14" s="619"/>
      <c r="CG14" s="619"/>
      <c r="CH14" s="619"/>
      <c r="CI14" s="619"/>
      <c r="CJ14" s="619"/>
      <c r="CK14" s="619"/>
      <c r="CL14" s="619"/>
      <c r="CM14" s="619"/>
      <c r="CN14" s="619"/>
      <c r="CO14" s="619"/>
      <c r="CP14" s="619"/>
      <c r="CQ14" s="620"/>
      <c r="CR14" s="621">
        <v>586390</v>
      </c>
      <c r="CS14" s="622"/>
      <c r="CT14" s="622"/>
      <c r="CU14" s="622"/>
      <c r="CV14" s="622"/>
      <c r="CW14" s="622"/>
      <c r="CX14" s="622"/>
      <c r="CY14" s="623"/>
      <c r="CZ14" s="659">
        <v>7.8</v>
      </c>
      <c r="DA14" s="659"/>
      <c r="DB14" s="659"/>
      <c r="DC14" s="659"/>
      <c r="DD14" s="627">
        <v>3342</v>
      </c>
      <c r="DE14" s="622"/>
      <c r="DF14" s="622"/>
      <c r="DG14" s="622"/>
      <c r="DH14" s="622"/>
      <c r="DI14" s="622"/>
      <c r="DJ14" s="622"/>
      <c r="DK14" s="622"/>
      <c r="DL14" s="622"/>
      <c r="DM14" s="622"/>
      <c r="DN14" s="622"/>
      <c r="DO14" s="622"/>
      <c r="DP14" s="623"/>
      <c r="DQ14" s="627">
        <v>562468</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233</v>
      </c>
      <c r="S15" s="622"/>
      <c r="T15" s="622"/>
      <c r="U15" s="622"/>
      <c r="V15" s="622"/>
      <c r="W15" s="622"/>
      <c r="X15" s="622"/>
      <c r="Y15" s="623"/>
      <c r="Z15" s="659" t="s">
        <v>233</v>
      </c>
      <c r="AA15" s="659"/>
      <c r="AB15" s="659"/>
      <c r="AC15" s="659"/>
      <c r="AD15" s="660" t="s">
        <v>131</v>
      </c>
      <c r="AE15" s="660"/>
      <c r="AF15" s="660"/>
      <c r="AG15" s="660"/>
      <c r="AH15" s="660"/>
      <c r="AI15" s="660"/>
      <c r="AJ15" s="660"/>
      <c r="AK15" s="660"/>
      <c r="AL15" s="624" t="s">
        <v>233</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140736</v>
      </c>
      <c r="BH15" s="622"/>
      <c r="BI15" s="622"/>
      <c r="BJ15" s="622"/>
      <c r="BK15" s="622"/>
      <c r="BL15" s="622"/>
      <c r="BM15" s="622"/>
      <c r="BN15" s="623"/>
      <c r="BO15" s="659">
        <v>10.8</v>
      </c>
      <c r="BP15" s="659"/>
      <c r="BQ15" s="659"/>
      <c r="BR15" s="659"/>
      <c r="BS15" s="660" t="s">
        <v>131</v>
      </c>
      <c r="BT15" s="660"/>
      <c r="BU15" s="660"/>
      <c r="BV15" s="660"/>
      <c r="BW15" s="660"/>
      <c r="BX15" s="660"/>
      <c r="BY15" s="660"/>
      <c r="BZ15" s="660"/>
      <c r="CA15" s="660"/>
      <c r="CB15" s="695"/>
      <c r="CD15" s="618" t="s">
        <v>267</v>
      </c>
      <c r="CE15" s="619"/>
      <c r="CF15" s="619"/>
      <c r="CG15" s="619"/>
      <c r="CH15" s="619"/>
      <c r="CI15" s="619"/>
      <c r="CJ15" s="619"/>
      <c r="CK15" s="619"/>
      <c r="CL15" s="619"/>
      <c r="CM15" s="619"/>
      <c r="CN15" s="619"/>
      <c r="CO15" s="619"/>
      <c r="CP15" s="619"/>
      <c r="CQ15" s="620"/>
      <c r="CR15" s="621">
        <v>638234</v>
      </c>
      <c r="CS15" s="622"/>
      <c r="CT15" s="622"/>
      <c r="CU15" s="622"/>
      <c r="CV15" s="622"/>
      <c r="CW15" s="622"/>
      <c r="CX15" s="622"/>
      <c r="CY15" s="623"/>
      <c r="CZ15" s="659">
        <v>8.5</v>
      </c>
      <c r="DA15" s="659"/>
      <c r="DB15" s="659"/>
      <c r="DC15" s="659"/>
      <c r="DD15" s="627">
        <v>96184</v>
      </c>
      <c r="DE15" s="622"/>
      <c r="DF15" s="622"/>
      <c r="DG15" s="622"/>
      <c r="DH15" s="622"/>
      <c r="DI15" s="622"/>
      <c r="DJ15" s="622"/>
      <c r="DK15" s="622"/>
      <c r="DL15" s="622"/>
      <c r="DM15" s="622"/>
      <c r="DN15" s="622"/>
      <c r="DO15" s="622"/>
      <c r="DP15" s="623"/>
      <c r="DQ15" s="627">
        <v>457974</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3943</v>
      </c>
      <c r="S16" s="622"/>
      <c r="T16" s="622"/>
      <c r="U16" s="622"/>
      <c r="V16" s="622"/>
      <c r="W16" s="622"/>
      <c r="X16" s="622"/>
      <c r="Y16" s="623"/>
      <c r="Z16" s="659">
        <v>0.1</v>
      </c>
      <c r="AA16" s="659"/>
      <c r="AB16" s="659"/>
      <c r="AC16" s="659"/>
      <c r="AD16" s="660">
        <v>3943</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270</v>
      </c>
      <c r="BH16" s="622"/>
      <c r="BI16" s="622"/>
      <c r="BJ16" s="622"/>
      <c r="BK16" s="622"/>
      <c r="BL16" s="622"/>
      <c r="BM16" s="622"/>
      <c r="BN16" s="623"/>
      <c r="BO16" s="659" t="s">
        <v>233</v>
      </c>
      <c r="BP16" s="659"/>
      <c r="BQ16" s="659"/>
      <c r="BR16" s="659"/>
      <c r="BS16" s="660" t="s">
        <v>131</v>
      </c>
      <c r="BT16" s="660"/>
      <c r="BU16" s="660"/>
      <c r="BV16" s="660"/>
      <c r="BW16" s="660"/>
      <c r="BX16" s="660"/>
      <c r="BY16" s="660"/>
      <c r="BZ16" s="660"/>
      <c r="CA16" s="660"/>
      <c r="CB16" s="695"/>
      <c r="CD16" s="618" t="s">
        <v>271</v>
      </c>
      <c r="CE16" s="619"/>
      <c r="CF16" s="619"/>
      <c r="CG16" s="619"/>
      <c r="CH16" s="619"/>
      <c r="CI16" s="619"/>
      <c r="CJ16" s="619"/>
      <c r="CK16" s="619"/>
      <c r="CL16" s="619"/>
      <c r="CM16" s="619"/>
      <c r="CN16" s="619"/>
      <c r="CO16" s="619"/>
      <c r="CP16" s="619"/>
      <c r="CQ16" s="620"/>
      <c r="CR16" s="621">
        <v>1177</v>
      </c>
      <c r="CS16" s="622"/>
      <c r="CT16" s="622"/>
      <c r="CU16" s="622"/>
      <c r="CV16" s="622"/>
      <c r="CW16" s="622"/>
      <c r="CX16" s="622"/>
      <c r="CY16" s="623"/>
      <c r="CZ16" s="659">
        <v>0</v>
      </c>
      <c r="DA16" s="659"/>
      <c r="DB16" s="659"/>
      <c r="DC16" s="659"/>
      <c r="DD16" s="627" t="s">
        <v>131</v>
      </c>
      <c r="DE16" s="622"/>
      <c r="DF16" s="622"/>
      <c r="DG16" s="622"/>
      <c r="DH16" s="622"/>
      <c r="DI16" s="622"/>
      <c r="DJ16" s="622"/>
      <c r="DK16" s="622"/>
      <c r="DL16" s="622"/>
      <c r="DM16" s="622"/>
      <c r="DN16" s="622"/>
      <c r="DO16" s="622"/>
      <c r="DP16" s="623"/>
      <c r="DQ16" s="627">
        <v>1177</v>
      </c>
      <c r="DR16" s="622"/>
      <c r="DS16" s="622"/>
      <c r="DT16" s="622"/>
      <c r="DU16" s="622"/>
      <c r="DV16" s="622"/>
      <c r="DW16" s="622"/>
      <c r="DX16" s="622"/>
      <c r="DY16" s="622"/>
      <c r="DZ16" s="622"/>
      <c r="EA16" s="622"/>
      <c r="EB16" s="622"/>
      <c r="EC16" s="658"/>
    </row>
    <row r="17" spans="2:133" ht="11.25" customHeight="1" x14ac:dyDescent="0.15">
      <c r="B17" s="618" t="s">
        <v>272</v>
      </c>
      <c r="C17" s="619"/>
      <c r="D17" s="619"/>
      <c r="E17" s="619"/>
      <c r="F17" s="619"/>
      <c r="G17" s="619"/>
      <c r="H17" s="619"/>
      <c r="I17" s="619"/>
      <c r="J17" s="619"/>
      <c r="K17" s="619"/>
      <c r="L17" s="619"/>
      <c r="M17" s="619"/>
      <c r="N17" s="619"/>
      <c r="O17" s="619"/>
      <c r="P17" s="619"/>
      <c r="Q17" s="620"/>
      <c r="R17" s="621">
        <v>20881</v>
      </c>
      <c r="S17" s="622"/>
      <c r="T17" s="622"/>
      <c r="U17" s="622"/>
      <c r="V17" s="622"/>
      <c r="W17" s="622"/>
      <c r="X17" s="622"/>
      <c r="Y17" s="623"/>
      <c r="Z17" s="659">
        <v>0.3</v>
      </c>
      <c r="AA17" s="659"/>
      <c r="AB17" s="659"/>
      <c r="AC17" s="659"/>
      <c r="AD17" s="660">
        <v>20881</v>
      </c>
      <c r="AE17" s="660"/>
      <c r="AF17" s="660"/>
      <c r="AG17" s="660"/>
      <c r="AH17" s="660"/>
      <c r="AI17" s="660"/>
      <c r="AJ17" s="660"/>
      <c r="AK17" s="660"/>
      <c r="AL17" s="624">
        <v>0.5</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233</v>
      </c>
      <c r="BT17" s="660"/>
      <c r="BU17" s="660"/>
      <c r="BV17" s="660"/>
      <c r="BW17" s="660"/>
      <c r="BX17" s="660"/>
      <c r="BY17" s="660"/>
      <c r="BZ17" s="660"/>
      <c r="CA17" s="660"/>
      <c r="CB17" s="695"/>
      <c r="CD17" s="618" t="s">
        <v>274</v>
      </c>
      <c r="CE17" s="619"/>
      <c r="CF17" s="619"/>
      <c r="CG17" s="619"/>
      <c r="CH17" s="619"/>
      <c r="CI17" s="619"/>
      <c r="CJ17" s="619"/>
      <c r="CK17" s="619"/>
      <c r="CL17" s="619"/>
      <c r="CM17" s="619"/>
      <c r="CN17" s="619"/>
      <c r="CO17" s="619"/>
      <c r="CP17" s="619"/>
      <c r="CQ17" s="620"/>
      <c r="CR17" s="621">
        <v>752076</v>
      </c>
      <c r="CS17" s="622"/>
      <c r="CT17" s="622"/>
      <c r="CU17" s="622"/>
      <c r="CV17" s="622"/>
      <c r="CW17" s="622"/>
      <c r="CX17" s="622"/>
      <c r="CY17" s="623"/>
      <c r="CZ17" s="659">
        <v>10</v>
      </c>
      <c r="DA17" s="659"/>
      <c r="DB17" s="659"/>
      <c r="DC17" s="659"/>
      <c r="DD17" s="627" t="s">
        <v>233</v>
      </c>
      <c r="DE17" s="622"/>
      <c r="DF17" s="622"/>
      <c r="DG17" s="622"/>
      <c r="DH17" s="622"/>
      <c r="DI17" s="622"/>
      <c r="DJ17" s="622"/>
      <c r="DK17" s="622"/>
      <c r="DL17" s="622"/>
      <c r="DM17" s="622"/>
      <c r="DN17" s="622"/>
      <c r="DO17" s="622"/>
      <c r="DP17" s="623"/>
      <c r="DQ17" s="627">
        <v>745796</v>
      </c>
      <c r="DR17" s="622"/>
      <c r="DS17" s="622"/>
      <c r="DT17" s="622"/>
      <c r="DU17" s="622"/>
      <c r="DV17" s="622"/>
      <c r="DW17" s="622"/>
      <c r="DX17" s="622"/>
      <c r="DY17" s="622"/>
      <c r="DZ17" s="622"/>
      <c r="EA17" s="622"/>
      <c r="EB17" s="622"/>
      <c r="EC17" s="658"/>
    </row>
    <row r="18" spans="2:133" ht="11.25" customHeight="1" x14ac:dyDescent="0.15">
      <c r="B18" s="618" t="s">
        <v>275</v>
      </c>
      <c r="C18" s="619"/>
      <c r="D18" s="619"/>
      <c r="E18" s="619"/>
      <c r="F18" s="619"/>
      <c r="G18" s="619"/>
      <c r="H18" s="619"/>
      <c r="I18" s="619"/>
      <c r="J18" s="619"/>
      <c r="K18" s="619"/>
      <c r="L18" s="619"/>
      <c r="M18" s="619"/>
      <c r="N18" s="619"/>
      <c r="O18" s="619"/>
      <c r="P18" s="619"/>
      <c r="Q18" s="620"/>
      <c r="R18" s="621">
        <v>3142</v>
      </c>
      <c r="S18" s="622"/>
      <c r="T18" s="622"/>
      <c r="U18" s="622"/>
      <c r="V18" s="622"/>
      <c r="W18" s="622"/>
      <c r="X18" s="622"/>
      <c r="Y18" s="623"/>
      <c r="Z18" s="659">
        <v>0</v>
      </c>
      <c r="AA18" s="659"/>
      <c r="AB18" s="659"/>
      <c r="AC18" s="659"/>
      <c r="AD18" s="660">
        <v>3142</v>
      </c>
      <c r="AE18" s="660"/>
      <c r="AF18" s="660"/>
      <c r="AG18" s="660"/>
      <c r="AH18" s="660"/>
      <c r="AI18" s="660"/>
      <c r="AJ18" s="660"/>
      <c r="AK18" s="660"/>
      <c r="AL18" s="624">
        <v>0.1</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270</v>
      </c>
      <c r="BH18" s="622"/>
      <c r="BI18" s="622"/>
      <c r="BJ18" s="622"/>
      <c r="BK18" s="622"/>
      <c r="BL18" s="622"/>
      <c r="BM18" s="622"/>
      <c r="BN18" s="623"/>
      <c r="BO18" s="659" t="s">
        <v>131</v>
      </c>
      <c r="BP18" s="659"/>
      <c r="BQ18" s="659"/>
      <c r="BR18" s="659"/>
      <c r="BS18" s="660" t="s">
        <v>233</v>
      </c>
      <c r="BT18" s="660"/>
      <c r="BU18" s="660"/>
      <c r="BV18" s="660"/>
      <c r="BW18" s="660"/>
      <c r="BX18" s="660"/>
      <c r="BY18" s="660"/>
      <c r="BZ18" s="660"/>
      <c r="CA18" s="660"/>
      <c r="CB18" s="695"/>
      <c r="CD18" s="618" t="s">
        <v>277</v>
      </c>
      <c r="CE18" s="619"/>
      <c r="CF18" s="619"/>
      <c r="CG18" s="619"/>
      <c r="CH18" s="619"/>
      <c r="CI18" s="619"/>
      <c r="CJ18" s="619"/>
      <c r="CK18" s="619"/>
      <c r="CL18" s="619"/>
      <c r="CM18" s="619"/>
      <c r="CN18" s="619"/>
      <c r="CO18" s="619"/>
      <c r="CP18" s="619"/>
      <c r="CQ18" s="620"/>
      <c r="CR18" s="621" t="s">
        <v>233</v>
      </c>
      <c r="CS18" s="622"/>
      <c r="CT18" s="622"/>
      <c r="CU18" s="622"/>
      <c r="CV18" s="622"/>
      <c r="CW18" s="622"/>
      <c r="CX18" s="622"/>
      <c r="CY18" s="623"/>
      <c r="CZ18" s="659" t="s">
        <v>233</v>
      </c>
      <c r="DA18" s="659"/>
      <c r="DB18" s="659"/>
      <c r="DC18" s="659"/>
      <c r="DD18" s="627" t="s">
        <v>233</v>
      </c>
      <c r="DE18" s="622"/>
      <c r="DF18" s="622"/>
      <c r="DG18" s="622"/>
      <c r="DH18" s="622"/>
      <c r="DI18" s="622"/>
      <c r="DJ18" s="622"/>
      <c r="DK18" s="622"/>
      <c r="DL18" s="622"/>
      <c r="DM18" s="622"/>
      <c r="DN18" s="622"/>
      <c r="DO18" s="622"/>
      <c r="DP18" s="623"/>
      <c r="DQ18" s="627" t="s">
        <v>140</v>
      </c>
      <c r="DR18" s="622"/>
      <c r="DS18" s="622"/>
      <c r="DT18" s="622"/>
      <c r="DU18" s="622"/>
      <c r="DV18" s="622"/>
      <c r="DW18" s="622"/>
      <c r="DX18" s="622"/>
      <c r="DY18" s="622"/>
      <c r="DZ18" s="622"/>
      <c r="EA18" s="622"/>
      <c r="EB18" s="622"/>
      <c r="EC18" s="658"/>
    </row>
    <row r="19" spans="2:133" ht="11.25" customHeight="1" x14ac:dyDescent="0.15">
      <c r="B19" s="618" t="s">
        <v>278</v>
      </c>
      <c r="C19" s="619"/>
      <c r="D19" s="619"/>
      <c r="E19" s="619"/>
      <c r="F19" s="619"/>
      <c r="G19" s="619"/>
      <c r="H19" s="619"/>
      <c r="I19" s="619"/>
      <c r="J19" s="619"/>
      <c r="K19" s="619"/>
      <c r="L19" s="619"/>
      <c r="M19" s="619"/>
      <c r="N19" s="619"/>
      <c r="O19" s="619"/>
      <c r="P19" s="619"/>
      <c r="Q19" s="620"/>
      <c r="R19" s="621">
        <v>3142</v>
      </c>
      <c r="S19" s="622"/>
      <c r="T19" s="622"/>
      <c r="U19" s="622"/>
      <c r="V19" s="622"/>
      <c r="W19" s="622"/>
      <c r="X19" s="622"/>
      <c r="Y19" s="623"/>
      <c r="Z19" s="659">
        <v>0</v>
      </c>
      <c r="AA19" s="659"/>
      <c r="AB19" s="659"/>
      <c r="AC19" s="659"/>
      <c r="AD19" s="660">
        <v>3142</v>
      </c>
      <c r="AE19" s="660"/>
      <c r="AF19" s="660"/>
      <c r="AG19" s="660"/>
      <c r="AH19" s="660"/>
      <c r="AI19" s="660"/>
      <c r="AJ19" s="660"/>
      <c r="AK19" s="660"/>
      <c r="AL19" s="624">
        <v>0.1</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4577</v>
      </c>
      <c r="BH19" s="622"/>
      <c r="BI19" s="622"/>
      <c r="BJ19" s="622"/>
      <c r="BK19" s="622"/>
      <c r="BL19" s="622"/>
      <c r="BM19" s="622"/>
      <c r="BN19" s="623"/>
      <c r="BO19" s="659">
        <v>0.4</v>
      </c>
      <c r="BP19" s="659"/>
      <c r="BQ19" s="659"/>
      <c r="BR19" s="659"/>
      <c r="BS19" s="660" t="s">
        <v>233</v>
      </c>
      <c r="BT19" s="660"/>
      <c r="BU19" s="660"/>
      <c r="BV19" s="660"/>
      <c r="BW19" s="660"/>
      <c r="BX19" s="660"/>
      <c r="BY19" s="660"/>
      <c r="BZ19" s="660"/>
      <c r="CA19" s="660"/>
      <c r="CB19" s="695"/>
      <c r="CD19" s="618" t="s">
        <v>280</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259</v>
      </c>
      <c r="DA19" s="659"/>
      <c r="DB19" s="659"/>
      <c r="DC19" s="659"/>
      <c r="DD19" s="627" t="s">
        <v>140</v>
      </c>
      <c r="DE19" s="622"/>
      <c r="DF19" s="622"/>
      <c r="DG19" s="622"/>
      <c r="DH19" s="622"/>
      <c r="DI19" s="622"/>
      <c r="DJ19" s="622"/>
      <c r="DK19" s="622"/>
      <c r="DL19" s="622"/>
      <c r="DM19" s="622"/>
      <c r="DN19" s="622"/>
      <c r="DO19" s="622"/>
      <c r="DP19" s="623"/>
      <c r="DQ19" s="627" t="s">
        <v>233</v>
      </c>
      <c r="DR19" s="622"/>
      <c r="DS19" s="622"/>
      <c r="DT19" s="622"/>
      <c r="DU19" s="622"/>
      <c r="DV19" s="622"/>
      <c r="DW19" s="622"/>
      <c r="DX19" s="622"/>
      <c r="DY19" s="622"/>
      <c r="DZ19" s="622"/>
      <c r="EA19" s="622"/>
      <c r="EB19" s="622"/>
      <c r="EC19" s="658"/>
    </row>
    <row r="20" spans="2:133" ht="11.25" customHeight="1" x14ac:dyDescent="0.15">
      <c r="B20" s="696" t="s">
        <v>281</v>
      </c>
      <c r="C20" s="697"/>
      <c r="D20" s="697"/>
      <c r="E20" s="697"/>
      <c r="F20" s="697"/>
      <c r="G20" s="697"/>
      <c r="H20" s="697"/>
      <c r="I20" s="697"/>
      <c r="J20" s="697"/>
      <c r="K20" s="697"/>
      <c r="L20" s="697"/>
      <c r="M20" s="697"/>
      <c r="N20" s="697"/>
      <c r="O20" s="697"/>
      <c r="P20" s="697"/>
      <c r="Q20" s="698"/>
      <c r="R20" s="621" t="s">
        <v>233</v>
      </c>
      <c r="S20" s="622"/>
      <c r="T20" s="622"/>
      <c r="U20" s="622"/>
      <c r="V20" s="622"/>
      <c r="W20" s="622"/>
      <c r="X20" s="622"/>
      <c r="Y20" s="623"/>
      <c r="Z20" s="659" t="s">
        <v>131</v>
      </c>
      <c r="AA20" s="659"/>
      <c r="AB20" s="659"/>
      <c r="AC20" s="659"/>
      <c r="AD20" s="660" t="s">
        <v>233</v>
      </c>
      <c r="AE20" s="660"/>
      <c r="AF20" s="660"/>
      <c r="AG20" s="660"/>
      <c r="AH20" s="660"/>
      <c r="AI20" s="660"/>
      <c r="AJ20" s="660"/>
      <c r="AK20" s="660"/>
      <c r="AL20" s="624" t="s">
        <v>233</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4577</v>
      </c>
      <c r="BH20" s="622"/>
      <c r="BI20" s="622"/>
      <c r="BJ20" s="622"/>
      <c r="BK20" s="622"/>
      <c r="BL20" s="622"/>
      <c r="BM20" s="622"/>
      <c r="BN20" s="623"/>
      <c r="BO20" s="659">
        <v>0.4</v>
      </c>
      <c r="BP20" s="659"/>
      <c r="BQ20" s="659"/>
      <c r="BR20" s="659"/>
      <c r="BS20" s="660" t="s">
        <v>131</v>
      </c>
      <c r="BT20" s="660"/>
      <c r="BU20" s="660"/>
      <c r="BV20" s="660"/>
      <c r="BW20" s="660"/>
      <c r="BX20" s="660"/>
      <c r="BY20" s="660"/>
      <c r="BZ20" s="660"/>
      <c r="CA20" s="660"/>
      <c r="CB20" s="695"/>
      <c r="CD20" s="618" t="s">
        <v>283</v>
      </c>
      <c r="CE20" s="619"/>
      <c r="CF20" s="619"/>
      <c r="CG20" s="619"/>
      <c r="CH20" s="619"/>
      <c r="CI20" s="619"/>
      <c r="CJ20" s="619"/>
      <c r="CK20" s="619"/>
      <c r="CL20" s="619"/>
      <c r="CM20" s="619"/>
      <c r="CN20" s="619"/>
      <c r="CO20" s="619"/>
      <c r="CP20" s="619"/>
      <c r="CQ20" s="620"/>
      <c r="CR20" s="621">
        <v>7487109</v>
      </c>
      <c r="CS20" s="622"/>
      <c r="CT20" s="622"/>
      <c r="CU20" s="622"/>
      <c r="CV20" s="622"/>
      <c r="CW20" s="622"/>
      <c r="CX20" s="622"/>
      <c r="CY20" s="623"/>
      <c r="CZ20" s="659">
        <v>100</v>
      </c>
      <c r="DA20" s="659"/>
      <c r="DB20" s="659"/>
      <c r="DC20" s="659"/>
      <c r="DD20" s="627">
        <v>462085</v>
      </c>
      <c r="DE20" s="622"/>
      <c r="DF20" s="622"/>
      <c r="DG20" s="622"/>
      <c r="DH20" s="622"/>
      <c r="DI20" s="622"/>
      <c r="DJ20" s="622"/>
      <c r="DK20" s="622"/>
      <c r="DL20" s="622"/>
      <c r="DM20" s="622"/>
      <c r="DN20" s="622"/>
      <c r="DO20" s="622"/>
      <c r="DP20" s="623"/>
      <c r="DQ20" s="627">
        <v>5499464</v>
      </c>
      <c r="DR20" s="622"/>
      <c r="DS20" s="622"/>
      <c r="DT20" s="622"/>
      <c r="DU20" s="622"/>
      <c r="DV20" s="622"/>
      <c r="DW20" s="622"/>
      <c r="DX20" s="622"/>
      <c r="DY20" s="622"/>
      <c r="DZ20" s="622"/>
      <c r="EA20" s="622"/>
      <c r="EB20" s="622"/>
      <c r="EC20" s="658"/>
    </row>
    <row r="21" spans="2:133" ht="11.25" customHeight="1" x14ac:dyDescent="0.15">
      <c r="B21" s="618" t="s">
        <v>284</v>
      </c>
      <c r="C21" s="619"/>
      <c r="D21" s="619"/>
      <c r="E21" s="619"/>
      <c r="F21" s="619"/>
      <c r="G21" s="619"/>
      <c r="H21" s="619"/>
      <c r="I21" s="619"/>
      <c r="J21" s="619"/>
      <c r="K21" s="619"/>
      <c r="L21" s="619"/>
      <c r="M21" s="619"/>
      <c r="N21" s="619"/>
      <c r="O21" s="619"/>
      <c r="P21" s="619"/>
      <c r="Q21" s="620"/>
      <c r="R21" s="621">
        <v>2760749</v>
      </c>
      <c r="S21" s="622"/>
      <c r="T21" s="622"/>
      <c r="U21" s="622"/>
      <c r="V21" s="622"/>
      <c r="W21" s="622"/>
      <c r="X21" s="622"/>
      <c r="Y21" s="623"/>
      <c r="Z21" s="659">
        <v>36</v>
      </c>
      <c r="AA21" s="659"/>
      <c r="AB21" s="659"/>
      <c r="AC21" s="659"/>
      <c r="AD21" s="660">
        <v>2446587</v>
      </c>
      <c r="AE21" s="660"/>
      <c r="AF21" s="660"/>
      <c r="AG21" s="660"/>
      <c r="AH21" s="660"/>
      <c r="AI21" s="660"/>
      <c r="AJ21" s="660"/>
      <c r="AK21" s="660"/>
      <c r="AL21" s="624">
        <v>58.6</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v>4577</v>
      </c>
      <c r="BH21" s="622"/>
      <c r="BI21" s="622"/>
      <c r="BJ21" s="622"/>
      <c r="BK21" s="622"/>
      <c r="BL21" s="622"/>
      <c r="BM21" s="622"/>
      <c r="BN21" s="623"/>
      <c r="BO21" s="659">
        <v>0.4</v>
      </c>
      <c r="BP21" s="659"/>
      <c r="BQ21" s="659"/>
      <c r="BR21" s="659"/>
      <c r="BS21" s="660" t="s">
        <v>131</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286</v>
      </c>
      <c r="C22" s="619"/>
      <c r="D22" s="619"/>
      <c r="E22" s="619"/>
      <c r="F22" s="619"/>
      <c r="G22" s="619"/>
      <c r="H22" s="619"/>
      <c r="I22" s="619"/>
      <c r="J22" s="619"/>
      <c r="K22" s="619"/>
      <c r="L22" s="619"/>
      <c r="M22" s="619"/>
      <c r="N22" s="619"/>
      <c r="O22" s="619"/>
      <c r="P22" s="619"/>
      <c r="Q22" s="620"/>
      <c r="R22" s="621">
        <v>2446587</v>
      </c>
      <c r="S22" s="622"/>
      <c r="T22" s="622"/>
      <c r="U22" s="622"/>
      <c r="V22" s="622"/>
      <c r="W22" s="622"/>
      <c r="X22" s="622"/>
      <c r="Y22" s="623"/>
      <c r="Z22" s="659">
        <v>31.9</v>
      </c>
      <c r="AA22" s="659"/>
      <c r="AB22" s="659"/>
      <c r="AC22" s="659"/>
      <c r="AD22" s="660">
        <v>2446587</v>
      </c>
      <c r="AE22" s="660"/>
      <c r="AF22" s="660"/>
      <c r="AG22" s="660"/>
      <c r="AH22" s="660"/>
      <c r="AI22" s="660"/>
      <c r="AJ22" s="660"/>
      <c r="AK22" s="660"/>
      <c r="AL22" s="624">
        <v>58.6</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t="s">
        <v>131</v>
      </c>
      <c r="BH22" s="622"/>
      <c r="BI22" s="622"/>
      <c r="BJ22" s="622"/>
      <c r="BK22" s="622"/>
      <c r="BL22" s="622"/>
      <c r="BM22" s="622"/>
      <c r="BN22" s="623"/>
      <c r="BO22" s="659" t="s">
        <v>131</v>
      </c>
      <c r="BP22" s="659"/>
      <c r="BQ22" s="659"/>
      <c r="BR22" s="659"/>
      <c r="BS22" s="660" t="s">
        <v>233</v>
      </c>
      <c r="BT22" s="660"/>
      <c r="BU22" s="660"/>
      <c r="BV22" s="660"/>
      <c r="BW22" s="660"/>
      <c r="BX22" s="660"/>
      <c r="BY22" s="660"/>
      <c r="BZ22" s="660"/>
      <c r="CA22" s="660"/>
      <c r="CB22" s="695"/>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289</v>
      </c>
      <c r="C23" s="619"/>
      <c r="D23" s="619"/>
      <c r="E23" s="619"/>
      <c r="F23" s="619"/>
      <c r="G23" s="619"/>
      <c r="H23" s="619"/>
      <c r="I23" s="619"/>
      <c r="J23" s="619"/>
      <c r="K23" s="619"/>
      <c r="L23" s="619"/>
      <c r="M23" s="619"/>
      <c r="N23" s="619"/>
      <c r="O23" s="619"/>
      <c r="P23" s="619"/>
      <c r="Q23" s="620"/>
      <c r="R23" s="621">
        <v>314156</v>
      </c>
      <c r="S23" s="622"/>
      <c r="T23" s="622"/>
      <c r="U23" s="622"/>
      <c r="V23" s="622"/>
      <c r="W23" s="622"/>
      <c r="X23" s="622"/>
      <c r="Y23" s="623"/>
      <c r="Z23" s="659">
        <v>4.0999999999999996</v>
      </c>
      <c r="AA23" s="659"/>
      <c r="AB23" s="659"/>
      <c r="AC23" s="659"/>
      <c r="AD23" s="660" t="s">
        <v>131</v>
      </c>
      <c r="AE23" s="660"/>
      <c r="AF23" s="660"/>
      <c r="AG23" s="660"/>
      <c r="AH23" s="660"/>
      <c r="AI23" s="660"/>
      <c r="AJ23" s="660"/>
      <c r="AK23" s="660"/>
      <c r="AL23" s="624" t="s">
        <v>140</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t="s">
        <v>140</v>
      </c>
      <c r="BH23" s="622"/>
      <c r="BI23" s="622"/>
      <c r="BJ23" s="622"/>
      <c r="BK23" s="622"/>
      <c r="BL23" s="622"/>
      <c r="BM23" s="622"/>
      <c r="BN23" s="623"/>
      <c r="BO23" s="659" t="s">
        <v>140</v>
      </c>
      <c r="BP23" s="659"/>
      <c r="BQ23" s="659"/>
      <c r="BR23" s="659"/>
      <c r="BS23" s="660" t="s">
        <v>140</v>
      </c>
      <c r="BT23" s="660"/>
      <c r="BU23" s="660"/>
      <c r="BV23" s="660"/>
      <c r="BW23" s="660"/>
      <c r="BX23" s="660"/>
      <c r="BY23" s="660"/>
      <c r="BZ23" s="660"/>
      <c r="CA23" s="660"/>
      <c r="CB23" s="695"/>
      <c r="CD23" s="679" t="s">
        <v>227</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11" t="s">
        <v>294</v>
      </c>
      <c r="DM23" s="712"/>
      <c r="DN23" s="712"/>
      <c r="DO23" s="712"/>
      <c r="DP23" s="712"/>
      <c r="DQ23" s="712"/>
      <c r="DR23" s="712"/>
      <c r="DS23" s="712"/>
      <c r="DT23" s="712"/>
      <c r="DU23" s="712"/>
      <c r="DV23" s="713"/>
      <c r="DW23" s="679" t="s">
        <v>295</v>
      </c>
      <c r="DX23" s="680"/>
      <c r="DY23" s="680"/>
      <c r="DZ23" s="680"/>
      <c r="EA23" s="680"/>
      <c r="EB23" s="680"/>
      <c r="EC23" s="681"/>
    </row>
    <row r="24" spans="2:133" ht="11.25" customHeight="1" x14ac:dyDescent="0.15">
      <c r="B24" s="618" t="s">
        <v>296</v>
      </c>
      <c r="C24" s="619"/>
      <c r="D24" s="619"/>
      <c r="E24" s="619"/>
      <c r="F24" s="619"/>
      <c r="G24" s="619"/>
      <c r="H24" s="619"/>
      <c r="I24" s="619"/>
      <c r="J24" s="619"/>
      <c r="K24" s="619"/>
      <c r="L24" s="619"/>
      <c r="M24" s="619"/>
      <c r="N24" s="619"/>
      <c r="O24" s="619"/>
      <c r="P24" s="619"/>
      <c r="Q24" s="620"/>
      <c r="R24" s="621">
        <v>6</v>
      </c>
      <c r="S24" s="622"/>
      <c r="T24" s="622"/>
      <c r="U24" s="622"/>
      <c r="V24" s="622"/>
      <c r="W24" s="622"/>
      <c r="X24" s="622"/>
      <c r="Y24" s="623"/>
      <c r="Z24" s="659">
        <v>0</v>
      </c>
      <c r="AA24" s="659"/>
      <c r="AB24" s="659"/>
      <c r="AC24" s="659"/>
      <c r="AD24" s="660" t="s">
        <v>233</v>
      </c>
      <c r="AE24" s="660"/>
      <c r="AF24" s="660"/>
      <c r="AG24" s="660"/>
      <c r="AH24" s="660"/>
      <c r="AI24" s="660"/>
      <c r="AJ24" s="660"/>
      <c r="AK24" s="660"/>
      <c r="AL24" s="624" t="s">
        <v>233</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140</v>
      </c>
      <c r="BH24" s="622"/>
      <c r="BI24" s="622"/>
      <c r="BJ24" s="622"/>
      <c r="BK24" s="622"/>
      <c r="BL24" s="622"/>
      <c r="BM24" s="622"/>
      <c r="BN24" s="623"/>
      <c r="BO24" s="659" t="s">
        <v>131</v>
      </c>
      <c r="BP24" s="659"/>
      <c r="BQ24" s="659"/>
      <c r="BR24" s="659"/>
      <c r="BS24" s="660" t="s">
        <v>233</v>
      </c>
      <c r="BT24" s="660"/>
      <c r="BU24" s="660"/>
      <c r="BV24" s="660"/>
      <c r="BW24" s="660"/>
      <c r="BX24" s="660"/>
      <c r="BY24" s="660"/>
      <c r="BZ24" s="660"/>
      <c r="CA24" s="660"/>
      <c r="CB24" s="695"/>
      <c r="CD24" s="676" t="s">
        <v>298</v>
      </c>
      <c r="CE24" s="677"/>
      <c r="CF24" s="677"/>
      <c r="CG24" s="677"/>
      <c r="CH24" s="677"/>
      <c r="CI24" s="677"/>
      <c r="CJ24" s="677"/>
      <c r="CK24" s="677"/>
      <c r="CL24" s="677"/>
      <c r="CM24" s="677"/>
      <c r="CN24" s="677"/>
      <c r="CO24" s="677"/>
      <c r="CP24" s="677"/>
      <c r="CQ24" s="678"/>
      <c r="CR24" s="673">
        <v>2922464</v>
      </c>
      <c r="CS24" s="674"/>
      <c r="CT24" s="674"/>
      <c r="CU24" s="674"/>
      <c r="CV24" s="674"/>
      <c r="CW24" s="674"/>
      <c r="CX24" s="674"/>
      <c r="CY24" s="702"/>
      <c r="CZ24" s="703">
        <v>39</v>
      </c>
      <c r="DA24" s="685"/>
      <c r="DB24" s="685"/>
      <c r="DC24" s="705"/>
      <c r="DD24" s="701">
        <v>1960170</v>
      </c>
      <c r="DE24" s="674"/>
      <c r="DF24" s="674"/>
      <c r="DG24" s="674"/>
      <c r="DH24" s="674"/>
      <c r="DI24" s="674"/>
      <c r="DJ24" s="674"/>
      <c r="DK24" s="702"/>
      <c r="DL24" s="701">
        <v>1927090</v>
      </c>
      <c r="DM24" s="674"/>
      <c r="DN24" s="674"/>
      <c r="DO24" s="674"/>
      <c r="DP24" s="674"/>
      <c r="DQ24" s="674"/>
      <c r="DR24" s="674"/>
      <c r="DS24" s="674"/>
      <c r="DT24" s="674"/>
      <c r="DU24" s="674"/>
      <c r="DV24" s="702"/>
      <c r="DW24" s="703">
        <v>46.2</v>
      </c>
      <c r="DX24" s="685"/>
      <c r="DY24" s="685"/>
      <c r="DZ24" s="685"/>
      <c r="EA24" s="685"/>
      <c r="EB24" s="685"/>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4466378</v>
      </c>
      <c r="S25" s="622"/>
      <c r="T25" s="622"/>
      <c r="U25" s="622"/>
      <c r="V25" s="622"/>
      <c r="W25" s="622"/>
      <c r="X25" s="622"/>
      <c r="Y25" s="623"/>
      <c r="Z25" s="659">
        <v>58.3</v>
      </c>
      <c r="AA25" s="659"/>
      <c r="AB25" s="659"/>
      <c r="AC25" s="659"/>
      <c r="AD25" s="660">
        <v>4152216</v>
      </c>
      <c r="AE25" s="660"/>
      <c r="AF25" s="660"/>
      <c r="AG25" s="660"/>
      <c r="AH25" s="660"/>
      <c r="AI25" s="660"/>
      <c r="AJ25" s="660"/>
      <c r="AK25" s="660"/>
      <c r="AL25" s="624">
        <v>99.5</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59" t="s">
        <v>233</v>
      </c>
      <c r="BP25" s="659"/>
      <c r="BQ25" s="659"/>
      <c r="BR25" s="659"/>
      <c r="BS25" s="660" t="s">
        <v>131</v>
      </c>
      <c r="BT25" s="660"/>
      <c r="BU25" s="660"/>
      <c r="BV25" s="660"/>
      <c r="BW25" s="660"/>
      <c r="BX25" s="660"/>
      <c r="BY25" s="660"/>
      <c r="BZ25" s="660"/>
      <c r="CA25" s="660"/>
      <c r="CB25" s="695"/>
      <c r="CD25" s="618" t="s">
        <v>301</v>
      </c>
      <c r="CE25" s="619"/>
      <c r="CF25" s="619"/>
      <c r="CG25" s="619"/>
      <c r="CH25" s="619"/>
      <c r="CI25" s="619"/>
      <c r="CJ25" s="619"/>
      <c r="CK25" s="619"/>
      <c r="CL25" s="619"/>
      <c r="CM25" s="619"/>
      <c r="CN25" s="619"/>
      <c r="CO25" s="619"/>
      <c r="CP25" s="619"/>
      <c r="CQ25" s="620"/>
      <c r="CR25" s="621">
        <v>1026928</v>
      </c>
      <c r="CS25" s="634"/>
      <c r="CT25" s="634"/>
      <c r="CU25" s="634"/>
      <c r="CV25" s="634"/>
      <c r="CW25" s="634"/>
      <c r="CX25" s="634"/>
      <c r="CY25" s="635"/>
      <c r="CZ25" s="624">
        <v>13.7</v>
      </c>
      <c r="DA25" s="636"/>
      <c r="DB25" s="636"/>
      <c r="DC25" s="637"/>
      <c r="DD25" s="627">
        <v>929311</v>
      </c>
      <c r="DE25" s="634"/>
      <c r="DF25" s="634"/>
      <c r="DG25" s="634"/>
      <c r="DH25" s="634"/>
      <c r="DI25" s="634"/>
      <c r="DJ25" s="634"/>
      <c r="DK25" s="635"/>
      <c r="DL25" s="627">
        <v>913885</v>
      </c>
      <c r="DM25" s="634"/>
      <c r="DN25" s="634"/>
      <c r="DO25" s="634"/>
      <c r="DP25" s="634"/>
      <c r="DQ25" s="634"/>
      <c r="DR25" s="634"/>
      <c r="DS25" s="634"/>
      <c r="DT25" s="634"/>
      <c r="DU25" s="634"/>
      <c r="DV25" s="635"/>
      <c r="DW25" s="624">
        <v>21.9</v>
      </c>
      <c r="DX25" s="636"/>
      <c r="DY25" s="636"/>
      <c r="DZ25" s="636"/>
      <c r="EA25" s="636"/>
      <c r="EB25" s="636"/>
      <c r="EC25" s="648"/>
    </row>
    <row r="26" spans="2:133" ht="11.25" customHeight="1" x14ac:dyDescent="0.15">
      <c r="B26" s="618" t="s">
        <v>302</v>
      </c>
      <c r="C26" s="619"/>
      <c r="D26" s="619"/>
      <c r="E26" s="619"/>
      <c r="F26" s="619"/>
      <c r="G26" s="619"/>
      <c r="H26" s="619"/>
      <c r="I26" s="619"/>
      <c r="J26" s="619"/>
      <c r="K26" s="619"/>
      <c r="L26" s="619"/>
      <c r="M26" s="619"/>
      <c r="N26" s="619"/>
      <c r="O26" s="619"/>
      <c r="P26" s="619"/>
      <c r="Q26" s="620"/>
      <c r="R26" s="621">
        <v>780</v>
      </c>
      <c r="S26" s="622"/>
      <c r="T26" s="622"/>
      <c r="U26" s="622"/>
      <c r="V26" s="622"/>
      <c r="W26" s="622"/>
      <c r="X26" s="622"/>
      <c r="Y26" s="623"/>
      <c r="Z26" s="659">
        <v>0</v>
      </c>
      <c r="AA26" s="659"/>
      <c r="AB26" s="659"/>
      <c r="AC26" s="659"/>
      <c r="AD26" s="660">
        <v>780</v>
      </c>
      <c r="AE26" s="660"/>
      <c r="AF26" s="660"/>
      <c r="AG26" s="660"/>
      <c r="AH26" s="660"/>
      <c r="AI26" s="660"/>
      <c r="AJ26" s="660"/>
      <c r="AK26" s="660"/>
      <c r="AL26" s="624">
        <v>0</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233</v>
      </c>
      <c r="BH26" s="622"/>
      <c r="BI26" s="622"/>
      <c r="BJ26" s="622"/>
      <c r="BK26" s="622"/>
      <c r="BL26" s="622"/>
      <c r="BM26" s="622"/>
      <c r="BN26" s="623"/>
      <c r="BO26" s="659" t="s">
        <v>131</v>
      </c>
      <c r="BP26" s="659"/>
      <c r="BQ26" s="659"/>
      <c r="BR26" s="659"/>
      <c r="BS26" s="660" t="s">
        <v>131</v>
      </c>
      <c r="BT26" s="660"/>
      <c r="BU26" s="660"/>
      <c r="BV26" s="660"/>
      <c r="BW26" s="660"/>
      <c r="BX26" s="660"/>
      <c r="BY26" s="660"/>
      <c r="BZ26" s="660"/>
      <c r="CA26" s="660"/>
      <c r="CB26" s="695"/>
      <c r="CD26" s="618" t="s">
        <v>304</v>
      </c>
      <c r="CE26" s="619"/>
      <c r="CF26" s="619"/>
      <c r="CG26" s="619"/>
      <c r="CH26" s="619"/>
      <c r="CI26" s="619"/>
      <c r="CJ26" s="619"/>
      <c r="CK26" s="619"/>
      <c r="CL26" s="619"/>
      <c r="CM26" s="619"/>
      <c r="CN26" s="619"/>
      <c r="CO26" s="619"/>
      <c r="CP26" s="619"/>
      <c r="CQ26" s="620"/>
      <c r="CR26" s="621">
        <v>585682</v>
      </c>
      <c r="CS26" s="622"/>
      <c r="CT26" s="622"/>
      <c r="CU26" s="622"/>
      <c r="CV26" s="622"/>
      <c r="CW26" s="622"/>
      <c r="CX26" s="622"/>
      <c r="CY26" s="623"/>
      <c r="CZ26" s="624">
        <v>7.8</v>
      </c>
      <c r="DA26" s="636"/>
      <c r="DB26" s="636"/>
      <c r="DC26" s="637"/>
      <c r="DD26" s="627">
        <v>553793</v>
      </c>
      <c r="DE26" s="622"/>
      <c r="DF26" s="622"/>
      <c r="DG26" s="622"/>
      <c r="DH26" s="622"/>
      <c r="DI26" s="622"/>
      <c r="DJ26" s="622"/>
      <c r="DK26" s="623"/>
      <c r="DL26" s="627" t="s">
        <v>233</v>
      </c>
      <c r="DM26" s="622"/>
      <c r="DN26" s="622"/>
      <c r="DO26" s="622"/>
      <c r="DP26" s="622"/>
      <c r="DQ26" s="622"/>
      <c r="DR26" s="622"/>
      <c r="DS26" s="622"/>
      <c r="DT26" s="622"/>
      <c r="DU26" s="622"/>
      <c r="DV26" s="623"/>
      <c r="DW26" s="624" t="s">
        <v>233</v>
      </c>
      <c r="DX26" s="636"/>
      <c r="DY26" s="636"/>
      <c r="DZ26" s="636"/>
      <c r="EA26" s="636"/>
      <c r="EB26" s="636"/>
      <c r="EC26" s="648"/>
    </row>
    <row r="27" spans="2:133" ht="11.25" customHeight="1" x14ac:dyDescent="0.15">
      <c r="B27" s="618" t="s">
        <v>305</v>
      </c>
      <c r="C27" s="619"/>
      <c r="D27" s="619"/>
      <c r="E27" s="619"/>
      <c r="F27" s="619"/>
      <c r="G27" s="619"/>
      <c r="H27" s="619"/>
      <c r="I27" s="619"/>
      <c r="J27" s="619"/>
      <c r="K27" s="619"/>
      <c r="L27" s="619"/>
      <c r="M27" s="619"/>
      <c r="N27" s="619"/>
      <c r="O27" s="619"/>
      <c r="P27" s="619"/>
      <c r="Q27" s="620"/>
      <c r="R27" s="621">
        <v>58915</v>
      </c>
      <c r="S27" s="622"/>
      <c r="T27" s="622"/>
      <c r="U27" s="622"/>
      <c r="V27" s="622"/>
      <c r="W27" s="622"/>
      <c r="X27" s="622"/>
      <c r="Y27" s="623"/>
      <c r="Z27" s="659">
        <v>0.8</v>
      </c>
      <c r="AA27" s="659"/>
      <c r="AB27" s="659"/>
      <c r="AC27" s="659"/>
      <c r="AD27" s="660" t="s">
        <v>233</v>
      </c>
      <c r="AE27" s="660"/>
      <c r="AF27" s="660"/>
      <c r="AG27" s="660"/>
      <c r="AH27" s="660"/>
      <c r="AI27" s="660"/>
      <c r="AJ27" s="660"/>
      <c r="AK27" s="660"/>
      <c r="AL27" s="624" t="s">
        <v>131</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1307373</v>
      </c>
      <c r="BH27" s="622"/>
      <c r="BI27" s="622"/>
      <c r="BJ27" s="622"/>
      <c r="BK27" s="622"/>
      <c r="BL27" s="622"/>
      <c r="BM27" s="622"/>
      <c r="BN27" s="623"/>
      <c r="BO27" s="659">
        <v>100</v>
      </c>
      <c r="BP27" s="659"/>
      <c r="BQ27" s="659"/>
      <c r="BR27" s="659"/>
      <c r="BS27" s="660" t="s">
        <v>131</v>
      </c>
      <c r="BT27" s="660"/>
      <c r="BU27" s="660"/>
      <c r="BV27" s="660"/>
      <c r="BW27" s="660"/>
      <c r="BX27" s="660"/>
      <c r="BY27" s="660"/>
      <c r="BZ27" s="660"/>
      <c r="CA27" s="660"/>
      <c r="CB27" s="695"/>
      <c r="CD27" s="618" t="s">
        <v>307</v>
      </c>
      <c r="CE27" s="619"/>
      <c r="CF27" s="619"/>
      <c r="CG27" s="619"/>
      <c r="CH27" s="619"/>
      <c r="CI27" s="619"/>
      <c r="CJ27" s="619"/>
      <c r="CK27" s="619"/>
      <c r="CL27" s="619"/>
      <c r="CM27" s="619"/>
      <c r="CN27" s="619"/>
      <c r="CO27" s="619"/>
      <c r="CP27" s="619"/>
      <c r="CQ27" s="620"/>
      <c r="CR27" s="621">
        <v>1143460</v>
      </c>
      <c r="CS27" s="634"/>
      <c r="CT27" s="634"/>
      <c r="CU27" s="634"/>
      <c r="CV27" s="634"/>
      <c r="CW27" s="634"/>
      <c r="CX27" s="634"/>
      <c r="CY27" s="635"/>
      <c r="CZ27" s="624">
        <v>15.3</v>
      </c>
      <c r="DA27" s="636"/>
      <c r="DB27" s="636"/>
      <c r="DC27" s="637"/>
      <c r="DD27" s="627">
        <v>285063</v>
      </c>
      <c r="DE27" s="634"/>
      <c r="DF27" s="634"/>
      <c r="DG27" s="634"/>
      <c r="DH27" s="634"/>
      <c r="DI27" s="634"/>
      <c r="DJ27" s="634"/>
      <c r="DK27" s="635"/>
      <c r="DL27" s="627">
        <v>267409</v>
      </c>
      <c r="DM27" s="634"/>
      <c r="DN27" s="634"/>
      <c r="DO27" s="634"/>
      <c r="DP27" s="634"/>
      <c r="DQ27" s="634"/>
      <c r="DR27" s="634"/>
      <c r="DS27" s="634"/>
      <c r="DT27" s="634"/>
      <c r="DU27" s="634"/>
      <c r="DV27" s="635"/>
      <c r="DW27" s="624">
        <v>6.4</v>
      </c>
      <c r="DX27" s="636"/>
      <c r="DY27" s="636"/>
      <c r="DZ27" s="636"/>
      <c r="EA27" s="636"/>
      <c r="EB27" s="636"/>
      <c r="EC27" s="648"/>
    </row>
    <row r="28" spans="2:133" ht="11.25" customHeight="1" x14ac:dyDescent="0.15">
      <c r="B28" s="618" t="s">
        <v>308</v>
      </c>
      <c r="C28" s="619"/>
      <c r="D28" s="619"/>
      <c r="E28" s="619"/>
      <c r="F28" s="619"/>
      <c r="G28" s="619"/>
      <c r="H28" s="619"/>
      <c r="I28" s="619"/>
      <c r="J28" s="619"/>
      <c r="K28" s="619"/>
      <c r="L28" s="619"/>
      <c r="M28" s="619"/>
      <c r="N28" s="619"/>
      <c r="O28" s="619"/>
      <c r="P28" s="619"/>
      <c r="Q28" s="620"/>
      <c r="R28" s="621">
        <v>24449</v>
      </c>
      <c r="S28" s="622"/>
      <c r="T28" s="622"/>
      <c r="U28" s="622"/>
      <c r="V28" s="622"/>
      <c r="W28" s="622"/>
      <c r="X28" s="622"/>
      <c r="Y28" s="623"/>
      <c r="Z28" s="659">
        <v>0.3</v>
      </c>
      <c r="AA28" s="659"/>
      <c r="AB28" s="659"/>
      <c r="AC28" s="659"/>
      <c r="AD28" s="660">
        <v>3102</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752076</v>
      </c>
      <c r="CS28" s="622"/>
      <c r="CT28" s="622"/>
      <c r="CU28" s="622"/>
      <c r="CV28" s="622"/>
      <c r="CW28" s="622"/>
      <c r="CX28" s="622"/>
      <c r="CY28" s="623"/>
      <c r="CZ28" s="624">
        <v>10</v>
      </c>
      <c r="DA28" s="636"/>
      <c r="DB28" s="636"/>
      <c r="DC28" s="637"/>
      <c r="DD28" s="627">
        <v>745796</v>
      </c>
      <c r="DE28" s="622"/>
      <c r="DF28" s="622"/>
      <c r="DG28" s="622"/>
      <c r="DH28" s="622"/>
      <c r="DI28" s="622"/>
      <c r="DJ28" s="622"/>
      <c r="DK28" s="623"/>
      <c r="DL28" s="627">
        <v>745796</v>
      </c>
      <c r="DM28" s="622"/>
      <c r="DN28" s="622"/>
      <c r="DO28" s="622"/>
      <c r="DP28" s="622"/>
      <c r="DQ28" s="622"/>
      <c r="DR28" s="622"/>
      <c r="DS28" s="622"/>
      <c r="DT28" s="622"/>
      <c r="DU28" s="622"/>
      <c r="DV28" s="623"/>
      <c r="DW28" s="624">
        <v>17.899999999999999</v>
      </c>
      <c r="DX28" s="636"/>
      <c r="DY28" s="636"/>
      <c r="DZ28" s="636"/>
      <c r="EA28" s="636"/>
      <c r="EB28" s="636"/>
      <c r="EC28" s="648"/>
    </row>
    <row r="29" spans="2:133" ht="11.25" customHeight="1" x14ac:dyDescent="0.15">
      <c r="B29" s="618" t="s">
        <v>310</v>
      </c>
      <c r="C29" s="619"/>
      <c r="D29" s="619"/>
      <c r="E29" s="619"/>
      <c r="F29" s="619"/>
      <c r="G29" s="619"/>
      <c r="H29" s="619"/>
      <c r="I29" s="619"/>
      <c r="J29" s="619"/>
      <c r="K29" s="619"/>
      <c r="L29" s="619"/>
      <c r="M29" s="619"/>
      <c r="N29" s="619"/>
      <c r="O29" s="619"/>
      <c r="P29" s="619"/>
      <c r="Q29" s="620"/>
      <c r="R29" s="621">
        <v>24816</v>
      </c>
      <c r="S29" s="622"/>
      <c r="T29" s="622"/>
      <c r="U29" s="622"/>
      <c r="V29" s="622"/>
      <c r="W29" s="622"/>
      <c r="X29" s="622"/>
      <c r="Y29" s="623"/>
      <c r="Z29" s="659">
        <v>0.3</v>
      </c>
      <c r="AA29" s="659"/>
      <c r="AB29" s="659"/>
      <c r="AC29" s="659"/>
      <c r="AD29" s="660" t="s">
        <v>131</v>
      </c>
      <c r="AE29" s="660"/>
      <c r="AF29" s="660"/>
      <c r="AG29" s="660"/>
      <c r="AH29" s="660"/>
      <c r="AI29" s="660"/>
      <c r="AJ29" s="660"/>
      <c r="AK29" s="660"/>
      <c r="AL29" s="624" t="s">
        <v>140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311</v>
      </c>
      <c r="CE29" s="641"/>
      <c r="CF29" s="618" t="s">
        <v>312</v>
      </c>
      <c r="CG29" s="619"/>
      <c r="CH29" s="619"/>
      <c r="CI29" s="619"/>
      <c r="CJ29" s="619"/>
      <c r="CK29" s="619"/>
      <c r="CL29" s="619"/>
      <c r="CM29" s="619"/>
      <c r="CN29" s="619"/>
      <c r="CO29" s="619"/>
      <c r="CP29" s="619"/>
      <c r="CQ29" s="620"/>
      <c r="CR29" s="621">
        <v>752075</v>
      </c>
      <c r="CS29" s="634"/>
      <c r="CT29" s="634"/>
      <c r="CU29" s="634"/>
      <c r="CV29" s="634"/>
      <c r="CW29" s="634"/>
      <c r="CX29" s="634"/>
      <c r="CY29" s="635"/>
      <c r="CZ29" s="624">
        <v>10</v>
      </c>
      <c r="DA29" s="636"/>
      <c r="DB29" s="636"/>
      <c r="DC29" s="637"/>
      <c r="DD29" s="627">
        <v>745795</v>
      </c>
      <c r="DE29" s="634"/>
      <c r="DF29" s="634"/>
      <c r="DG29" s="634"/>
      <c r="DH29" s="634"/>
      <c r="DI29" s="634"/>
      <c r="DJ29" s="634"/>
      <c r="DK29" s="635"/>
      <c r="DL29" s="627">
        <v>745795</v>
      </c>
      <c r="DM29" s="634"/>
      <c r="DN29" s="634"/>
      <c r="DO29" s="634"/>
      <c r="DP29" s="634"/>
      <c r="DQ29" s="634"/>
      <c r="DR29" s="634"/>
      <c r="DS29" s="634"/>
      <c r="DT29" s="634"/>
      <c r="DU29" s="634"/>
      <c r="DV29" s="635"/>
      <c r="DW29" s="624">
        <v>17.899999999999999</v>
      </c>
      <c r="DX29" s="636"/>
      <c r="DY29" s="636"/>
      <c r="DZ29" s="636"/>
      <c r="EA29" s="636"/>
      <c r="EB29" s="636"/>
      <c r="EC29" s="648"/>
    </row>
    <row r="30" spans="2:133" ht="11.25" customHeight="1" x14ac:dyDescent="0.15">
      <c r="B30" s="618" t="s">
        <v>313</v>
      </c>
      <c r="C30" s="619"/>
      <c r="D30" s="619"/>
      <c r="E30" s="619"/>
      <c r="F30" s="619"/>
      <c r="G30" s="619"/>
      <c r="H30" s="619"/>
      <c r="I30" s="619"/>
      <c r="J30" s="619"/>
      <c r="K30" s="619"/>
      <c r="L30" s="619"/>
      <c r="M30" s="619"/>
      <c r="N30" s="619"/>
      <c r="O30" s="619"/>
      <c r="P30" s="619"/>
      <c r="Q30" s="620"/>
      <c r="R30" s="621">
        <v>1119592</v>
      </c>
      <c r="S30" s="622"/>
      <c r="T30" s="622"/>
      <c r="U30" s="622"/>
      <c r="V30" s="622"/>
      <c r="W30" s="622"/>
      <c r="X30" s="622"/>
      <c r="Y30" s="623"/>
      <c r="Z30" s="659">
        <v>14.6</v>
      </c>
      <c r="AA30" s="659"/>
      <c r="AB30" s="659"/>
      <c r="AC30" s="659"/>
      <c r="AD30" s="660" t="s">
        <v>131</v>
      </c>
      <c r="AE30" s="660"/>
      <c r="AF30" s="660"/>
      <c r="AG30" s="660"/>
      <c r="AH30" s="660"/>
      <c r="AI30" s="660"/>
      <c r="AJ30" s="660"/>
      <c r="AK30" s="660"/>
      <c r="AL30" s="624" t="s">
        <v>233</v>
      </c>
      <c r="AM30" s="625"/>
      <c r="AN30" s="625"/>
      <c r="AO30" s="661"/>
      <c r="AP30" s="679" t="s">
        <v>227</v>
      </c>
      <c r="AQ30" s="680"/>
      <c r="AR30" s="680"/>
      <c r="AS30" s="680"/>
      <c r="AT30" s="680"/>
      <c r="AU30" s="680"/>
      <c r="AV30" s="680"/>
      <c r="AW30" s="680"/>
      <c r="AX30" s="680"/>
      <c r="AY30" s="680"/>
      <c r="AZ30" s="680"/>
      <c r="BA30" s="680"/>
      <c r="BB30" s="680"/>
      <c r="BC30" s="680"/>
      <c r="BD30" s="680"/>
      <c r="BE30" s="680"/>
      <c r="BF30" s="681"/>
      <c r="BG30" s="679" t="s">
        <v>314</v>
      </c>
      <c r="BH30" s="693"/>
      <c r="BI30" s="693"/>
      <c r="BJ30" s="693"/>
      <c r="BK30" s="693"/>
      <c r="BL30" s="693"/>
      <c r="BM30" s="693"/>
      <c r="BN30" s="693"/>
      <c r="BO30" s="693"/>
      <c r="BP30" s="693"/>
      <c r="BQ30" s="694"/>
      <c r="BR30" s="679" t="s">
        <v>315</v>
      </c>
      <c r="BS30" s="693"/>
      <c r="BT30" s="693"/>
      <c r="BU30" s="693"/>
      <c r="BV30" s="693"/>
      <c r="BW30" s="693"/>
      <c r="BX30" s="693"/>
      <c r="BY30" s="693"/>
      <c r="BZ30" s="693"/>
      <c r="CA30" s="693"/>
      <c r="CB30" s="694"/>
      <c r="CD30" s="642"/>
      <c r="CE30" s="643"/>
      <c r="CF30" s="618" t="s">
        <v>316</v>
      </c>
      <c r="CG30" s="619"/>
      <c r="CH30" s="619"/>
      <c r="CI30" s="619"/>
      <c r="CJ30" s="619"/>
      <c r="CK30" s="619"/>
      <c r="CL30" s="619"/>
      <c r="CM30" s="619"/>
      <c r="CN30" s="619"/>
      <c r="CO30" s="619"/>
      <c r="CP30" s="619"/>
      <c r="CQ30" s="620"/>
      <c r="CR30" s="621">
        <v>737850</v>
      </c>
      <c r="CS30" s="622"/>
      <c r="CT30" s="622"/>
      <c r="CU30" s="622"/>
      <c r="CV30" s="622"/>
      <c r="CW30" s="622"/>
      <c r="CX30" s="622"/>
      <c r="CY30" s="623"/>
      <c r="CZ30" s="624">
        <v>9.9</v>
      </c>
      <c r="DA30" s="636"/>
      <c r="DB30" s="636"/>
      <c r="DC30" s="637"/>
      <c r="DD30" s="627">
        <v>731756</v>
      </c>
      <c r="DE30" s="622"/>
      <c r="DF30" s="622"/>
      <c r="DG30" s="622"/>
      <c r="DH30" s="622"/>
      <c r="DI30" s="622"/>
      <c r="DJ30" s="622"/>
      <c r="DK30" s="623"/>
      <c r="DL30" s="627">
        <v>731756</v>
      </c>
      <c r="DM30" s="622"/>
      <c r="DN30" s="622"/>
      <c r="DO30" s="622"/>
      <c r="DP30" s="622"/>
      <c r="DQ30" s="622"/>
      <c r="DR30" s="622"/>
      <c r="DS30" s="622"/>
      <c r="DT30" s="622"/>
      <c r="DU30" s="622"/>
      <c r="DV30" s="623"/>
      <c r="DW30" s="624">
        <v>17.5</v>
      </c>
      <c r="DX30" s="636"/>
      <c r="DY30" s="636"/>
      <c r="DZ30" s="636"/>
      <c r="EA30" s="636"/>
      <c r="EB30" s="636"/>
      <c r="EC30" s="648"/>
    </row>
    <row r="31" spans="2:133" ht="11.25" customHeight="1" x14ac:dyDescent="0.15">
      <c r="B31" s="696" t="s">
        <v>317</v>
      </c>
      <c r="C31" s="697"/>
      <c r="D31" s="697"/>
      <c r="E31" s="697"/>
      <c r="F31" s="697"/>
      <c r="G31" s="697"/>
      <c r="H31" s="697"/>
      <c r="I31" s="697"/>
      <c r="J31" s="697"/>
      <c r="K31" s="697"/>
      <c r="L31" s="697"/>
      <c r="M31" s="697"/>
      <c r="N31" s="697"/>
      <c r="O31" s="697"/>
      <c r="P31" s="697"/>
      <c r="Q31" s="698"/>
      <c r="R31" s="621" t="s">
        <v>131</v>
      </c>
      <c r="S31" s="622"/>
      <c r="T31" s="622"/>
      <c r="U31" s="622"/>
      <c r="V31" s="622"/>
      <c r="W31" s="622"/>
      <c r="X31" s="622"/>
      <c r="Y31" s="623"/>
      <c r="Z31" s="659" t="s">
        <v>233</v>
      </c>
      <c r="AA31" s="659"/>
      <c r="AB31" s="659"/>
      <c r="AC31" s="659"/>
      <c r="AD31" s="660" t="s">
        <v>131</v>
      </c>
      <c r="AE31" s="660"/>
      <c r="AF31" s="660"/>
      <c r="AG31" s="660"/>
      <c r="AH31" s="660"/>
      <c r="AI31" s="660"/>
      <c r="AJ31" s="660"/>
      <c r="AK31" s="660"/>
      <c r="AL31" s="624" t="s">
        <v>131</v>
      </c>
      <c r="AM31" s="625"/>
      <c r="AN31" s="625"/>
      <c r="AO31" s="661"/>
      <c r="AP31" s="687" t="s">
        <v>318</v>
      </c>
      <c r="AQ31" s="688"/>
      <c r="AR31" s="688"/>
      <c r="AS31" s="688"/>
      <c r="AT31" s="689" t="s">
        <v>319</v>
      </c>
      <c r="AU31" s="218"/>
      <c r="AV31" s="218"/>
      <c r="AW31" s="218"/>
      <c r="AX31" s="676" t="s">
        <v>191</v>
      </c>
      <c r="AY31" s="677"/>
      <c r="AZ31" s="677"/>
      <c r="BA31" s="677"/>
      <c r="BB31" s="677"/>
      <c r="BC31" s="677"/>
      <c r="BD31" s="677"/>
      <c r="BE31" s="677"/>
      <c r="BF31" s="678"/>
      <c r="BG31" s="683">
        <v>99.2</v>
      </c>
      <c r="BH31" s="684"/>
      <c r="BI31" s="684"/>
      <c r="BJ31" s="684"/>
      <c r="BK31" s="684"/>
      <c r="BL31" s="684"/>
      <c r="BM31" s="685">
        <v>97.6</v>
      </c>
      <c r="BN31" s="684"/>
      <c r="BO31" s="684"/>
      <c r="BP31" s="684"/>
      <c r="BQ31" s="686"/>
      <c r="BR31" s="683">
        <v>99.4</v>
      </c>
      <c r="BS31" s="684"/>
      <c r="BT31" s="684"/>
      <c r="BU31" s="684"/>
      <c r="BV31" s="684"/>
      <c r="BW31" s="684"/>
      <c r="BX31" s="685">
        <v>97.7</v>
      </c>
      <c r="BY31" s="684"/>
      <c r="BZ31" s="684"/>
      <c r="CA31" s="684"/>
      <c r="CB31" s="686"/>
      <c r="CD31" s="642"/>
      <c r="CE31" s="643"/>
      <c r="CF31" s="618" t="s">
        <v>320</v>
      </c>
      <c r="CG31" s="619"/>
      <c r="CH31" s="619"/>
      <c r="CI31" s="619"/>
      <c r="CJ31" s="619"/>
      <c r="CK31" s="619"/>
      <c r="CL31" s="619"/>
      <c r="CM31" s="619"/>
      <c r="CN31" s="619"/>
      <c r="CO31" s="619"/>
      <c r="CP31" s="619"/>
      <c r="CQ31" s="620"/>
      <c r="CR31" s="621">
        <v>14225</v>
      </c>
      <c r="CS31" s="634"/>
      <c r="CT31" s="634"/>
      <c r="CU31" s="634"/>
      <c r="CV31" s="634"/>
      <c r="CW31" s="634"/>
      <c r="CX31" s="634"/>
      <c r="CY31" s="635"/>
      <c r="CZ31" s="624">
        <v>0.2</v>
      </c>
      <c r="DA31" s="636"/>
      <c r="DB31" s="636"/>
      <c r="DC31" s="637"/>
      <c r="DD31" s="627">
        <v>14039</v>
      </c>
      <c r="DE31" s="634"/>
      <c r="DF31" s="634"/>
      <c r="DG31" s="634"/>
      <c r="DH31" s="634"/>
      <c r="DI31" s="634"/>
      <c r="DJ31" s="634"/>
      <c r="DK31" s="635"/>
      <c r="DL31" s="627">
        <v>14039</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321</v>
      </c>
      <c r="C32" s="619"/>
      <c r="D32" s="619"/>
      <c r="E32" s="619"/>
      <c r="F32" s="619"/>
      <c r="G32" s="619"/>
      <c r="H32" s="619"/>
      <c r="I32" s="619"/>
      <c r="J32" s="619"/>
      <c r="K32" s="619"/>
      <c r="L32" s="619"/>
      <c r="M32" s="619"/>
      <c r="N32" s="619"/>
      <c r="O32" s="619"/>
      <c r="P32" s="619"/>
      <c r="Q32" s="620"/>
      <c r="R32" s="621">
        <v>899547</v>
      </c>
      <c r="S32" s="622"/>
      <c r="T32" s="622"/>
      <c r="U32" s="622"/>
      <c r="V32" s="622"/>
      <c r="W32" s="622"/>
      <c r="X32" s="622"/>
      <c r="Y32" s="623"/>
      <c r="Z32" s="659">
        <v>11.7</v>
      </c>
      <c r="AA32" s="659"/>
      <c r="AB32" s="659"/>
      <c r="AC32" s="659"/>
      <c r="AD32" s="660" t="s">
        <v>140</v>
      </c>
      <c r="AE32" s="660"/>
      <c r="AF32" s="660"/>
      <c r="AG32" s="660"/>
      <c r="AH32" s="660"/>
      <c r="AI32" s="660"/>
      <c r="AJ32" s="660"/>
      <c r="AK32" s="660"/>
      <c r="AL32" s="624" t="s">
        <v>140</v>
      </c>
      <c r="AM32" s="625"/>
      <c r="AN32" s="625"/>
      <c r="AO32" s="661"/>
      <c r="AP32" s="662"/>
      <c r="AQ32" s="663"/>
      <c r="AR32" s="663"/>
      <c r="AS32" s="663"/>
      <c r="AT32" s="690"/>
      <c r="AU32" s="214" t="s">
        <v>322</v>
      </c>
      <c r="AX32" s="618" t="s">
        <v>323</v>
      </c>
      <c r="AY32" s="619"/>
      <c r="AZ32" s="619"/>
      <c r="BA32" s="619"/>
      <c r="BB32" s="619"/>
      <c r="BC32" s="619"/>
      <c r="BD32" s="619"/>
      <c r="BE32" s="619"/>
      <c r="BF32" s="620"/>
      <c r="BG32" s="692">
        <v>99.3</v>
      </c>
      <c r="BH32" s="634"/>
      <c r="BI32" s="634"/>
      <c r="BJ32" s="634"/>
      <c r="BK32" s="634"/>
      <c r="BL32" s="634"/>
      <c r="BM32" s="625">
        <v>97.8</v>
      </c>
      <c r="BN32" s="634"/>
      <c r="BO32" s="634"/>
      <c r="BP32" s="634"/>
      <c r="BQ32" s="657"/>
      <c r="BR32" s="692">
        <v>99.3</v>
      </c>
      <c r="BS32" s="634"/>
      <c r="BT32" s="634"/>
      <c r="BU32" s="634"/>
      <c r="BV32" s="634"/>
      <c r="BW32" s="634"/>
      <c r="BX32" s="625">
        <v>98</v>
      </c>
      <c r="BY32" s="634"/>
      <c r="BZ32" s="634"/>
      <c r="CA32" s="634"/>
      <c r="CB32" s="657"/>
      <c r="CD32" s="644"/>
      <c r="CE32" s="645"/>
      <c r="CF32" s="618" t="s">
        <v>324</v>
      </c>
      <c r="CG32" s="619"/>
      <c r="CH32" s="619"/>
      <c r="CI32" s="619"/>
      <c r="CJ32" s="619"/>
      <c r="CK32" s="619"/>
      <c r="CL32" s="619"/>
      <c r="CM32" s="619"/>
      <c r="CN32" s="619"/>
      <c r="CO32" s="619"/>
      <c r="CP32" s="619"/>
      <c r="CQ32" s="620"/>
      <c r="CR32" s="621">
        <v>1</v>
      </c>
      <c r="CS32" s="622"/>
      <c r="CT32" s="622"/>
      <c r="CU32" s="622"/>
      <c r="CV32" s="622"/>
      <c r="CW32" s="622"/>
      <c r="CX32" s="622"/>
      <c r="CY32" s="623"/>
      <c r="CZ32" s="624">
        <v>0</v>
      </c>
      <c r="DA32" s="636"/>
      <c r="DB32" s="636"/>
      <c r="DC32" s="637"/>
      <c r="DD32" s="627">
        <v>1</v>
      </c>
      <c r="DE32" s="622"/>
      <c r="DF32" s="622"/>
      <c r="DG32" s="622"/>
      <c r="DH32" s="622"/>
      <c r="DI32" s="622"/>
      <c r="DJ32" s="622"/>
      <c r="DK32" s="623"/>
      <c r="DL32" s="627">
        <v>1</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325</v>
      </c>
      <c r="C33" s="619"/>
      <c r="D33" s="619"/>
      <c r="E33" s="619"/>
      <c r="F33" s="619"/>
      <c r="G33" s="619"/>
      <c r="H33" s="619"/>
      <c r="I33" s="619"/>
      <c r="J33" s="619"/>
      <c r="K33" s="619"/>
      <c r="L33" s="619"/>
      <c r="M33" s="619"/>
      <c r="N33" s="619"/>
      <c r="O33" s="619"/>
      <c r="P33" s="619"/>
      <c r="Q33" s="620"/>
      <c r="R33" s="621">
        <v>137958</v>
      </c>
      <c r="S33" s="622"/>
      <c r="T33" s="622"/>
      <c r="U33" s="622"/>
      <c r="V33" s="622"/>
      <c r="W33" s="622"/>
      <c r="X33" s="622"/>
      <c r="Y33" s="623"/>
      <c r="Z33" s="659">
        <v>1.8</v>
      </c>
      <c r="AA33" s="659"/>
      <c r="AB33" s="659"/>
      <c r="AC33" s="659"/>
      <c r="AD33" s="660">
        <v>15638</v>
      </c>
      <c r="AE33" s="660"/>
      <c r="AF33" s="660"/>
      <c r="AG33" s="660"/>
      <c r="AH33" s="660"/>
      <c r="AI33" s="660"/>
      <c r="AJ33" s="660"/>
      <c r="AK33" s="660"/>
      <c r="AL33" s="624">
        <v>0.4</v>
      </c>
      <c r="AM33" s="625"/>
      <c r="AN33" s="625"/>
      <c r="AO33" s="661"/>
      <c r="AP33" s="664"/>
      <c r="AQ33" s="665"/>
      <c r="AR33" s="665"/>
      <c r="AS33" s="665"/>
      <c r="AT33" s="691"/>
      <c r="AU33" s="219"/>
      <c r="AV33" s="219"/>
      <c r="AW33" s="219"/>
      <c r="AX33" s="602" t="s">
        <v>326</v>
      </c>
      <c r="AY33" s="603"/>
      <c r="AZ33" s="603"/>
      <c r="BA33" s="603"/>
      <c r="BB33" s="603"/>
      <c r="BC33" s="603"/>
      <c r="BD33" s="603"/>
      <c r="BE33" s="603"/>
      <c r="BF33" s="604"/>
      <c r="BG33" s="682">
        <v>98.9</v>
      </c>
      <c r="BH33" s="606"/>
      <c r="BI33" s="606"/>
      <c r="BJ33" s="606"/>
      <c r="BK33" s="606"/>
      <c r="BL33" s="606"/>
      <c r="BM33" s="652">
        <v>96.8</v>
      </c>
      <c r="BN33" s="606"/>
      <c r="BO33" s="606"/>
      <c r="BP33" s="606"/>
      <c r="BQ33" s="669"/>
      <c r="BR33" s="682">
        <v>99.3</v>
      </c>
      <c r="BS33" s="606"/>
      <c r="BT33" s="606"/>
      <c r="BU33" s="606"/>
      <c r="BV33" s="606"/>
      <c r="BW33" s="606"/>
      <c r="BX33" s="652">
        <v>97</v>
      </c>
      <c r="BY33" s="606"/>
      <c r="BZ33" s="606"/>
      <c r="CA33" s="606"/>
      <c r="CB33" s="669"/>
      <c r="CD33" s="618" t="s">
        <v>327</v>
      </c>
      <c r="CE33" s="619"/>
      <c r="CF33" s="619"/>
      <c r="CG33" s="619"/>
      <c r="CH33" s="619"/>
      <c r="CI33" s="619"/>
      <c r="CJ33" s="619"/>
      <c r="CK33" s="619"/>
      <c r="CL33" s="619"/>
      <c r="CM33" s="619"/>
      <c r="CN33" s="619"/>
      <c r="CO33" s="619"/>
      <c r="CP33" s="619"/>
      <c r="CQ33" s="620"/>
      <c r="CR33" s="621">
        <v>4101383</v>
      </c>
      <c r="CS33" s="634"/>
      <c r="CT33" s="634"/>
      <c r="CU33" s="634"/>
      <c r="CV33" s="634"/>
      <c r="CW33" s="634"/>
      <c r="CX33" s="634"/>
      <c r="CY33" s="635"/>
      <c r="CZ33" s="624">
        <v>54.8</v>
      </c>
      <c r="DA33" s="636"/>
      <c r="DB33" s="636"/>
      <c r="DC33" s="637"/>
      <c r="DD33" s="627">
        <v>3443658</v>
      </c>
      <c r="DE33" s="634"/>
      <c r="DF33" s="634"/>
      <c r="DG33" s="634"/>
      <c r="DH33" s="634"/>
      <c r="DI33" s="634"/>
      <c r="DJ33" s="634"/>
      <c r="DK33" s="635"/>
      <c r="DL33" s="627">
        <v>2154697</v>
      </c>
      <c r="DM33" s="634"/>
      <c r="DN33" s="634"/>
      <c r="DO33" s="634"/>
      <c r="DP33" s="634"/>
      <c r="DQ33" s="634"/>
      <c r="DR33" s="634"/>
      <c r="DS33" s="634"/>
      <c r="DT33" s="634"/>
      <c r="DU33" s="634"/>
      <c r="DV33" s="635"/>
      <c r="DW33" s="624">
        <v>51.6</v>
      </c>
      <c r="DX33" s="636"/>
      <c r="DY33" s="636"/>
      <c r="DZ33" s="636"/>
      <c r="EA33" s="636"/>
      <c r="EB33" s="636"/>
      <c r="EC33" s="648"/>
    </row>
    <row r="34" spans="2:133" ht="11.25" customHeight="1" x14ac:dyDescent="0.15">
      <c r="B34" s="618" t="s">
        <v>328</v>
      </c>
      <c r="C34" s="619"/>
      <c r="D34" s="619"/>
      <c r="E34" s="619"/>
      <c r="F34" s="619"/>
      <c r="G34" s="619"/>
      <c r="H34" s="619"/>
      <c r="I34" s="619"/>
      <c r="J34" s="619"/>
      <c r="K34" s="619"/>
      <c r="L34" s="619"/>
      <c r="M34" s="619"/>
      <c r="N34" s="619"/>
      <c r="O34" s="619"/>
      <c r="P34" s="619"/>
      <c r="Q34" s="620"/>
      <c r="R34" s="621">
        <v>12397</v>
      </c>
      <c r="S34" s="622"/>
      <c r="T34" s="622"/>
      <c r="U34" s="622"/>
      <c r="V34" s="622"/>
      <c r="W34" s="622"/>
      <c r="X34" s="622"/>
      <c r="Y34" s="623"/>
      <c r="Z34" s="659">
        <v>0.2</v>
      </c>
      <c r="AA34" s="659"/>
      <c r="AB34" s="659"/>
      <c r="AC34" s="659"/>
      <c r="AD34" s="660" t="s">
        <v>233</v>
      </c>
      <c r="AE34" s="660"/>
      <c r="AF34" s="660"/>
      <c r="AG34" s="660"/>
      <c r="AH34" s="660"/>
      <c r="AI34" s="660"/>
      <c r="AJ34" s="660"/>
      <c r="AK34" s="660"/>
      <c r="AL34" s="624" t="s">
        <v>233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867147</v>
      </c>
      <c r="CS34" s="622"/>
      <c r="CT34" s="622"/>
      <c r="CU34" s="622"/>
      <c r="CV34" s="622"/>
      <c r="CW34" s="622"/>
      <c r="CX34" s="622"/>
      <c r="CY34" s="623"/>
      <c r="CZ34" s="624">
        <v>11.6</v>
      </c>
      <c r="DA34" s="636"/>
      <c r="DB34" s="636"/>
      <c r="DC34" s="637"/>
      <c r="DD34" s="627">
        <v>613322</v>
      </c>
      <c r="DE34" s="622"/>
      <c r="DF34" s="622"/>
      <c r="DG34" s="622"/>
      <c r="DH34" s="622"/>
      <c r="DI34" s="622"/>
      <c r="DJ34" s="622"/>
      <c r="DK34" s="623"/>
      <c r="DL34" s="627">
        <v>475305</v>
      </c>
      <c r="DM34" s="622"/>
      <c r="DN34" s="622"/>
      <c r="DO34" s="622"/>
      <c r="DP34" s="622"/>
      <c r="DQ34" s="622"/>
      <c r="DR34" s="622"/>
      <c r="DS34" s="622"/>
      <c r="DT34" s="622"/>
      <c r="DU34" s="622"/>
      <c r="DV34" s="623"/>
      <c r="DW34" s="624">
        <v>11.4</v>
      </c>
      <c r="DX34" s="636"/>
      <c r="DY34" s="636"/>
      <c r="DZ34" s="636"/>
      <c r="EA34" s="636"/>
      <c r="EB34" s="636"/>
      <c r="EC34" s="648"/>
    </row>
    <row r="35" spans="2:133" ht="11.25" customHeight="1" x14ac:dyDescent="0.15">
      <c r="B35" s="618" t="s">
        <v>330</v>
      </c>
      <c r="C35" s="619"/>
      <c r="D35" s="619"/>
      <c r="E35" s="619"/>
      <c r="F35" s="619"/>
      <c r="G35" s="619"/>
      <c r="H35" s="619"/>
      <c r="I35" s="619"/>
      <c r="J35" s="619"/>
      <c r="K35" s="619"/>
      <c r="L35" s="619"/>
      <c r="M35" s="619"/>
      <c r="N35" s="619"/>
      <c r="O35" s="619"/>
      <c r="P35" s="619"/>
      <c r="Q35" s="620"/>
      <c r="R35" s="621">
        <v>90223</v>
      </c>
      <c r="S35" s="622"/>
      <c r="T35" s="622"/>
      <c r="U35" s="622"/>
      <c r="V35" s="622"/>
      <c r="W35" s="622"/>
      <c r="X35" s="622"/>
      <c r="Y35" s="623"/>
      <c r="Z35" s="659">
        <v>1.2</v>
      </c>
      <c r="AA35" s="659"/>
      <c r="AB35" s="659"/>
      <c r="AC35" s="659"/>
      <c r="AD35" s="660" t="s">
        <v>233</v>
      </c>
      <c r="AE35" s="660"/>
      <c r="AF35" s="660"/>
      <c r="AG35" s="660"/>
      <c r="AH35" s="660"/>
      <c r="AI35" s="660"/>
      <c r="AJ35" s="660"/>
      <c r="AK35" s="660"/>
      <c r="AL35" s="624" t="s">
        <v>131</v>
      </c>
      <c r="AM35" s="625"/>
      <c r="AN35" s="625"/>
      <c r="AO35" s="661"/>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333</v>
      </c>
      <c r="CE35" s="619"/>
      <c r="CF35" s="619"/>
      <c r="CG35" s="619"/>
      <c r="CH35" s="619"/>
      <c r="CI35" s="619"/>
      <c r="CJ35" s="619"/>
      <c r="CK35" s="619"/>
      <c r="CL35" s="619"/>
      <c r="CM35" s="619"/>
      <c r="CN35" s="619"/>
      <c r="CO35" s="619"/>
      <c r="CP35" s="619"/>
      <c r="CQ35" s="620"/>
      <c r="CR35" s="621">
        <v>103902</v>
      </c>
      <c r="CS35" s="634"/>
      <c r="CT35" s="634"/>
      <c r="CU35" s="634"/>
      <c r="CV35" s="634"/>
      <c r="CW35" s="634"/>
      <c r="CX35" s="634"/>
      <c r="CY35" s="635"/>
      <c r="CZ35" s="624">
        <v>1.4</v>
      </c>
      <c r="DA35" s="636"/>
      <c r="DB35" s="636"/>
      <c r="DC35" s="637"/>
      <c r="DD35" s="627">
        <v>79625</v>
      </c>
      <c r="DE35" s="634"/>
      <c r="DF35" s="634"/>
      <c r="DG35" s="634"/>
      <c r="DH35" s="634"/>
      <c r="DI35" s="634"/>
      <c r="DJ35" s="634"/>
      <c r="DK35" s="635"/>
      <c r="DL35" s="627">
        <v>66200</v>
      </c>
      <c r="DM35" s="634"/>
      <c r="DN35" s="634"/>
      <c r="DO35" s="634"/>
      <c r="DP35" s="634"/>
      <c r="DQ35" s="634"/>
      <c r="DR35" s="634"/>
      <c r="DS35" s="634"/>
      <c r="DT35" s="634"/>
      <c r="DU35" s="634"/>
      <c r="DV35" s="635"/>
      <c r="DW35" s="624">
        <v>1.6</v>
      </c>
      <c r="DX35" s="636"/>
      <c r="DY35" s="636"/>
      <c r="DZ35" s="636"/>
      <c r="EA35" s="636"/>
      <c r="EB35" s="636"/>
      <c r="EC35" s="648"/>
    </row>
    <row r="36" spans="2:133" ht="11.25" customHeight="1" x14ac:dyDescent="0.15">
      <c r="B36" s="618" t="s">
        <v>334</v>
      </c>
      <c r="C36" s="619"/>
      <c r="D36" s="619"/>
      <c r="E36" s="619"/>
      <c r="F36" s="619"/>
      <c r="G36" s="619"/>
      <c r="H36" s="619"/>
      <c r="I36" s="619"/>
      <c r="J36" s="619"/>
      <c r="K36" s="619"/>
      <c r="L36" s="619"/>
      <c r="M36" s="619"/>
      <c r="N36" s="619"/>
      <c r="O36" s="619"/>
      <c r="P36" s="619"/>
      <c r="Q36" s="620"/>
      <c r="R36" s="621">
        <v>402969</v>
      </c>
      <c r="S36" s="622"/>
      <c r="T36" s="622"/>
      <c r="U36" s="622"/>
      <c r="V36" s="622"/>
      <c r="W36" s="622"/>
      <c r="X36" s="622"/>
      <c r="Y36" s="623"/>
      <c r="Z36" s="659">
        <v>5.3</v>
      </c>
      <c r="AA36" s="659"/>
      <c r="AB36" s="659"/>
      <c r="AC36" s="659"/>
      <c r="AD36" s="660" t="s">
        <v>233</v>
      </c>
      <c r="AE36" s="660"/>
      <c r="AF36" s="660"/>
      <c r="AG36" s="660"/>
      <c r="AH36" s="660"/>
      <c r="AI36" s="660"/>
      <c r="AJ36" s="660"/>
      <c r="AK36" s="660"/>
      <c r="AL36" s="624" t="s">
        <v>131</v>
      </c>
      <c r="AM36" s="625"/>
      <c r="AN36" s="625"/>
      <c r="AO36" s="661"/>
      <c r="AP36" s="222"/>
      <c r="AQ36" s="670" t="s">
        <v>335</v>
      </c>
      <c r="AR36" s="671"/>
      <c r="AS36" s="671"/>
      <c r="AT36" s="671"/>
      <c r="AU36" s="671"/>
      <c r="AV36" s="671"/>
      <c r="AW36" s="671"/>
      <c r="AX36" s="671"/>
      <c r="AY36" s="672"/>
      <c r="AZ36" s="673">
        <v>1161958</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83925</v>
      </c>
      <c r="BW36" s="674"/>
      <c r="BX36" s="674"/>
      <c r="BY36" s="674"/>
      <c r="BZ36" s="674"/>
      <c r="CA36" s="674"/>
      <c r="CB36" s="675"/>
      <c r="CD36" s="618" t="s">
        <v>337</v>
      </c>
      <c r="CE36" s="619"/>
      <c r="CF36" s="619"/>
      <c r="CG36" s="619"/>
      <c r="CH36" s="619"/>
      <c r="CI36" s="619"/>
      <c r="CJ36" s="619"/>
      <c r="CK36" s="619"/>
      <c r="CL36" s="619"/>
      <c r="CM36" s="619"/>
      <c r="CN36" s="619"/>
      <c r="CO36" s="619"/>
      <c r="CP36" s="619"/>
      <c r="CQ36" s="620"/>
      <c r="CR36" s="621">
        <v>1666402</v>
      </c>
      <c r="CS36" s="622"/>
      <c r="CT36" s="622"/>
      <c r="CU36" s="622"/>
      <c r="CV36" s="622"/>
      <c r="CW36" s="622"/>
      <c r="CX36" s="622"/>
      <c r="CY36" s="623"/>
      <c r="CZ36" s="624">
        <v>22.3</v>
      </c>
      <c r="DA36" s="636"/>
      <c r="DB36" s="636"/>
      <c r="DC36" s="637"/>
      <c r="DD36" s="627">
        <v>1451534</v>
      </c>
      <c r="DE36" s="622"/>
      <c r="DF36" s="622"/>
      <c r="DG36" s="622"/>
      <c r="DH36" s="622"/>
      <c r="DI36" s="622"/>
      <c r="DJ36" s="622"/>
      <c r="DK36" s="623"/>
      <c r="DL36" s="627">
        <v>1034533</v>
      </c>
      <c r="DM36" s="622"/>
      <c r="DN36" s="622"/>
      <c r="DO36" s="622"/>
      <c r="DP36" s="622"/>
      <c r="DQ36" s="622"/>
      <c r="DR36" s="622"/>
      <c r="DS36" s="622"/>
      <c r="DT36" s="622"/>
      <c r="DU36" s="622"/>
      <c r="DV36" s="623"/>
      <c r="DW36" s="624">
        <v>24.8</v>
      </c>
      <c r="DX36" s="636"/>
      <c r="DY36" s="636"/>
      <c r="DZ36" s="636"/>
      <c r="EA36" s="636"/>
      <c r="EB36" s="636"/>
      <c r="EC36" s="648"/>
    </row>
    <row r="37" spans="2:133" ht="11.25" customHeight="1" x14ac:dyDescent="0.15">
      <c r="B37" s="618" t="s">
        <v>338</v>
      </c>
      <c r="C37" s="619"/>
      <c r="D37" s="619"/>
      <c r="E37" s="619"/>
      <c r="F37" s="619"/>
      <c r="G37" s="619"/>
      <c r="H37" s="619"/>
      <c r="I37" s="619"/>
      <c r="J37" s="619"/>
      <c r="K37" s="619"/>
      <c r="L37" s="619"/>
      <c r="M37" s="619"/>
      <c r="N37" s="619"/>
      <c r="O37" s="619"/>
      <c r="P37" s="619"/>
      <c r="Q37" s="620"/>
      <c r="R37" s="621">
        <v>66311</v>
      </c>
      <c r="S37" s="622"/>
      <c r="T37" s="622"/>
      <c r="U37" s="622"/>
      <c r="V37" s="622"/>
      <c r="W37" s="622"/>
      <c r="X37" s="622"/>
      <c r="Y37" s="623"/>
      <c r="Z37" s="659">
        <v>0.9</v>
      </c>
      <c r="AA37" s="659"/>
      <c r="AB37" s="659"/>
      <c r="AC37" s="659"/>
      <c r="AD37" s="660">
        <v>40</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398187</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54137</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840037</v>
      </c>
      <c r="CS37" s="634"/>
      <c r="CT37" s="634"/>
      <c r="CU37" s="634"/>
      <c r="CV37" s="634"/>
      <c r="CW37" s="634"/>
      <c r="CX37" s="634"/>
      <c r="CY37" s="635"/>
      <c r="CZ37" s="624">
        <v>11.2</v>
      </c>
      <c r="DA37" s="636"/>
      <c r="DB37" s="636"/>
      <c r="DC37" s="637"/>
      <c r="DD37" s="627">
        <v>656538</v>
      </c>
      <c r="DE37" s="634"/>
      <c r="DF37" s="634"/>
      <c r="DG37" s="634"/>
      <c r="DH37" s="634"/>
      <c r="DI37" s="634"/>
      <c r="DJ37" s="634"/>
      <c r="DK37" s="635"/>
      <c r="DL37" s="627">
        <v>631587</v>
      </c>
      <c r="DM37" s="634"/>
      <c r="DN37" s="634"/>
      <c r="DO37" s="634"/>
      <c r="DP37" s="634"/>
      <c r="DQ37" s="634"/>
      <c r="DR37" s="634"/>
      <c r="DS37" s="634"/>
      <c r="DT37" s="634"/>
      <c r="DU37" s="634"/>
      <c r="DV37" s="635"/>
      <c r="DW37" s="624">
        <v>15.1</v>
      </c>
      <c r="DX37" s="636"/>
      <c r="DY37" s="636"/>
      <c r="DZ37" s="636"/>
      <c r="EA37" s="636"/>
      <c r="EB37" s="636"/>
      <c r="EC37" s="648"/>
    </row>
    <row r="38" spans="2:133" ht="11.25" customHeight="1" x14ac:dyDescent="0.15">
      <c r="B38" s="618" t="s">
        <v>342</v>
      </c>
      <c r="C38" s="619"/>
      <c r="D38" s="619"/>
      <c r="E38" s="619"/>
      <c r="F38" s="619"/>
      <c r="G38" s="619"/>
      <c r="H38" s="619"/>
      <c r="I38" s="619"/>
      <c r="J38" s="619"/>
      <c r="K38" s="619"/>
      <c r="L38" s="619"/>
      <c r="M38" s="619"/>
      <c r="N38" s="619"/>
      <c r="O38" s="619"/>
      <c r="P38" s="619"/>
      <c r="Q38" s="620"/>
      <c r="R38" s="621">
        <v>359300</v>
      </c>
      <c r="S38" s="622"/>
      <c r="T38" s="622"/>
      <c r="U38" s="622"/>
      <c r="V38" s="622"/>
      <c r="W38" s="622"/>
      <c r="X38" s="622"/>
      <c r="Y38" s="623"/>
      <c r="Z38" s="659">
        <v>4.7</v>
      </c>
      <c r="AA38" s="659"/>
      <c r="AB38" s="659"/>
      <c r="AC38" s="659"/>
      <c r="AD38" s="660" t="s">
        <v>233</v>
      </c>
      <c r="AE38" s="660"/>
      <c r="AF38" s="660"/>
      <c r="AG38" s="660"/>
      <c r="AH38" s="660"/>
      <c r="AI38" s="660"/>
      <c r="AJ38" s="660"/>
      <c r="AK38" s="660"/>
      <c r="AL38" s="624" t="s">
        <v>131</v>
      </c>
      <c r="AM38" s="625"/>
      <c r="AN38" s="625"/>
      <c r="AO38" s="661"/>
      <c r="AQ38" s="654" t="s">
        <v>343</v>
      </c>
      <c r="AR38" s="655"/>
      <c r="AS38" s="655"/>
      <c r="AT38" s="655"/>
      <c r="AU38" s="655"/>
      <c r="AV38" s="655"/>
      <c r="AW38" s="655"/>
      <c r="AX38" s="655"/>
      <c r="AY38" s="656"/>
      <c r="AZ38" s="621">
        <v>30051</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1897</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734125</v>
      </c>
      <c r="CS38" s="622"/>
      <c r="CT38" s="622"/>
      <c r="CU38" s="622"/>
      <c r="CV38" s="622"/>
      <c r="CW38" s="622"/>
      <c r="CX38" s="622"/>
      <c r="CY38" s="623"/>
      <c r="CZ38" s="624">
        <v>9.8000000000000007</v>
      </c>
      <c r="DA38" s="636"/>
      <c r="DB38" s="636"/>
      <c r="DC38" s="637"/>
      <c r="DD38" s="627">
        <v>589567</v>
      </c>
      <c r="DE38" s="622"/>
      <c r="DF38" s="622"/>
      <c r="DG38" s="622"/>
      <c r="DH38" s="622"/>
      <c r="DI38" s="622"/>
      <c r="DJ38" s="622"/>
      <c r="DK38" s="623"/>
      <c r="DL38" s="627">
        <v>528888</v>
      </c>
      <c r="DM38" s="622"/>
      <c r="DN38" s="622"/>
      <c r="DO38" s="622"/>
      <c r="DP38" s="622"/>
      <c r="DQ38" s="622"/>
      <c r="DR38" s="622"/>
      <c r="DS38" s="622"/>
      <c r="DT38" s="622"/>
      <c r="DU38" s="622"/>
      <c r="DV38" s="623"/>
      <c r="DW38" s="624">
        <v>12.7</v>
      </c>
      <c r="DX38" s="636"/>
      <c r="DY38" s="636"/>
      <c r="DZ38" s="636"/>
      <c r="EA38" s="636"/>
      <c r="EB38" s="636"/>
      <c r="EC38" s="648"/>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233</v>
      </c>
      <c r="AA39" s="659"/>
      <c r="AB39" s="659"/>
      <c r="AC39" s="659"/>
      <c r="AD39" s="660" t="s">
        <v>140</v>
      </c>
      <c r="AE39" s="660"/>
      <c r="AF39" s="660"/>
      <c r="AG39" s="660"/>
      <c r="AH39" s="660"/>
      <c r="AI39" s="660"/>
      <c r="AJ39" s="660"/>
      <c r="AK39" s="660"/>
      <c r="AL39" s="624" t="s">
        <v>259</v>
      </c>
      <c r="AM39" s="625"/>
      <c r="AN39" s="625"/>
      <c r="AO39" s="661"/>
      <c r="AQ39" s="654" t="s">
        <v>347</v>
      </c>
      <c r="AR39" s="655"/>
      <c r="AS39" s="655"/>
      <c r="AT39" s="655"/>
      <c r="AU39" s="655"/>
      <c r="AV39" s="655"/>
      <c r="AW39" s="655"/>
      <c r="AX39" s="655"/>
      <c r="AY39" s="656"/>
      <c r="AZ39" s="621">
        <v>29646</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2742</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670202</v>
      </c>
      <c r="CS39" s="634"/>
      <c r="CT39" s="634"/>
      <c r="CU39" s="634"/>
      <c r="CV39" s="634"/>
      <c r="CW39" s="634"/>
      <c r="CX39" s="634"/>
      <c r="CY39" s="635"/>
      <c r="CZ39" s="624">
        <v>9</v>
      </c>
      <c r="DA39" s="636"/>
      <c r="DB39" s="636"/>
      <c r="DC39" s="637"/>
      <c r="DD39" s="627">
        <v>657905</v>
      </c>
      <c r="DE39" s="634"/>
      <c r="DF39" s="634"/>
      <c r="DG39" s="634"/>
      <c r="DH39" s="634"/>
      <c r="DI39" s="634"/>
      <c r="DJ39" s="634"/>
      <c r="DK39" s="635"/>
      <c r="DL39" s="627" t="s">
        <v>233</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15">
      <c r="B40" s="618" t="s">
        <v>350</v>
      </c>
      <c r="C40" s="619"/>
      <c r="D40" s="619"/>
      <c r="E40" s="619"/>
      <c r="F40" s="619"/>
      <c r="G40" s="619"/>
      <c r="H40" s="619"/>
      <c r="I40" s="619"/>
      <c r="J40" s="619"/>
      <c r="K40" s="619"/>
      <c r="L40" s="619"/>
      <c r="M40" s="619"/>
      <c r="N40" s="619"/>
      <c r="O40" s="619"/>
      <c r="P40" s="619"/>
      <c r="Q40" s="620"/>
      <c r="R40" s="621" t="s">
        <v>131</v>
      </c>
      <c r="S40" s="622"/>
      <c r="T40" s="622"/>
      <c r="U40" s="622"/>
      <c r="V40" s="622"/>
      <c r="W40" s="622"/>
      <c r="X40" s="622"/>
      <c r="Y40" s="623"/>
      <c r="Z40" s="659" t="s">
        <v>131</v>
      </c>
      <c r="AA40" s="659"/>
      <c r="AB40" s="659"/>
      <c r="AC40" s="659"/>
      <c r="AD40" s="660" t="s">
        <v>131</v>
      </c>
      <c r="AE40" s="660"/>
      <c r="AF40" s="660"/>
      <c r="AG40" s="660"/>
      <c r="AH40" s="660"/>
      <c r="AI40" s="660"/>
      <c r="AJ40" s="660"/>
      <c r="AK40" s="660"/>
      <c r="AL40" s="624" t="s">
        <v>140</v>
      </c>
      <c r="AM40" s="625"/>
      <c r="AN40" s="625"/>
      <c r="AO40" s="661"/>
      <c r="AQ40" s="654" t="s">
        <v>351</v>
      </c>
      <c r="AR40" s="655"/>
      <c r="AS40" s="655"/>
      <c r="AT40" s="655"/>
      <c r="AU40" s="655"/>
      <c r="AV40" s="655"/>
      <c r="AW40" s="655"/>
      <c r="AX40" s="655"/>
      <c r="AY40" s="656"/>
      <c r="AZ40" s="621" t="s">
        <v>233</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99</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59605</v>
      </c>
      <c r="CS40" s="622"/>
      <c r="CT40" s="622"/>
      <c r="CU40" s="622"/>
      <c r="CV40" s="622"/>
      <c r="CW40" s="622"/>
      <c r="CX40" s="622"/>
      <c r="CY40" s="623"/>
      <c r="CZ40" s="624">
        <v>0.8</v>
      </c>
      <c r="DA40" s="636"/>
      <c r="DB40" s="636"/>
      <c r="DC40" s="637"/>
      <c r="DD40" s="627">
        <v>51705</v>
      </c>
      <c r="DE40" s="622"/>
      <c r="DF40" s="622"/>
      <c r="DG40" s="622"/>
      <c r="DH40" s="622"/>
      <c r="DI40" s="622"/>
      <c r="DJ40" s="622"/>
      <c r="DK40" s="623"/>
      <c r="DL40" s="627">
        <v>49771</v>
      </c>
      <c r="DM40" s="622"/>
      <c r="DN40" s="622"/>
      <c r="DO40" s="622"/>
      <c r="DP40" s="622"/>
      <c r="DQ40" s="622"/>
      <c r="DR40" s="622"/>
      <c r="DS40" s="622"/>
      <c r="DT40" s="622"/>
      <c r="DU40" s="622"/>
      <c r="DV40" s="623"/>
      <c r="DW40" s="624">
        <v>1.2</v>
      </c>
      <c r="DX40" s="636"/>
      <c r="DY40" s="636"/>
      <c r="DZ40" s="636"/>
      <c r="EA40" s="636"/>
      <c r="EB40" s="636"/>
      <c r="EC40" s="648"/>
    </row>
    <row r="41" spans="2:133" ht="11.25" customHeight="1" x14ac:dyDescent="0.15">
      <c r="B41" s="602" t="s">
        <v>355</v>
      </c>
      <c r="C41" s="603"/>
      <c r="D41" s="603"/>
      <c r="E41" s="603"/>
      <c r="F41" s="603"/>
      <c r="G41" s="603"/>
      <c r="H41" s="603"/>
      <c r="I41" s="603"/>
      <c r="J41" s="603"/>
      <c r="K41" s="603"/>
      <c r="L41" s="603"/>
      <c r="M41" s="603"/>
      <c r="N41" s="603"/>
      <c r="O41" s="603"/>
      <c r="P41" s="603"/>
      <c r="Q41" s="604"/>
      <c r="R41" s="605">
        <v>7663635</v>
      </c>
      <c r="S41" s="646"/>
      <c r="T41" s="646"/>
      <c r="U41" s="646"/>
      <c r="V41" s="646"/>
      <c r="W41" s="646"/>
      <c r="X41" s="646"/>
      <c r="Y41" s="649"/>
      <c r="Z41" s="650">
        <v>100</v>
      </c>
      <c r="AA41" s="650"/>
      <c r="AB41" s="650"/>
      <c r="AC41" s="650"/>
      <c r="AD41" s="651">
        <v>4171776</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168583</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233</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233</v>
      </c>
      <c r="CS41" s="634"/>
      <c r="CT41" s="634"/>
      <c r="CU41" s="634"/>
      <c r="CV41" s="634"/>
      <c r="CW41" s="634"/>
      <c r="CX41" s="634"/>
      <c r="CY41" s="635"/>
      <c r="CZ41" s="624" t="s">
        <v>233</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359</v>
      </c>
      <c r="AR42" s="667"/>
      <c r="AS42" s="667"/>
      <c r="AT42" s="667"/>
      <c r="AU42" s="667"/>
      <c r="AV42" s="667"/>
      <c r="AW42" s="667"/>
      <c r="AX42" s="667"/>
      <c r="AY42" s="668"/>
      <c r="AZ42" s="605">
        <v>535491</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359</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463262</v>
      </c>
      <c r="CS42" s="634"/>
      <c r="CT42" s="634"/>
      <c r="CU42" s="634"/>
      <c r="CV42" s="634"/>
      <c r="CW42" s="634"/>
      <c r="CX42" s="634"/>
      <c r="CY42" s="635"/>
      <c r="CZ42" s="624">
        <v>6.2</v>
      </c>
      <c r="DA42" s="636"/>
      <c r="DB42" s="636"/>
      <c r="DC42" s="637"/>
      <c r="DD42" s="627">
        <v>95636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362</v>
      </c>
      <c r="CD43" s="618" t="s">
        <v>363</v>
      </c>
      <c r="CE43" s="619"/>
      <c r="CF43" s="619"/>
      <c r="CG43" s="619"/>
      <c r="CH43" s="619"/>
      <c r="CI43" s="619"/>
      <c r="CJ43" s="619"/>
      <c r="CK43" s="619"/>
      <c r="CL43" s="619"/>
      <c r="CM43" s="619"/>
      <c r="CN43" s="619"/>
      <c r="CO43" s="619"/>
      <c r="CP43" s="619"/>
      <c r="CQ43" s="620"/>
      <c r="CR43" s="621">
        <v>5110</v>
      </c>
      <c r="CS43" s="634"/>
      <c r="CT43" s="634"/>
      <c r="CU43" s="634"/>
      <c r="CV43" s="634"/>
      <c r="CW43" s="634"/>
      <c r="CX43" s="634"/>
      <c r="CY43" s="635"/>
      <c r="CZ43" s="624">
        <v>0.1</v>
      </c>
      <c r="DA43" s="636"/>
      <c r="DB43" s="636"/>
      <c r="DC43" s="637"/>
      <c r="DD43" s="627">
        <v>5110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462085</v>
      </c>
      <c r="CS44" s="622"/>
      <c r="CT44" s="622"/>
      <c r="CU44" s="622"/>
      <c r="CV44" s="622"/>
      <c r="CW44" s="622"/>
      <c r="CX44" s="622"/>
      <c r="CY44" s="623"/>
      <c r="CZ44" s="624">
        <v>6.2</v>
      </c>
      <c r="DA44" s="625"/>
      <c r="DB44" s="625"/>
      <c r="DC44" s="626"/>
      <c r="DD44" s="627">
        <v>94459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88033</v>
      </c>
      <c r="CS45" s="634"/>
      <c r="CT45" s="634"/>
      <c r="CU45" s="634"/>
      <c r="CV45" s="634"/>
      <c r="CW45" s="634"/>
      <c r="CX45" s="634"/>
      <c r="CY45" s="635"/>
      <c r="CZ45" s="624">
        <v>1.2</v>
      </c>
      <c r="DA45" s="636"/>
      <c r="DB45" s="636"/>
      <c r="DC45" s="637"/>
      <c r="DD45" s="627">
        <v>13044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368</v>
      </c>
      <c r="CG46" s="619"/>
      <c r="CH46" s="619"/>
      <c r="CI46" s="619"/>
      <c r="CJ46" s="619"/>
      <c r="CK46" s="619"/>
      <c r="CL46" s="619"/>
      <c r="CM46" s="619"/>
      <c r="CN46" s="619"/>
      <c r="CO46" s="619"/>
      <c r="CP46" s="619"/>
      <c r="CQ46" s="620"/>
      <c r="CR46" s="621">
        <v>312806</v>
      </c>
      <c r="CS46" s="622"/>
      <c r="CT46" s="622"/>
      <c r="CU46" s="622"/>
      <c r="CV46" s="622"/>
      <c r="CW46" s="622"/>
      <c r="CX46" s="622"/>
      <c r="CY46" s="623"/>
      <c r="CZ46" s="624">
        <v>4.2</v>
      </c>
      <c r="DA46" s="625"/>
      <c r="DB46" s="625"/>
      <c r="DC46" s="626"/>
      <c r="DD46" s="627">
        <v>77090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369</v>
      </c>
      <c r="CG47" s="619"/>
      <c r="CH47" s="619"/>
      <c r="CI47" s="619"/>
      <c r="CJ47" s="619"/>
      <c r="CK47" s="619"/>
      <c r="CL47" s="619"/>
      <c r="CM47" s="619"/>
      <c r="CN47" s="619"/>
      <c r="CO47" s="619"/>
      <c r="CP47" s="619"/>
      <c r="CQ47" s="620"/>
      <c r="CR47" s="621">
        <v>1177</v>
      </c>
      <c r="CS47" s="634"/>
      <c r="CT47" s="634"/>
      <c r="CU47" s="634"/>
      <c r="CV47" s="634"/>
      <c r="CW47" s="634"/>
      <c r="CX47" s="634"/>
      <c r="CY47" s="635"/>
      <c r="CZ47" s="624">
        <v>0</v>
      </c>
      <c r="DA47" s="636"/>
      <c r="DB47" s="636"/>
      <c r="DC47" s="637"/>
      <c r="DD47" s="627">
        <v>1177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370</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131</v>
      </c>
      <c r="DA48" s="625"/>
      <c r="DB48" s="625"/>
      <c r="DC48" s="626"/>
      <c r="DD48" s="627" t="s">
        <v>233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371</v>
      </c>
      <c r="CE49" s="603"/>
      <c r="CF49" s="603"/>
      <c r="CG49" s="603"/>
      <c r="CH49" s="603"/>
      <c r="CI49" s="603"/>
      <c r="CJ49" s="603"/>
      <c r="CK49" s="603"/>
      <c r="CL49" s="603"/>
      <c r="CM49" s="603"/>
      <c r="CN49" s="603"/>
      <c r="CO49" s="603"/>
      <c r="CP49" s="603"/>
      <c r="CQ49" s="604"/>
      <c r="CR49" s="605">
        <v>7487109</v>
      </c>
      <c r="CS49" s="606"/>
      <c r="CT49" s="606"/>
      <c r="CU49" s="606"/>
      <c r="CV49" s="606"/>
      <c r="CW49" s="606"/>
      <c r="CX49" s="606"/>
      <c r="CY49" s="607"/>
      <c r="CZ49" s="608">
        <v>100</v>
      </c>
      <c r="DA49" s="609"/>
      <c r="DB49" s="609"/>
      <c r="DC49" s="610"/>
      <c r="DD49" s="611">
        <v>5499464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dI7Hqa9oHZTczzELx7Q7IfZ1MwUpyP1twYPyIV60uKxbw9xdZlV2WM/aQEo7i3M30LY54U7Ykvw/08NwLIl7TA==" saltValue="OblmPKDQ+kBkjfnDsuQUs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7" zoomScale="55" zoomScaleNormal="55" zoomScaleSheetLayoutView="70" workbookViewId="0">
      <selection activeCell="AZ40" sqref="AZ40:BD40"/>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3" t="s">
        <v>372</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4" t="s">
        <v>373</v>
      </c>
      <c r="DK2" s="1095"/>
      <c r="DL2" s="1095"/>
      <c r="DM2" s="1095"/>
      <c r="DN2" s="1095"/>
      <c r="DO2" s="1096"/>
      <c r="DP2" s="228"/>
      <c r="DQ2" s="1094" t="s">
        <v>374</v>
      </c>
      <c r="DR2" s="1095"/>
      <c r="DS2" s="1095"/>
      <c r="DT2" s="1095"/>
      <c r="DU2" s="1095"/>
      <c r="DV2" s="1095"/>
      <c r="DW2" s="1095"/>
      <c r="DX2" s="1095"/>
      <c r="DY2" s="1095"/>
      <c r="DZ2" s="1096"/>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2" t="s">
        <v>375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7"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7" t="s">
        <v>391</v>
      </c>
      <c r="DH5" s="1088"/>
      <c r="DI5" s="1088"/>
      <c r="DJ5" s="1088"/>
      <c r="DK5" s="1089"/>
      <c r="DL5" s="1087" t="s">
        <v>392</v>
      </c>
      <c r="DM5" s="1088"/>
      <c r="DN5" s="1088"/>
      <c r="DO5" s="1088"/>
      <c r="DP5" s="1089"/>
      <c r="DQ5" s="1001" t="s">
        <v>393</v>
      </c>
      <c r="DR5" s="1002"/>
      <c r="DS5" s="1002"/>
      <c r="DT5" s="1002"/>
      <c r="DU5" s="1003"/>
      <c r="DV5" s="1001" t="s">
        <v>384</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8"/>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0"/>
      <c r="DH6" s="1091"/>
      <c r="DI6" s="1091"/>
      <c r="DJ6" s="1091"/>
      <c r="DK6" s="1092"/>
      <c r="DL6" s="1090"/>
      <c r="DM6" s="1091"/>
      <c r="DN6" s="1091"/>
      <c r="DO6" s="1091"/>
      <c r="DP6" s="1092"/>
      <c r="DQ6" s="1004"/>
      <c r="DR6" s="1005"/>
      <c r="DS6" s="1005"/>
      <c r="DT6" s="1005"/>
      <c r="DU6" s="1006"/>
      <c r="DV6" s="1004"/>
      <c r="DW6" s="1005"/>
      <c r="DX6" s="1005"/>
      <c r="DY6" s="1005"/>
      <c r="DZ6" s="1016"/>
      <c r="EA6" s="234"/>
    </row>
    <row r="7" spans="1:131" s="235" customFormat="1" ht="26.25" customHeight="1" thickTop="1" x14ac:dyDescent="0.15">
      <c r="A7" s="236">
        <v>1</v>
      </c>
      <c r="B7" s="1050" t="s">
        <v>394</v>
      </c>
      <c r="C7" s="1051"/>
      <c r="D7" s="1051"/>
      <c r="E7" s="1051"/>
      <c r="F7" s="1051"/>
      <c r="G7" s="1051"/>
      <c r="H7" s="1051"/>
      <c r="I7" s="1051"/>
      <c r="J7" s="1051"/>
      <c r="K7" s="1051"/>
      <c r="L7" s="1051"/>
      <c r="M7" s="1051"/>
      <c r="N7" s="1051"/>
      <c r="O7" s="1051"/>
      <c r="P7" s="1052"/>
      <c r="Q7" s="1105">
        <v>7664</v>
      </c>
      <c r="R7" s="1106"/>
      <c r="S7" s="1106"/>
      <c r="T7" s="1106"/>
      <c r="U7" s="1106"/>
      <c r="V7" s="1106">
        <v>7487</v>
      </c>
      <c r="W7" s="1106"/>
      <c r="X7" s="1106"/>
      <c r="Y7" s="1106"/>
      <c r="Z7" s="1106"/>
      <c r="AA7" s="1106">
        <v>177</v>
      </c>
      <c r="AB7" s="1106"/>
      <c r="AC7" s="1106"/>
      <c r="AD7" s="1106"/>
      <c r="AE7" s="1107"/>
      <c r="AF7" s="1108">
        <v>176</v>
      </c>
      <c r="AG7" s="1109"/>
      <c r="AH7" s="1109"/>
      <c r="AI7" s="1109"/>
      <c r="AJ7" s="1110"/>
      <c r="AK7" s="1111">
        <v>90</v>
      </c>
      <c r="AL7" s="1112"/>
      <c r="AM7" s="1112"/>
      <c r="AN7" s="1112"/>
      <c r="AO7" s="1112"/>
      <c r="AP7" s="1112">
        <v>5451</v>
      </c>
      <c r="AQ7" s="1112"/>
      <c r="AR7" s="1112"/>
      <c r="AS7" s="1112"/>
      <c r="AT7" s="1112"/>
      <c r="AU7" s="1113"/>
      <c r="AV7" s="1113"/>
      <c r="AW7" s="1113"/>
      <c r="AX7" s="1113"/>
      <c r="AY7" s="1114"/>
      <c r="AZ7" s="232"/>
      <c r="BA7" s="232"/>
      <c r="BB7" s="232"/>
      <c r="BC7" s="232"/>
      <c r="BD7" s="232"/>
      <c r="BE7" s="233"/>
      <c r="BF7" s="233"/>
      <c r="BG7" s="233"/>
      <c r="BH7" s="233"/>
      <c r="BI7" s="233"/>
      <c r="BJ7" s="233"/>
      <c r="BK7" s="233"/>
      <c r="BL7" s="233"/>
      <c r="BM7" s="233"/>
      <c r="BN7" s="233"/>
      <c r="BO7" s="233"/>
      <c r="BP7" s="233"/>
      <c r="BQ7" s="236">
        <v>1</v>
      </c>
      <c r="BR7" s="237"/>
      <c r="BS7" s="1102" t="s">
        <v>589</v>
      </c>
      <c r="BT7" s="1103"/>
      <c r="BU7" s="1103"/>
      <c r="BV7" s="1103"/>
      <c r="BW7" s="1103"/>
      <c r="BX7" s="1103"/>
      <c r="BY7" s="1103"/>
      <c r="BZ7" s="1103"/>
      <c r="CA7" s="1103"/>
      <c r="CB7" s="1103"/>
      <c r="CC7" s="1103"/>
      <c r="CD7" s="1103"/>
      <c r="CE7" s="1103"/>
      <c r="CF7" s="1103"/>
      <c r="CG7" s="1115"/>
      <c r="CH7" s="1099">
        <v>1</v>
      </c>
      <c r="CI7" s="1100"/>
      <c r="CJ7" s="1100"/>
      <c r="CK7" s="1100"/>
      <c r="CL7" s="1101"/>
      <c r="CM7" s="1099">
        <v>13</v>
      </c>
      <c r="CN7" s="1100"/>
      <c r="CO7" s="1100"/>
      <c r="CP7" s="1100"/>
      <c r="CQ7" s="1101"/>
      <c r="CR7" s="1099">
        <v>5</v>
      </c>
      <c r="CS7" s="1100"/>
      <c r="CT7" s="1100"/>
      <c r="CU7" s="1100"/>
      <c r="CV7" s="1101"/>
      <c r="CW7" s="1099" t="s">
        <v>579</v>
      </c>
      <c r="CX7" s="1100"/>
      <c r="CY7" s="1100"/>
      <c r="CZ7" s="1100"/>
      <c r="DA7" s="1101"/>
      <c r="DB7" s="1099" t="s">
        <v>579</v>
      </c>
      <c r="DC7" s="1100"/>
      <c r="DD7" s="1100"/>
      <c r="DE7" s="1100"/>
      <c r="DF7" s="1101"/>
      <c r="DG7" s="1099" t="s">
        <v>579</v>
      </c>
      <c r="DH7" s="1100"/>
      <c r="DI7" s="1100"/>
      <c r="DJ7" s="1100"/>
      <c r="DK7" s="1101"/>
      <c r="DL7" s="1099" t="s">
        <v>579</v>
      </c>
      <c r="DM7" s="1100"/>
      <c r="DN7" s="1100"/>
      <c r="DO7" s="1100"/>
      <c r="DP7" s="1101"/>
      <c r="DQ7" s="1099" t="s">
        <v>579</v>
      </c>
      <c r="DR7" s="1100"/>
      <c r="DS7" s="1100"/>
      <c r="DT7" s="1100"/>
      <c r="DU7" s="1101"/>
      <c r="DV7" s="1102"/>
      <c r="DW7" s="1103"/>
      <c r="DX7" s="1103"/>
      <c r="DY7" s="1103"/>
      <c r="DZ7" s="1104"/>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3"/>
      <c r="AL8" s="1084"/>
      <c r="AM8" s="1084"/>
      <c r="AN8" s="1084"/>
      <c r="AO8" s="1084"/>
      <c r="AP8" s="1084"/>
      <c r="AQ8" s="1084"/>
      <c r="AR8" s="1084"/>
      <c r="AS8" s="1084"/>
      <c r="AT8" s="1084"/>
      <c r="AU8" s="1085"/>
      <c r="AV8" s="1085"/>
      <c r="AW8" s="1085"/>
      <c r="AX8" s="1085"/>
      <c r="AY8" s="1086"/>
      <c r="AZ8" s="232"/>
      <c r="BA8" s="232"/>
      <c r="BB8" s="232"/>
      <c r="BC8" s="232"/>
      <c r="BD8" s="232"/>
      <c r="BE8" s="233"/>
      <c r="BF8" s="233"/>
      <c r="BG8" s="233"/>
      <c r="BH8" s="233"/>
      <c r="BI8" s="233"/>
      <c r="BJ8" s="233"/>
      <c r="BK8" s="233"/>
      <c r="BL8" s="233"/>
      <c r="BM8" s="233"/>
      <c r="BN8" s="233"/>
      <c r="BO8" s="233"/>
      <c r="BP8" s="233"/>
      <c r="BQ8" s="238">
        <v>2</v>
      </c>
      <c r="BR8" s="239"/>
      <c r="BS8" s="992" t="s">
        <v>590</v>
      </c>
      <c r="BT8" s="993"/>
      <c r="BU8" s="993"/>
      <c r="BV8" s="993"/>
      <c r="BW8" s="993"/>
      <c r="BX8" s="993"/>
      <c r="BY8" s="993"/>
      <c r="BZ8" s="993"/>
      <c r="CA8" s="993"/>
      <c r="CB8" s="993"/>
      <c r="CC8" s="993"/>
      <c r="CD8" s="993"/>
      <c r="CE8" s="993"/>
      <c r="CF8" s="993"/>
      <c r="CG8" s="1014"/>
      <c r="CH8" s="989">
        <v>9</v>
      </c>
      <c r="CI8" s="990"/>
      <c r="CJ8" s="990"/>
      <c r="CK8" s="990"/>
      <c r="CL8" s="991"/>
      <c r="CM8" s="989">
        <v>15</v>
      </c>
      <c r="CN8" s="990"/>
      <c r="CO8" s="990"/>
      <c r="CP8" s="990"/>
      <c r="CQ8" s="991"/>
      <c r="CR8" s="989">
        <v>3</v>
      </c>
      <c r="CS8" s="990"/>
      <c r="CT8" s="990"/>
      <c r="CU8" s="990"/>
      <c r="CV8" s="991"/>
      <c r="CW8" s="989">
        <v>15</v>
      </c>
      <c r="CX8" s="990"/>
      <c r="CY8" s="990"/>
      <c r="CZ8" s="990"/>
      <c r="DA8" s="991"/>
      <c r="DB8" s="989" t="s">
        <v>579</v>
      </c>
      <c r="DC8" s="990"/>
      <c r="DD8" s="990"/>
      <c r="DE8" s="990"/>
      <c r="DF8" s="991"/>
      <c r="DG8" s="989" t="s">
        <v>579</v>
      </c>
      <c r="DH8" s="990"/>
      <c r="DI8" s="990"/>
      <c r="DJ8" s="990"/>
      <c r="DK8" s="991"/>
      <c r="DL8" s="989" t="s">
        <v>579</v>
      </c>
      <c r="DM8" s="990"/>
      <c r="DN8" s="990"/>
      <c r="DO8" s="990"/>
      <c r="DP8" s="991"/>
      <c r="DQ8" s="989" t="s">
        <v>579</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3"/>
      <c r="AL9" s="1084"/>
      <c r="AM9" s="1084"/>
      <c r="AN9" s="1084"/>
      <c r="AO9" s="1084"/>
      <c r="AP9" s="1084"/>
      <c r="AQ9" s="1084"/>
      <c r="AR9" s="1084"/>
      <c r="AS9" s="1084"/>
      <c r="AT9" s="1084"/>
      <c r="AU9" s="1085"/>
      <c r="AV9" s="1085"/>
      <c r="AW9" s="1085"/>
      <c r="AX9" s="1085"/>
      <c r="AY9" s="1086"/>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3"/>
      <c r="AL10" s="1084"/>
      <c r="AM10" s="1084"/>
      <c r="AN10" s="1084"/>
      <c r="AO10" s="1084"/>
      <c r="AP10" s="1084"/>
      <c r="AQ10" s="1084"/>
      <c r="AR10" s="1084"/>
      <c r="AS10" s="1084"/>
      <c r="AT10" s="1084"/>
      <c r="AU10" s="1085"/>
      <c r="AV10" s="1085"/>
      <c r="AW10" s="1085"/>
      <c r="AX10" s="1085"/>
      <c r="AY10" s="1086"/>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3"/>
      <c r="AL11" s="1084"/>
      <c r="AM11" s="1084"/>
      <c r="AN11" s="1084"/>
      <c r="AO11" s="1084"/>
      <c r="AP11" s="1084"/>
      <c r="AQ11" s="1084"/>
      <c r="AR11" s="1084"/>
      <c r="AS11" s="1084"/>
      <c r="AT11" s="1084"/>
      <c r="AU11" s="1085"/>
      <c r="AV11" s="1085"/>
      <c r="AW11" s="1085"/>
      <c r="AX11" s="1085"/>
      <c r="AY11" s="1086"/>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3"/>
      <c r="AL12" s="1084"/>
      <c r="AM12" s="1084"/>
      <c r="AN12" s="1084"/>
      <c r="AO12" s="1084"/>
      <c r="AP12" s="1084"/>
      <c r="AQ12" s="1084"/>
      <c r="AR12" s="1084"/>
      <c r="AS12" s="1084"/>
      <c r="AT12" s="1084"/>
      <c r="AU12" s="1085"/>
      <c r="AV12" s="1085"/>
      <c r="AW12" s="1085"/>
      <c r="AX12" s="1085"/>
      <c r="AY12" s="1086"/>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3"/>
      <c r="AL13" s="1084"/>
      <c r="AM13" s="1084"/>
      <c r="AN13" s="1084"/>
      <c r="AO13" s="1084"/>
      <c r="AP13" s="1084"/>
      <c r="AQ13" s="1084"/>
      <c r="AR13" s="1084"/>
      <c r="AS13" s="1084"/>
      <c r="AT13" s="1084"/>
      <c r="AU13" s="1085"/>
      <c r="AV13" s="1085"/>
      <c r="AW13" s="1085"/>
      <c r="AX13" s="1085"/>
      <c r="AY13" s="1086"/>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3"/>
      <c r="AL14" s="1084"/>
      <c r="AM14" s="1084"/>
      <c r="AN14" s="1084"/>
      <c r="AO14" s="1084"/>
      <c r="AP14" s="1084"/>
      <c r="AQ14" s="1084"/>
      <c r="AR14" s="1084"/>
      <c r="AS14" s="1084"/>
      <c r="AT14" s="1084"/>
      <c r="AU14" s="1085"/>
      <c r="AV14" s="1085"/>
      <c r="AW14" s="1085"/>
      <c r="AX14" s="1085"/>
      <c r="AY14" s="1086"/>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3"/>
      <c r="AL15" s="1084"/>
      <c r="AM15" s="1084"/>
      <c r="AN15" s="1084"/>
      <c r="AO15" s="1084"/>
      <c r="AP15" s="1084"/>
      <c r="AQ15" s="1084"/>
      <c r="AR15" s="1084"/>
      <c r="AS15" s="1084"/>
      <c r="AT15" s="1084"/>
      <c r="AU15" s="1085"/>
      <c r="AV15" s="1085"/>
      <c r="AW15" s="1085"/>
      <c r="AX15" s="1085"/>
      <c r="AY15" s="1086"/>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3"/>
      <c r="AL16" s="1084"/>
      <c r="AM16" s="1084"/>
      <c r="AN16" s="1084"/>
      <c r="AO16" s="1084"/>
      <c r="AP16" s="1084"/>
      <c r="AQ16" s="1084"/>
      <c r="AR16" s="1084"/>
      <c r="AS16" s="1084"/>
      <c r="AT16" s="1084"/>
      <c r="AU16" s="1085"/>
      <c r="AV16" s="1085"/>
      <c r="AW16" s="1085"/>
      <c r="AX16" s="1085"/>
      <c r="AY16" s="1086"/>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3"/>
      <c r="AL17" s="1084"/>
      <c r="AM17" s="1084"/>
      <c r="AN17" s="1084"/>
      <c r="AO17" s="1084"/>
      <c r="AP17" s="1084"/>
      <c r="AQ17" s="1084"/>
      <c r="AR17" s="1084"/>
      <c r="AS17" s="1084"/>
      <c r="AT17" s="1084"/>
      <c r="AU17" s="1085"/>
      <c r="AV17" s="1085"/>
      <c r="AW17" s="1085"/>
      <c r="AX17" s="1085"/>
      <c r="AY17" s="1086"/>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3"/>
      <c r="AL18" s="1084"/>
      <c r="AM18" s="1084"/>
      <c r="AN18" s="1084"/>
      <c r="AO18" s="1084"/>
      <c r="AP18" s="1084"/>
      <c r="AQ18" s="1084"/>
      <c r="AR18" s="1084"/>
      <c r="AS18" s="1084"/>
      <c r="AT18" s="1084"/>
      <c r="AU18" s="1085"/>
      <c r="AV18" s="1085"/>
      <c r="AW18" s="1085"/>
      <c r="AX18" s="1085"/>
      <c r="AY18" s="1086"/>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3"/>
      <c r="AL19" s="1084"/>
      <c r="AM19" s="1084"/>
      <c r="AN19" s="1084"/>
      <c r="AO19" s="1084"/>
      <c r="AP19" s="1084"/>
      <c r="AQ19" s="1084"/>
      <c r="AR19" s="1084"/>
      <c r="AS19" s="1084"/>
      <c r="AT19" s="1084"/>
      <c r="AU19" s="1085"/>
      <c r="AV19" s="1085"/>
      <c r="AW19" s="1085"/>
      <c r="AX19" s="1085"/>
      <c r="AY19" s="1086"/>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3"/>
      <c r="AL20" s="1084"/>
      <c r="AM20" s="1084"/>
      <c r="AN20" s="1084"/>
      <c r="AO20" s="1084"/>
      <c r="AP20" s="1084"/>
      <c r="AQ20" s="1084"/>
      <c r="AR20" s="1084"/>
      <c r="AS20" s="1084"/>
      <c r="AT20" s="1084"/>
      <c r="AU20" s="1085"/>
      <c r="AV20" s="1085"/>
      <c r="AW20" s="1085"/>
      <c r="AX20" s="1085"/>
      <c r="AY20" s="1086"/>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3"/>
      <c r="AL21" s="1084"/>
      <c r="AM21" s="1084"/>
      <c r="AN21" s="1084"/>
      <c r="AO21" s="1084"/>
      <c r="AP21" s="1084"/>
      <c r="AQ21" s="1084"/>
      <c r="AR21" s="1084"/>
      <c r="AS21" s="1084"/>
      <c r="AT21" s="1084"/>
      <c r="AU21" s="1085"/>
      <c r="AV21" s="1085"/>
      <c r="AW21" s="1085"/>
      <c r="AX21" s="1085"/>
      <c r="AY21" s="1086"/>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6"/>
      <c r="R22" s="1077"/>
      <c r="S22" s="1077"/>
      <c r="T22" s="1077"/>
      <c r="U22" s="1077"/>
      <c r="V22" s="1077"/>
      <c r="W22" s="1077"/>
      <c r="X22" s="1077"/>
      <c r="Y22" s="1077"/>
      <c r="Z22" s="1077"/>
      <c r="AA22" s="1077"/>
      <c r="AB22" s="1077"/>
      <c r="AC22" s="1077"/>
      <c r="AD22" s="1077"/>
      <c r="AE22" s="1078"/>
      <c r="AF22" s="1035"/>
      <c r="AG22" s="1036"/>
      <c r="AH22" s="1036"/>
      <c r="AI22" s="1036"/>
      <c r="AJ22" s="1037"/>
      <c r="AK22" s="1079"/>
      <c r="AL22" s="1080"/>
      <c r="AM22" s="1080"/>
      <c r="AN22" s="1080"/>
      <c r="AO22" s="1080"/>
      <c r="AP22" s="1080"/>
      <c r="AQ22" s="1080"/>
      <c r="AR22" s="1080"/>
      <c r="AS22" s="1080"/>
      <c r="AT22" s="1080"/>
      <c r="AU22" s="1081"/>
      <c r="AV22" s="1081"/>
      <c r="AW22" s="1081"/>
      <c r="AX22" s="1081"/>
      <c r="AY22" s="1082"/>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70"/>
      <c r="R23" s="1064"/>
      <c r="S23" s="1064"/>
      <c r="T23" s="1064"/>
      <c r="U23" s="1064"/>
      <c r="V23" s="1064"/>
      <c r="W23" s="1064"/>
      <c r="X23" s="1064"/>
      <c r="Y23" s="1064"/>
      <c r="Z23" s="1064"/>
      <c r="AA23" s="1064"/>
      <c r="AB23" s="1064"/>
      <c r="AC23" s="1064"/>
      <c r="AD23" s="1064"/>
      <c r="AE23" s="1071"/>
      <c r="AF23" s="1072">
        <v>176</v>
      </c>
      <c r="AG23" s="1064"/>
      <c r="AH23" s="1064"/>
      <c r="AI23" s="1064"/>
      <c r="AJ23" s="1073"/>
      <c r="AK23" s="1074"/>
      <c r="AL23" s="1075"/>
      <c r="AM23" s="1075"/>
      <c r="AN23" s="1075"/>
      <c r="AO23" s="1075"/>
      <c r="AP23" s="1064"/>
      <c r="AQ23" s="1064"/>
      <c r="AR23" s="1064"/>
      <c r="AS23" s="1064"/>
      <c r="AT23" s="1064"/>
      <c r="AU23" s="1065"/>
      <c r="AV23" s="1065"/>
      <c r="AW23" s="1065"/>
      <c r="AX23" s="1065"/>
      <c r="AY23" s="1066"/>
      <c r="AZ23" s="1067" t="s">
        <v>131</v>
      </c>
      <c r="BA23" s="1068"/>
      <c r="BB23" s="1068"/>
      <c r="BC23" s="1068"/>
      <c r="BD23" s="1069"/>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3" t="s">
        <v>398</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62" t="s">
        <v>399</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8" t="s">
        <v>403</v>
      </c>
      <c r="AG26" s="1008"/>
      <c r="AH26" s="1008"/>
      <c r="AI26" s="1008"/>
      <c r="AJ26" s="1059"/>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0"/>
      <c r="AG27" s="1011"/>
      <c r="AH27" s="1011"/>
      <c r="AI27" s="1011"/>
      <c r="AJ27" s="1061"/>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50" t="s">
        <v>408</v>
      </c>
      <c r="C28" s="1051"/>
      <c r="D28" s="1051"/>
      <c r="E28" s="1051"/>
      <c r="F28" s="1051"/>
      <c r="G28" s="1051"/>
      <c r="H28" s="1051"/>
      <c r="I28" s="1051"/>
      <c r="J28" s="1051"/>
      <c r="K28" s="1051"/>
      <c r="L28" s="1051"/>
      <c r="M28" s="1051"/>
      <c r="N28" s="1051"/>
      <c r="O28" s="1051"/>
      <c r="P28" s="1052"/>
      <c r="Q28" s="1053">
        <v>1525</v>
      </c>
      <c r="R28" s="1054"/>
      <c r="S28" s="1054"/>
      <c r="T28" s="1054"/>
      <c r="U28" s="1054"/>
      <c r="V28" s="1054">
        <v>1441</v>
      </c>
      <c r="W28" s="1054"/>
      <c r="X28" s="1054"/>
      <c r="Y28" s="1054"/>
      <c r="Z28" s="1054"/>
      <c r="AA28" s="1054">
        <v>84</v>
      </c>
      <c r="AB28" s="1054"/>
      <c r="AC28" s="1054"/>
      <c r="AD28" s="1054"/>
      <c r="AE28" s="1055"/>
      <c r="AF28" s="1056">
        <v>84</v>
      </c>
      <c r="AG28" s="1054"/>
      <c r="AH28" s="1054"/>
      <c r="AI28" s="1054"/>
      <c r="AJ28" s="1057"/>
      <c r="AK28" s="1042">
        <v>169</v>
      </c>
      <c r="AL28" s="1043"/>
      <c r="AM28" s="1043"/>
      <c r="AN28" s="1043"/>
      <c r="AO28" s="1043"/>
      <c r="AP28" s="1044" t="s">
        <v>579</v>
      </c>
      <c r="AQ28" s="1045"/>
      <c r="AR28" s="1045"/>
      <c r="AS28" s="1045"/>
      <c r="AT28" s="1046"/>
      <c r="AU28" s="1044" t="s">
        <v>579</v>
      </c>
      <c r="AV28" s="1045"/>
      <c r="AW28" s="1045"/>
      <c r="AX28" s="1045"/>
      <c r="AY28" s="1046"/>
      <c r="AZ28" s="1047" t="s">
        <v>579</v>
      </c>
      <c r="BA28" s="1047"/>
      <c r="BB28" s="1047"/>
      <c r="BC28" s="1047"/>
      <c r="BD28" s="1047"/>
      <c r="BE28" s="1048"/>
      <c r="BF28" s="1048"/>
      <c r="BG28" s="1048"/>
      <c r="BH28" s="1048"/>
      <c r="BI28" s="1049"/>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1801</v>
      </c>
      <c r="R29" s="1039"/>
      <c r="S29" s="1039"/>
      <c r="T29" s="1039"/>
      <c r="U29" s="1039"/>
      <c r="V29" s="1039">
        <v>1716</v>
      </c>
      <c r="W29" s="1039"/>
      <c r="X29" s="1039"/>
      <c r="Y29" s="1039"/>
      <c r="Z29" s="1039"/>
      <c r="AA29" s="1039">
        <v>84</v>
      </c>
      <c r="AB29" s="1039"/>
      <c r="AC29" s="1039"/>
      <c r="AD29" s="1039"/>
      <c r="AE29" s="1040"/>
      <c r="AF29" s="1035">
        <v>84</v>
      </c>
      <c r="AG29" s="1036"/>
      <c r="AH29" s="1036"/>
      <c r="AI29" s="1036"/>
      <c r="AJ29" s="1037"/>
      <c r="AK29" s="980">
        <v>314</v>
      </c>
      <c r="AL29" s="971"/>
      <c r="AM29" s="971"/>
      <c r="AN29" s="971"/>
      <c r="AO29" s="971"/>
      <c r="AP29" s="981" t="s">
        <v>579</v>
      </c>
      <c r="AQ29" s="979"/>
      <c r="AR29" s="979"/>
      <c r="AS29" s="979"/>
      <c r="AT29" s="980"/>
      <c r="AU29" s="981" t="s">
        <v>579</v>
      </c>
      <c r="AV29" s="979"/>
      <c r="AW29" s="979"/>
      <c r="AX29" s="979"/>
      <c r="AY29" s="980"/>
      <c r="AZ29" s="1041" t="s">
        <v>579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190</v>
      </c>
      <c r="R30" s="1039"/>
      <c r="S30" s="1039"/>
      <c r="T30" s="1039"/>
      <c r="U30" s="1039"/>
      <c r="V30" s="1039">
        <v>185</v>
      </c>
      <c r="W30" s="1039"/>
      <c r="X30" s="1039"/>
      <c r="Y30" s="1039"/>
      <c r="Z30" s="1039"/>
      <c r="AA30" s="1039">
        <v>4</v>
      </c>
      <c r="AB30" s="1039"/>
      <c r="AC30" s="1039"/>
      <c r="AD30" s="1039"/>
      <c r="AE30" s="1040"/>
      <c r="AF30" s="1035">
        <v>4</v>
      </c>
      <c r="AG30" s="1036"/>
      <c r="AH30" s="1036"/>
      <c r="AI30" s="1036"/>
      <c r="AJ30" s="1037"/>
      <c r="AK30" s="980">
        <v>61</v>
      </c>
      <c r="AL30" s="971"/>
      <c r="AM30" s="971"/>
      <c r="AN30" s="971"/>
      <c r="AO30" s="971"/>
      <c r="AP30" s="981" t="s">
        <v>579</v>
      </c>
      <c r="AQ30" s="979"/>
      <c r="AR30" s="979"/>
      <c r="AS30" s="979"/>
      <c r="AT30" s="980"/>
      <c r="AU30" s="981" t="s">
        <v>579</v>
      </c>
      <c r="AV30" s="979"/>
      <c r="AW30" s="979"/>
      <c r="AX30" s="979"/>
      <c r="AY30" s="980"/>
      <c r="AZ30" s="1041" t="s">
        <v>579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4</v>
      </c>
      <c r="R31" s="1039"/>
      <c r="S31" s="1039"/>
      <c r="T31" s="1039"/>
      <c r="U31" s="1039"/>
      <c r="V31" s="1039">
        <v>4</v>
      </c>
      <c r="W31" s="1039"/>
      <c r="X31" s="1039"/>
      <c r="Y31" s="1039"/>
      <c r="Z31" s="1039"/>
      <c r="AA31" s="1039" t="s">
        <v>579</v>
      </c>
      <c r="AB31" s="1039"/>
      <c r="AC31" s="1039"/>
      <c r="AD31" s="1039"/>
      <c r="AE31" s="1040"/>
      <c r="AF31" s="1035" t="s">
        <v>131</v>
      </c>
      <c r="AG31" s="1036"/>
      <c r="AH31" s="1036"/>
      <c r="AI31" s="1036"/>
      <c r="AJ31" s="1037"/>
      <c r="AK31" s="980">
        <v>3</v>
      </c>
      <c r="AL31" s="971"/>
      <c r="AM31" s="971"/>
      <c r="AN31" s="971"/>
      <c r="AO31" s="971"/>
      <c r="AP31" s="981" t="s">
        <v>579</v>
      </c>
      <c r="AQ31" s="979"/>
      <c r="AR31" s="979"/>
      <c r="AS31" s="979"/>
      <c r="AT31" s="980"/>
      <c r="AU31" s="981" t="s">
        <v>579</v>
      </c>
      <c r="AV31" s="979"/>
      <c r="AW31" s="979"/>
      <c r="AX31" s="979"/>
      <c r="AY31" s="980"/>
      <c r="AZ31" s="1041" t="s">
        <v>579</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257</v>
      </c>
      <c r="R32" s="1039"/>
      <c r="S32" s="1039"/>
      <c r="T32" s="1039"/>
      <c r="U32" s="1039"/>
      <c r="V32" s="1039">
        <v>242</v>
      </c>
      <c r="W32" s="1039"/>
      <c r="X32" s="1039"/>
      <c r="Y32" s="1039"/>
      <c r="Z32" s="1039"/>
      <c r="AA32" s="1039">
        <v>15</v>
      </c>
      <c r="AB32" s="1039"/>
      <c r="AC32" s="1039"/>
      <c r="AD32" s="1039"/>
      <c r="AE32" s="1040"/>
      <c r="AF32" s="1035">
        <v>276</v>
      </c>
      <c r="AG32" s="1036"/>
      <c r="AH32" s="1036"/>
      <c r="AI32" s="1036"/>
      <c r="AJ32" s="1037"/>
      <c r="AK32" s="980">
        <v>7</v>
      </c>
      <c r="AL32" s="971"/>
      <c r="AM32" s="971"/>
      <c r="AN32" s="971"/>
      <c r="AO32" s="971"/>
      <c r="AP32" s="971">
        <v>883</v>
      </c>
      <c r="AQ32" s="971"/>
      <c r="AR32" s="971"/>
      <c r="AS32" s="971"/>
      <c r="AT32" s="971"/>
      <c r="AU32" s="981">
        <v>17</v>
      </c>
      <c r="AV32" s="979"/>
      <c r="AW32" s="979"/>
      <c r="AX32" s="979"/>
      <c r="AY32" s="980"/>
      <c r="AZ32" s="1041" t="s">
        <v>579</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30</v>
      </c>
      <c r="R33" s="1039"/>
      <c r="S33" s="1039"/>
      <c r="T33" s="1039"/>
      <c r="U33" s="1039"/>
      <c r="V33" s="1039">
        <v>30</v>
      </c>
      <c r="W33" s="1039"/>
      <c r="X33" s="1039"/>
      <c r="Y33" s="1039"/>
      <c r="Z33" s="1039"/>
      <c r="AA33" s="1039">
        <v>0</v>
      </c>
      <c r="AB33" s="1039"/>
      <c r="AC33" s="1039"/>
      <c r="AD33" s="1039"/>
      <c r="AE33" s="1040"/>
      <c r="AF33" s="1035">
        <v>0</v>
      </c>
      <c r="AG33" s="1036"/>
      <c r="AH33" s="1036"/>
      <c r="AI33" s="1036"/>
      <c r="AJ33" s="1037"/>
      <c r="AK33" s="980">
        <v>30</v>
      </c>
      <c r="AL33" s="971"/>
      <c r="AM33" s="971"/>
      <c r="AN33" s="971"/>
      <c r="AO33" s="971"/>
      <c r="AP33" s="971">
        <v>233</v>
      </c>
      <c r="AQ33" s="971"/>
      <c r="AR33" s="971"/>
      <c r="AS33" s="971"/>
      <c r="AT33" s="971"/>
      <c r="AU33" s="971">
        <v>233</v>
      </c>
      <c r="AV33" s="971"/>
      <c r="AW33" s="971"/>
      <c r="AX33" s="971"/>
      <c r="AY33" s="971"/>
      <c r="AZ33" s="1041" t="s">
        <v>579</v>
      </c>
      <c r="BA33" s="1041"/>
      <c r="BB33" s="1041"/>
      <c r="BC33" s="1041"/>
      <c r="BD33" s="1041"/>
      <c r="BE33" s="972" t="s">
        <v>415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448</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131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400</v>
      </c>
      <c r="R66" s="1002"/>
      <c r="S66" s="1002"/>
      <c r="T66" s="1002"/>
      <c r="U66" s="1003"/>
      <c r="V66" s="1001" t="s">
        <v>420</v>
      </c>
      <c r="W66" s="1002"/>
      <c r="X66" s="1002"/>
      <c r="Y66" s="1002"/>
      <c r="Z66" s="1003"/>
      <c r="AA66" s="1001" t="s">
        <v>421</v>
      </c>
      <c r="AB66" s="1002"/>
      <c r="AC66" s="1002"/>
      <c r="AD66" s="1002"/>
      <c r="AE66" s="1003"/>
      <c r="AF66" s="1007" t="s">
        <v>403</v>
      </c>
      <c r="AG66" s="1008"/>
      <c r="AH66" s="1008"/>
      <c r="AI66" s="1008"/>
      <c r="AJ66" s="1009"/>
      <c r="AK66" s="1001" t="s">
        <v>422</v>
      </c>
      <c r="AL66" s="996"/>
      <c r="AM66" s="996"/>
      <c r="AN66" s="996"/>
      <c r="AO66" s="997"/>
      <c r="AP66" s="1001" t="s">
        <v>405</v>
      </c>
      <c r="AQ66" s="1002"/>
      <c r="AR66" s="1002"/>
      <c r="AS66" s="1002"/>
      <c r="AT66" s="1003"/>
      <c r="AU66" s="1001" t="s">
        <v>423</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580</v>
      </c>
      <c r="C68" s="986"/>
      <c r="D68" s="986"/>
      <c r="E68" s="986"/>
      <c r="F68" s="986"/>
      <c r="G68" s="986"/>
      <c r="H68" s="986"/>
      <c r="I68" s="986"/>
      <c r="J68" s="986"/>
      <c r="K68" s="986"/>
      <c r="L68" s="986"/>
      <c r="M68" s="986"/>
      <c r="N68" s="986"/>
      <c r="O68" s="986"/>
      <c r="P68" s="987"/>
      <c r="Q68" s="988">
        <v>2742</v>
      </c>
      <c r="R68" s="982"/>
      <c r="S68" s="982"/>
      <c r="T68" s="982"/>
      <c r="U68" s="982"/>
      <c r="V68" s="982">
        <v>2684</v>
      </c>
      <c r="W68" s="982"/>
      <c r="X68" s="982"/>
      <c r="Y68" s="982"/>
      <c r="Z68" s="982"/>
      <c r="AA68" s="982">
        <v>59</v>
      </c>
      <c r="AB68" s="982"/>
      <c r="AC68" s="982"/>
      <c r="AD68" s="982"/>
      <c r="AE68" s="982"/>
      <c r="AF68" s="982">
        <v>43</v>
      </c>
      <c r="AG68" s="982"/>
      <c r="AH68" s="982"/>
      <c r="AI68" s="982"/>
      <c r="AJ68" s="982"/>
      <c r="AK68" s="982">
        <v>71</v>
      </c>
      <c r="AL68" s="982"/>
      <c r="AM68" s="982"/>
      <c r="AN68" s="982"/>
      <c r="AO68" s="982"/>
      <c r="AP68" s="982">
        <v>73</v>
      </c>
      <c r="AQ68" s="982"/>
      <c r="AR68" s="982"/>
      <c r="AS68" s="982"/>
      <c r="AT68" s="982"/>
      <c r="AU68" s="982">
        <v>32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581</v>
      </c>
      <c r="C69" s="975"/>
      <c r="D69" s="975"/>
      <c r="E69" s="975"/>
      <c r="F69" s="975"/>
      <c r="G69" s="975"/>
      <c r="H69" s="975"/>
      <c r="I69" s="975"/>
      <c r="J69" s="975"/>
      <c r="K69" s="975"/>
      <c r="L69" s="975"/>
      <c r="M69" s="975"/>
      <c r="N69" s="975"/>
      <c r="O69" s="975"/>
      <c r="P69" s="976"/>
      <c r="Q69" s="977">
        <v>2925</v>
      </c>
      <c r="R69" s="971"/>
      <c r="S69" s="971"/>
      <c r="T69" s="971"/>
      <c r="U69" s="971"/>
      <c r="V69" s="971">
        <v>2924</v>
      </c>
      <c r="W69" s="971"/>
      <c r="X69" s="971"/>
      <c r="Y69" s="971"/>
      <c r="Z69" s="971"/>
      <c r="AA69" s="971">
        <v>1</v>
      </c>
      <c r="AB69" s="971"/>
      <c r="AC69" s="971"/>
      <c r="AD69" s="971"/>
      <c r="AE69" s="971"/>
      <c r="AF69" s="971">
        <v>209</v>
      </c>
      <c r="AG69" s="971"/>
      <c r="AH69" s="971"/>
      <c r="AI69" s="971"/>
      <c r="AJ69" s="971"/>
      <c r="AK69" s="971">
        <v>532</v>
      </c>
      <c r="AL69" s="971"/>
      <c r="AM69" s="971"/>
      <c r="AN69" s="971"/>
      <c r="AO69" s="971"/>
      <c r="AP69" s="971">
        <v>160</v>
      </c>
      <c r="AQ69" s="971"/>
      <c r="AR69" s="971"/>
      <c r="AS69" s="971"/>
      <c r="AT69" s="971"/>
      <c r="AU69" s="971">
        <v>83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582</v>
      </c>
      <c r="C70" s="975"/>
      <c r="D70" s="975"/>
      <c r="E70" s="975"/>
      <c r="F70" s="975"/>
      <c r="G70" s="975"/>
      <c r="H70" s="975"/>
      <c r="I70" s="975"/>
      <c r="J70" s="975"/>
      <c r="K70" s="975"/>
      <c r="L70" s="975"/>
      <c r="M70" s="975"/>
      <c r="N70" s="975"/>
      <c r="O70" s="975"/>
      <c r="P70" s="976"/>
      <c r="Q70" s="977">
        <v>9943</v>
      </c>
      <c r="R70" s="971"/>
      <c r="S70" s="971"/>
      <c r="T70" s="971"/>
      <c r="U70" s="971"/>
      <c r="V70" s="971">
        <v>8633</v>
      </c>
      <c r="W70" s="971"/>
      <c r="X70" s="971"/>
      <c r="Y70" s="971"/>
      <c r="Z70" s="971"/>
      <c r="AA70" s="971">
        <v>1311</v>
      </c>
      <c r="AB70" s="971"/>
      <c r="AC70" s="971"/>
      <c r="AD70" s="971"/>
      <c r="AE70" s="971"/>
      <c r="AF70" s="971">
        <v>30</v>
      </c>
      <c r="AG70" s="971"/>
      <c r="AH70" s="971"/>
      <c r="AI70" s="971"/>
      <c r="AJ70" s="971"/>
      <c r="AK70" s="971">
        <v>82</v>
      </c>
      <c r="AL70" s="971"/>
      <c r="AM70" s="971"/>
      <c r="AN70" s="971"/>
      <c r="AO70" s="971"/>
      <c r="AP70" s="971">
        <v>2973</v>
      </c>
      <c r="AQ70" s="971"/>
      <c r="AR70" s="971"/>
      <c r="AS70" s="971"/>
      <c r="AT70" s="971"/>
      <c r="AU70" s="971" t="s">
        <v>579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583</v>
      </c>
      <c r="C71" s="975"/>
      <c r="D71" s="975"/>
      <c r="E71" s="975"/>
      <c r="F71" s="975"/>
      <c r="G71" s="975"/>
      <c r="H71" s="975"/>
      <c r="I71" s="975"/>
      <c r="J71" s="975"/>
      <c r="K71" s="975"/>
      <c r="L71" s="975"/>
      <c r="M71" s="975"/>
      <c r="N71" s="975"/>
      <c r="O71" s="975"/>
      <c r="P71" s="976"/>
      <c r="Q71" s="977">
        <v>765</v>
      </c>
      <c r="R71" s="971"/>
      <c r="S71" s="971"/>
      <c r="T71" s="971"/>
      <c r="U71" s="971"/>
      <c r="V71" s="971">
        <v>740</v>
      </c>
      <c r="W71" s="971"/>
      <c r="X71" s="971"/>
      <c r="Y71" s="971"/>
      <c r="Z71" s="971"/>
      <c r="AA71" s="971">
        <v>24</v>
      </c>
      <c r="AB71" s="971"/>
      <c r="AC71" s="971"/>
      <c r="AD71" s="971"/>
      <c r="AE71" s="971"/>
      <c r="AF71" s="971">
        <v>24</v>
      </c>
      <c r="AG71" s="971"/>
      <c r="AH71" s="971"/>
      <c r="AI71" s="971"/>
      <c r="AJ71" s="971"/>
      <c r="AK71" s="971">
        <v>24</v>
      </c>
      <c r="AL71" s="971"/>
      <c r="AM71" s="971"/>
      <c r="AN71" s="971"/>
      <c r="AO71" s="971"/>
      <c r="AP71" s="971">
        <v>670</v>
      </c>
      <c r="AQ71" s="971"/>
      <c r="AR71" s="971"/>
      <c r="AS71" s="971"/>
      <c r="AT71" s="971"/>
      <c r="AU71" s="971">
        <v>52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584</v>
      </c>
      <c r="C72" s="975"/>
      <c r="D72" s="975"/>
      <c r="E72" s="975"/>
      <c r="F72" s="975"/>
      <c r="G72" s="975"/>
      <c r="H72" s="975"/>
      <c r="I72" s="975"/>
      <c r="J72" s="975"/>
      <c r="K72" s="975"/>
      <c r="L72" s="975"/>
      <c r="M72" s="975"/>
      <c r="N72" s="975"/>
      <c r="O72" s="975"/>
      <c r="P72" s="976"/>
      <c r="Q72" s="977">
        <v>818</v>
      </c>
      <c r="R72" s="971"/>
      <c r="S72" s="971"/>
      <c r="T72" s="971"/>
      <c r="U72" s="971"/>
      <c r="V72" s="971">
        <v>803</v>
      </c>
      <c r="W72" s="971"/>
      <c r="X72" s="971"/>
      <c r="Y72" s="971"/>
      <c r="Z72" s="971"/>
      <c r="AA72" s="971">
        <v>16</v>
      </c>
      <c r="AB72" s="971"/>
      <c r="AC72" s="971"/>
      <c r="AD72" s="971"/>
      <c r="AE72" s="971"/>
      <c r="AF72" s="971">
        <v>16</v>
      </c>
      <c r="AG72" s="971"/>
      <c r="AH72" s="971"/>
      <c r="AI72" s="971"/>
      <c r="AJ72" s="971"/>
      <c r="AK72" s="971">
        <v>32</v>
      </c>
      <c r="AL72" s="971"/>
      <c r="AM72" s="971"/>
      <c r="AN72" s="971"/>
      <c r="AO72" s="971"/>
      <c r="AP72" s="971" t="s">
        <v>579</v>
      </c>
      <c r="AQ72" s="971"/>
      <c r="AR72" s="971"/>
      <c r="AS72" s="971"/>
      <c r="AT72" s="971"/>
      <c r="AU72" s="971" t="s">
        <v>579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585</v>
      </c>
      <c r="C73" s="975"/>
      <c r="D73" s="975"/>
      <c r="E73" s="975"/>
      <c r="F73" s="975"/>
      <c r="G73" s="975"/>
      <c r="H73" s="975"/>
      <c r="I73" s="975"/>
      <c r="J73" s="975"/>
      <c r="K73" s="975"/>
      <c r="L73" s="975"/>
      <c r="M73" s="975"/>
      <c r="N73" s="975"/>
      <c r="O73" s="975"/>
      <c r="P73" s="976"/>
      <c r="Q73" s="977">
        <v>7101</v>
      </c>
      <c r="R73" s="971"/>
      <c r="S73" s="971"/>
      <c r="T73" s="971"/>
      <c r="U73" s="971"/>
      <c r="V73" s="971">
        <v>6737</v>
      </c>
      <c r="W73" s="971"/>
      <c r="X73" s="971"/>
      <c r="Y73" s="971"/>
      <c r="Z73" s="971"/>
      <c r="AA73" s="971">
        <v>364</v>
      </c>
      <c r="AB73" s="971"/>
      <c r="AC73" s="971"/>
      <c r="AD73" s="971"/>
      <c r="AE73" s="971"/>
      <c r="AF73" s="971">
        <v>364</v>
      </c>
      <c r="AG73" s="971"/>
      <c r="AH73" s="971"/>
      <c r="AI73" s="971"/>
      <c r="AJ73" s="971"/>
      <c r="AK73" s="971" t="s">
        <v>579</v>
      </c>
      <c r="AL73" s="971"/>
      <c r="AM73" s="971"/>
      <c r="AN73" s="971"/>
      <c r="AO73" s="971"/>
      <c r="AP73" s="971" t="s">
        <v>579</v>
      </c>
      <c r="AQ73" s="971"/>
      <c r="AR73" s="971"/>
      <c r="AS73" s="971"/>
      <c r="AT73" s="971"/>
      <c r="AU73" s="971" t="s">
        <v>579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586</v>
      </c>
      <c r="C74" s="975"/>
      <c r="D74" s="975"/>
      <c r="E74" s="975"/>
      <c r="F74" s="975"/>
      <c r="G74" s="975"/>
      <c r="H74" s="975"/>
      <c r="I74" s="975"/>
      <c r="J74" s="975"/>
      <c r="K74" s="975"/>
      <c r="L74" s="975"/>
      <c r="M74" s="975"/>
      <c r="N74" s="975"/>
      <c r="O74" s="975"/>
      <c r="P74" s="976"/>
      <c r="Q74" s="977">
        <v>149</v>
      </c>
      <c r="R74" s="971"/>
      <c r="S74" s="971"/>
      <c r="T74" s="971"/>
      <c r="U74" s="971"/>
      <c r="V74" s="971">
        <v>138</v>
      </c>
      <c r="W74" s="971"/>
      <c r="X74" s="971"/>
      <c r="Y74" s="971"/>
      <c r="Z74" s="971"/>
      <c r="AA74" s="971">
        <v>10</v>
      </c>
      <c r="AB74" s="971"/>
      <c r="AC74" s="971"/>
      <c r="AD74" s="971"/>
      <c r="AE74" s="971"/>
      <c r="AF74" s="971">
        <v>10</v>
      </c>
      <c r="AG74" s="971"/>
      <c r="AH74" s="971"/>
      <c r="AI74" s="971"/>
      <c r="AJ74" s="971"/>
      <c r="AK74" s="971">
        <v>5</v>
      </c>
      <c r="AL74" s="971"/>
      <c r="AM74" s="971"/>
      <c r="AN74" s="971"/>
      <c r="AO74" s="971"/>
      <c r="AP74" s="971" t="s">
        <v>579</v>
      </c>
      <c r="AQ74" s="971"/>
      <c r="AR74" s="971"/>
      <c r="AS74" s="971"/>
      <c r="AT74" s="971"/>
      <c r="AU74" s="971" t="s">
        <v>579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587</v>
      </c>
      <c r="C75" s="975"/>
      <c r="D75" s="975"/>
      <c r="E75" s="975"/>
      <c r="F75" s="975"/>
      <c r="G75" s="975"/>
      <c r="H75" s="975"/>
      <c r="I75" s="975"/>
      <c r="J75" s="975"/>
      <c r="K75" s="975"/>
      <c r="L75" s="975"/>
      <c r="M75" s="975"/>
      <c r="N75" s="975"/>
      <c r="O75" s="975"/>
      <c r="P75" s="976"/>
      <c r="Q75" s="978">
        <v>532</v>
      </c>
      <c r="R75" s="979"/>
      <c r="S75" s="979"/>
      <c r="T75" s="979"/>
      <c r="U75" s="980"/>
      <c r="V75" s="981">
        <v>514</v>
      </c>
      <c r="W75" s="979"/>
      <c r="X75" s="979"/>
      <c r="Y75" s="979"/>
      <c r="Z75" s="980"/>
      <c r="AA75" s="981">
        <v>17</v>
      </c>
      <c r="AB75" s="979"/>
      <c r="AC75" s="979"/>
      <c r="AD75" s="979"/>
      <c r="AE75" s="980"/>
      <c r="AF75" s="981">
        <v>17</v>
      </c>
      <c r="AG75" s="979"/>
      <c r="AH75" s="979"/>
      <c r="AI75" s="979"/>
      <c r="AJ75" s="980"/>
      <c r="AK75" s="981">
        <v>9</v>
      </c>
      <c r="AL75" s="979"/>
      <c r="AM75" s="979"/>
      <c r="AN75" s="979"/>
      <c r="AO75" s="980"/>
      <c r="AP75" s="981" t="s">
        <v>579</v>
      </c>
      <c r="AQ75" s="979"/>
      <c r="AR75" s="979"/>
      <c r="AS75" s="979"/>
      <c r="AT75" s="980"/>
      <c r="AU75" s="981" t="s">
        <v>579</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588</v>
      </c>
      <c r="C76" s="975"/>
      <c r="D76" s="975"/>
      <c r="E76" s="975"/>
      <c r="F76" s="975"/>
      <c r="G76" s="975"/>
      <c r="H76" s="975"/>
      <c r="I76" s="975"/>
      <c r="J76" s="975"/>
      <c r="K76" s="975"/>
      <c r="L76" s="975"/>
      <c r="M76" s="975"/>
      <c r="N76" s="975"/>
      <c r="O76" s="975"/>
      <c r="P76" s="976"/>
      <c r="Q76" s="978">
        <v>170790</v>
      </c>
      <c r="R76" s="979"/>
      <c r="S76" s="979"/>
      <c r="T76" s="979"/>
      <c r="U76" s="980"/>
      <c r="V76" s="981">
        <v>165043</v>
      </c>
      <c r="W76" s="979"/>
      <c r="X76" s="979"/>
      <c r="Y76" s="979"/>
      <c r="Z76" s="980"/>
      <c r="AA76" s="981">
        <v>5747</v>
      </c>
      <c r="AB76" s="979"/>
      <c r="AC76" s="979"/>
      <c r="AD76" s="979"/>
      <c r="AE76" s="980"/>
      <c r="AF76" s="981">
        <v>5743</v>
      </c>
      <c r="AG76" s="979"/>
      <c r="AH76" s="979"/>
      <c r="AI76" s="979"/>
      <c r="AJ76" s="980"/>
      <c r="AK76" s="981">
        <v>6172</v>
      </c>
      <c r="AL76" s="979"/>
      <c r="AM76" s="979"/>
      <c r="AN76" s="979"/>
      <c r="AO76" s="980"/>
      <c r="AP76" s="981" t="s">
        <v>579</v>
      </c>
      <c r="AQ76" s="979"/>
      <c r="AR76" s="979"/>
      <c r="AS76" s="979"/>
      <c r="AT76" s="980"/>
      <c r="AU76" s="981" t="s">
        <v>579</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314</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314</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314</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652088</v>
      </c>
      <c r="AB110" s="889"/>
      <c r="AC110" s="889"/>
      <c r="AD110" s="889"/>
      <c r="AE110" s="890"/>
      <c r="AF110" s="891">
        <v>699229</v>
      </c>
      <c r="AG110" s="889"/>
      <c r="AH110" s="889"/>
      <c r="AI110" s="889"/>
      <c r="AJ110" s="890"/>
      <c r="AK110" s="891">
        <v>752075</v>
      </c>
      <c r="AL110" s="889"/>
      <c r="AM110" s="889"/>
      <c r="AN110" s="889"/>
      <c r="AO110" s="890"/>
      <c r="AP110" s="892">
        <v>20.7</v>
      </c>
      <c r="AQ110" s="893"/>
      <c r="AR110" s="893"/>
      <c r="AS110" s="893"/>
      <c r="AT110" s="894"/>
      <c r="AU110" s="930" t="s">
        <v>76</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6050491</v>
      </c>
      <c r="BR110" s="842"/>
      <c r="BS110" s="842"/>
      <c r="BT110" s="842"/>
      <c r="BU110" s="842"/>
      <c r="BV110" s="842">
        <v>5829841</v>
      </c>
      <c r="BW110" s="842"/>
      <c r="BX110" s="842"/>
      <c r="BY110" s="842"/>
      <c r="BZ110" s="842"/>
      <c r="CA110" s="842">
        <v>5451291</v>
      </c>
      <c r="CB110" s="842"/>
      <c r="CC110" s="842"/>
      <c r="CD110" s="842"/>
      <c r="CE110" s="842"/>
      <c r="CF110" s="866">
        <v>149.80000000000001</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131</v>
      </c>
      <c r="DH110" s="842"/>
      <c r="DI110" s="842"/>
      <c r="DJ110" s="842"/>
      <c r="DK110" s="842"/>
      <c r="DL110" s="842" t="s">
        <v>131</v>
      </c>
      <c r="DM110" s="842"/>
      <c r="DN110" s="842"/>
      <c r="DO110" s="842"/>
      <c r="DP110" s="842"/>
      <c r="DQ110" s="842" t="s">
        <v>131</v>
      </c>
      <c r="DR110" s="842"/>
      <c r="DS110" s="842"/>
      <c r="DT110" s="842"/>
      <c r="DU110" s="842"/>
      <c r="DV110" s="843" t="s">
        <v>131</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131</v>
      </c>
      <c r="AL111" s="919"/>
      <c r="AM111" s="919"/>
      <c r="AN111" s="919"/>
      <c r="AO111" s="920"/>
      <c r="AP111" s="922" t="s">
        <v>131</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v>27457</v>
      </c>
      <c r="BR111" s="817"/>
      <c r="BS111" s="817"/>
      <c r="BT111" s="817"/>
      <c r="BU111" s="817"/>
      <c r="BV111" s="817">
        <v>14698</v>
      </c>
      <c r="BW111" s="817"/>
      <c r="BX111" s="817"/>
      <c r="BY111" s="817"/>
      <c r="BZ111" s="817"/>
      <c r="CA111" s="817" t="s">
        <v>131</v>
      </c>
      <c r="CB111" s="817"/>
      <c r="CC111" s="817"/>
      <c r="CD111" s="817"/>
      <c r="CE111" s="817"/>
      <c r="CF111" s="875" t="s">
        <v>131</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131</v>
      </c>
      <c r="DM111" s="817"/>
      <c r="DN111" s="817"/>
      <c r="DO111" s="817"/>
      <c r="DP111" s="817"/>
      <c r="DQ111" s="817" t="s">
        <v>131</v>
      </c>
      <c r="DR111" s="817"/>
      <c r="DS111" s="817"/>
      <c r="DT111" s="817"/>
      <c r="DU111" s="817"/>
      <c r="DV111" s="794" t="s">
        <v>131</v>
      </c>
      <c r="DW111" s="794"/>
      <c r="DX111" s="794"/>
      <c r="DY111" s="794"/>
      <c r="DZ111" s="795"/>
    </row>
    <row r="112" spans="1:131" s="230" customFormat="1" ht="26.25" customHeight="1" x14ac:dyDescent="0.15">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131</v>
      </c>
      <c r="AL112" s="780"/>
      <c r="AM112" s="780"/>
      <c r="AN112" s="780"/>
      <c r="AO112" s="781"/>
      <c r="AP112" s="824" t="s">
        <v>131</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283922</v>
      </c>
      <c r="BR112" s="817"/>
      <c r="BS112" s="817"/>
      <c r="BT112" s="817"/>
      <c r="BU112" s="817"/>
      <c r="BV112" s="817">
        <v>258623</v>
      </c>
      <c r="BW112" s="817"/>
      <c r="BX112" s="817"/>
      <c r="BY112" s="817"/>
      <c r="BZ112" s="817"/>
      <c r="CA112" s="817">
        <v>249674</v>
      </c>
      <c r="CB112" s="817"/>
      <c r="CC112" s="817"/>
      <c r="CD112" s="817"/>
      <c r="CE112" s="817"/>
      <c r="CF112" s="875">
        <v>6.9</v>
      </c>
      <c r="CG112" s="876"/>
      <c r="CH112" s="876"/>
      <c r="CI112" s="876"/>
      <c r="CJ112" s="876"/>
      <c r="CK112" s="927"/>
      <c r="CL112" s="821"/>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131</v>
      </c>
      <c r="DM112" s="817"/>
      <c r="DN112" s="817"/>
      <c r="DO112" s="817"/>
      <c r="DP112" s="817"/>
      <c r="DQ112" s="817" t="s">
        <v>131</v>
      </c>
      <c r="DR112" s="817"/>
      <c r="DS112" s="817"/>
      <c r="DT112" s="817"/>
      <c r="DU112" s="817"/>
      <c r="DV112" s="794" t="s">
        <v>131</v>
      </c>
      <c r="DW112" s="794"/>
      <c r="DX112" s="794"/>
      <c r="DY112" s="794"/>
      <c r="DZ112" s="795"/>
    </row>
    <row r="113" spans="1:130" s="230" customFormat="1" ht="26.25" customHeight="1" x14ac:dyDescent="0.15">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23954</v>
      </c>
      <c r="AB113" s="919"/>
      <c r="AC113" s="919"/>
      <c r="AD113" s="919"/>
      <c r="AE113" s="920"/>
      <c r="AF113" s="921">
        <v>28661</v>
      </c>
      <c r="AG113" s="919"/>
      <c r="AH113" s="919"/>
      <c r="AI113" s="919"/>
      <c r="AJ113" s="920"/>
      <c r="AK113" s="921">
        <v>28663</v>
      </c>
      <c r="AL113" s="919"/>
      <c r="AM113" s="919"/>
      <c r="AN113" s="919"/>
      <c r="AO113" s="920"/>
      <c r="AP113" s="922">
        <v>0.8</v>
      </c>
      <c r="AQ113" s="923"/>
      <c r="AR113" s="923"/>
      <c r="AS113" s="923"/>
      <c r="AT113" s="924"/>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v>271422</v>
      </c>
      <c r="BR113" s="817"/>
      <c r="BS113" s="817"/>
      <c r="BT113" s="817"/>
      <c r="BU113" s="817"/>
      <c r="BV113" s="817">
        <v>185267</v>
      </c>
      <c r="BW113" s="817"/>
      <c r="BX113" s="817"/>
      <c r="BY113" s="817"/>
      <c r="BZ113" s="817"/>
      <c r="CA113" s="817">
        <v>166392</v>
      </c>
      <c r="CB113" s="817"/>
      <c r="CC113" s="817"/>
      <c r="CD113" s="817"/>
      <c r="CE113" s="817"/>
      <c r="CF113" s="875">
        <v>4.5999999999999996</v>
      </c>
      <c r="CG113" s="876"/>
      <c r="CH113" s="876"/>
      <c r="CI113" s="876"/>
      <c r="CJ113" s="876"/>
      <c r="CK113" s="927"/>
      <c r="CL113" s="821"/>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451</v>
      </c>
      <c r="DH113" s="780"/>
      <c r="DI113" s="780"/>
      <c r="DJ113" s="780"/>
      <c r="DK113" s="781"/>
      <c r="DL113" s="782" t="s">
        <v>131</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119134</v>
      </c>
      <c r="AB114" s="780"/>
      <c r="AC114" s="780"/>
      <c r="AD114" s="780"/>
      <c r="AE114" s="781"/>
      <c r="AF114" s="782">
        <v>88847</v>
      </c>
      <c r="AG114" s="780"/>
      <c r="AH114" s="780"/>
      <c r="AI114" s="780"/>
      <c r="AJ114" s="781"/>
      <c r="AK114" s="782">
        <v>64162</v>
      </c>
      <c r="AL114" s="780"/>
      <c r="AM114" s="780"/>
      <c r="AN114" s="780"/>
      <c r="AO114" s="781"/>
      <c r="AP114" s="824">
        <v>1.8</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1002608</v>
      </c>
      <c r="BR114" s="817"/>
      <c r="BS114" s="817"/>
      <c r="BT114" s="817"/>
      <c r="BU114" s="817"/>
      <c r="BV114" s="817">
        <v>985519</v>
      </c>
      <c r="BW114" s="817"/>
      <c r="BX114" s="817"/>
      <c r="BY114" s="817"/>
      <c r="BZ114" s="817"/>
      <c r="CA114" s="817">
        <v>930309</v>
      </c>
      <c r="CB114" s="817"/>
      <c r="CC114" s="817"/>
      <c r="CD114" s="817"/>
      <c r="CE114" s="817"/>
      <c r="CF114" s="875">
        <v>25.6</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451</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x14ac:dyDescent="0.15">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14698</v>
      </c>
      <c r="AB115" s="919"/>
      <c r="AC115" s="919"/>
      <c r="AD115" s="919"/>
      <c r="AE115" s="920"/>
      <c r="AF115" s="921">
        <v>14698</v>
      </c>
      <c r="AG115" s="919"/>
      <c r="AH115" s="919"/>
      <c r="AI115" s="919"/>
      <c r="AJ115" s="920"/>
      <c r="AK115" s="921">
        <v>14698</v>
      </c>
      <c r="AL115" s="919"/>
      <c r="AM115" s="919"/>
      <c r="AN115" s="919"/>
      <c r="AO115" s="920"/>
      <c r="AP115" s="922">
        <v>0.4</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131</v>
      </c>
      <c r="BW115" s="817"/>
      <c r="BX115" s="817"/>
      <c r="BY115" s="817"/>
      <c r="BZ115" s="817"/>
      <c r="CA115" s="817" t="s">
        <v>131</v>
      </c>
      <c r="CB115" s="817"/>
      <c r="CC115" s="817"/>
      <c r="CD115" s="817"/>
      <c r="CE115" s="817"/>
      <c r="CF115" s="875" t="s">
        <v>131</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27457</v>
      </c>
      <c r="DH115" s="780"/>
      <c r="DI115" s="780"/>
      <c r="DJ115" s="780"/>
      <c r="DK115" s="781"/>
      <c r="DL115" s="782">
        <v>14698</v>
      </c>
      <c r="DM115" s="780"/>
      <c r="DN115" s="780"/>
      <c r="DO115" s="780"/>
      <c r="DP115" s="781"/>
      <c r="DQ115" s="782" t="s">
        <v>131</v>
      </c>
      <c r="DR115" s="780"/>
      <c r="DS115" s="780"/>
      <c r="DT115" s="780"/>
      <c r="DU115" s="781"/>
      <c r="DV115" s="824" t="s">
        <v>131</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188</v>
      </c>
      <c r="AB116" s="780"/>
      <c r="AC116" s="780"/>
      <c r="AD116" s="780"/>
      <c r="AE116" s="781"/>
      <c r="AF116" s="782">
        <v>118</v>
      </c>
      <c r="AG116" s="780"/>
      <c r="AH116" s="780"/>
      <c r="AI116" s="780"/>
      <c r="AJ116" s="781"/>
      <c r="AK116" s="782" t="s">
        <v>131</v>
      </c>
      <c r="AL116" s="780"/>
      <c r="AM116" s="780"/>
      <c r="AN116" s="780"/>
      <c r="AO116" s="781"/>
      <c r="AP116" s="824" t="s">
        <v>131</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131</v>
      </c>
      <c r="CB116" s="817"/>
      <c r="CC116" s="817"/>
      <c r="CD116" s="817"/>
      <c r="CE116" s="817"/>
      <c r="CF116" s="875" t="s">
        <v>131</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131</v>
      </c>
      <c r="DM116" s="780"/>
      <c r="DN116" s="780"/>
      <c r="DO116" s="780"/>
      <c r="DP116" s="781"/>
      <c r="DQ116" s="782" t="s">
        <v>131</v>
      </c>
      <c r="DR116" s="780"/>
      <c r="DS116" s="780"/>
      <c r="DT116" s="780"/>
      <c r="DU116" s="781"/>
      <c r="DV116" s="824" t="s">
        <v>131</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810062</v>
      </c>
      <c r="AB117" s="903"/>
      <c r="AC117" s="903"/>
      <c r="AD117" s="903"/>
      <c r="AE117" s="904"/>
      <c r="AF117" s="905">
        <v>831553</v>
      </c>
      <c r="AG117" s="903"/>
      <c r="AH117" s="903"/>
      <c r="AI117" s="903"/>
      <c r="AJ117" s="904"/>
      <c r="AK117" s="905">
        <v>859598</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451</v>
      </c>
      <c r="BR117" s="817"/>
      <c r="BS117" s="817"/>
      <c r="BT117" s="817"/>
      <c r="BU117" s="817"/>
      <c r="BV117" s="817" t="s">
        <v>131</v>
      </c>
      <c r="BW117" s="817"/>
      <c r="BX117" s="817"/>
      <c r="BY117" s="817"/>
      <c r="BZ117" s="817"/>
      <c r="CA117" s="817" t="s">
        <v>463</v>
      </c>
      <c r="CB117" s="817"/>
      <c r="CC117" s="817"/>
      <c r="CD117" s="817"/>
      <c r="CE117" s="817"/>
      <c r="CF117" s="875" t="s">
        <v>131</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463</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314</v>
      </c>
      <c r="AL118" s="896"/>
      <c r="AM118" s="896"/>
      <c r="AN118" s="896"/>
      <c r="AO118" s="897"/>
      <c r="AP118" s="899" t="s">
        <v>435</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131</v>
      </c>
      <c r="BW118" s="845"/>
      <c r="BX118" s="845"/>
      <c r="BY118" s="845"/>
      <c r="BZ118" s="845"/>
      <c r="CA118" s="845" t="s">
        <v>131</v>
      </c>
      <c r="CB118" s="845"/>
      <c r="CC118" s="845"/>
      <c r="CD118" s="845"/>
      <c r="CE118" s="845"/>
      <c r="CF118" s="875" t="s">
        <v>131</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4" t="s">
        <v>463</v>
      </c>
      <c r="DW118" s="825"/>
      <c r="DX118" s="825"/>
      <c r="DY118" s="825"/>
      <c r="DZ118" s="826"/>
    </row>
    <row r="119" spans="1:130" s="230" customFormat="1" ht="26.25" customHeight="1" x14ac:dyDescent="0.15">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467</v>
      </c>
      <c r="BP119" s="878"/>
      <c r="BQ119" s="879">
        <v>7635900</v>
      </c>
      <c r="BR119" s="845"/>
      <c r="BS119" s="845"/>
      <c r="BT119" s="845"/>
      <c r="BU119" s="845"/>
      <c r="BV119" s="845">
        <v>7273948</v>
      </c>
      <c r="BW119" s="845"/>
      <c r="BX119" s="845"/>
      <c r="BY119" s="845"/>
      <c r="BZ119" s="845"/>
      <c r="CA119" s="845">
        <v>6797666</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131</v>
      </c>
      <c r="DR119" s="764"/>
      <c r="DS119" s="764"/>
      <c r="DT119" s="764"/>
      <c r="DU119" s="765"/>
      <c r="DV119" s="848" t="s">
        <v>131</v>
      </c>
      <c r="DW119" s="849"/>
      <c r="DX119" s="849"/>
      <c r="DY119" s="849"/>
      <c r="DZ119" s="850"/>
    </row>
    <row r="120" spans="1:130" s="230" customFormat="1" ht="26.25" customHeight="1" x14ac:dyDescent="0.15">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131</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1668084</v>
      </c>
      <c r="BR120" s="842"/>
      <c r="BS120" s="842"/>
      <c r="BT120" s="842"/>
      <c r="BU120" s="842"/>
      <c r="BV120" s="842">
        <v>2029228</v>
      </c>
      <c r="BW120" s="842"/>
      <c r="BX120" s="842"/>
      <c r="BY120" s="842"/>
      <c r="BZ120" s="842"/>
      <c r="CA120" s="842">
        <v>2674544</v>
      </c>
      <c r="CB120" s="842"/>
      <c r="CC120" s="842"/>
      <c r="CD120" s="842"/>
      <c r="CE120" s="842"/>
      <c r="CF120" s="866">
        <v>73.5</v>
      </c>
      <c r="CG120" s="867"/>
      <c r="CH120" s="867"/>
      <c r="CI120" s="867"/>
      <c r="CJ120" s="867"/>
      <c r="CK120" s="868" t="s">
        <v>471</v>
      </c>
      <c r="CL120" s="852"/>
      <c r="CM120" s="852"/>
      <c r="CN120" s="852"/>
      <c r="CO120" s="853"/>
      <c r="CP120" s="872" t="s">
        <v>472</v>
      </c>
      <c r="CQ120" s="873"/>
      <c r="CR120" s="873"/>
      <c r="CS120" s="873"/>
      <c r="CT120" s="873"/>
      <c r="CU120" s="873"/>
      <c r="CV120" s="873"/>
      <c r="CW120" s="873"/>
      <c r="CX120" s="873"/>
      <c r="CY120" s="873"/>
      <c r="CZ120" s="873"/>
      <c r="DA120" s="873"/>
      <c r="DB120" s="873"/>
      <c r="DC120" s="873"/>
      <c r="DD120" s="873"/>
      <c r="DE120" s="873"/>
      <c r="DF120" s="874"/>
      <c r="DG120" s="861">
        <v>283922</v>
      </c>
      <c r="DH120" s="842"/>
      <c r="DI120" s="842"/>
      <c r="DJ120" s="842"/>
      <c r="DK120" s="842"/>
      <c r="DL120" s="842">
        <v>258623</v>
      </c>
      <c r="DM120" s="842"/>
      <c r="DN120" s="842"/>
      <c r="DO120" s="842"/>
      <c r="DP120" s="842"/>
      <c r="DQ120" s="842">
        <v>232902</v>
      </c>
      <c r="DR120" s="842"/>
      <c r="DS120" s="842"/>
      <c r="DT120" s="842"/>
      <c r="DU120" s="842"/>
      <c r="DV120" s="843">
        <v>6.4</v>
      </c>
      <c r="DW120" s="843"/>
      <c r="DX120" s="843"/>
      <c r="DY120" s="843"/>
      <c r="DZ120" s="844"/>
    </row>
    <row r="121" spans="1:130" s="230" customFormat="1" ht="26.25" customHeight="1" x14ac:dyDescent="0.15">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131</v>
      </c>
      <c r="AG121" s="780"/>
      <c r="AH121" s="780"/>
      <c r="AI121" s="780"/>
      <c r="AJ121" s="781"/>
      <c r="AK121" s="782" t="s">
        <v>131</v>
      </c>
      <c r="AL121" s="780"/>
      <c r="AM121" s="780"/>
      <c r="AN121" s="780"/>
      <c r="AO121" s="781"/>
      <c r="AP121" s="824" t="s">
        <v>131</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t="s">
        <v>463</v>
      </c>
      <c r="BR121" s="817"/>
      <c r="BS121" s="817"/>
      <c r="BT121" s="817"/>
      <c r="BU121" s="817"/>
      <c r="BV121" s="817" t="s">
        <v>131</v>
      </c>
      <c r="BW121" s="817"/>
      <c r="BX121" s="817"/>
      <c r="BY121" s="817"/>
      <c r="BZ121" s="817"/>
      <c r="CA121" s="817">
        <v>14531</v>
      </c>
      <c r="CB121" s="817"/>
      <c r="CC121" s="817"/>
      <c r="CD121" s="817"/>
      <c r="CE121" s="817"/>
      <c r="CF121" s="875">
        <v>0.4</v>
      </c>
      <c r="CG121" s="876"/>
      <c r="CH121" s="876"/>
      <c r="CI121" s="876"/>
      <c r="CJ121" s="876"/>
      <c r="CK121" s="869"/>
      <c r="CL121" s="855"/>
      <c r="CM121" s="855"/>
      <c r="CN121" s="855"/>
      <c r="CO121" s="856"/>
      <c r="CP121" s="835" t="s">
        <v>475</v>
      </c>
      <c r="CQ121" s="836"/>
      <c r="CR121" s="836"/>
      <c r="CS121" s="836"/>
      <c r="CT121" s="836"/>
      <c r="CU121" s="836"/>
      <c r="CV121" s="836"/>
      <c r="CW121" s="836"/>
      <c r="CX121" s="836"/>
      <c r="CY121" s="836"/>
      <c r="CZ121" s="836"/>
      <c r="DA121" s="836"/>
      <c r="DB121" s="836"/>
      <c r="DC121" s="836"/>
      <c r="DD121" s="836"/>
      <c r="DE121" s="836"/>
      <c r="DF121" s="837"/>
      <c r="DG121" s="816" t="s">
        <v>131</v>
      </c>
      <c r="DH121" s="817"/>
      <c r="DI121" s="817"/>
      <c r="DJ121" s="817"/>
      <c r="DK121" s="817"/>
      <c r="DL121" s="817" t="s">
        <v>131</v>
      </c>
      <c r="DM121" s="817"/>
      <c r="DN121" s="817"/>
      <c r="DO121" s="817"/>
      <c r="DP121" s="817"/>
      <c r="DQ121" s="817">
        <v>16772</v>
      </c>
      <c r="DR121" s="817"/>
      <c r="DS121" s="817"/>
      <c r="DT121" s="817"/>
      <c r="DU121" s="817"/>
      <c r="DV121" s="794">
        <v>0.5</v>
      </c>
      <c r="DW121" s="794"/>
      <c r="DX121" s="794"/>
      <c r="DY121" s="794"/>
      <c r="DZ121" s="795"/>
    </row>
    <row r="122" spans="1:130" s="230" customFormat="1" ht="26.25" customHeight="1" x14ac:dyDescent="0.15">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5216344</v>
      </c>
      <c r="BR122" s="845"/>
      <c r="BS122" s="845"/>
      <c r="BT122" s="845"/>
      <c r="BU122" s="845"/>
      <c r="BV122" s="845">
        <v>4916313</v>
      </c>
      <c r="BW122" s="845"/>
      <c r="BX122" s="845"/>
      <c r="BY122" s="845"/>
      <c r="BZ122" s="845"/>
      <c r="CA122" s="845">
        <v>4603053</v>
      </c>
      <c r="CB122" s="845"/>
      <c r="CC122" s="845"/>
      <c r="CD122" s="845"/>
      <c r="CE122" s="845"/>
      <c r="CF122" s="846">
        <v>126.5</v>
      </c>
      <c r="CG122" s="847"/>
      <c r="CH122" s="847"/>
      <c r="CI122" s="847"/>
      <c r="CJ122" s="847"/>
      <c r="CK122" s="869"/>
      <c r="CL122" s="855"/>
      <c r="CM122" s="855"/>
      <c r="CN122" s="855"/>
      <c r="CO122" s="856"/>
      <c r="CP122" s="835" t="s">
        <v>477</v>
      </c>
      <c r="CQ122" s="836"/>
      <c r="CR122" s="836"/>
      <c r="CS122" s="836"/>
      <c r="CT122" s="836"/>
      <c r="CU122" s="836"/>
      <c r="CV122" s="836"/>
      <c r="CW122" s="836"/>
      <c r="CX122" s="836"/>
      <c r="CY122" s="836"/>
      <c r="CZ122" s="836"/>
      <c r="DA122" s="836"/>
      <c r="DB122" s="836"/>
      <c r="DC122" s="836"/>
      <c r="DD122" s="836"/>
      <c r="DE122" s="836"/>
      <c r="DF122" s="837"/>
      <c r="DG122" s="816" t="s">
        <v>131</v>
      </c>
      <c r="DH122" s="817"/>
      <c r="DI122" s="817"/>
      <c r="DJ122" s="817"/>
      <c r="DK122" s="817"/>
      <c r="DL122" s="817" t="s">
        <v>131</v>
      </c>
      <c r="DM122" s="817"/>
      <c r="DN122" s="817"/>
      <c r="DO122" s="817"/>
      <c r="DP122" s="817"/>
      <c r="DQ122" s="817" t="s">
        <v>131</v>
      </c>
      <c r="DR122" s="817"/>
      <c r="DS122" s="817"/>
      <c r="DT122" s="817"/>
      <c r="DU122" s="817"/>
      <c r="DV122" s="794" t="s">
        <v>131</v>
      </c>
      <c r="DW122" s="794"/>
      <c r="DX122" s="794"/>
      <c r="DY122" s="794"/>
      <c r="DZ122" s="795"/>
    </row>
    <row r="123" spans="1:130" s="230" customFormat="1" ht="26.25" customHeight="1" x14ac:dyDescent="0.15">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451</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478</v>
      </c>
      <c r="BP123" s="878"/>
      <c r="BQ123" s="832">
        <v>6884428</v>
      </c>
      <c r="BR123" s="833"/>
      <c r="BS123" s="833"/>
      <c r="BT123" s="833"/>
      <c r="BU123" s="833"/>
      <c r="BV123" s="833">
        <v>6945541</v>
      </c>
      <c r="BW123" s="833"/>
      <c r="BX123" s="833"/>
      <c r="BY123" s="833"/>
      <c r="BZ123" s="833"/>
      <c r="CA123" s="833">
        <v>7292128</v>
      </c>
      <c r="CB123" s="833"/>
      <c r="CC123" s="833"/>
      <c r="CD123" s="833"/>
      <c r="CE123" s="833"/>
      <c r="CF123" s="748"/>
      <c r="CG123" s="749"/>
      <c r="CH123" s="749"/>
      <c r="CI123" s="749"/>
      <c r="CJ123" s="834"/>
      <c r="CK123" s="869"/>
      <c r="CL123" s="855"/>
      <c r="CM123" s="855"/>
      <c r="CN123" s="855"/>
      <c r="CO123" s="856"/>
      <c r="CP123" s="835" t="s">
        <v>479</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131</v>
      </c>
      <c r="DR123" s="780"/>
      <c r="DS123" s="780"/>
      <c r="DT123" s="780"/>
      <c r="DU123" s="781"/>
      <c r="DV123" s="824" t="s">
        <v>131</v>
      </c>
      <c r="DW123" s="825"/>
      <c r="DX123" s="825"/>
      <c r="DY123" s="825"/>
      <c r="DZ123" s="826"/>
    </row>
    <row r="124" spans="1:130" s="230" customFormat="1" ht="26.25" customHeight="1" thickBot="1" x14ac:dyDescent="0.2">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21.7</v>
      </c>
      <c r="BR124" s="831"/>
      <c r="BS124" s="831"/>
      <c r="BT124" s="831"/>
      <c r="BU124" s="831"/>
      <c r="BV124" s="831">
        <v>8.6999999999999993</v>
      </c>
      <c r="BW124" s="831"/>
      <c r="BX124" s="831"/>
      <c r="BY124" s="831"/>
      <c r="BZ124" s="831"/>
      <c r="CA124" s="831" t="s">
        <v>131</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451</v>
      </c>
      <c r="DM124" s="764"/>
      <c r="DN124" s="764"/>
      <c r="DO124" s="764"/>
      <c r="DP124" s="765"/>
      <c r="DQ124" s="766" t="s">
        <v>463</v>
      </c>
      <c r="DR124" s="764"/>
      <c r="DS124" s="764"/>
      <c r="DT124" s="764"/>
      <c r="DU124" s="765"/>
      <c r="DV124" s="848" t="s">
        <v>131</v>
      </c>
      <c r="DW124" s="849"/>
      <c r="DX124" s="849"/>
      <c r="DY124" s="849"/>
      <c r="DZ124" s="850"/>
    </row>
    <row r="125" spans="1:130" s="230" customFormat="1" ht="26.25" customHeight="1" x14ac:dyDescent="0.15">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482</v>
      </c>
      <c r="CL125" s="852"/>
      <c r="CM125" s="852"/>
      <c r="CN125" s="852"/>
      <c r="CO125" s="853"/>
      <c r="CP125" s="860" t="s">
        <v>483</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451</v>
      </c>
      <c r="DM125" s="842"/>
      <c r="DN125" s="842"/>
      <c r="DO125" s="842"/>
      <c r="DP125" s="842"/>
      <c r="DQ125" s="842" t="s">
        <v>131</v>
      </c>
      <c r="DR125" s="842"/>
      <c r="DS125" s="842"/>
      <c r="DT125" s="842"/>
      <c r="DU125" s="842"/>
      <c r="DV125" s="843" t="s">
        <v>451</v>
      </c>
      <c r="DW125" s="843"/>
      <c r="DX125" s="843"/>
      <c r="DY125" s="843"/>
      <c r="DZ125" s="844"/>
    </row>
    <row r="126" spans="1:130" s="230" customFormat="1" ht="26.25" customHeight="1" thickBot="1" x14ac:dyDescent="0.2">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14698</v>
      </c>
      <c r="AB126" s="780"/>
      <c r="AC126" s="780"/>
      <c r="AD126" s="780"/>
      <c r="AE126" s="781"/>
      <c r="AF126" s="782">
        <v>14698</v>
      </c>
      <c r="AG126" s="780"/>
      <c r="AH126" s="780"/>
      <c r="AI126" s="780"/>
      <c r="AJ126" s="781"/>
      <c r="AK126" s="782">
        <v>14698</v>
      </c>
      <c r="AL126" s="780"/>
      <c r="AM126" s="780"/>
      <c r="AN126" s="780"/>
      <c r="AO126" s="781"/>
      <c r="AP126" s="824">
        <v>0.4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484</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451</v>
      </c>
      <c r="DW126" s="794"/>
      <c r="DX126" s="794"/>
      <c r="DY126" s="794"/>
      <c r="DZ126" s="795"/>
    </row>
    <row r="127" spans="1:130" s="230" customFormat="1" ht="26.25" customHeight="1" x14ac:dyDescent="0.15">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131</v>
      </c>
      <c r="AG127" s="780"/>
      <c r="AH127" s="780"/>
      <c r="AI127" s="780"/>
      <c r="AJ127" s="781"/>
      <c r="AK127" s="782" t="s">
        <v>463</v>
      </c>
      <c r="AL127" s="780"/>
      <c r="AM127" s="780"/>
      <c r="AN127" s="780"/>
      <c r="AO127" s="781"/>
      <c r="AP127" s="824" t="s">
        <v>131</v>
      </c>
      <c r="AQ127" s="825"/>
      <c r="AR127" s="825"/>
      <c r="AS127" s="825"/>
      <c r="AT127" s="826"/>
      <c r="AU127" s="232"/>
      <c r="AV127" s="232"/>
      <c r="AW127" s="232"/>
      <c r="AX127" s="841"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490</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v>4144</v>
      </c>
      <c r="AB128" s="801"/>
      <c r="AC128" s="801"/>
      <c r="AD128" s="801"/>
      <c r="AE128" s="802"/>
      <c r="AF128" s="803">
        <v>4175</v>
      </c>
      <c r="AG128" s="801"/>
      <c r="AH128" s="801"/>
      <c r="AI128" s="801"/>
      <c r="AJ128" s="802"/>
      <c r="AK128" s="803">
        <v>6280</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451</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451</v>
      </c>
      <c r="DR128" s="791"/>
      <c r="DS128" s="791"/>
      <c r="DT128" s="791"/>
      <c r="DU128" s="791"/>
      <c r="DV128" s="792" t="s">
        <v>131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3990062</v>
      </c>
      <c r="AB129" s="780"/>
      <c r="AC129" s="780"/>
      <c r="AD129" s="780"/>
      <c r="AE129" s="781"/>
      <c r="AF129" s="782">
        <v>4312014</v>
      </c>
      <c r="AG129" s="780"/>
      <c r="AH129" s="780"/>
      <c r="AI129" s="780"/>
      <c r="AJ129" s="781"/>
      <c r="AK129" s="782">
        <v>4224036</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131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498</v>
      </c>
      <c r="X130" s="777"/>
      <c r="Y130" s="777"/>
      <c r="Z130" s="778"/>
      <c r="AA130" s="779">
        <v>539485</v>
      </c>
      <c r="AB130" s="780"/>
      <c r="AC130" s="780"/>
      <c r="AD130" s="780"/>
      <c r="AE130" s="781"/>
      <c r="AF130" s="782">
        <v>564883</v>
      </c>
      <c r="AG130" s="780"/>
      <c r="AH130" s="780"/>
      <c r="AI130" s="780"/>
      <c r="AJ130" s="781"/>
      <c r="AK130" s="782">
        <v>585741</v>
      </c>
      <c r="AL130" s="780"/>
      <c r="AM130" s="780"/>
      <c r="AN130" s="780"/>
      <c r="AO130" s="781"/>
      <c r="AP130" s="783"/>
      <c r="AQ130" s="784"/>
      <c r="AR130" s="784"/>
      <c r="AS130" s="784"/>
      <c r="AT130" s="785"/>
      <c r="AU130" s="233"/>
      <c r="AV130" s="233"/>
      <c r="AW130" s="233"/>
      <c r="AX130" s="751" t="s">
        <v>499</v>
      </c>
      <c r="AY130" s="752"/>
      <c r="AZ130" s="752"/>
      <c r="BA130" s="752"/>
      <c r="BB130" s="752"/>
      <c r="BC130" s="752"/>
      <c r="BD130" s="752"/>
      <c r="BE130" s="753"/>
      <c r="BF130" s="754">
        <v>7.3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500</v>
      </c>
      <c r="X131" s="761"/>
      <c r="Y131" s="761"/>
      <c r="Z131" s="762"/>
      <c r="AA131" s="763">
        <v>3450577</v>
      </c>
      <c r="AB131" s="764"/>
      <c r="AC131" s="764"/>
      <c r="AD131" s="764"/>
      <c r="AE131" s="765"/>
      <c r="AF131" s="766">
        <v>3747131</v>
      </c>
      <c r="AG131" s="764"/>
      <c r="AH131" s="764"/>
      <c r="AI131" s="764"/>
      <c r="AJ131" s="765"/>
      <c r="AK131" s="766">
        <v>3638295</v>
      </c>
      <c r="AL131" s="764"/>
      <c r="AM131" s="764"/>
      <c r="AN131" s="764"/>
      <c r="AO131" s="765"/>
      <c r="AP131" s="767"/>
      <c r="AQ131" s="768"/>
      <c r="AR131" s="768"/>
      <c r="AS131" s="768"/>
      <c r="AT131" s="769"/>
      <c r="AU131" s="233"/>
      <c r="AV131" s="233"/>
      <c r="AW131" s="233"/>
      <c r="AX131" s="729" t="s">
        <v>501</v>
      </c>
      <c r="AY131" s="730"/>
      <c r="AZ131" s="730"/>
      <c r="BA131" s="730"/>
      <c r="BB131" s="730"/>
      <c r="BC131" s="730"/>
      <c r="BD131" s="730"/>
      <c r="BE131" s="731"/>
      <c r="BF131" s="732" t="s">
        <v>131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7.7214042750000003</v>
      </c>
      <c r="AB132" s="745"/>
      <c r="AC132" s="745"/>
      <c r="AD132" s="745"/>
      <c r="AE132" s="746"/>
      <c r="AF132" s="747">
        <v>7.0052261319999998</v>
      </c>
      <c r="AG132" s="745"/>
      <c r="AH132" s="745"/>
      <c r="AI132" s="745"/>
      <c r="AJ132" s="746"/>
      <c r="AK132" s="747">
        <v>7.3544613620000003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7.6</v>
      </c>
      <c r="AB133" s="724"/>
      <c r="AC133" s="724"/>
      <c r="AD133" s="724"/>
      <c r="AE133" s="725"/>
      <c r="AF133" s="723">
        <v>7.5</v>
      </c>
      <c r="AG133" s="724"/>
      <c r="AH133" s="724"/>
      <c r="AI133" s="724"/>
      <c r="AJ133" s="725"/>
      <c r="AK133" s="723">
        <v>7.3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kHs++D+FMgWAWHmQOzVK376+H5v9r2vDoDw47nycYymUgCMPg2UILmlsd2QLYi/8HwkOKCJf3SVzai3iV4png==" saltValue="EJEIsz3ni3ndaZzPNIs+G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X54"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NKLpJRysCG/OZlyOvkOIbh2JkdpNdg9eYWaby/ydX+O7o+D5+Hdky7pXJ+pcf3cv01KfA/w7xpV+2VnlPIO7A==" saltValue="roArEKsQIZp2p+gjEet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L47"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Yb/uhTLJs0vDE6EASjb9uZbSDX5lkfczMZTbbHlYoECou4E4vAG0wzovqaDEkLCr9Ryi1NUdUriNnAs1ZmeMg==" saltValue="T/2KKSjE6ktcVtxwUx9sH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election activeCell="AQ27" sqref="AQ27"/>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1" t="s">
        <v>508</v>
      </c>
      <c r="AP7" s="272"/>
      <c r="AQ7" s="273" t="s">
        <v>509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2"/>
      <c r="AP8" s="278" t="s">
        <v>510</v>
      </c>
      <c r="AQ8" s="279" t="s">
        <v>511</v>
      </c>
      <c r="AR8" s="280" t="s">
        <v>512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3" t="s">
        <v>513</v>
      </c>
      <c r="AL9" s="1134"/>
      <c r="AM9" s="1134"/>
      <c r="AN9" s="1135"/>
      <c r="AO9" s="281">
        <v>1026928</v>
      </c>
      <c r="AP9" s="281">
        <v>83213</v>
      </c>
      <c r="AQ9" s="282">
        <v>108757</v>
      </c>
      <c r="AR9" s="283">
        <v>-23.5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3" t="s">
        <v>514</v>
      </c>
      <c r="AL10" s="1134"/>
      <c r="AM10" s="1134"/>
      <c r="AN10" s="1135"/>
      <c r="AO10" s="284">
        <v>521405</v>
      </c>
      <c r="AP10" s="284">
        <v>42250</v>
      </c>
      <c r="AQ10" s="285">
        <v>15108</v>
      </c>
      <c r="AR10" s="286">
        <v>179.7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3" t="s">
        <v>515</v>
      </c>
      <c r="AL11" s="1134"/>
      <c r="AM11" s="1134"/>
      <c r="AN11" s="1135"/>
      <c r="AO11" s="284">
        <v>220487</v>
      </c>
      <c r="AP11" s="284">
        <v>17866</v>
      </c>
      <c r="AQ11" s="285">
        <v>1414</v>
      </c>
      <c r="AR11" s="286">
        <v>1163.5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3" t="s">
        <v>516</v>
      </c>
      <c r="AL12" s="1134"/>
      <c r="AM12" s="1134"/>
      <c r="AN12" s="1135"/>
      <c r="AO12" s="284" t="s">
        <v>517</v>
      </c>
      <c r="AP12" s="284" t="s">
        <v>517</v>
      </c>
      <c r="AQ12" s="285">
        <v>40</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3" t="s">
        <v>518</v>
      </c>
      <c r="AL13" s="1134"/>
      <c r="AM13" s="1134"/>
      <c r="AN13" s="1135"/>
      <c r="AO13" s="284">
        <v>66000</v>
      </c>
      <c r="AP13" s="284">
        <v>5348</v>
      </c>
      <c r="AQ13" s="285">
        <v>4611</v>
      </c>
      <c r="AR13" s="286">
        <v>16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3" t="s">
        <v>519</v>
      </c>
      <c r="AL14" s="1134"/>
      <c r="AM14" s="1134"/>
      <c r="AN14" s="1135"/>
      <c r="AO14" s="284">
        <v>5110</v>
      </c>
      <c r="AP14" s="284">
        <v>414</v>
      </c>
      <c r="AQ14" s="285">
        <v>2427</v>
      </c>
      <c r="AR14" s="286">
        <v>-82.9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6" t="s">
        <v>520</v>
      </c>
      <c r="AL15" s="1137"/>
      <c r="AM15" s="1137"/>
      <c r="AN15" s="1138"/>
      <c r="AO15" s="284">
        <v>-83671</v>
      </c>
      <c r="AP15" s="284">
        <v>-6780</v>
      </c>
      <c r="AQ15" s="285">
        <v>-7785</v>
      </c>
      <c r="AR15" s="286">
        <v>-12.9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6" t="s">
        <v>191</v>
      </c>
      <c r="AL16" s="1137"/>
      <c r="AM16" s="1137"/>
      <c r="AN16" s="1138"/>
      <c r="AO16" s="284">
        <v>1756259</v>
      </c>
      <c r="AP16" s="284">
        <v>142311</v>
      </c>
      <c r="AQ16" s="285">
        <v>124572</v>
      </c>
      <c r="AR16" s="286">
        <v>14.2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9" t="s">
        <v>525</v>
      </c>
      <c r="AL21" s="1140"/>
      <c r="AM21" s="1140"/>
      <c r="AN21" s="1141"/>
      <c r="AO21" s="297">
        <v>8.91</v>
      </c>
      <c r="AP21" s="298">
        <v>10.78</v>
      </c>
      <c r="AQ21" s="299">
        <v>-1.87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9" t="s">
        <v>526</v>
      </c>
      <c r="AL22" s="1140"/>
      <c r="AM22" s="1140"/>
      <c r="AN22" s="1141"/>
      <c r="AO22" s="302">
        <v>95.5</v>
      </c>
      <c r="AP22" s="303">
        <v>96.3</v>
      </c>
      <c r="AQ22" s="304">
        <v>-0.8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2" t="s">
        <v>527</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267"/>
    </row>
    <row r="27" spans="1:46" x14ac:dyDescent="0.15">
      <c r="A27" s="309"/>
      <c r="AO27" s="262"/>
      <c r="AP27" s="262"/>
      <c r="AQ27" s="262"/>
      <c r="AR27" s="262"/>
      <c r="AS27" s="262"/>
      <c r="AT27" s="262"/>
    </row>
    <row r="28" spans="1:46" ht="17.25" x14ac:dyDescent="0.1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1" t="s">
        <v>508</v>
      </c>
      <c r="AP30" s="272"/>
      <c r="AQ30" s="273" t="s">
        <v>509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2"/>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3" t="s">
        <v>530</v>
      </c>
      <c r="AL32" s="1124"/>
      <c r="AM32" s="1124"/>
      <c r="AN32" s="1125"/>
      <c r="AO32" s="312">
        <v>752075</v>
      </c>
      <c r="AP32" s="312">
        <v>60941</v>
      </c>
      <c r="AQ32" s="313">
        <v>62543</v>
      </c>
      <c r="AR32" s="314">
        <v>-2.6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3" t="s">
        <v>531</v>
      </c>
      <c r="AL33" s="1124"/>
      <c r="AM33" s="1124"/>
      <c r="AN33" s="1125"/>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3" t="s">
        <v>532</v>
      </c>
      <c r="AL34" s="1124"/>
      <c r="AM34" s="1124"/>
      <c r="AN34" s="1125"/>
      <c r="AO34" s="312" t="s">
        <v>517</v>
      </c>
      <c r="AP34" s="312" t="s">
        <v>517</v>
      </c>
      <c r="AQ34" s="313" t="s">
        <v>517</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3" t="s">
        <v>533</v>
      </c>
      <c r="AL35" s="1124"/>
      <c r="AM35" s="1124"/>
      <c r="AN35" s="1125"/>
      <c r="AO35" s="312">
        <v>28663</v>
      </c>
      <c r="AP35" s="312">
        <v>2323</v>
      </c>
      <c r="AQ35" s="313">
        <v>16620</v>
      </c>
      <c r="AR35" s="314">
        <v>-86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3" t="s">
        <v>534</v>
      </c>
      <c r="AL36" s="1124"/>
      <c r="AM36" s="1124"/>
      <c r="AN36" s="1125"/>
      <c r="AO36" s="312">
        <v>64162</v>
      </c>
      <c r="AP36" s="312">
        <v>5199</v>
      </c>
      <c r="AQ36" s="313">
        <v>3562</v>
      </c>
      <c r="AR36" s="314">
        <v>46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3" t="s">
        <v>535</v>
      </c>
      <c r="AL37" s="1124"/>
      <c r="AM37" s="1124"/>
      <c r="AN37" s="1125"/>
      <c r="AO37" s="312">
        <v>14698</v>
      </c>
      <c r="AP37" s="312">
        <v>1191</v>
      </c>
      <c r="AQ37" s="313">
        <v>625</v>
      </c>
      <c r="AR37" s="314">
        <v>90.6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6" t="s">
        <v>536</v>
      </c>
      <c r="AL38" s="1127"/>
      <c r="AM38" s="1127"/>
      <c r="AN38" s="1128"/>
      <c r="AO38" s="315" t="s">
        <v>517</v>
      </c>
      <c r="AP38" s="315" t="s">
        <v>517</v>
      </c>
      <c r="AQ38" s="316">
        <v>3</v>
      </c>
      <c r="AR38" s="304" t="s">
        <v>517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6" t="s">
        <v>537</v>
      </c>
      <c r="AL39" s="1127"/>
      <c r="AM39" s="1127"/>
      <c r="AN39" s="1128"/>
      <c r="AO39" s="312">
        <v>-6280</v>
      </c>
      <c r="AP39" s="312">
        <v>-509</v>
      </c>
      <c r="AQ39" s="313">
        <v>-2822</v>
      </c>
      <c r="AR39" s="314">
        <v>-82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3" t="s">
        <v>538</v>
      </c>
      <c r="AL40" s="1124"/>
      <c r="AM40" s="1124"/>
      <c r="AN40" s="1125"/>
      <c r="AO40" s="312">
        <v>-585741</v>
      </c>
      <c r="AP40" s="312">
        <v>-47463</v>
      </c>
      <c r="AQ40" s="313">
        <v>-53912</v>
      </c>
      <c r="AR40" s="314">
        <v>-12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9" t="s">
        <v>306</v>
      </c>
      <c r="AL41" s="1130"/>
      <c r="AM41" s="1130"/>
      <c r="AN41" s="1131"/>
      <c r="AO41" s="312">
        <v>267577</v>
      </c>
      <c r="AP41" s="312">
        <v>21682</v>
      </c>
      <c r="AQ41" s="313">
        <v>26618</v>
      </c>
      <c r="AR41" s="314">
        <v>-18.5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6" t="s">
        <v>508</v>
      </c>
      <c r="AN49" s="1118" t="s">
        <v>542</v>
      </c>
      <c r="AO49" s="1119"/>
      <c r="AP49" s="1119"/>
      <c r="AQ49" s="1119"/>
      <c r="AR49" s="1120"/>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7"/>
      <c r="AN50" s="328" t="s">
        <v>543</v>
      </c>
      <c r="AO50" s="329" t="s">
        <v>544</v>
      </c>
      <c r="AP50" s="330" t="s">
        <v>545</v>
      </c>
      <c r="AQ50" s="331" t="s">
        <v>546</v>
      </c>
      <c r="AR50" s="332" t="s">
        <v>547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637993</v>
      </c>
      <c r="AN51" s="334">
        <v>47861</v>
      </c>
      <c r="AO51" s="335">
        <v>63.3</v>
      </c>
      <c r="AP51" s="336">
        <v>88328</v>
      </c>
      <c r="AQ51" s="337">
        <v>-1.9</v>
      </c>
      <c r="AR51" s="338">
        <v>65.2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532405</v>
      </c>
      <c r="AN52" s="342">
        <v>39940</v>
      </c>
      <c r="AO52" s="343">
        <v>72.099999999999994</v>
      </c>
      <c r="AP52" s="344">
        <v>49013</v>
      </c>
      <c r="AQ52" s="345">
        <v>6.4</v>
      </c>
      <c r="AR52" s="346">
        <v>65.7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363352</v>
      </c>
      <c r="AN53" s="334">
        <v>27750</v>
      </c>
      <c r="AO53" s="335">
        <v>-42</v>
      </c>
      <c r="AP53" s="336">
        <v>103390</v>
      </c>
      <c r="AQ53" s="337">
        <v>17.100000000000001</v>
      </c>
      <c r="AR53" s="338">
        <v>-59.1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167978</v>
      </c>
      <c r="AN54" s="342">
        <v>12829</v>
      </c>
      <c r="AO54" s="343">
        <v>-67.900000000000006</v>
      </c>
      <c r="AP54" s="344">
        <v>51269</v>
      </c>
      <c r="AQ54" s="345">
        <v>4.5999999999999996</v>
      </c>
      <c r="AR54" s="346">
        <v>-72.5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538027</v>
      </c>
      <c r="AN55" s="334">
        <v>41727</v>
      </c>
      <c r="AO55" s="335">
        <v>50.4</v>
      </c>
      <c r="AP55" s="336">
        <v>117234</v>
      </c>
      <c r="AQ55" s="337">
        <v>13.4</v>
      </c>
      <c r="AR55" s="338">
        <v>37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289364</v>
      </c>
      <c r="AN56" s="342">
        <v>22442</v>
      </c>
      <c r="AO56" s="343">
        <v>74.900000000000006</v>
      </c>
      <c r="AP56" s="344">
        <v>59796</v>
      </c>
      <c r="AQ56" s="345">
        <v>16.600000000000001</v>
      </c>
      <c r="AR56" s="346">
        <v>58.3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672333</v>
      </c>
      <c r="AN57" s="334">
        <v>53166</v>
      </c>
      <c r="AO57" s="335">
        <v>27.4</v>
      </c>
      <c r="AP57" s="336">
        <v>97758</v>
      </c>
      <c r="AQ57" s="337">
        <v>-16.600000000000001</v>
      </c>
      <c r="AR57" s="338">
        <v>44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468385</v>
      </c>
      <c r="AN58" s="342">
        <v>37038</v>
      </c>
      <c r="AO58" s="343">
        <v>65</v>
      </c>
      <c r="AP58" s="344">
        <v>45946</v>
      </c>
      <c r="AQ58" s="345">
        <v>-23.2</v>
      </c>
      <c r="AR58" s="346">
        <v>88.2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462085</v>
      </c>
      <c r="AN59" s="334">
        <v>37443</v>
      </c>
      <c r="AO59" s="335">
        <v>-29.6</v>
      </c>
      <c r="AP59" s="336">
        <v>91338</v>
      </c>
      <c r="AQ59" s="337">
        <v>-6.6</v>
      </c>
      <c r="AR59" s="338">
        <v>-23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312806</v>
      </c>
      <c r="AN60" s="342">
        <v>25347</v>
      </c>
      <c r="AO60" s="343">
        <v>-31.6</v>
      </c>
      <c r="AP60" s="344">
        <v>43989</v>
      </c>
      <c r="AQ60" s="345">
        <v>-4.3</v>
      </c>
      <c r="AR60" s="346">
        <v>-27.3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534758</v>
      </c>
      <c r="AN61" s="349">
        <v>41589</v>
      </c>
      <c r="AO61" s="350">
        <v>13.9</v>
      </c>
      <c r="AP61" s="351">
        <v>99610</v>
      </c>
      <c r="AQ61" s="352">
        <v>1.1000000000000001</v>
      </c>
      <c r="AR61" s="338">
        <v>12.8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354188</v>
      </c>
      <c r="AN62" s="342">
        <v>27519</v>
      </c>
      <c r="AO62" s="343">
        <v>22.5</v>
      </c>
      <c r="AP62" s="344">
        <v>50003</v>
      </c>
      <c r="AQ62" s="345">
        <v>0</v>
      </c>
      <c r="AR62" s="346">
        <v>22.5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wRVjKNyYohVldsL+vCZIfHeJYfWJ1nRe7LvHQNxsFuk5QyA4Z8871MzMoTPGMMFGz7wJV/cSjrY1KPqImsj9Ug==" saltValue="KjdCJS8XoSVKiQtwklPjA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556</v>
      </c>
    </row>
    <row r="121" spans="125:125" ht="13.5" hidden="1" customHeight="1" x14ac:dyDescent="0.15">
      <c r="DU121" s="259"/>
    </row>
  </sheetData>
  <sheetProtection algorithmName="SHA-512" hashValue="K5/3vh75A38s6jzC10tXMiGIBVkDeHPtyxKI+kdODSoDz6cXY0/KwJswxaoJxo9+5A8bzzDdPbiM4URXHC1awA==" saltValue="2NOGgpzswzsqgQEoXG51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7"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557</v>
      </c>
    </row>
  </sheetData>
  <sheetProtection algorithmName="SHA-512" hashValue="052WoESeEnXOMleWFsnSvtsj0YKm78cuT+twtt6z1uxIs9GA6osVc5leFqv7mYpHcSPZWl/3Q7wD7qIfPrg9xA==" saltValue="rVa93rf1BeAAsx8+93+G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42" t="s">
        <v>3</v>
      </c>
      <c r="D47" s="1142"/>
      <c r="E47" s="1143"/>
      <c r="F47" s="11">
        <v>17.579999999999998</v>
      </c>
      <c r="G47" s="12">
        <v>18.75</v>
      </c>
      <c r="H47" s="12">
        <v>18.100000000000001</v>
      </c>
      <c r="I47" s="12">
        <v>18.41</v>
      </c>
      <c r="J47" s="13">
        <v>23.87</v>
      </c>
    </row>
    <row r="48" spans="2:10" ht="57.75" customHeight="1" x14ac:dyDescent="0.15">
      <c r="B48" s="14"/>
      <c r="C48" s="1144" t="s">
        <v>4</v>
      </c>
      <c r="D48" s="1144"/>
      <c r="E48" s="1145"/>
      <c r="F48" s="15">
        <v>3.92</v>
      </c>
      <c r="G48" s="16">
        <v>0.16</v>
      </c>
      <c r="H48" s="16">
        <v>3.58</v>
      </c>
      <c r="I48" s="16">
        <v>9.11</v>
      </c>
      <c r="J48" s="17">
        <v>4.18</v>
      </c>
    </row>
    <row r="49" spans="2:10" ht="57.75" customHeight="1" thickBot="1" x14ac:dyDescent="0.2">
      <c r="B49" s="18"/>
      <c r="C49" s="1146" t="s">
        <v>5</v>
      </c>
      <c r="D49" s="1146"/>
      <c r="E49" s="1147"/>
      <c r="F49" s="19">
        <v>3.86</v>
      </c>
      <c r="G49" s="20" t="s">
        <v>563</v>
      </c>
      <c r="H49" s="20">
        <v>3.51</v>
      </c>
      <c r="I49" s="20">
        <v>7.45</v>
      </c>
      <c r="J49" s="21" t="s">
        <v>564</v>
      </c>
    </row>
    <row r="50" spans="2:10" x14ac:dyDescent="0.15"/>
  </sheetData>
  <sheetProtection algorithmName="SHA-512" hashValue="CkgAzeRIh8+qb2wWEEtpFS+PqmalFcBnR3w0kGWH/JN5OHy1mJGoOxCmv8LLRwvnXTUnhHqNvcHxeaEueLwgWQ==" saltValue="3Y6YBySVPKTESgmSJuYb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2024-03-21T00:10:30Z</cp:lastPrinted>
  <dcterms:created xsi:type="dcterms:W3CDTF">2024-03-14T00:57:09Z</dcterms:created>
  <dcterms:modified xsi:type="dcterms:W3CDTF">2024-03-21T00:10:33Z</dcterms:modified>
  <cp:category/>
</cp:coreProperties>
</file>