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2385FC48-AE03-4FED-8FFE-31FACD22A7F8}" xr6:coauthVersionLast="47" xr6:coauthVersionMax="47" xr10:uidLastSave="{00000000-0000-0000-0000-000000000000}"/>
  <bookViews>
    <workbookView xWindow="24435" yWindow="-2835" windowWidth="17235" windowHeight="11955" tabRatio="8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<sst xmlns="http://schemas.openxmlformats.org/spreadsheetml/2006/main" count="1125" uniqueCount="616">
  <si>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</si>
  <si>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</si>
  <si>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</si>
  <si>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</si>
  <si>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</si>
  <si>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</si>
  <si>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</si>
  <si>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</si>
  <si>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</si>
  <si>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</si>
  <si>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</si>
  <si>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</si>
  <si>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</si>
  <si>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</si>
  <si>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</si>
  <si>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</si>
  <si>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</si>
  <si>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</si>
  <si>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</si>
  <si>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</si>
  <si>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</si>
  <si>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</si>
  <si>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</si>
  <si>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</si>
  <si>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</si>
  <si>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</si>
  <si>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</si>
  <si>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</si>
  <si>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</si>
  <si>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</si>
  <si>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</si>
  <si>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</si>
  <si>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</si>
  <si>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</si>
  <si>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</si>
  <si>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</si>
  <si>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</si>
  <si>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</si>
  <si>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</si>
  <si>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</si>
  <si>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</si>
  <si>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</si>
  <si>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</si>
  <si>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</si>
  <si>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</si>
  <si>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</si>
  <si>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</si>
  <si>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</si>
  <si>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</si>
  <si>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</si>
  <si>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</si>
  <si>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</si>
  <si>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</si>
  <si>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</si>
  <si>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</si>
  <si>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</si>
  <si>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</si>
  <si>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</si>
  <si>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</si>
  <si>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</si>
  <si>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</si>
  <si>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</si>
  <si>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</si>
  <si>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</si>
  <si>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</si>
  <si>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</si>
  <si>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</si>
  <si>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</si>
  <si>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</si>
  <si>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</si>
  <si>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</si>
  <si>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</si>
  <si>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</si>
  <si>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</si>
  <si>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</si>
  <si>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</si>
  <si>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</si>
  <si>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</si>
  <si>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</si>
  <si>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</si>
  <si>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</si>
  <si>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</si>
  <si>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</si>
  <si>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</si>
  <si>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</si>
  <si>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</si>
  <si>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</si>
  <si>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</si>
  <si>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</si>
  <si>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</si>
  <si>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</si>
  <si>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</si>
  <si>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</si>
  <si>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</si>
  <si>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</si>
  <si>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</si>
  <si>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</si>
  <si>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</si>
  <si>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</si>
  <si>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</si>
  <si>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</si>
  <si>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</si>
  <si>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</si>
  <si>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</si>
  <si>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</si>
  <si>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</si>
  <si>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</si>
  <si>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</si>
  <si>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</si>
  <si>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</si>
  <si>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</si>
  <si>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</si>
  <si>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</si>
  <si>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</si>
  <si>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</si>
  <si>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</si>
  <si>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</si>
  <si>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</si>
  <si>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</si>
  <si>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</si>
  <si>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</si>
  <si>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</si>
  <si>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</si>
  <si>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</si>
  <si>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</si>
  <si>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</si>
  <si>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</si>
  <si>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</si>
  <si>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</si>
  <si>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</si>
  <si>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</si>
  <si>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</si>
  <si>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</si>
  <si>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</si>
  <si>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</si>
  <si>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</si>
  <si>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</si>
  <si>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</si>
  <si>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</si>
  <si>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</si>
  <si>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</si>
  <si>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</si>
  <si>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</si>
  <si>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</si>
  <si>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</si>
  <si>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</si>
  <si>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</si>
  <si>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</si>
  <si>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</si>
  <si>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</si>
  <si>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</si>
  <si>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</si>
  <si>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</si>
  <si>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</si>
  <si>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</si>
  <si>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</si>
  <si>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</si>
  <si>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</si>
  <si>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</si>
  <si>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</si>
  <si>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</si>
  <si>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</si>
  <si>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</si>
  <si>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</si>
  <si>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</si>
  <si>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</si>
  <si>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</si>
  <si>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</si>
  <si>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</si>
  <si>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</si>
  <si>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</si>
  <si>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</si>
  <si>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</si>
  <si>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</si>
  <si>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</si>
  <si>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</si>
  <si>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</si>
  <si>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</si>
  <si>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</si>
  <si>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</si>
  <si>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</si>
  <si>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</si>
  <si>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</si>
  <si>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</si>
  <si>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</si>
  <si>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</si>
  <si>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</si>
  <si>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</si>
  <si>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</si>
  <si>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</si>
  <si>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</si>
  <si>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</si>
  <si>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</si>
  <si>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</si>
  <si>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</si>
  <si>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</si>
  <si>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</si>
  <si>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</si>
  <si>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</si>
  <si>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</si>
  <si>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</si>
  <si>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</si>
  <si>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</si>
  <si>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</si>
  <si>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</si>
  <si>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</si>
  <si>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</si>
  <si>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</si>
  <si>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</si>
  <si>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</si>
  <si>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</si>
  <si>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</si>
  <si>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</si>
  <si>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</si>
  <si>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青森県中泊町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</si>
  <si>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</si>
  <si>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</si>
  <si>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</si>
  <si>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</si>
  <si>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</si>
  <si>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</si>
  <si>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</si>
  <si>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</si>
  <si>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</si>
  <si>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</si>
  <si>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</si>
  <si>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</si>
  <si>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</si>
  <si>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</si>
  <si>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</si>
  <si>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</si>
  <si>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</si>
  <si>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</si>
  <si>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</si>
  <si>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</si>
  <si>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</si>
  <si>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</si>
  <si>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</si>
  <si>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</si>
  <si>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</si>
  <si>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</si>
  <si>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</si>
  <si>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</si>
  <si>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</si>
  <si>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</si>
  <si>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</si>
  <si>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</si>
  <si>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</si>
  <si>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</si>
  <si>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</si>
  <si>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</si>
  <si>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</si>
  <si>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</si>
  <si>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</si>
  <si>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</si>
  <si>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</si>
  <si>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</si>
  <si>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</si>
  <si>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</si>
  <si>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</si>
  <si>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</si>
  <si>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</si>
  <si>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</si>
  <si>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</si>
  <si>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</si>
  <si>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</si>
  <si>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</si>
  <si>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</si>
  <si>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</si>
  <si>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</si>
  <si>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</si>
  <si>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</si>
  <si>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</si>
  <si>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</si>
  <si>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</si>
  <si>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</si>
  <si>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</si>
  <si>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</si>
  <si>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</si>
  <si>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</si>
  <si>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</si>
  <si>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</si>
  <si>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</si>
  <si>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</si>
  <si>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</si>
  <si>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</si>
  <si>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</si>
  <si>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</si>
  <si>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</si>
  <si>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</si>
  <si>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</si>
  <si>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</si>
  <si>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</si>
  <si>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</si>
  <si>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</si>
  <si>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</si>
  <si>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</si>
  <si>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</si>
  <si>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</si>
  <si>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</si>
  <si>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</si>
  <si>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歳入合計</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</si>
  <si>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</si>
  <si>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</si>
  <si>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</si>
  <si>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</si>
  <si>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</si>
  <si>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青森県中泊町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</si>
  <si>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</si>
  <si>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</si>
  <si>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</si>
  <si>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</si>
  <si>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</si>
  <si>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</si>
  <si>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</si>
  <si>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</si>
  <si>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</si>
  <si>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</si>
  <si>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</si>
  <si>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</si>
  <si>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</si>
  <si>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</si>
  <si>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</si>
  <si>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</si>
  <si>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</si>
  <si>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</si>
  <si>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</si>
  <si>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</si>
  <si>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</si>
  <si>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</si>
  <si>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</si>
  <si>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</si>
  <si>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</si>
  <si>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</si>
  <si>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</si>
  <si>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</si>
  <si>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</si>
  <si>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</si>
  <si>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</si>
  <si>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</si>
  <si>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</si>
  <si>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</si>
  <si>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</si>
  <si>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</si>
  <si>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中泊町後期高齢者医療特別会計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</si>
  <si>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</si>
  <si>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</si>
  <si>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</si>
  <si>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</si>
  <si>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</si>
  <si>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</si>
  <si>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</si>
  <si>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</si>
  <si>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</si>
  <si>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</si>
  <si>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</si>
  <si>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</si>
  <si>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</si>
  <si>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</si>
  <si>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</si>
  <si>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</si>
  <si>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</si>
  <si>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</si>
  <si>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</si>
  <si>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</si>
  <si>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</si>
  <si>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</si>
  <si>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</si>
  <si>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</si>
  <si>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</si>
  <si>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</si>
  <si>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</si>
  <si>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</si>
  <si>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</si>
  <si>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</si>
  <si>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</si>
  <si>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</si>
  <si>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</si>
  <si>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</si>
  <si>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</si>
  <si>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</si>
  <si>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</si>
  <si>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</si>
  <si>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</si>
  <si>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</si>
  <si>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</si>
  <si>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</si>
  <si>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</si>
  <si>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</si>
  <si>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</si>
  <si>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</si>
  <si>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</si>
  <si>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</si>
  <si>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</si>
  <si>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</si>
  <si>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</si>
  <si>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</si>
  <si>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</si>
  <si>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</si>
  <si>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</si>
  <si>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</si>
  <si>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</si>
  <si>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</si>
  <si>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</si>
  <si>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中泊町水道事業特別会計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</si>
  <si>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</si>
  <si>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</si>
  <si>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</si>
  <si>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</si>
  <si>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中泊町漁業集落排水事業特別会計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</si>
  <si>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</si>
  <si>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</si>
  <si>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</si>
  <si>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</si>
  <si>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</si>
  <si>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</si>
  <si>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</si>
  <si>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</si>
  <si>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</si>
  <si>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</si>
  <si>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</si>
  <si>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</si>
  <si>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</si>
  <si>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</si>
  <si>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</si>
  <si>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</si>
  <si>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</si>
  <si>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</si>
  <si>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</si>
  <si>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</si>
  <si>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</si>
  <si>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</si>
  <si>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</si>
  <si>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</si>
  <si>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</si>
  <si>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</si>
  <si>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</si>
  <si>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</si>
  <si>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</si>
  <si>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</si>
  <si>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</si>
  <si>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</si>
  <si>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</si>
  <si>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</si>
  <si>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</si>
  <si>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</si>
  <si>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</si>
  <si>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</si>
  <si>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</si>
  <si>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</si>
  <si>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</si>
  <si>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</si>
  <si>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</si>
  <si>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</si>
  <si>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</si>
  <si>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</si>
  <si>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</si>
  <si>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</si>
  <si>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</si>
  <si>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</si>
  <si>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</si>
  <si>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</si>
  <si>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</si>
  <si>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</si>
  <si>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</si>
  <si>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</si>
  <si>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</si>
  <si>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</si>
  <si>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</si>
  <si>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</si>
  <si>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</si>
  <si>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</si>
  <si>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</si>
  <si>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</si>
  <si>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</si>
  <si>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</si>
  <si>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</si>
  <si>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</si>
  <si>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</si>
  <si>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</si>
  <si>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</si>
  <si>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</si>
  <si>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</si>
  <si>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</si>
  <si>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</si>
  <si>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</si>
  <si>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</si>
  <si>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</si>
  <si>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</si>
  <si>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</si>
  <si>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</si>
  <si>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</si>
  <si>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</si>
  <si>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</si>
  <si>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</si>
  <si>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中泊町水道事業特別会計</t>
  </si>
  <si>
    <t>中泊町国民健康保険特別会計（事業勘定）</t>
  </si>
  <si>
    <t>中泊町介護保険事業特別会計</t>
  </si>
  <si>
    <t>中泊町後期高齢者医療特別会計</t>
  </si>
  <si>
    <t>中泊町農業集落排水事業特別会計</t>
  </si>
  <si>
    <t>中泊町漁業集落排水事業特別会計</t>
  </si>
  <si>
    <t>中泊町国民健康保険特別会計（診療施設勘定）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</si>
  <si>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</si>
  <si>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</si>
  <si>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</si>
  <si>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</si>
  <si>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</si>
  <si>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</si>
  <si>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</si>
  <si>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</si>
  <si>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青森県市町村職員退職手当組合</t>
  </si>
  <si>
    <t>青森県交通災害共済組合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</si>
  <si>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</si>
  <si>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</si>
  <si>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</si>
  <si>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</si>
  <si>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</si>
  <si>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法適用企業</t>
  </si>
  <si>
    <t>つがる西北五広域連合(一般会計)</t>
    <rPh sb="11" eb="13">
      <t>イッパン</t>
    </rPh>
    <rPh sb="13" eb="15">
      <t>カイケイ</t>
    </rPh>
    <phoneticPr fontId="5"/>
  </si>
  <si>
    <t>西北五広域福祉事務組合</t>
  </si>
  <si>
    <t>西北五環境整備事務組合</t>
  </si>
  <si>
    <t>-</t>
    <phoneticPr fontId="2"/>
  </si>
  <si>
    <t>-</t>
    <phoneticPr fontId="2"/>
  </si>
  <si>
    <t>令和3年度</t>
    <phoneticPr fontId="25"/>
  </si>
  <si>
    <t>-</t>
    <phoneticPr fontId="5"/>
  </si>
  <si>
    <t>-</t>
    <phoneticPr fontId="5"/>
  </si>
  <si>
    <t>　　市町村民税</t>
    <phoneticPr fontId="5"/>
  </si>
  <si>
    <t>　　　個人均等割</t>
    <phoneticPr fontId="5"/>
  </si>
  <si>
    <t>　　　所得割</t>
    <phoneticPr fontId="5"/>
  </si>
  <si>
    <t>分離課税所得割交付金</t>
    <phoneticPr fontId="25"/>
  </si>
  <si>
    <t>-</t>
    <phoneticPr fontId="5"/>
  </si>
  <si>
    <t>　　　法人税割</t>
    <phoneticPr fontId="5"/>
  </si>
  <si>
    <t>-</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</si>
  <si>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</si>
  <si>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</si>
  <si>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</si>
  <si>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</si>
  <si>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</si>
  <si>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</si>
  <si>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</si>
  <si>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</si>
  <si>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</si>
  <si>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</si>
  <si>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</si>
  <si>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</si>
  <si>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</si>
  <si>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</si>
  <si>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</si>
  <si>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</si>
  <si>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</si>
  <si>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</si>
  <si>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</si>
  <si>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</si>
  <si>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</si>
  <si>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</si>
  <si>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</si>
  <si>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</si>
  <si>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</si>
  <si>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</si>
  <si>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</si>
  <si>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</si>
  <si>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</si>
  <si>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</si>
  <si>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</si>
  <si>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</si>
  <si>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</si>
  <si>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</si>
  <si>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</si>
  <si>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t>
    <phoneticPr fontId="5"/>
  </si>
  <si>
    <t>　物件費</t>
    <phoneticPr fontId="5"/>
  </si>
  <si>
    <t>　維持補修費</t>
    <phoneticPr fontId="5"/>
  </si>
  <si>
    <t>合計</t>
    <phoneticPr fontId="5"/>
  </si>
  <si>
    <t>病院</t>
    <phoneticPr fontId="5"/>
  </si>
  <si>
    <t>　　うち一部事務組合負担金</t>
    <phoneticPr fontId="5"/>
  </si>
  <si>
    <t>下水道</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</si>
  <si>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</si>
  <si>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</si>
  <si>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</si>
  <si>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</si>
  <si>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</si>
  <si>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</si>
  <si>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</si>
  <si>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</si>
  <si>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</si>
  <si>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</si>
  <si>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</si>
  <si>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</si>
  <si>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</si>
  <si>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</si>
  <si>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</si>
  <si>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</si>
  <si>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</si>
  <si>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</si>
  <si>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</si>
  <si>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</si>
  <si>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</si>
  <si>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</si>
  <si>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合併振興基金</t>
    <rPh sb="0" eb="2">
      <t>ガッペイ</t>
    </rPh>
    <rPh sb="2" eb="4">
      <t>シンコウ</t>
    </rPh>
    <rPh sb="4" eb="6">
      <t>キキン</t>
    </rPh>
    <phoneticPr fontId="5"/>
  </si>
  <si>
    <t>地域福祉基金</t>
    <rPh sb="0" eb="2">
      <t>チイキ</t>
    </rPh>
    <rPh sb="2" eb="4">
      <t>フクシ</t>
    </rPh>
    <rPh sb="4" eb="6">
      <t>キキン</t>
    </rPh>
    <phoneticPr fontId="5"/>
  </si>
  <si>
    <t>ふるさと活性化対策基金</t>
    <rPh sb="4" eb="7">
      <t>カッセイカ</t>
    </rPh>
    <rPh sb="7" eb="9">
      <t>タイサク</t>
    </rPh>
    <rPh sb="9" eb="11">
      <t>キキン</t>
    </rPh>
    <phoneticPr fontId="5"/>
  </si>
  <si>
    <t>森林環境譲与税基金</t>
    <rPh sb="0" eb="2">
      <t>シンリン</t>
    </rPh>
    <rPh sb="2" eb="4">
      <t>カンキョウ</t>
    </rPh>
    <rPh sb="4" eb="6">
      <t>ジョウヨ</t>
    </rPh>
    <rPh sb="6" eb="7">
      <t>ゼイ</t>
    </rPh>
    <rPh sb="7" eb="9">
      <t>キキン</t>
    </rPh>
    <phoneticPr fontId="5"/>
  </si>
  <si>
    <t>秋元文庫基金</t>
    <rPh sb="0" eb="2">
      <t>アキモト</t>
    </rPh>
    <rPh sb="2" eb="4">
      <t>ブンコ</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</si>
  <si>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</si>
  <si>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</si>
  <si>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R3年度は将来負担比率が62.2%、有形固定資産減価償却率が72.4%となった。
設立年度の古い施設に関しては老朽化が進み、利用率が低い施設が多く効率性が悪い。有形固定資産の効率的な利用を行うため、公共施設等総合管理計画に基づく老朽化対策、施設統合による複合化、施設除去・解体による維持管理コストの削減を行い、有形固定資産減価償却率の改善と、更新費の縮減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</si>
  <si>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</si>
  <si>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</si>
  <si>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</si>
  <si>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</si>
  <si>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</si>
  <si>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</si>
  <si>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令和元年度、2年度、3年度と減少する結果となった。地方交付税の増などにより充当可能基金が増加したことにより将来負担比率が改善された。実質公債費比率は、令和元年度、2年度、3年度ともに微増となった。近年実施した大型事業のうち、学校建設事業にかかる元利償還が一部始まったことによるものである。元利償還金は、地方債の発行額が元利償還額を上回らないよう運営努力を重ねてきた結果、年々減少傾向が続き、充当可能財源についても増加傾向にある。しかし、今後は令和7、8、9年度にかけて大型事業にかかる元利償還がピークを迎えるほか、老朽化した公共施設の管理費の増大が見込まれる。今後も、自主財源に乏しく、起債に依存する状況にあり、引き続き事務事業の見直しや定員の適正化、厳密な公共施設管理、基金の取崩し等で適正な財政運営を図って行く。</t>
    <rPh sb="20" eb="22">
      <t>ネンド</t>
    </rPh>
    <rPh sb="23" eb="25">
      <t>ゲンショウ</t>
    </rPh>
    <rPh sb="27" eb="29">
      <t>ケッカ</t>
    </rPh>
    <rPh sb="34" eb="36">
      <t>チホウ</t>
    </rPh>
    <rPh sb="36" eb="39">
      <t>コウフゼイ</t>
    </rPh>
    <rPh sb="40" eb="41">
      <t>ゾウ</t>
    </rPh>
    <rPh sb="46" eb="48">
      <t>ジュウトウ</t>
    </rPh>
    <rPh sb="48" eb="50">
      <t>カノウ</t>
    </rPh>
    <rPh sb="50" eb="52">
      <t>キキン</t>
    </rPh>
    <rPh sb="53" eb="55">
      <t>ゾウカ</t>
    </rPh>
    <rPh sb="62" eb="64">
      <t>ショウライ</t>
    </rPh>
    <rPh sb="64" eb="66">
      <t>フタン</t>
    </rPh>
    <rPh sb="66" eb="68">
      <t>ヒリツ</t>
    </rPh>
    <rPh sb="69" eb="71">
      <t>カイゼン</t>
    </rPh>
    <rPh sb="95" eb="97">
      <t>ネンド</t>
    </rPh>
    <rPh sb="100" eb="101">
      <t>ビ</t>
    </rPh>
    <rPh sb="107" eb="109">
      <t>キンネン</t>
    </rPh>
    <rPh sb="109" eb="111">
      <t>ジッシ</t>
    </rPh>
    <rPh sb="113" eb="115">
      <t>オオガタ</t>
    </rPh>
    <rPh sb="115" eb="117">
      <t>ジギョウ</t>
    </rPh>
    <rPh sb="123" eb="125">
      <t>ケンセツ</t>
    </rPh>
    <rPh sb="125" eb="127">
      <t>ジギョウ</t>
    </rPh>
    <rPh sb="131" eb="133">
      <t>ガンリ</t>
    </rPh>
    <rPh sb="133" eb="135">
      <t>ショウカン</t>
    </rPh>
    <rPh sb="136" eb="138">
      <t>イチブ</t>
    </rPh>
    <rPh sb="138" eb="139">
      <t>ハジ</t>
    </rPh>
    <rPh sb="230" eb="232">
      <t>レイワ</t>
    </rPh>
    <rPh sb="237" eb="238">
      <t>ネン</t>
    </rPh>
    <rPh sb="238" eb="239">
      <t>ド</t>
    </rPh>
    <rPh sb="243" eb="245">
      <t>オオガタ</t>
    </rPh>
    <rPh sb="245" eb="247">
      <t>ジギョウ</t>
    </rPh>
    <rPh sb="251" eb="253">
      <t>ガンリ</t>
    </rPh>
    <rPh sb="253" eb="255">
      <t>ショウカン</t>
    </rPh>
    <rPh sb="260" eb="261">
      <t>ムカ</t>
    </rPh>
    <rPh sb="266" eb="269">
      <t>ロウキュウカ</t>
    </rPh>
    <rPh sb="271" eb="273">
      <t>コウキョウ</t>
    </rPh>
    <rPh sb="273" eb="275">
      <t>シセツ</t>
    </rPh>
    <rPh sb="276" eb="278">
      <t>カンリ</t>
    </rPh>
    <rPh sb="278" eb="279">
      <t>ヒ</t>
    </rPh>
    <rPh sb="280" eb="282">
      <t>ゾウダイ</t>
    </rPh>
    <rPh sb="283" eb="285">
      <t>ミコ</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</si>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</sst>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086E-43B8-AA53-B6512A26B8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60222</c:v>
                </c:pt>
                <c:pt idx="1">
                  <c:v>60697</c:v>
                </c:pt>
                <c:pt idx="2">
                  <c:v>76581</c:v>
                </c:pt>
                <c:pt idx="3">
                  <c:v>94223</c:v>
                </c:pt>
                <c:pt idx="4">
                  <c:v>264670</c:v>
                </c:pt>
              </c:numCache>
            </c:numRef>
          </c:val>
          <c:smooth val="0"/>
          <c:extLst>
            <c:ext xmlns:c16="http://schemas.microsoft.com/office/drawing/2014/chart" uri="{C3380CC4-5D6E-409C-BE32-E72D297353CC}">
              <c16:uniqueId val="{00000001-086E-43B8-AA53-B6512A26B8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3.05</c:v>
                </c:pt>
                <c:pt idx="1">
                  <c:v>3.45</c:v>
                </c:pt>
                <c:pt idx="2">
                  <c:v>3.95</c:v>
                </c:pt>
                <c:pt idx="3">
                  <c:v>2.6</c:v>
                </c:pt>
                <c:pt idx="4">
                  <c:v>4.97</c:v>
                </c:pt>
              </c:numCache>
            </c:numRef>
          </c:val>
          <c:extLst>
            <c:ext xmlns:c16="http://schemas.microsoft.com/office/drawing/2014/chart" uri="{C3380CC4-5D6E-409C-BE32-E72D297353CC}">
              <c16:uniqueId val="{00000000-1A79-4483-98F2-BB8875B15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c:v>
                </c:pt>
                <c:pt idx="1">
                  <c:v>33.93</c:v>
                </c:pt>
                <c:pt idx="2">
                  <c:v>34.93</c:v>
                </c:pt>
                <c:pt idx="3">
                  <c:v>40.270000000000003</c:v>
                </c:pt>
                <c:pt idx="4">
                  <c:v>48.81</c:v>
                </c:pt>
              </c:numCache>
            </c:numRef>
          </c:val>
          <c:extLst>
            <c:ext xmlns:c16="http://schemas.microsoft.com/office/drawing/2014/chart" uri="{C3380CC4-5D6E-409C-BE32-E72D297353CC}">
              <c16:uniqueId val="{00000001-1A79-4483-98F2-BB8875B15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1.89</c:v>
                </c:pt>
                <c:pt idx="2">
                  <c:v>1.74</c:v>
                </c:pt>
                <c:pt idx="3">
                  <c:v>5.62</c:v>
                </c:pt>
                <c:pt idx="4">
                  <c:v>12.89</c:v>
                </c:pt>
              </c:numCache>
            </c:numRef>
          </c:val>
          <c:smooth val="0"/>
          <c:extLst>
            <c:ext xmlns:c16="http://schemas.microsoft.com/office/drawing/2014/chart" uri="{C3380CC4-5D6E-409C-BE32-E72D297353CC}">
              <c16:uniqueId val="{00000002-1A79-4483-98F2-BB8875B15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55-4BEC-89EE-F81BF312E0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55-4BEC-89EE-F81BF312E0DA}"/>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55-4BEC-89EE-F81BF312E0DA}"/>
            </c:ext>
          </c:extLst>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55-4BEC-89EE-F81BF312E0DA}"/>
            </c:ext>
          </c:extLst>
        </c:ser>
        <c:ser>
          <c:idx val="4"/>
          <c:order val="4"/>
          <c:tx>
            <c:strRef>
              <c:f>データシート!$A$31</c:f>
              <c:strCache>
                <c:ptCount val="1"/>
                <c:pt idx="0">
                  <c:v>中泊町農業集落排水事業特別会計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455-4BEC-89EE-F81BF312E0DA}"/>
            </c:ext>
          </c:extLst>
        </c:ser>
        <c:ser>
          <c:idx val="5"/>
          <c:order val="5"/>
          <c:tx>
            <c:strRef>
              <c:f>データシート!$A$32</c:f>
              <c:strCache>
                <c:ptCount val="1"/>
                <c:pt idx="0">
                  <c:v>中泊町後期高齢者医療特別会計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C455-4BEC-89EE-F81BF312E0DA}"/>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0.46</c:v>
                </c:pt>
                <c:pt idx="2">
                  <c:v>#N/A</c:v>
                </c:pt>
                <c:pt idx="3">
                  <c:v>0.44</c:v>
                </c:pt>
                <c:pt idx="4">
                  <c:v>#N/A</c:v>
                </c:pt>
                <c:pt idx="5">
                  <c:v>0.35</c:v>
                </c:pt>
                <c:pt idx="6">
                  <c:v>#N/A</c:v>
                </c:pt>
                <c:pt idx="7">
                  <c:v>0.73</c:v>
                </c:pt>
                <c:pt idx="8">
                  <c:v>#N/A</c:v>
                </c:pt>
                <c:pt idx="9">
                  <c:v>0.76</c:v>
                </c:pt>
              </c:numCache>
            </c:numRef>
          </c:val>
          <c:extLst>
            <c:ext xmlns:c16="http://schemas.microsoft.com/office/drawing/2014/chart" uri="{C3380CC4-5D6E-409C-BE32-E72D297353CC}">
              <c16:uniqueId val="{00000006-C455-4BEC-89EE-F81BF312E0DA}"/>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2.39</c:v>
                </c:pt>
                <c:pt idx="2">
                  <c:v>#N/A</c:v>
                </c:pt>
                <c:pt idx="3">
                  <c:v>3.21</c:v>
                </c:pt>
                <c:pt idx="4">
                  <c:v>#N/A</c:v>
                </c:pt>
                <c:pt idx="5">
                  <c:v>2.61</c:v>
                </c:pt>
                <c:pt idx="6">
                  <c:v>#N/A</c:v>
                </c:pt>
                <c:pt idx="7">
                  <c:v>1.9</c:v>
                </c:pt>
                <c:pt idx="8">
                  <c:v>#N/A</c:v>
                </c:pt>
                <c:pt idx="9">
                  <c:v>1.48</c:v>
                </c:pt>
              </c:numCache>
            </c:numRef>
          </c:val>
          <c:extLst>
            <c:ext xmlns:c16="http://schemas.microsoft.com/office/drawing/2014/chart" uri="{C3380CC4-5D6E-409C-BE32-E72D297353CC}">
              <c16:uniqueId val="{00000007-C455-4BEC-89EE-F81BF312E0DA}"/>
            </c:ext>
          </c:extLst>
        </c:ser>
        <c:ser>
          <c:idx val="8"/>
          <c:order val="8"/>
          <c:tx>
            <c:strRef>
              <c:f>データシート!$A$35</c:f>
              <c:strCache>
                <c:ptCount val="1"/>
                <c:pt idx="0">
                  <c:v>中泊町水道事業特別会計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5.0999999999999996</c:v>
                </c:pt>
                <c:pt idx="2">
                  <c:v>#N/A</c:v>
                </c:pt>
                <c:pt idx="3">
                  <c:v>6.12</c:v>
                </c:pt>
                <c:pt idx="4">
                  <c:v>#N/A</c:v>
                </c:pt>
                <c:pt idx="5">
                  <c:v>5.89</c:v>
                </c:pt>
                <c:pt idx="6">
                  <c:v>#N/A</c:v>
                </c:pt>
                <c:pt idx="7">
                  <c:v>5.29</c:v>
                </c:pt>
                <c:pt idx="8">
                  <c:v>#N/A</c:v>
                </c:pt>
                <c:pt idx="9">
                  <c:v>4.5199999999999996</c:v>
                </c:pt>
              </c:numCache>
            </c:numRef>
          </c:val>
          <c:extLst>
            <c:ext xmlns:c16="http://schemas.microsoft.com/office/drawing/2014/chart" uri="{C3380CC4-5D6E-409C-BE32-E72D297353CC}">
              <c16:uniqueId val="{00000008-C455-4BEC-89EE-F81BF312E0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3.04</c:v>
                </c:pt>
                <c:pt idx="2">
                  <c:v>#N/A</c:v>
                </c:pt>
                <c:pt idx="3">
                  <c:v>3.45</c:v>
                </c:pt>
                <c:pt idx="4">
                  <c:v>#N/A</c:v>
                </c:pt>
                <c:pt idx="5">
                  <c:v>3.94</c:v>
                </c:pt>
                <c:pt idx="6">
                  <c:v>#N/A</c:v>
                </c:pt>
                <c:pt idx="7">
                  <c:v>2.59</c:v>
                </c:pt>
                <c:pt idx="8">
                  <c:v>#N/A</c:v>
                </c:pt>
                <c:pt idx="9">
                  <c:v>4.96</c:v>
                </c:pt>
              </c:numCache>
            </c:numRef>
          </c:val>
          <c:extLst>
            <c:ext xmlns:c16="http://schemas.microsoft.com/office/drawing/2014/chart" uri="{C3380CC4-5D6E-409C-BE32-E72D297353CC}">
              <c16:uniqueId val="{00000009-C455-4BEC-89EE-F81BF312E0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865</c:v>
                </c:pt>
                <c:pt idx="5">
                  <c:v>865</c:v>
                </c:pt>
                <c:pt idx="8">
                  <c:v>856</c:v>
                </c:pt>
                <c:pt idx="11">
                  <c:v>881</c:v>
                </c:pt>
                <c:pt idx="14">
                  <c:v>873</c:v>
                </c:pt>
              </c:numCache>
            </c:numRef>
          </c:val>
          <c:extLst>
            <c:ext xmlns:c16="http://schemas.microsoft.com/office/drawing/2014/chart" uri="{C3380CC4-5D6E-409C-BE32-E72D297353CC}">
              <c16:uniqueId val="{00000000-435E-4CFC-A1E8-196CD89B5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435E-4CFC-A1E8-196CD89B5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435E-4CFC-A1E8-196CD89B5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13</c:v>
                </c:pt>
                <c:pt idx="6">
                  <c:v>15</c:v>
                </c:pt>
                <c:pt idx="9">
                  <c:v>16</c:v>
                </c:pt>
                <c:pt idx="12">
                  <c:v>21</c:v>
                </c:pt>
              </c:numCache>
            </c:numRef>
          </c:val>
          <c:extLst>
            <c:ext xmlns:c16="http://schemas.microsoft.com/office/drawing/2014/chart" uri="{C3380CC4-5D6E-409C-BE32-E72D297353CC}">
              <c16:uniqueId val="{00000003-435E-4CFC-A1E8-196CD89B5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c:v>
                </c:pt>
                <c:pt idx="3">
                  <c:v>86</c:v>
                </c:pt>
                <c:pt idx="6">
                  <c:v>82</c:v>
                </c:pt>
                <c:pt idx="9">
                  <c:v>82</c:v>
                </c:pt>
                <c:pt idx="12">
                  <c:v>73</c:v>
                </c:pt>
              </c:numCache>
            </c:numRef>
          </c:val>
          <c:extLst>
            <c:ext xmlns:c16="http://schemas.microsoft.com/office/drawing/2014/chart" uri="{C3380CC4-5D6E-409C-BE32-E72D297353CC}">
              <c16:uniqueId val="{00000004-435E-4CFC-A1E8-196CD89B5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5E-4CFC-A1E8-196CD89B5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5E-4CFC-A1E8-196CD89B5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1129</c:v>
                </c:pt>
                <c:pt idx="3">
                  <c:v>1154</c:v>
                </c:pt>
                <c:pt idx="6">
                  <c:v>1201</c:v>
                </c:pt>
                <c:pt idx="9">
                  <c:v>1215</c:v>
                </c:pt>
                <c:pt idx="12">
                  <c:v>1217</c:v>
                </c:pt>
              </c:numCache>
            </c:numRef>
          </c:val>
          <c:extLst>
            <c:ext xmlns:c16="http://schemas.microsoft.com/office/drawing/2014/chart" uri="{C3380CC4-5D6E-409C-BE32-E72D297353CC}">
              <c16:uniqueId val="{00000007-435E-4CFC-A1E8-196CD89B5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350</c:v>
                </c:pt>
                <c:pt idx="2">
                  <c:v>#N/A</c:v>
                </c:pt>
                <c:pt idx="3">
                  <c:v>#N/A</c:v>
                </c:pt>
                <c:pt idx="4">
                  <c:v>388</c:v>
                </c:pt>
                <c:pt idx="5">
                  <c:v>#N/A</c:v>
                </c:pt>
                <c:pt idx="6">
                  <c:v>#N/A</c:v>
                </c:pt>
                <c:pt idx="7">
                  <c:v>442</c:v>
                </c:pt>
                <c:pt idx="8">
                  <c:v>#N/A</c:v>
                </c:pt>
                <c:pt idx="9">
                  <c:v>#N/A</c:v>
                </c:pt>
                <c:pt idx="10">
                  <c:v>432</c:v>
                </c:pt>
                <c:pt idx="11">
                  <c:v>#N/A</c:v>
                </c:pt>
                <c:pt idx="12">
                  <c:v>#N/A</c:v>
                </c:pt>
                <c:pt idx="13">
                  <c:v>439</c:v>
                </c:pt>
                <c:pt idx="14">
                  <c:v>#N/A</c:v>
                </c:pt>
              </c:numCache>
            </c:numRef>
          </c:val>
          <c:smooth val="0"/>
          <c:extLst>
            <c:ext xmlns:c16="http://schemas.microsoft.com/office/drawing/2014/chart" uri="{C3380CC4-5D6E-409C-BE32-E72D297353CC}">
              <c16:uniqueId val="{00000008-435E-4CFC-A1E8-196CD89B5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8599</c:v>
                </c:pt>
                <c:pt idx="5">
                  <c:v>8303</c:v>
                </c:pt>
                <c:pt idx="8">
                  <c:v>7999</c:v>
                </c:pt>
                <c:pt idx="11">
                  <c:v>7568</c:v>
                </c:pt>
                <c:pt idx="14">
                  <c:v>9276</c:v>
                </c:pt>
              </c:numCache>
            </c:numRef>
          </c:val>
          <c:extLst>
            <c:ext xmlns:c16="http://schemas.microsoft.com/office/drawing/2014/chart" uri="{C3380CC4-5D6E-409C-BE32-E72D297353CC}">
              <c16:uniqueId val="{00000000-5C8E-40CB-8688-9FB9067419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673</c:v>
                </c:pt>
                <c:pt idx="5">
                  <c:v>789</c:v>
                </c:pt>
                <c:pt idx="8">
                  <c:v>895</c:v>
                </c:pt>
                <c:pt idx="11">
                  <c:v>965</c:v>
                </c:pt>
                <c:pt idx="14">
                  <c:v>881</c:v>
                </c:pt>
              </c:numCache>
            </c:numRef>
          </c:val>
          <c:extLst>
            <c:ext xmlns:c16="http://schemas.microsoft.com/office/drawing/2014/chart" uri="{C3380CC4-5D6E-409C-BE32-E72D297353CC}">
              <c16:uniqueId val="{00000001-5C8E-40CB-8688-9FB9067419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1535</c:v>
                </c:pt>
                <c:pt idx="5">
                  <c:v>1604</c:v>
                </c:pt>
                <c:pt idx="8">
                  <c:v>1632</c:v>
                </c:pt>
                <c:pt idx="11">
                  <c:v>1957</c:v>
                </c:pt>
                <c:pt idx="14">
                  <c:v>2512</c:v>
                </c:pt>
              </c:numCache>
            </c:numRef>
          </c:val>
          <c:extLst>
            <c:ext xmlns:c16="http://schemas.microsoft.com/office/drawing/2014/chart" uri="{C3380CC4-5D6E-409C-BE32-E72D297353CC}">
              <c16:uniqueId val="{00000002-5C8E-40CB-8688-9FB9067419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8E-40CB-8688-9FB9067419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8E-40CB-8688-9FB9067419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8E-40CB-8688-9FB9067419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1287</c:v>
                </c:pt>
                <c:pt idx="3">
                  <c:v>1231</c:v>
                </c:pt>
                <c:pt idx="6">
                  <c:v>1150</c:v>
                </c:pt>
                <c:pt idx="9">
                  <c:v>1083</c:v>
                </c:pt>
                <c:pt idx="12">
                  <c:v>1049</c:v>
                </c:pt>
              </c:numCache>
            </c:numRef>
          </c:val>
          <c:extLst>
            <c:ext xmlns:c16="http://schemas.microsoft.com/office/drawing/2014/chart" uri="{C3380CC4-5D6E-409C-BE32-E72D297353CC}">
              <c16:uniqueId val="{00000006-5C8E-40CB-8688-9FB9067419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109</c:v>
                </c:pt>
                <c:pt idx="6">
                  <c:v>144</c:v>
                </c:pt>
                <c:pt idx="9">
                  <c:v>135</c:v>
                </c:pt>
                <c:pt idx="12">
                  <c:v>122</c:v>
                </c:pt>
              </c:numCache>
            </c:numRef>
          </c:val>
          <c:extLst>
            <c:ext xmlns:c16="http://schemas.microsoft.com/office/drawing/2014/chart" uri="{C3380CC4-5D6E-409C-BE32-E72D297353CC}">
              <c16:uniqueId val="{00000007-5C8E-40CB-8688-9FB9067419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564</c:v>
                </c:pt>
                <c:pt idx="3">
                  <c:v>585</c:v>
                </c:pt>
                <c:pt idx="6">
                  <c:v>569</c:v>
                </c:pt>
                <c:pt idx="9">
                  <c:v>542</c:v>
                </c:pt>
                <c:pt idx="12">
                  <c:v>429</c:v>
                </c:pt>
              </c:numCache>
            </c:numRef>
          </c:val>
          <c:extLst>
            <c:ext xmlns:c16="http://schemas.microsoft.com/office/drawing/2014/chart" uri="{C3380CC4-5D6E-409C-BE32-E72D297353CC}">
              <c16:uniqueId val="{00000008-5C8E-40CB-8688-9FB9067419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5C8E-40CB-8688-9FB9067419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12524</c:v>
                </c:pt>
                <c:pt idx="3">
                  <c:v>12241</c:v>
                </c:pt>
                <c:pt idx="6">
                  <c:v>11946</c:v>
                </c:pt>
                <c:pt idx="9">
                  <c:v>11979</c:v>
                </c:pt>
                <c:pt idx="12">
                  <c:v>13619</c:v>
                </c:pt>
              </c:numCache>
            </c:numRef>
          </c:val>
          <c:extLst>
            <c:ext xmlns:c16="http://schemas.microsoft.com/office/drawing/2014/chart" uri="{C3380CC4-5D6E-409C-BE32-E72D297353CC}">
              <c16:uniqueId val="{0000000A-5C8E-40CB-8688-9FB9067419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3667</c:v>
                </c:pt>
                <c:pt idx="2">
                  <c:v>#N/A</c:v>
                </c:pt>
                <c:pt idx="3">
                  <c:v>#N/A</c:v>
                </c:pt>
                <c:pt idx="4">
                  <c:v>3469</c:v>
                </c:pt>
                <c:pt idx="5">
                  <c:v>#N/A</c:v>
                </c:pt>
                <c:pt idx="6">
                  <c:v>#N/A</c:v>
                </c:pt>
                <c:pt idx="7">
                  <c:v>3283</c:v>
                </c:pt>
                <c:pt idx="8">
                  <c:v>#N/A</c:v>
                </c:pt>
                <c:pt idx="9">
                  <c:v>#N/A</c:v>
                </c:pt>
                <c:pt idx="10">
                  <c:v>3248</c:v>
                </c:pt>
                <c:pt idx="11">
                  <c:v>#N/A</c:v>
                </c:pt>
                <c:pt idx="12">
                  <c:v>#N/A</c:v>
                </c:pt>
                <c:pt idx="13">
                  <c:v>2551</c:v>
                </c:pt>
                <c:pt idx="14">
                  <c:v>#N/A</c:v>
                </c:pt>
              </c:numCache>
            </c:numRef>
          </c:val>
          <c:smooth val="0"/>
          <c:extLst>
            <c:ext xmlns:c16="http://schemas.microsoft.com/office/drawing/2014/chart" uri="{C3380CC4-5D6E-409C-BE32-E72D297353CC}">
              <c16:uniqueId val="{0000000B-5C8E-40CB-8688-9FB9067419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1564</c:v>
                </c:pt>
                <c:pt idx="1">
                  <c:v>1881</c:v>
                </c:pt>
                <c:pt idx="2">
                  <c:v>2391</c:v>
                </c:pt>
              </c:numCache>
            </c:numRef>
          </c:val>
          <c:extLst>
            <c:ext xmlns:c16="http://schemas.microsoft.com/office/drawing/2014/chart" uri="{C3380CC4-5D6E-409C-BE32-E72D297353CC}">
              <c16:uniqueId val="{00000000-489C-4B45-A800-B7DF6DA62A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51</c:v>
                </c:pt>
              </c:numCache>
            </c:numRef>
          </c:val>
          <c:extLst>
            <c:ext xmlns:c16="http://schemas.microsoft.com/office/drawing/2014/chart" uri="{C3380CC4-5D6E-409C-BE32-E72D297353CC}">
              <c16:uniqueId val="{00000001-489C-4B45-A800-B7DF6DA62A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790</c:v>
                </c:pt>
                <c:pt idx="1">
                  <c:v>799</c:v>
                </c:pt>
                <c:pt idx="2">
                  <c:v>733</c:v>
                </c:pt>
              </c:numCache>
            </c:numRef>
          </c:val>
          <c:extLst>
            <c:ext xmlns:c16="http://schemas.microsoft.com/office/drawing/2014/chart" uri="{C3380CC4-5D6E-409C-BE32-E72D297353CC}">
              <c16:uniqueId val="{00000002-489C-4B45-A800-B7DF6DA62A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{46DAE63E-E715-4357-A5BF-CDF456FCE72B}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50-4ACF-A310-41BF7211D9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{BA007CE5-136A-4272-B462-1090D6DB1C47}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50-4ACF-A310-41BF7211D9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{93D6FA78-7818-4FE4-B28B-77A871D1E340}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50-4ACF-A310-41BF7211D9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{EFFEC78F-0427-49D2-8D5A-E4155F50C675}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50-4ACF-A310-41BF7211D9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{94C9708A-03DF-4946-9D30-2995B795D2B0}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50-4ACF-A310-41BF7211D9F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{5ABEF8E8-10D0-46B1-AD9A-9DE143AFBAA1}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50-4ACF-A310-41BF7211D9F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{E275B055-FA25-4977-9C4F-A15AC6C85829}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50-4ACF-A310-41BF7211D9F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{F1543EDE-5255-4D3A-8280-11D424AED168}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50-4ACF-A310-41BF7211D9F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{14109462-B03B-43B2-8E87-AA96F7C0607D}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50-4ACF-A310-41BF7211D9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66.2</c:v>
                </c:pt>
                <c:pt idx="32">
                  <c:v>72.400000000000006</c:v>
                </c:pt>
              </c:numCache>
            </c:numRef>
          </c:xVal>
          <c:yVal>
            <c:numRef>
              <c:f>公会計指標分析・財政指標組合せ分析表!$BP$51:$DC$51</c:f>
              <c:numCache>
                <c:formatCode>#,##0.0;"▲ "#,##0.0</c:formatCode>
                <c:ptCount val="40"/>
                <c:pt idx="24">
                  <c:v>84.1</c:v>
                </c:pt>
                <c:pt idx="32">
                  <c:v>62.2</c:v>
                </c:pt>
              </c:numCache>
            </c:numRef>
          </c:yVal>
          <c:smooth val="0"/>
          <c:extLst>
            <c:ext xmlns:c16="http://schemas.microsoft.com/office/drawing/2014/chart" uri="{C3380CC4-5D6E-409C-BE32-E72D297353CC}">
              <c16:uniqueId val="{00000009-B550-4ACF-A310-41BF7211D9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{36A3866B-276B-4485-B296-CB7BA218103C}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50-4ACF-A310-41BF7211D9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{7829471A-4830-4BA9-86B9-924E5D13E0B4}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50-4ACF-A310-41BF7211D9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{5755179B-8816-49F9-B06D-B65F632DCE01}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50-4ACF-A310-41BF7211D9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{79DC4748-B82D-4277-BEBA-A442A21539A9}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50-4ACF-A310-41BF7211D9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{007F9632-38C0-4DB7-BAEE-E6213545E67C}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50-4ACF-A310-41BF7211D9F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{D2F40008-AE4D-4660-87A8-FB84481B3D42}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50-4ACF-A310-41BF7211D9F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{A9759D35-99CA-432B-A336-D2CE9BD8A717}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50-4ACF-A310-41BF7211D9F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{BD2A38CF-D4B5-4557-B714-62CD1E8152D5}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50-4ACF-A310-41BF7211D9F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{CA9A117F-B204-4E54-B5D8-63384C8EB984}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50-4ACF-A310-41BF7211D9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c:v>
                </c:pt>
                <c:pt idx="32">
                  <c:v>64.900000000000006</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B550-4ACF-A310-41BF7211D9F6}"/>
            </c:ext>
          </c:extLst>
        </c:ser>
        <c:dLbls>
          <c:showLegendKey val="0"/>
          <c:showVal val="1"/>
          <c:showCatName val="0"/>
          <c:showSerName val="0"/>
          <c:showPercent val="0"/>
          <c:showBubbleSize val="0"/>
        </c:dLbls>
        <c:axId val="46179840"/>
        <c:axId val="46181760"/>
      </c:scatterChart>
      <c:valAx>
        <c:axId val="46179840"/>
        <c:scaling>
          <c:orientation val="maxMin"/>
          <c:max val="73"/>
          <c:min val="6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{3C4E0E9D-2905-4F8B-9EDB-E799330A73C7}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0B-471A-9F49-75E3BC1072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{47ABB442-CF5F-4E59-8DA8-69DD0529289D}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B-471A-9F49-75E3BC1072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{9C68A3DB-C84F-429E-B0AA-1BC1BFF27C81}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B-471A-9F49-75E3BC1072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{D64E1FDE-C73E-458C-8793-4AF6D06C829D}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B-471A-9F49-75E3BC1072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{431F488C-F232-48D6-ACD7-51E3166413A9}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B-471A-9F49-75E3BC1072D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{6C74742F-050C-4915-B6F2-143FC5F765D0}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0B-471A-9F49-75E3BC1072D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{373914FF-1F7A-4F8A-937C-1ABE552BBCF1}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0B-471A-9F49-75E3BC1072D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{7CD95D58-FA3E-4420-AEA4-C035A714FE89}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0B-471A-9F49-75E3BC1072D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{2C9A0FEB-200D-480A-AC86-8E772199D4F3}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0B-471A-9F49-75E3BC1072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9.3000000000000007</c:v>
                </c:pt>
                <c:pt idx="16">
                  <c:v>10.5</c:v>
                </c:pt>
                <c:pt idx="24">
                  <c:v>11.1</c:v>
                </c:pt>
                <c:pt idx="32">
                  <c:v>11.3</c:v>
                </c:pt>
              </c:numCache>
            </c:numRef>
          </c:xVal>
          <c:yVal>
            <c:numRef>
              <c:f>公会計指標分析・財政指標組合せ分析表!$BP$73:$DC$73</c:f>
              <c:numCache>
                <c:formatCode>#,##0.0;"▲ "#,##0.0</c:formatCode>
                <c:ptCount val="40"/>
                <c:pt idx="0">
                  <c:v>96.1</c:v>
                </c:pt>
                <c:pt idx="8">
                  <c:v>92.6</c:v>
                </c:pt>
                <c:pt idx="16">
                  <c:v>88.8</c:v>
                </c:pt>
                <c:pt idx="24">
                  <c:v>84.1</c:v>
                </c:pt>
                <c:pt idx="32">
                  <c:v>62.2</c:v>
                </c:pt>
              </c:numCache>
            </c:numRef>
          </c:yVal>
          <c:smooth val="0"/>
          <c:extLst>
            <c:ext xmlns:c16="http://schemas.microsoft.com/office/drawing/2014/chart" uri="{C3380CC4-5D6E-409C-BE32-E72D297353CC}">
              <c16:uniqueId val="{00000009-F40B-471A-9F49-75E3BC1072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630353851306966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{50405426-457E-4D13-A5A2-4A8936ADCF90}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0B-471A-9F49-75E3BC1072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{C1DC22C2-772D-43E4-9151-B3E5AD9E8718}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B-471A-9F49-75E3BC1072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{EF7BE9D5-F1C4-461C-A782-11E58CA75FE4}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B-471A-9F49-75E3BC1072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{AC7799E5-44F3-4E29-8EF6-FE636FCCC3A4}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B-471A-9F49-75E3BC1072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{2C600337-825E-4F6E-B062-B7AE0175E276}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B-471A-9F49-75E3BC1072DC}"/>
                </c:ext>
              </c:extLst>
            </c:dLbl>
            <c:dLbl>
              <c:idx val="8"/>
              <c:layout>
                <c:manualLayout>
                  <c:x val="-1.8235628084250059E-2"/>
                  <c:y val="-3.794899264131208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{A8DEFFB6-941B-4209-907A-4C9CFB4E1434}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0B-471A-9F49-75E3BC1072DC}"/>
                </c:ext>
              </c:extLst>
            </c:dLbl>
            <c:dLbl>
              <c:idx val="16"/>
              <c:layout>
                <c:manualLayout>
                  <c:x val="-3.1570342725075584E-2"/>
                  <c:y val="-8.29970676214306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{4F03BFC9-D1CA-44AB-8F0A-B10A3F847591}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0B-471A-9F49-75E3BC1072DC}"/>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{78A024BB-8290-43D5-BEFF-140006ACD424}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0B-471A-9F49-75E3BC1072DC}"/>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{2DD80A77-9BAA-4115-BB95-AE2497A84332}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0B-471A-9F49-75E3BC1072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8.9</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F40B-471A-9F49-75E3BC1072D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決算では、昨年度比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百万円増となった。</a:t>
          </a:r>
        </a:p>
        <a:p>
          <a:r>
            <a:rPr kumimoji="1" lang="ja-JP" altLang="en-US" sz="1400">
              <a:latin typeface="ＭＳ ゴシック" pitchFamily="49" charset="-128"/>
              <a:ea typeface="ＭＳ ゴシック" pitchFamily="49" charset="-128"/>
            </a:rPr>
            <a:t>　公債費は今後大規模事業の実施に伴い発行した地方債の償還増に伴い増加する見込みである。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割となっているが、今後は投資事業の取捨選択に努めるとともに、基金の取崩し等で公債費を抑制し適正化に努める。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年度の地方債残高は、学校建設事業等の大型事業に伴い</a:t>
          </a:r>
          <a:r>
            <a:rPr kumimoji="1" lang="en-US" altLang="ja-JP" sz="1400">
              <a:latin typeface="ＭＳ ゴシック" pitchFamily="49" charset="-128"/>
              <a:ea typeface="ＭＳ ゴシック" pitchFamily="49" charset="-128"/>
            </a:rPr>
            <a:t>13,619</a:t>
          </a:r>
          <a:r>
            <a:rPr kumimoji="1" lang="ja-JP" altLang="en-US" sz="1400">
              <a:latin typeface="ＭＳ ゴシック" pitchFamily="49" charset="-128"/>
              <a:ea typeface="ＭＳ ゴシック" pitchFamily="49" charset="-128"/>
            </a:rPr>
            <a:t>百万円となり、前年度比</a:t>
          </a:r>
          <a:r>
            <a:rPr kumimoji="1" lang="en-US" altLang="ja-JP" sz="1400">
              <a:latin typeface="ＭＳ ゴシック" pitchFamily="49" charset="-128"/>
              <a:ea typeface="ＭＳ ゴシック" pitchFamily="49" charset="-128"/>
            </a:rPr>
            <a:t>1,640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一方で、充当可能財源等歳入については、基金が補助事業の活用や事業見直し等の経営努力により</a:t>
          </a:r>
          <a:r>
            <a:rPr kumimoji="1" lang="en-US" altLang="ja-JP" sz="1400">
              <a:latin typeface="ＭＳ ゴシック" pitchFamily="49" charset="-128"/>
              <a:ea typeface="ＭＳ ゴシック" pitchFamily="49" charset="-128"/>
            </a:rPr>
            <a:t>555</a:t>
          </a:r>
          <a:r>
            <a:rPr kumimoji="1" lang="ja-JP" altLang="en-US" sz="1400">
              <a:latin typeface="ＭＳ ゴシック" pitchFamily="49" charset="-128"/>
              <a:ea typeface="ＭＳ ゴシック" pitchFamily="49" charset="-128"/>
            </a:rPr>
            <a:t>百万円の増加となった。また、交付税算入の高い地方債を活用することにより、基準財政需要額算入見込額も高い水準となった。</a:t>
          </a:r>
        </a:p>
        <a:p>
          <a:r>
            <a:rPr kumimoji="1" lang="ja-JP" altLang="en-US" sz="1400">
              <a:latin typeface="ＭＳ ゴシック" pitchFamily="49" charset="-128"/>
              <a:ea typeface="ＭＳ ゴシック" pitchFamily="49" charset="-128"/>
            </a:rPr>
            <a:t>　投資事業の取捨選択に努めるとともに、基金の取崩し等を検討しつつ、適正な公債費の管理に努めていく。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令和３年度では、基金の太宗を占める財政調整基金は積立取崩の差引きで実質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　　　　　　　　　集落住民の共同活動を支援するために要する経費の財源に充てるため。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森林環境譲与税基金：森林の整備及びその促進に関する施策の財源に充てるため。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秋元文庫基金：小中学校の図書を購入する財源に充てるため。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森林環境譲与税基金：森林環境譲与税を全額積み立てている。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以降は、計画的に森林管理事業を実施する財源に使用している。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以降は、小中学校の電子図書の購入を毎年計画的に進めている。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財政調整基金は、税収如何にかかわらず、行革・経費節減等の経営努力により捻出したものを計上している。令和３年度決算は対前年比較では、歳入全体で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百万円の増となった。対前年比で、地方交付税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百万円増等により、基金残高は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即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普通交付税追加交付分のうち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想定外の繰上償還が生じた場合の財源を確保するため、今後も現況を維持していく。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市町村平均と比較して、有形固定資産減価償却率が高く、施設の老朽化が進んでいることがわかる。また昨年度と比較して老朽化度が大きく進んだ。設立年度の古い施設で、未利用の有形固定資産を有効に使えておらず、効率性が悪い。対応策は①公共施設等総合管理計画に基づく老朽化、長寿命化、複合化を図り、②資産の解体・除去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4587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206240" y="5413883"/>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258945"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119245" y="66394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258945" y="519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4138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258945" y="6034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157345" y="61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537585" y="6160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867025" y="6134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96465" y="6116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525905" y="61142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35941</xdr:rowOff>
    </xdr:from>
    <xdr:to>
      <xdr:col>23</xdr:col>
      <xdr:colOff>136525</xdr:colOff>
      <xdr:row>33</xdr:row>
      <xdr:rowOff>137540</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157345" y="6337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14368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258945" y="631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73533</xdr:rowOff>
    </xdr:from>
    <xdr:to>
      <xdr:col>19</xdr:col>
      <xdr:colOff>187325</xdr:colOff>
      <xdr:row>33</xdr:row>
      <xdr:rowOff>3683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537585" y="62076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124333</xdr:rowOff>
    </xdr:from>
    <xdr:to>
      <xdr:col>23</xdr:col>
      <xdr:colOff>85725</xdr:colOff>
      <xdr:row>33</xdr:row>
      <xdr:rowOff>86741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588385" y="6258433"/>
          <a:ext cx="619760" cy="1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39598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118254</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2738129" y="5917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96664</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067569" y="589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94505</xdr:rowOff>
    </xdr:from>
    <xdr:ext cx="405111" cy="259045"/>
    <xdr:sp macro="" textlink="">
      <xdr:nvSpPr>
        <xdr:cNvPr id="86" name="n_4aveValue有形固定資産減価償却率">
          <a:extLst>
            <a:ext uri="{FF2B5EF4-FFF2-40B4-BE49-F238E27FC236}">
              <a16:creationId xmlns:a16="http://schemas.microsoft.com/office/drawing/2014/main" id="{00000000-0008-0000-0D00-000056000000}"/>
            </a:ext>
          </a:extLst>
        </xdr:cNvPr>
        <xdr:cNvSpPr txBox="1"/>
      </xdr:nvSpPr>
      <xdr:spPr>
        <a:xfrm>
          <a:off x="1397009"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166260</xdr:rowOff>
    </xdr:from>
    <xdr:ext cx="405111" cy="259045"/>
    <xdr:sp macro="" textlink="">
      <xdr:nvSpPr>
        <xdr:cNvPr id="87" name="n_1mainValue有形固定資産減価償却率">
          <a:extLst>
            <a:ext uri="{FF2B5EF4-FFF2-40B4-BE49-F238E27FC236}">
              <a16:creationId xmlns:a16="http://schemas.microsoft.com/office/drawing/2014/main" id="{00000000-0008-0000-0D00-000057000000}"/>
            </a:ext>
          </a:extLst>
        </xdr:cNvPr>
        <xdr:cNvSpPr txBox="1"/>
      </xdr:nvSpPr>
      <xdr:spPr>
        <a:xfrm>
          <a:off x="3395989" y="6300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対前年比で△</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％と改善となったものの、類似団体を</a:t>
          </a:r>
          <a:r>
            <a:rPr kumimoji="1" lang="en-US" altLang="ja-JP" sz="1100">
              <a:latin typeface="ＭＳ Ｐゴシック" panose="020B0600070205080204" pitchFamily="50" charset="-128"/>
              <a:ea typeface="ＭＳ Ｐゴシック" panose="020B0600070205080204" pitchFamily="50" charset="-128"/>
            </a:rPr>
            <a:t>384.8</a:t>
          </a:r>
          <a:r>
            <a:rPr kumimoji="1" lang="ja-JP" altLang="en-US" sz="1100">
              <a:latin typeface="ＭＳ Ｐゴシック" panose="020B0600070205080204" pitchFamily="50" charset="-128"/>
              <a:ea typeface="ＭＳ Ｐゴシック" panose="020B0600070205080204" pitchFamily="50" charset="-128"/>
            </a:rPr>
            <a:t>％上回っている。債務償還能力という視点でみると、経常的な自主財源に乏しく、義務的経費の硬直化が課題である。収支低水準には至っていないものの、大規模事業については起債財源が必須な状況である。</a:t>
          </a:r>
        </a:p>
        <a:p>
          <a:r>
            <a:rPr kumimoji="1" lang="ja-JP" altLang="en-US" sz="1100">
              <a:latin typeface="ＭＳ Ｐゴシック" panose="020B0600070205080204" pitchFamily="50" charset="-128"/>
              <a:ea typeface="ＭＳ Ｐゴシック" panose="020B0600070205080204" pitchFamily="50" charset="-128"/>
            </a:rPr>
            <a:t>　引き続き、基金残高の確保や新たな財源の確保に努め、収支の黒字拡大に努めていく。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3027660" y="5160463"/>
          <a:ext cx="1269" cy="13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3080365" y="6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2963525" y="6520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3080365" y="5456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3001625" y="5600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2359005" y="5718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1688445" y="60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1017885" y="6040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0347325" y="602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44849</xdr:rowOff>
    </xdr:from>
    <xdr:to>
      <xdr:col>76</xdr:col>
      <xdr:colOff>73025</xdr:colOff>
      <xdr:row>32</xdr:row>
      <xdr:rowOff>146449</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3001625" y="61789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23276</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3080365" y="61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57341</xdr:rowOff>
    </xdr:from>
    <xdr:to>
      <xdr:col>72</xdr:col>
      <xdr:colOff>123825</xdr:colOff>
      <xdr:row>32</xdr:row>
      <xdr:rowOff>158941</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2359005" y="61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95649</xdr:rowOff>
    </xdr:from>
    <xdr:to>
      <xdr:col>76</xdr:col>
      <xdr:colOff>22225</xdr:colOff>
      <xdr:row>32</xdr:row>
      <xdr:rowOff>108141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2409805" y="6229749"/>
          <a:ext cx="61976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23450</xdr:rowOff>
    </xdr:from>
    <xdr:to>
      <xdr:col>68</xdr:col>
      <xdr:colOff>123825</xdr:colOff>
      <xdr:row>33</xdr:row>
      <xdr:rowOff>125050</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1688445" y="63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108141</xdr:rowOff>
    </xdr:from>
    <xdr:to>
      <xdr:col>72</xdr:col>
      <xdr:colOff>73025</xdr:colOff>
      <xdr:row>33</xdr:row>
      <xdr:rowOff>74250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1739245" y="6242241"/>
          <a:ext cx="670560" cy="13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94080</xdr:rowOff>
    </xdr:from>
    <xdr:to>
      <xdr:col>64</xdr:col>
      <xdr:colOff>123825</xdr:colOff>
      <xdr:row>34</xdr:row>
      <xdr:rowOff>24230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1017885" y="6395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74250</xdr:rowOff>
    </xdr:from>
    <xdr:to>
      <xdr:col>68</xdr:col>
      <xdr:colOff>73025</xdr:colOff>
      <xdr:row>33</xdr:row>
      <xdr:rowOff>144880</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flipV="1">
          <a:off x="11068685" y="6375990"/>
          <a:ext cx="67056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59418</xdr:rowOff>
    </xdr:from>
    <xdr:to>
      <xdr:col>60</xdr:col>
      <xdr:colOff>123825</xdr:colOff>
      <xdr:row>34</xdr:row>
      <xdr:rowOff>161018</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0347325" y="6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144880</xdr:rowOff>
    </xdr:from>
    <xdr:to>
      <xdr:col>64</xdr:col>
      <xdr:colOff>73025</xdr:colOff>
      <xdr:row>34</xdr:row>
      <xdr:rowOff>110218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0398125" y="6446620"/>
          <a:ext cx="670560" cy="1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2185092" y="549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45" name="n_2aveValue債務償還比率">
          <a:extLst>
            <a:ext uri="{FF2B5EF4-FFF2-40B4-BE49-F238E27FC236}">
              <a16:creationId xmlns:a16="http://schemas.microsoft.com/office/drawing/2014/main" id="{00000000-0008-0000-0D00-000091000000}"/>
            </a:ext>
          </a:extLst>
        </xdr:cNvPr>
        <xdr:cNvSpPr txBox="1"/>
      </xdr:nvSpPr>
      <xdr:spPr>
        <a:xfrm>
          <a:off x="11527232" y="582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21099</xdr:rowOff>
    </xdr:from>
    <xdr:ext cx="469744" cy="259045"/>
    <xdr:sp macro="" textlink="">
      <xdr:nvSpPr>
        <xdr:cNvPr id="146" name="n_3aveValue債務償還比率">
          <a:extLst>
            <a:ext uri="{FF2B5EF4-FFF2-40B4-BE49-F238E27FC236}">
              <a16:creationId xmlns:a16="http://schemas.microsoft.com/office/drawing/2014/main" id="{00000000-0008-0000-0D00-000092000000}"/>
            </a:ext>
          </a:extLst>
        </xdr:cNvPr>
        <xdr:cNvSpPr txBox="1"/>
      </xdr:nvSpPr>
      <xdr:spPr>
        <a:xfrm>
          <a:off x="10856672"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8608</xdr:rowOff>
    </xdr:from>
    <xdr:ext cx="469744" cy="259045"/>
    <xdr:sp macro="" textlink="">
      <xdr:nvSpPr>
        <xdr:cNvPr id="147" name="n_4aveValue債務償還比率">
          <a:extLst>
            <a:ext uri="{FF2B5EF4-FFF2-40B4-BE49-F238E27FC236}">
              <a16:creationId xmlns:a16="http://schemas.microsoft.com/office/drawing/2014/main" id="{00000000-0008-0000-0D00-000093000000}"/>
            </a:ext>
          </a:extLst>
        </xdr:cNvPr>
        <xdr:cNvSpPr txBox="1"/>
      </xdr:nvSpPr>
      <xdr:spPr>
        <a:xfrm>
          <a:off x="10186112" y="580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150068</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2185092" y="628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116177</xdr:rowOff>
    </xdr:from>
    <xdr:ext cx="469744" cy="259045"/>
    <xdr:sp macro="" textlink="">
      <xdr:nvSpPr>
        <xdr:cNvPr id="149" name="n_2mainValue債務償還比率">
          <a:extLst>
            <a:ext uri="{FF2B5EF4-FFF2-40B4-BE49-F238E27FC236}">
              <a16:creationId xmlns:a16="http://schemas.microsoft.com/office/drawing/2014/main" id="{00000000-0008-0000-0D00-000095000000}"/>
            </a:ext>
          </a:extLst>
        </xdr:cNvPr>
        <xdr:cNvSpPr txBox="1"/>
      </xdr:nvSpPr>
      <xdr:spPr>
        <a:xfrm>
          <a:off x="11527232" y="64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15357</xdr:rowOff>
    </xdr:from>
    <xdr:ext cx="469744" cy="259045"/>
    <xdr:sp macro="" textlink="">
      <xdr:nvSpPr>
        <xdr:cNvPr id="150" name="n_3mainValue債務償還比率">
          <a:extLst>
            <a:ext uri="{FF2B5EF4-FFF2-40B4-BE49-F238E27FC236}">
              <a16:creationId xmlns:a16="http://schemas.microsoft.com/office/drawing/2014/main" id="{00000000-0008-0000-0D00-000096000000}"/>
            </a:ext>
          </a:extLst>
        </xdr:cNvPr>
        <xdr:cNvSpPr txBox="1"/>
      </xdr:nvSpPr>
      <xdr:spPr>
        <a:xfrm>
          <a:off x="10856672" y="64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152145</xdr:rowOff>
    </xdr:from>
    <xdr:ext cx="469744" cy="259045"/>
    <xdr:sp macro="" textlink="">
      <xdr:nvSpPr>
        <xdr:cNvPr id="151" name="n_4mainValue債務償還比率">
          <a:extLst>
            <a:ext uri="{FF2B5EF4-FFF2-40B4-BE49-F238E27FC236}">
              <a16:creationId xmlns:a16="http://schemas.microsoft.com/office/drawing/2014/main" id="{00000000-0008-0000-0D00-000097000000}"/>
            </a:ext>
          </a:extLst>
        </xdr:cNvPr>
        <xdr:cNvSpPr txBox="1"/>
      </xdr:nvSpPr>
      <xdr:spPr>
        <a:xfrm>
          <a:off x="10186112" y="662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31180"/>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10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36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5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82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82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48260</xdr:rowOff>
    </xdr:from>
    <xdr:to>
      <xdr:col>24</xdr:col>
      <xdr:colOff>114300</xdr:colOff>
      <xdr:row>41</xdr:row>
      <xdr:rowOff>149860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134637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41728</xdr:rowOff>
    </xdr:from>
    <xdr:to>
      <xdr:col>20</xdr:col>
      <xdr:colOff>38100</xdr:colOff>
      <xdr:row>41</xdr:row>
      <xdr:rowOff>143328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91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92528</xdr:rowOff>
    </xdr:from>
    <xdr:to>
      <xdr:col>24</xdr:col>
      <xdr:colOff>63500</xdr:colOff>
      <xdr:row>41</xdr:row>
      <xdr:rowOff>99060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965768"/>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E00-00004E000000}"/>
            </a:ext>
          </a:extLst>
        </xdr:cNvPr>
        <xdr:cNvSpPr txBox="1"/>
      </xdr:nvSpPr>
      <xdr:spPr>
        <a:xfrm>
          <a:off x="317056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E00-00004F000000}"/>
            </a:ext>
          </a:extLst>
        </xdr:cNvPr>
        <xdr:cNvSpPr txBox="1"/>
      </xdr:nvSpPr>
      <xdr:spPr>
        <a:xfrm>
          <a:off x="2385704"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E00-000050000000}"/>
            </a:ext>
          </a:extLst>
        </xdr:cNvPr>
        <xdr:cNvSpPr txBox="1"/>
      </xdr:nvSpPr>
      <xdr:spPr>
        <a:xfrm>
          <a:off x="1611004"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58619</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E00-000051000000}"/>
            </a:ext>
          </a:extLst>
        </xdr:cNvPr>
        <xdr:cNvSpPr txBox="1"/>
      </xdr:nvSpPr>
      <xdr:spPr>
        <a:xfrm>
          <a:off x="836304"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134455</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170564" y="70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9219565" y="5766830"/>
          <a:ext cx="0" cy="130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9258300" y="70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9154160" y="7075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9258300" y="5545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9154160" y="5766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9258300" y="678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192260" y="6930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445500" y="6960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670800" y="6985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873240" y="69859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6098540" y="6986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124357</xdr:rowOff>
    </xdr:from>
    <xdr:to>
      <xdr:col>55</xdr:col>
      <xdr:colOff>50800</xdr:colOff>
      <xdr:row>42</xdr:row>
      <xdr:rowOff>54507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192260" y="6997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39284</xdr:rowOff>
    </xdr:from>
    <xdr:ext cx="534377"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9258300" y="69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125301</xdr:rowOff>
    </xdr:from>
    <xdr:to>
      <xdr:col>50</xdr:col>
      <xdr:colOff>165100</xdr:colOff>
      <xdr:row>42</xdr:row>
      <xdr:rowOff>55451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445500" y="6998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3707</xdr:rowOff>
    </xdr:from>
    <xdr:to>
      <xdr:col>55</xdr:col>
      <xdr:colOff>0</xdr:colOff>
      <xdr:row>42</xdr:row>
      <xdr:rowOff>4651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496300" y="7044587"/>
          <a:ext cx="7239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823927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58759</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747727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59356</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6702571" y="67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60199</xdr:rowOff>
    </xdr:from>
    <xdr:ext cx="534377" cy="259045"/>
    <xdr:sp macro="" textlink="">
      <xdr:nvSpPr>
        <xdr:cNvPr id="129" name="n_4aveValue【道路】&#10;一人当たり延長">
          <a:extLst>
            <a:ext uri="{FF2B5EF4-FFF2-40B4-BE49-F238E27FC236}">
              <a16:creationId xmlns:a16="http://schemas.microsoft.com/office/drawing/2014/main" id="{00000000-0008-0000-0E00-000081000000}"/>
            </a:ext>
          </a:extLst>
        </xdr:cNvPr>
        <xdr:cNvSpPr txBox="1"/>
      </xdr:nvSpPr>
      <xdr:spPr>
        <a:xfrm>
          <a:off x="5905011" y="676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46578</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8239271" y="7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086225" y="9321437"/>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124960" y="1079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020820" y="10787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124960" y="9100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020820" y="93214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12496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03606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5146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7399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965200" y="10071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403606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E00-0000AD000000}"/>
            </a:ext>
          </a:extLst>
        </xdr:cNvPr>
        <xdr:cNvSpPr txBox="1"/>
      </xdr:nvSpPr>
      <xdr:spPr>
        <a:xfrm>
          <a:off x="412496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87993</xdr:rowOff>
    </xdr:from>
    <xdr:to>
      <xdr:col>20</xdr:col>
      <xdr:colOff>38100</xdr:colOff>
      <xdr:row>60</xdr:row>
      <xdr:rowOff>18143</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3312160" y="9978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60</xdr:row>
      <xdr:rowOff>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355340" y="1002955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17056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385704"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61100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836304"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34670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17056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9219565" y="9256951"/>
          <a:ext cx="0" cy="146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9258300" y="107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9154160" y="10722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9258300" y="903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9154160" y="9256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9258300" y="101753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192260" y="10320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7670800" y="104777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6873240" y="10488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6098540" y="1050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161723</xdr:rowOff>
    </xdr:from>
    <xdr:to>
      <xdr:col>55</xdr:col>
      <xdr:colOff>50800</xdr:colOff>
      <xdr:row>62</xdr:row>
      <xdr:rowOff>91873</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9192260" y="10387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140150</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9258300" y="103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170006</xdr:rowOff>
    </xdr:from>
    <xdr:to>
      <xdr:col>50</xdr:col>
      <xdr:colOff>165100</xdr:colOff>
      <xdr:row>62</xdr:row>
      <xdr:rowOff>100156</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445500" y="10396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41073</xdr:rowOff>
    </xdr:from>
    <xdr:to>
      <xdr:col>55</xdr:col>
      <xdr:colOff>0</xdr:colOff>
      <xdr:row>62</xdr:row>
      <xdr:rowOff>49356</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8496300" y="10434753"/>
          <a:ext cx="7239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214575" y="100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444955" y="1025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6670255" y="102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62258</xdr:rowOff>
    </xdr:from>
    <xdr:ext cx="599010" cy="259045"/>
    <xdr:sp macro="" textlink="">
      <xdr:nvSpPr>
        <xdr:cNvPr id="225" name="n_4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5872695" y="1028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91283</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214575" y="104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00000000-0008-0000-0E00-0000FA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4086225" y="12940666"/>
          <a:ext cx="0" cy="154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00000000-0008-0000-0E00-0000FC000000}"/>
            </a:ext>
          </a:extLst>
        </xdr:cNvPr>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00000000-0008-0000-0E00-0000FE000000}"/>
            </a:ext>
          </a:extLst>
        </xdr:cNvPr>
        <xdr:cNvSpPr txBox="1"/>
      </xdr:nvSpPr>
      <xdr:spPr>
        <a:xfrm>
          <a:off x="4124960" y="1272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402082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00000000-0008-0000-0E00-000000010000}"/>
            </a:ext>
          </a:extLst>
        </xdr:cNvPr>
        <xdr:cNvSpPr txBox="1"/>
      </xdr:nvSpPr>
      <xdr:spPr>
        <a:xfrm>
          <a:off x="4124960" y="13832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403606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251460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173990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96520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03606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124960"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312160" y="13773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78105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355340" y="1380172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E00-00000F010000}"/>
            </a:ext>
          </a:extLst>
        </xdr:cNvPr>
        <xdr:cNvSpPr txBox="1"/>
      </xdr:nvSpPr>
      <xdr:spPr>
        <a:xfrm>
          <a:off x="317056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E00-000010010000}"/>
            </a:ext>
          </a:extLst>
        </xdr:cNvPr>
        <xdr:cNvSpPr txBox="1"/>
      </xdr:nvSpPr>
      <xdr:spPr>
        <a:xfrm>
          <a:off x="238570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E00-000011010000}"/>
            </a:ext>
          </a:extLst>
        </xdr:cNvPr>
        <xdr:cNvSpPr txBox="1"/>
      </xdr:nvSpPr>
      <xdr:spPr>
        <a:xfrm>
          <a:off x="161100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274" name="n_4aveValue【公営住宅】&#10;有形固定資産減価償却率">
          <a:extLst>
            <a:ext uri="{FF2B5EF4-FFF2-40B4-BE49-F238E27FC236}">
              <a16:creationId xmlns:a16="http://schemas.microsoft.com/office/drawing/2014/main" id="{00000000-0008-0000-0E00-000012010000}"/>
            </a:ext>
          </a:extLst>
        </xdr:cNvPr>
        <xdr:cNvSpPr txBox="1"/>
      </xdr:nvSpPr>
      <xdr:spPr>
        <a:xfrm>
          <a:off x="83630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275" name="n_1mainValue【公営住宅】&#10;有形固定資産減価償却率">
          <a:extLst>
            <a:ext uri="{FF2B5EF4-FFF2-40B4-BE49-F238E27FC236}">
              <a16:creationId xmlns:a16="http://schemas.microsoft.com/office/drawing/2014/main" id="{00000000-0008-0000-0E00-000013010000}"/>
            </a:ext>
          </a:extLst>
        </xdr:cNvPr>
        <xdr:cNvSpPr txBox="1"/>
      </xdr:nvSpPr>
      <xdr:spPr>
        <a:xfrm>
          <a:off x="317056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a:extLst>
            <a:ext uri="{FF2B5EF4-FFF2-40B4-BE49-F238E27FC236}">
              <a16:creationId xmlns:a16="http://schemas.microsoft.com/office/drawing/2014/main" id="{00000000-0008-0000-0E00-00002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flipV="1">
          <a:off x="9219565" y="13168046"/>
          <a:ext cx="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00" name="【公営住宅】&#10;一人当たり面積最小値テキスト">
          <a:extLst>
            <a:ext uri="{FF2B5EF4-FFF2-40B4-BE49-F238E27FC236}">
              <a16:creationId xmlns:a16="http://schemas.microsoft.com/office/drawing/2014/main" id="{00000000-0008-0000-0E00-00002C010000}"/>
            </a:ext>
          </a:extLst>
        </xdr:cNvPr>
        <xdr:cNvSpPr txBox="1"/>
      </xdr:nvSpPr>
      <xdr:spPr>
        <a:xfrm>
          <a:off x="9258300" y="145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9154160" y="1452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02" name="【公営住宅】&#10;一人当たり面積最大値テキスト">
          <a:extLst>
            <a:ext uri="{FF2B5EF4-FFF2-40B4-BE49-F238E27FC236}">
              <a16:creationId xmlns:a16="http://schemas.microsoft.com/office/drawing/2014/main" id="{00000000-0008-0000-0E00-00002E010000}"/>
            </a:ext>
          </a:extLst>
        </xdr:cNvPr>
        <xdr:cNvSpPr txBox="1"/>
      </xdr:nvSpPr>
      <xdr:spPr>
        <a:xfrm>
          <a:off x="9258300" y="129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9154160" y="1316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04" name="【公営住宅】&#10;一人当たり面積平均値テキスト">
          <a:extLst>
            <a:ext uri="{FF2B5EF4-FFF2-40B4-BE49-F238E27FC236}">
              <a16:creationId xmlns:a16="http://schemas.microsoft.com/office/drawing/2014/main" id="{00000000-0008-0000-0E00-000030010000}"/>
            </a:ext>
          </a:extLst>
        </xdr:cNvPr>
        <xdr:cNvSpPr txBox="1"/>
      </xdr:nvSpPr>
      <xdr:spPr>
        <a:xfrm>
          <a:off x="9258300" y="1411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192260" y="1425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445500" y="142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670800" y="14334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6873240" y="14347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6098540" y="14352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16408</xdr:rowOff>
    </xdr:from>
    <xdr:to>
      <xdr:col>55</xdr:col>
      <xdr:colOff>50800</xdr:colOff>
      <xdr:row>85</xdr:row>
      <xdr:rowOff>118008</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9192260" y="142658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166285</xdr:rowOff>
    </xdr:from>
    <xdr:ext cx="469744" cy="259045"/>
    <xdr:sp macro="" textlink="">
      <xdr:nvSpPr>
        <xdr:cNvPr id="316" name="【公営住宅】&#10;一人当たり面積該当値テキスト">
          <a:extLst>
            <a:ext uri="{FF2B5EF4-FFF2-40B4-BE49-F238E27FC236}">
              <a16:creationId xmlns:a16="http://schemas.microsoft.com/office/drawing/2014/main" id="{00000000-0008-0000-0E00-00003C010000}"/>
            </a:ext>
          </a:extLst>
        </xdr:cNvPr>
        <xdr:cNvSpPr txBox="1"/>
      </xdr:nvSpPr>
      <xdr:spPr>
        <a:xfrm>
          <a:off x="9258300" y="142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161950</xdr:rowOff>
    </xdr:from>
    <xdr:to>
      <xdr:col>50</xdr:col>
      <xdr:colOff>165100</xdr:colOff>
      <xdr:row>85</xdr:row>
      <xdr:rowOff>92100</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8445500" y="14243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41300</xdr:rowOff>
    </xdr:from>
    <xdr:to>
      <xdr:col>55</xdr:col>
      <xdr:colOff>0</xdr:colOff>
      <xdr:row>85</xdr:row>
      <xdr:rowOff>67208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8496300" y="14290700"/>
          <a:ext cx="7239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19" name="n_1aveValue【公営住宅】&#10;一人当たり面積">
          <a:extLst>
            <a:ext uri="{FF2B5EF4-FFF2-40B4-BE49-F238E27FC236}">
              <a16:creationId xmlns:a16="http://schemas.microsoft.com/office/drawing/2014/main" id="{00000000-0008-0000-0E00-00003F010000}"/>
            </a:ext>
          </a:extLst>
        </xdr:cNvPr>
        <xdr:cNvSpPr txBox="1"/>
      </xdr:nvSpPr>
      <xdr:spPr>
        <a:xfrm>
          <a:off x="8271587" y="143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31818</xdr:rowOff>
    </xdr:from>
    <xdr:ext cx="469744" cy="259045"/>
    <xdr:sp macro="" textlink="">
      <xdr:nvSpPr>
        <xdr:cNvPr id="320" name="n_2aveValue【公営住宅】&#10;一人当たり面積">
          <a:extLst>
            <a:ext uri="{FF2B5EF4-FFF2-40B4-BE49-F238E27FC236}">
              <a16:creationId xmlns:a16="http://schemas.microsoft.com/office/drawing/2014/main" id="{00000000-0008-0000-0E00-000040010000}"/>
            </a:ext>
          </a:extLst>
        </xdr:cNvPr>
        <xdr:cNvSpPr txBox="1"/>
      </xdr:nvSpPr>
      <xdr:spPr>
        <a:xfrm>
          <a:off x="750958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44848</xdr:rowOff>
    </xdr:from>
    <xdr:ext cx="469744" cy="259045"/>
    <xdr:sp macro="" textlink="">
      <xdr:nvSpPr>
        <xdr:cNvPr id="321" name="n_3aveValue【公営住宅】&#10;一人当たり面積">
          <a:extLst>
            <a:ext uri="{FF2B5EF4-FFF2-40B4-BE49-F238E27FC236}">
              <a16:creationId xmlns:a16="http://schemas.microsoft.com/office/drawing/2014/main" id="{00000000-0008-0000-0E00-000041010000}"/>
            </a:ext>
          </a:extLst>
        </xdr:cNvPr>
        <xdr:cNvSpPr txBox="1"/>
      </xdr:nvSpPr>
      <xdr:spPr>
        <a:xfrm>
          <a:off x="6712027" y="1412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49801</xdr:rowOff>
    </xdr:from>
    <xdr:ext cx="469744" cy="259045"/>
    <xdr:sp macro="" textlink="">
      <xdr:nvSpPr>
        <xdr:cNvPr id="322" name="n_4aveValue【公営住宅】&#10;一人当たり面積">
          <a:extLst>
            <a:ext uri="{FF2B5EF4-FFF2-40B4-BE49-F238E27FC236}">
              <a16:creationId xmlns:a16="http://schemas.microsoft.com/office/drawing/2014/main" id="{00000000-0008-0000-0E00-000042010000}"/>
            </a:ext>
          </a:extLst>
        </xdr:cNvPr>
        <xdr:cNvSpPr txBox="1"/>
      </xdr:nvSpPr>
      <xdr:spPr>
        <a:xfrm>
          <a:off x="593732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108627</xdr:rowOff>
    </xdr:from>
    <xdr:ext cx="469744" cy="259045"/>
    <xdr:sp macro="" textlink="">
      <xdr:nvSpPr>
        <xdr:cNvPr id="323" name="n_1mainValue【公営住宅】&#10;一人当たり面積">
          <a:extLst>
            <a:ext uri="{FF2B5EF4-FFF2-40B4-BE49-F238E27FC236}">
              <a16:creationId xmlns:a16="http://schemas.microsoft.com/office/drawing/2014/main" id="{00000000-0008-0000-0E00-000043010000}"/>
            </a:ext>
          </a:extLst>
        </xdr:cNvPr>
        <xdr:cNvSpPr txBox="1"/>
      </xdr:nvSpPr>
      <xdr:spPr>
        <a:xfrm>
          <a:off x="8271587" y="140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a:extLst>
            <a:ext uri="{FF2B5EF4-FFF2-40B4-BE49-F238E27FC236}">
              <a16:creationId xmlns:a16="http://schemas.microsoft.com/office/drawing/2014/main" id="{00000000-0008-0000-0E00-00006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14375764" y="569322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6" name="【認定こども園・幼稚園・保育所】&#10;有形固定資産減価償却率最小値テキスト">
          <a:extLst>
            <a:ext uri="{FF2B5EF4-FFF2-40B4-BE49-F238E27FC236}">
              <a16:creationId xmlns:a16="http://schemas.microsoft.com/office/drawing/2014/main" id="{00000000-0008-0000-0E00-00006E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68" name="【認定こども園・幼稚園・保育所】&#10;有形固定資産減価償却率最大値テキスト">
          <a:extLst>
            <a:ext uri="{FF2B5EF4-FFF2-40B4-BE49-F238E27FC236}">
              <a16:creationId xmlns:a16="http://schemas.microsoft.com/office/drawing/2014/main" id="{00000000-0008-0000-0E00-000070010000}"/>
            </a:ext>
          </a:extLst>
        </xdr:cNvPr>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70" name="【認定こども園・幼稚園・保育所】&#10;有形固定資産減価償却率平均値テキスト">
          <a:extLst>
            <a:ext uri="{FF2B5EF4-FFF2-40B4-BE49-F238E27FC236}">
              <a16:creationId xmlns:a16="http://schemas.microsoft.com/office/drawing/2014/main" id="{00000000-0008-0000-0E00-000072010000}"/>
            </a:ext>
          </a:extLst>
        </xdr:cNvPr>
        <xdr:cNvSpPr txBox="1"/>
      </xdr:nvSpPr>
      <xdr:spPr>
        <a:xfrm>
          <a:off x="144145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280414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2029440" y="6326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12318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4325600" y="65617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382" name="【認定こども園・幼稚園・保育所】&#10;有形固定資産減価償却率該当値テキスト">
          <a:extLst>
            <a:ext uri="{FF2B5EF4-FFF2-40B4-BE49-F238E27FC236}">
              <a16:creationId xmlns:a16="http://schemas.microsoft.com/office/drawing/2014/main" id="{00000000-0008-0000-0E00-00007E010000}"/>
            </a:ext>
          </a:extLst>
        </xdr:cNvPr>
        <xdr:cNvSpPr txBox="1"/>
      </xdr:nvSpPr>
      <xdr:spPr>
        <a:xfrm>
          <a:off x="144145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35788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156210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13629640" y="6612527"/>
          <a:ext cx="74676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2675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190054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388" name="n_4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110298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389" name="n_1main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34372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00000000-0008-0000-0E00-00009A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9509104" y="5557571"/>
          <a:ext cx="0" cy="142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0000000-0008-0000-0E00-00009C010000}"/>
            </a:ext>
          </a:extLst>
        </xdr:cNvPr>
        <xdr:cNvSpPr txBox="1"/>
      </xdr:nvSpPr>
      <xdr:spPr>
        <a:xfrm>
          <a:off x="19547840" y="69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9443700" y="6984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00000000-0008-0000-0E00-00009E010000}"/>
            </a:ext>
          </a:extLst>
        </xdr:cNvPr>
        <xdr:cNvSpPr txBox="1"/>
      </xdr:nvSpPr>
      <xdr:spPr>
        <a:xfrm>
          <a:off x="19547840" y="53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9443700" y="5557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00000000-0008-0000-0E00-0000A0010000}"/>
            </a:ext>
          </a:extLst>
        </xdr:cNvPr>
        <xdr:cNvSpPr txBox="1"/>
      </xdr:nvSpPr>
      <xdr:spPr>
        <a:xfrm>
          <a:off x="19547840" y="6496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9458940" y="6641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7937480" y="671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7162780" y="67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388080" y="6726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9458940" y="6655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95724</xdr:rowOff>
    </xdr:from>
    <xdr:ext cx="469744" cy="259045"/>
    <xdr:sp macro="" textlink="">
      <xdr:nvSpPr>
        <xdr:cNvPr id="428" name="【認定こども園・幼稚園・保育所】&#10;一人当たり面積該当値テキスト">
          <a:extLst>
            <a:ext uri="{FF2B5EF4-FFF2-40B4-BE49-F238E27FC236}">
              <a16:creationId xmlns:a16="http://schemas.microsoft.com/office/drawing/2014/main" id="{00000000-0008-0000-0E00-0000AC010000}"/>
            </a:ext>
          </a:extLst>
        </xdr:cNvPr>
        <xdr:cNvSpPr txBox="1"/>
      </xdr:nvSpPr>
      <xdr:spPr>
        <a:xfrm>
          <a:off x="19547840" y="66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21742</xdr:rowOff>
    </xdr:from>
    <xdr:to>
      <xdr:col>112</xdr:col>
      <xdr:colOff>38100</xdr:colOff>
      <xdr:row>40</xdr:row>
      <xdr:rowOff>123342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8735040" y="67273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168097</xdr:rowOff>
    </xdr:from>
    <xdr:to>
      <xdr:col>116</xdr:col>
      <xdr:colOff>63500</xdr:colOff>
      <xdr:row>40</xdr:row>
      <xdr:rowOff>72542</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8778220" y="6706057"/>
          <a:ext cx="73152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00000000-0008-0000-0E00-0000AF010000}"/>
            </a:ext>
          </a:extLst>
        </xdr:cNvPr>
        <xdr:cNvSpPr txBox="1"/>
      </xdr:nvSpPr>
      <xdr:spPr>
        <a:xfrm>
          <a:off x="185611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00000000-0008-0000-0E00-0000B0010000}"/>
            </a:ext>
          </a:extLst>
        </xdr:cNvPr>
        <xdr:cNvSpPr txBox="1"/>
      </xdr:nvSpPr>
      <xdr:spPr>
        <a:xfrm>
          <a:off x="17776267" y="64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00000000-0008-0000-0E00-0000B1010000}"/>
            </a:ext>
          </a:extLst>
        </xdr:cNvPr>
        <xdr:cNvSpPr txBox="1"/>
      </xdr:nvSpPr>
      <xdr:spPr>
        <a:xfrm>
          <a:off x="17001567" y="65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138955</xdr:rowOff>
    </xdr:from>
    <xdr:ext cx="469744" cy="259045"/>
    <xdr:sp macro="" textlink="">
      <xdr:nvSpPr>
        <xdr:cNvPr id="434" name="n_4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1622686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114469</xdr:rowOff>
    </xdr:from>
    <xdr:ext cx="469744" cy="259045"/>
    <xdr:sp macro="" textlink="">
      <xdr:nvSpPr>
        <xdr:cNvPr id="435" name="n_1main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18561127" y="682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00000000-0008-0000-0E00-0000CB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4375764" y="933259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00000000-0008-0000-0E00-0000CD010000}"/>
            </a:ext>
          </a:extLst>
        </xdr:cNvPr>
        <xdr:cNvSpPr txBox="1"/>
      </xdr:nvSpPr>
      <xdr:spPr>
        <a:xfrm>
          <a:off x="144145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4287500" y="10622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00000000-0008-0000-0E00-0000CF010000}"/>
            </a:ext>
          </a:extLst>
        </xdr:cNvPr>
        <xdr:cNvSpPr txBox="1"/>
      </xdr:nvSpPr>
      <xdr:spPr>
        <a:xfrm>
          <a:off x="14414500" y="9111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4287500" y="9332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00000000-0008-0000-0E00-0000D1010000}"/>
            </a:ext>
          </a:extLst>
        </xdr:cNvPr>
        <xdr:cNvSpPr txBox="1"/>
      </xdr:nvSpPr>
      <xdr:spPr>
        <a:xfrm>
          <a:off x="14414500" y="991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4325600" y="10059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280414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12029440" y="10106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1123188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160655</xdr:rowOff>
    </xdr:from>
    <xdr:to>
      <xdr:col>85</xdr:col>
      <xdr:colOff>177800</xdr:colOff>
      <xdr:row>63</xdr:row>
      <xdr:rowOff>90805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4325600" y="105543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75582</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00000000-0008-0000-0E00-0000DD010000}"/>
            </a:ext>
          </a:extLst>
        </xdr:cNvPr>
        <xdr:cNvSpPr txBox="1"/>
      </xdr:nvSpPr>
      <xdr:spPr>
        <a:xfrm>
          <a:off x="14414500" y="1046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88265</xdr:rowOff>
    </xdr:from>
    <xdr:to>
      <xdr:col>81</xdr:col>
      <xdr:colOff>101600</xdr:colOff>
      <xdr:row>63</xdr:row>
      <xdr:rowOff>18415</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3578840" y="1048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139065</xdr:rowOff>
    </xdr:from>
    <xdr:to>
      <xdr:col>85</xdr:col>
      <xdr:colOff>127000</xdr:colOff>
      <xdr:row>63</xdr:row>
      <xdr:rowOff>40005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3629640" y="10532745"/>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80" name="n_1aveValue【学校施設】&#10;有形固定資産減価償却率">
          <a:extLst>
            <a:ext uri="{FF2B5EF4-FFF2-40B4-BE49-F238E27FC236}">
              <a16:creationId xmlns:a16="http://schemas.microsoft.com/office/drawing/2014/main" id="{00000000-0008-0000-0E00-0000E0010000}"/>
            </a:ext>
          </a:extLst>
        </xdr:cNvPr>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481" name="n_2aveValue【学校施設】&#10;有形固定資産減価償却率">
          <a:extLst>
            <a:ext uri="{FF2B5EF4-FFF2-40B4-BE49-F238E27FC236}">
              <a16:creationId xmlns:a16="http://schemas.microsoft.com/office/drawing/2014/main" id="{00000000-0008-0000-0E00-0000E1010000}"/>
            </a:ext>
          </a:extLst>
        </xdr:cNvPr>
        <xdr:cNvSpPr txBox="1"/>
      </xdr:nvSpPr>
      <xdr:spPr>
        <a:xfrm>
          <a:off x="126752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482" name="n_3aveValue【学校施設】&#10;有形固定資産減価償却率">
          <a:extLst>
            <a:ext uri="{FF2B5EF4-FFF2-40B4-BE49-F238E27FC236}">
              <a16:creationId xmlns:a16="http://schemas.microsoft.com/office/drawing/2014/main" id="{00000000-0008-0000-0E00-0000E2010000}"/>
            </a:ext>
          </a:extLst>
        </xdr:cNvPr>
        <xdr:cNvSpPr txBox="1"/>
      </xdr:nvSpPr>
      <xdr:spPr>
        <a:xfrm>
          <a:off x="119005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483" name="n_4aveValue【学校施設】&#10;有形固定資産減価償却率">
          <a:extLst>
            <a:ext uri="{FF2B5EF4-FFF2-40B4-BE49-F238E27FC236}">
              <a16:creationId xmlns:a16="http://schemas.microsoft.com/office/drawing/2014/main" id="{00000000-0008-0000-0E00-0000E3010000}"/>
            </a:ext>
          </a:extLst>
        </xdr:cNvPr>
        <xdr:cNvSpPr txBox="1"/>
      </xdr:nvSpPr>
      <xdr:spPr>
        <a:xfrm>
          <a:off x="1110298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9542</xdr:rowOff>
    </xdr:from>
    <xdr:ext cx="405111" cy="259045"/>
    <xdr:sp macro="" textlink="">
      <xdr:nvSpPr>
        <xdr:cNvPr id="484" name="n_1mainValue【学校施設】&#10;有形固定資産減価償却率">
          <a:extLst>
            <a:ext uri="{FF2B5EF4-FFF2-40B4-BE49-F238E27FC236}">
              <a16:creationId xmlns:a16="http://schemas.microsoft.com/office/drawing/2014/main" id="{00000000-0008-0000-0E00-0000E4010000}"/>
            </a:ext>
          </a:extLst>
        </xdr:cNvPr>
        <xdr:cNvSpPr txBox="1"/>
      </xdr:nvSpPr>
      <xdr:spPr>
        <a:xfrm>
          <a:off x="134372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a:extLst>
            <a:ext uri="{FF2B5EF4-FFF2-40B4-BE49-F238E27FC236}">
              <a16:creationId xmlns:a16="http://schemas.microsoft.com/office/drawing/2014/main" id="{00000000-0008-0000-0E00-0000FB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9509104" y="9445828"/>
          <a:ext cx="0" cy="124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09" name="【学校施設】&#10;一人当たり面積最小値テキスト">
          <a:extLst>
            <a:ext uri="{FF2B5EF4-FFF2-40B4-BE49-F238E27FC236}">
              <a16:creationId xmlns:a16="http://schemas.microsoft.com/office/drawing/2014/main" id="{00000000-0008-0000-0E00-0000FD010000}"/>
            </a:ext>
          </a:extLst>
        </xdr:cNvPr>
        <xdr:cNvSpPr txBox="1"/>
      </xdr:nvSpPr>
      <xdr:spPr>
        <a:xfrm>
          <a:off x="1954784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9443700" y="1069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11" name="【学校施設】&#10;一人当たり面積最大値テキスト">
          <a:extLst>
            <a:ext uri="{FF2B5EF4-FFF2-40B4-BE49-F238E27FC236}">
              <a16:creationId xmlns:a16="http://schemas.microsoft.com/office/drawing/2014/main" id="{00000000-0008-0000-0E00-0000FF010000}"/>
            </a:ext>
          </a:extLst>
        </xdr:cNvPr>
        <xdr:cNvSpPr txBox="1"/>
      </xdr:nvSpPr>
      <xdr:spPr>
        <a:xfrm>
          <a:off x="19547840" y="92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9443700" y="9445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13" name="【学校施設】&#10;一人当たり面積平均値テキスト">
          <a:extLst>
            <a:ext uri="{FF2B5EF4-FFF2-40B4-BE49-F238E27FC236}">
              <a16:creationId xmlns:a16="http://schemas.microsoft.com/office/drawing/2014/main" id="{00000000-0008-0000-0E00-000001020000}"/>
            </a:ext>
          </a:extLst>
        </xdr:cNvPr>
        <xdr:cNvSpPr txBox="1"/>
      </xdr:nvSpPr>
      <xdr:spPr>
        <a:xfrm>
          <a:off x="19547840" y="1036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9458940" y="10505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8735040" y="10513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7937480" y="10542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7162780" y="10547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6388080" y="10541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167894</xdr:rowOff>
    </xdr:from>
    <xdr:to>
      <xdr:col>116</xdr:col>
      <xdr:colOff>114300</xdr:colOff>
      <xdr:row>63</xdr:row>
      <xdr:rowOff>98044</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9458940" y="10561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525" name="【学校施設】&#10;一人当たり面積該当値テキスト">
          <a:extLst>
            <a:ext uri="{FF2B5EF4-FFF2-40B4-BE49-F238E27FC236}">
              <a16:creationId xmlns:a16="http://schemas.microsoft.com/office/drawing/2014/main" id="{00000000-0008-0000-0E00-00000D020000}"/>
            </a:ext>
          </a:extLst>
        </xdr:cNvPr>
        <xdr:cNvSpPr txBox="1"/>
      </xdr:nvSpPr>
      <xdr:spPr>
        <a:xfrm>
          <a:off x="19547840" y="104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169875</xdr:rowOff>
    </xdr:from>
    <xdr:to>
      <xdr:col>112</xdr:col>
      <xdr:colOff>38100</xdr:colOff>
      <xdr:row>63</xdr:row>
      <xdr:rowOff>100025</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8735040" y="10563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47244</xdr:rowOff>
    </xdr:from>
    <xdr:to>
      <xdr:col>116</xdr:col>
      <xdr:colOff>63500</xdr:colOff>
      <xdr:row>63</xdr:row>
      <xdr:rowOff>49225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8778220" y="10608564"/>
          <a:ext cx="73152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28" name="n_1aveValue【学校施設】&#10;一人当たり面積">
          <a:extLst>
            <a:ext uri="{FF2B5EF4-FFF2-40B4-BE49-F238E27FC236}">
              <a16:creationId xmlns:a16="http://schemas.microsoft.com/office/drawing/2014/main" id="{00000000-0008-0000-0E00-000010020000}"/>
            </a:ext>
          </a:extLst>
        </xdr:cNvPr>
        <xdr:cNvSpPr txBox="1"/>
      </xdr:nvSpPr>
      <xdr:spPr>
        <a:xfrm>
          <a:off x="18561127" y="1029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95445</xdr:rowOff>
    </xdr:from>
    <xdr:ext cx="469744" cy="259045"/>
    <xdr:sp macro="" textlink="">
      <xdr:nvSpPr>
        <xdr:cNvPr id="529" name="n_2aveValue【学校施設】&#10;一人当たり面積">
          <a:extLst>
            <a:ext uri="{FF2B5EF4-FFF2-40B4-BE49-F238E27FC236}">
              <a16:creationId xmlns:a16="http://schemas.microsoft.com/office/drawing/2014/main" id="{00000000-0008-0000-0E00-000011020000}"/>
            </a:ext>
          </a:extLst>
        </xdr:cNvPr>
        <xdr:cNvSpPr txBox="1"/>
      </xdr:nvSpPr>
      <xdr:spPr>
        <a:xfrm>
          <a:off x="17776267" y="103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100474</xdr:rowOff>
    </xdr:from>
    <xdr:ext cx="469744" cy="259045"/>
    <xdr:sp macro="" textlink="">
      <xdr:nvSpPr>
        <xdr:cNvPr id="530" name="n_3aveValue【学校施設】&#10;一人当たり面積">
          <a:extLst>
            <a:ext uri="{FF2B5EF4-FFF2-40B4-BE49-F238E27FC236}">
              <a16:creationId xmlns:a16="http://schemas.microsoft.com/office/drawing/2014/main" id="{00000000-0008-0000-0E00-000012020000}"/>
            </a:ext>
          </a:extLst>
        </xdr:cNvPr>
        <xdr:cNvSpPr txBox="1"/>
      </xdr:nvSpPr>
      <xdr:spPr>
        <a:xfrm>
          <a:off x="17001567" y="103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94759</xdr:rowOff>
    </xdr:from>
    <xdr:ext cx="469744" cy="259045"/>
    <xdr:sp macro="" textlink="">
      <xdr:nvSpPr>
        <xdr:cNvPr id="531" name="n_4aveValue【学校施設】&#10;一人当たり面積">
          <a:extLst>
            <a:ext uri="{FF2B5EF4-FFF2-40B4-BE49-F238E27FC236}">
              <a16:creationId xmlns:a16="http://schemas.microsoft.com/office/drawing/2014/main" id="{00000000-0008-0000-0E00-000013020000}"/>
            </a:ext>
          </a:extLst>
        </xdr:cNvPr>
        <xdr:cNvSpPr txBox="1"/>
      </xdr:nvSpPr>
      <xdr:spPr>
        <a:xfrm>
          <a:off x="16226867"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91152</xdr:rowOff>
    </xdr:from>
    <xdr:ext cx="469744" cy="259045"/>
    <xdr:sp macro="" textlink="">
      <xdr:nvSpPr>
        <xdr:cNvPr id="532" name="n_1mainValue【学校施設】&#10;一人当たり面積">
          <a:extLst>
            <a:ext uri="{FF2B5EF4-FFF2-40B4-BE49-F238E27FC236}">
              <a16:creationId xmlns:a16="http://schemas.microsoft.com/office/drawing/2014/main" id="{00000000-0008-0000-0E00-000014020000}"/>
            </a:ext>
          </a:extLst>
        </xdr:cNvPr>
        <xdr:cNvSpPr txBox="1"/>
      </xdr:nvSpPr>
      <xdr:spPr>
        <a:xfrm>
          <a:off x="18561127" y="106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a:extLst>
            <a:ext uri="{FF2B5EF4-FFF2-40B4-BE49-F238E27FC236}">
              <a16:creationId xmlns:a16="http://schemas.microsoft.com/office/drawing/2014/main" id="{00000000-0008-0000-0E00-00003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14375764" y="1677325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5" name="【公民館】&#10;有形固定資産減価償却率最小値テキスト">
          <a:extLst>
            <a:ext uri="{FF2B5EF4-FFF2-40B4-BE49-F238E27FC236}">
              <a16:creationId xmlns:a16="http://schemas.microsoft.com/office/drawing/2014/main" id="{00000000-0008-0000-0E00-00003F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77" name="【公民館】&#10;有形固定資産減価償却率最大値テキスト">
          <a:extLst>
            <a:ext uri="{FF2B5EF4-FFF2-40B4-BE49-F238E27FC236}">
              <a16:creationId xmlns:a16="http://schemas.microsoft.com/office/drawing/2014/main" id="{00000000-0008-0000-0E00-000041020000}"/>
            </a:ext>
          </a:extLst>
        </xdr:cNvPr>
        <xdr:cNvSpPr txBox="1"/>
      </xdr:nvSpPr>
      <xdr:spPr>
        <a:xfrm>
          <a:off x="14414500" y="16556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4287500" y="1677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9" name="【公民館】&#10;有形固定資産減価償却率平均値テキスト">
          <a:extLst>
            <a:ext uri="{FF2B5EF4-FFF2-40B4-BE49-F238E27FC236}">
              <a16:creationId xmlns:a16="http://schemas.microsoft.com/office/drawing/2014/main" id="{00000000-0008-0000-0E00-000043020000}"/>
            </a:ext>
          </a:extLst>
        </xdr:cNvPr>
        <xdr:cNvSpPr txBox="1"/>
      </xdr:nvSpPr>
      <xdr:spPr>
        <a:xfrm>
          <a:off x="14414500" y="17600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4325600" y="177451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35788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280414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2029440" y="17689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12318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118473</xdr:rowOff>
    </xdr:from>
    <xdr:to>
      <xdr:col>85</xdr:col>
      <xdr:colOff>177800</xdr:colOff>
      <xdr:row>109</xdr:row>
      <xdr:rowOff>48623</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4325600" y="182235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33400</xdr:rowOff>
    </xdr:from>
    <xdr:ext cx="405111" cy="259045"/>
    <xdr:sp macro="" textlink="">
      <xdr:nvSpPr>
        <xdr:cNvPr id="591" name="【公民館】&#10;有形固定資産減価償却率該当値テキスト">
          <a:extLst>
            <a:ext uri="{FF2B5EF4-FFF2-40B4-BE49-F238E27FC236}">
              <a16:creationId xmlns:a16="http://schemas.microsoft.com/office/drawing/2014/main" id="{00000000-0008-0000-0E00-00004F020000}"/>
            </a:ext>
          </a:extLst>
        </xdr:cNvPr>
        <xdr:cNvSpPr txBox="1"/>
      </xdr:nvSpPr>
      <xdr:spPr>
        <a:xfrm>
          <a:off x="14414500" y="1813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129902</xdr:rowOff>
    </xdr:from>
    <xdr:to>
      <xdr:col>81</xdr:col>
      <xdr:colOff>101600</xdr:colOff>
      <xdr:row>109</xdr:row>
      <xdr:rowOff>60052</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3578840" y="18235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169273</xdr:rowOff>
    </xdr:from>
    <xdr:to>
      <xdr:col>85</xdr:col>
      <xdr:colOff>127000</xdr:colOff>
      <xdr:row>109</xdr:row>
      <xdr:rowOff>9252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3629640" y="18274393"/>
          <a:ext cx="7467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4" name="n_1aveValue【公民館】&#10;有形固定資産減価償却率">
          <a:extLst>
            <a:ext uri="{FF2B5EF4-FFF2-40B4-BE49-F238E27FC236}">
              <a16:creationId xmlns:a16="http://schemas.microsoft.com/office/drawing/2014/main" id="{00000000-0008-0000-0E00-000052020000}"/>
            </a:ext>
          </a:extLst>
        </xdr:cNvPr>
        <xdr:cNvSpPr txBox="1"/>
      </xdr:nvSpPr>
      <xdr:spPr>
        <a:xfrm>
          <a:off x="13437244" y="1749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595" name="n_2aveValue【公民館】&#10;有形固定資産減価償却率">
          <a:extLst>
            <a:ext uri="{FF2B5EF4-FFF2-40B4-BE49-F238E27FC236}">
              <a16:creationId xmlns:a16="http://schemas.microsoft.com/office/drawing/2014/main" id="{00000000-0008-0000-0E00-000053020000}"/>
            </a:ext>
          </a:extLst>
        </xdr:cNvPr>
        <xdr:cNvSpPr txBox="1"/>
      </xdr:nvSpPr>
      <xdr:spPr>
        <a:xfrm>
          <a:off x="12675244" y="174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596" name="n_3aveValue【公民館】&#10;有形固定資産減価償却率">
          <a:extLst>
            <a:ext uri="{FF2B5EF4-FFF2-40B4-BE49-F238E27FC236}">
              <a16:creationId xmlns:a16="http://schemas.microsoft.com/office/drawing/2014/main" id="{00000000-0008-0000-0E00-000054020000}"/>
            </a:ext>
          </a:extLst>
        </xdr:cNvPr>
        <xdr:cNvSpPr txBox="1"/>
      </xdr:nvSpPr>
      <xdr:spPr>
        <a:xfrm>
          <a:off x="11900544" y="174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597" name="n_4aveValue【公民館】&#10;有形固定資産減価償却率">
          <a:extLst>
            <a:ext uri="{FF2B5EF4-FFF2-40B4-BE49-F238E27FC236}">
              <a16:creationId xmlns:a16="http://schemas.microsoft.com/office/drawing/2014/main" id="{00000000-0008-0000-0E00-000055020000}"/>
            </a:ext>
          </a:extLst>
        </xdr:cNvPr>
        <xdr:cNvSpPr txBox="1"/>
      </xdr:nvSpPr>
      <xdr:spPr>
        <a:xfrm>
          <a:off x="1110298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51179</xdr:rowOff>
    </xdr:from>
    <xdr:ext cx="405111" cy="259045"/>
    <xdr:sp macro="" textlink="">
      <xdr:nvSpPr>
        <xdr:cNvPr id="598" name="n_1mainValue【公民館】&#10;有形固定資産減価償却率">
          <a:extLst>
            <a:ext uri="{FF2B5EF4-FFF2-40B4-BE49-F238E27FC236}">
              <a16:creationId xmlns:a16="http://schemas.microsoft.com/office/drawing/2014/main" id="{00000000-0008-0000-0E00-000056020000}"/>
            </a:ext>
          </a:extLst>
        </xdr:cNvPr>
        <xdr:cNvSpPr txBox="1"/>
      </xdr:nvSpPr>
      <xdr:spPr>
        <a:xfrm>
          <a:off x="13437244" y="1832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00000000-0008-0000-0E00-00006D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9509104" y="16757142"/>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00000000-0008-0000-0E00-00006F020000}"/>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id="{00000000-0008-0000-0E00-000071020000}"/>
            </a:ext>
          </a:extLst>
        </xdr:cNvPr>
        <xdr:cNvSpPr txBox="1"/>
      </xdr:nvSpPr>
      <xdr:spPr>
        <a:xfrm>
          <a:off x="19547840" y="1653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94437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id="{00000000-0008-0000-0E00-000073020000}"/>
            </a:ext>
          </a:extLst>
        </xdr:cNvPr>
        <xdr:cNvSpPr txBox="1"/>
      </xdr:nvSpPr>
      <xdr:spPr>
        <a:xfrm>
          <a:off x="19547840" y="17664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9458940" y="178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8735040" y="17828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793748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7162780" y="179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6388080" y="1796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9458940" y="179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639" name="【公民館】&#10;一人当たり面積該当値テキスト">
          <a:extLst>
            <a:ext uri="{FF2B5EF4-FFF2-40B4-BE49-F238E27FC236}">
              <a16:creationId xmlns:a16="http://schemas.microsoft.com/office/drawing/2014/main" id="{00000000-0008-0000-0E00-00007F020000}"/>
            </a:ext>
          </a:extLst>
        </xdr:cNvPr>
        <xdr:cNvSpPr txBox="1"/>
      </xdr:nvSpPr>
      <xdr:spPr>
        <a:xfrm>
          <a:off x="19547840"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8735040" y="18015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128778</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8778220" y="18036541"/>
          <a:ext cx="73152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2" name="n_1aveValue【公民館】&#10;一人当たり面積">
          <a:extLst>
            <a:ext uri="{FF2B5EF4-FFF2-40B4-BE49-F238E27FC236}">
              <a16:creationId xmlns:a16="http://schemas.microsoft.com/office/drawing/2014/main" id="{00000000-0008-0000-0E00-000082020000}"/>
            </a:ext>
          </a:extLst>
        </xdr:cNvPr>
        <xdr:cNvSpPr txBox="1"/>
      </xdr:nvSpPr>
      <xdr:spPr>
        <a:xfrm>
          <a:off x="18561127" y="176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643" name="n_2aveValue【公民館】&#10;一人当たり面積">
          <a:extLst>
            <a:ext uri="{FF2B5EF4-FFF2-40B4-BE49-F238E27FC236}">
              <a16:creationId xmlns:a16="http://schemas.microsoft.com/office/drawing/2014/main" id="{00000000-0008-0000-0E00-000083020000}"/>
            </a:ext>
          </a:extLst>
        </xdr:cNvPr>
        <xdr:cNvSpPr txBox="1"/>
      </xdr:nvSpPr>
      <xdr:spPr>
        <a:xfrm>
          <a:off x="17776267"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644" name="n_3aveValue【公民館】&#10;一人当たり面積">
          <a:extLst>
            <a:ext uri="{FF2B5EF4-FFF2-40B4-BE49-F238E27FC236}">
              <a16:creationId xmlns:a16="http://schemas.microsoft.com/office/drawing/2014/main" id="{00000000-0008-0000-0E00-000084020000}"/>
            </a:ext>
          </a:extLst>
        </xdr:cNvPr>
        <xdr:cNvSpPr txBox="1"/>
      </xdr:nvSpPr>
      <xdr:spPr>
        <a:xfrm>
          <a:off x="17001567"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645" name="n_4aveValue【公民館】&#10;一人当たり面積">
          <a:extLst>
            <a:ext uri="{FF2B5EF4-FFF2-40B4-BE49-F238E27FC236}">
              <a16:creationId xmlns:a16="http://schemas.microsoft.com/office/drawing/2014/main" id="{00000000-0008-0000-0E00-000085020000}"/>
            </a:ext>
          </a:extLst>
        </xdr:cNvPr>
        <xdr:cNvSpPr txBox="1"/>
      </xdr:nvSpPr>
      <xdr:spPr>
        <a:xfrm>
          <a:off x="16226867" y="177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646" name="n_1mainValue【公民館】&#10;一人当たり面積">
          <a:extLst>
            <a:ext uri="{FF2B5EF4-FFF2-40B4-BE49-F238E27FC236}">
              <a16:creationId xmlns:a16="http://schemas.microsoft.com/office/drawing/2014/main" id="{00000000-0008-0000-0E00-000086020000}"/>
            </a:ext>
          </a:extLst>
        </xdr:cNvPr>
        <xdr:cNvSpPr txBox="1"/>
      </xdr:nvSpPr>
      <xdr:spPr>
        <a:xfrm>
          <a:off x="18561127"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類似市町村と比べ、施設類型別の有形固定資産減価償却率が高い施設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は、道路、認定こども園・幼稚園・保育所、学校施設、公民館といった施設が挙げられる。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反対に、有形固定資産減価償却率が低い施設は、橋りょう・トンネル、公営住宅などが挙げられ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る。特に低いと思われる公民館については令和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年度中に竣工予定の総合福祉健康センター開設とともに統廃合を進め、有形固定資産減価償却率の改善を図る。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有形固定資産減価償却率が高い施設については、公共施設等総合管理計画に基づく施設の統廃合、除去、解体を行う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410700"/>
          <a:ext cx="0"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315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52070</xdr:rowOff>
    </xdr:from>
    <xdr:to>
      <xdr:col>10</xdr:col>
      <xdr:colOff>165100</xdr:colOff>
      <xdr:row>61</xdr:row>
      <xdr:rowOff>153670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125549</xdr:rowOff>
    </xdr:from>
    <xdr:to>
      <xdr:col>6</xdr:col>
      <xdr:colOff>38100</xdr:colOff>
      <xdr:row>62</xdr:row>
      <xdr:rowOff>55699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74930</xdr:rowOff>
    </xdr:from>
    <xdr:to>
      <xdr:col>24</xdr:col>
      <xdr:colOff>114300</xdr:colOff>
      <xdr:row>65</xdr:row>
      <xdr:rowOff>5080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036060" y="10803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161307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12496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112485</xdr:rowOff>
    </xdr:from>
    <xdr:to>
      <xdr:col>20</xdr:col>
      <xdr:colOff>38100</xdr:colOff>
      <xdr:row>63</xdr:row>
      <xdr:rowOff>42635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312160" y="10506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163285</xdr:rowOff>
    </xdr:from>
    <xdr:to>
      <xdr:col>24</xdr:col>
      <xdr:colOff>63500</xdr:colOff>
      <xdr:row>64</xdr:row>
      <xdr:rowOff>125730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355340" y="10556965"/>
          <a:ext cx="731520" cy="29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94" name="n_1ave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17056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5" name="n_2ave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38570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170197</xdr:rowOff>
    </xdr:from>
    <xdr:ext cx="405111" cy="259045"/>
    <xdr:sp macro="" textlink="">
      <xdr:nvSpPr>
        <xdr:cNvPr id="96" name="n_3aveValue【体育館・プール】&#10;有形固定資産減価償却率">
          <a:extLst>
            <a:ext uri="{FF2B5EF4-FFF2-40B4-BE49-F238E27FC236}">
              <a16:creationId xmlns:a16="http://schemas.microsoft.com/office/drawing/2014/main" id="{00000000-0008-0000-0F00-000060000000}"/>
            </a:ext>
          </a:extLst>
        </xdr:cNvPr>
        <xdr:cNvSpPr txBox="1"/>
      </xdr:nvSpPr>
      <xdr:spPr>
        <a:xfrm>
          <a:off x="161100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72226</xdr:rowOff>
    </xdr:from>
    <xdr:ext cx="405111" cy="259045"/>
    <xdr:sp macro="" textlink="">
      <xdr:nvSpPr>
        <xdr:cNvPr id="97" name="n_4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83630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33762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170564" y="105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00000000-0008-0000-0F00-00007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9219565" y="9375077"/>
          <a:ext cx="0" cy="120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19" name="【体育館・プール】&#10;一人当たり面積最小値テキスト">
          <a:extLst>
            <a:ext uri="{FF2B5EF4-FFF2-40B4-BE49-F238E27FC236}">
              <a16:creationId xmlns:a16="http://schemas.microsoft.com/office/drawing/2014/main" id="{00000000-0008-0000-0F00-000077000000}"/>
            </a:ext>
          </a:extLst>
        </xdr:cNvPr>
        <xdr:cNvSpPr txBox="1"/>
      </xdr:nvSpPr>
      <xdr:spPr>
        <a:xfrm>
          <a:off x="9258300" y="105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9154160" y="10580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1" name="【体育館・プール】&#10;一人当たり面積最大値テキスト">
          <a:extLst>
            <a:ext uri="{FF2B5EF4-FFF2-40B4-BE49-F238E27FC236}">
              <a16:creationId xmlns:a16="http://schemas.microsoft.com/office/drawing/2014/main" id="{00000000-0008-0000-0F00-000079000000}"/>
            </a:ext>
          </a:extLst>
        </xdr:cNvPr>
        <xdr:cNvSpPr txBox="1"/>
      </xdr:nvSpPr>
      <xdr:spPr>
        <a:xfrm>
          <a:off x="9258300" y="915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9154160" y="9375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23" name="【体育館・プール】&#10;一人当たり面積平均値テキスト">
          <a:extLst>
            <a:ext uri="{FF2B5EF4-FFF2-40B4-BE49-F238E27FC236}">
              <a16:creationId xmlns:a16="http://schemas.microsoft.com/office/drawing/2014/main" id="{00000000-0008-0000-0F00-00007B000000}"/>
            </a:ext>
          </a:extLst>
        </xdr:cNvPr>
        <xdr:cNvSpPr txBox="1"/>
      </xdr:nvSpPr>
      <xdr:spPr>
        <a:xfrm>
          <a:off x="9258300" y="10019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192260" y="10164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445500" y="101584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670800" y="10242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873240" y="102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098540" y="10302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42355</xdr:rowOff>
    </xdr:from>
    <xdr:to>
      <xdr:col>55</xdr:col>
      <xdr:colOff>50800</xdr:colOff>
      <xdr:row>62</xdr:row>
      <xdr:rowOff>143955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192260" y="10436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128732</xdr:rowOff>
    </xdr:from>
    <xdr:ext cx="469744" cy="259045"/>
    <xdr:sp macro="" textlink="">
      <xdr:nvSpPr>
        <xdr:cNvPr id="135" name="【体育館・プール】&#10;一人当たり面積該当値テキスト">
          <a:extLst>
            <a:ext uri="{FF2B5EF4-FFF2-40B4-BE49-F238E27FC236}">
              <a16:creationId xmlns:a16="http://schemas.microsoft.com/office/drawing/2014/main" id="{00000000-0008-0000-0F00-000087000000}"/>
            </a:ext>
          </a:extLst>
        </xdr:cNvPr>
        <xdr:cNvSpPr txBox="1"/>
      </xdr:nvSpPr>
      <xdr:spPr>
        <a:xfrm>
          <a:off x="9258300" y="103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170370</xdr:rowOff>
    </xdr:from>
    <xdr:to>
      <xdr:col>50</xdr:col>
      <xdr:colOff>165100</xdr:colOff>
      <xdr:row>60</xdr:row>
      <xdr:rowOff>100520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445500" y="1006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49720</xdr:rowOff>
    </xdr:from>
    <xdr:to>
      <xdr:col>55</xdr:col>
      <xdr:colOff>0</xdr:colOff>
      <xdr:row>62</xdr:row>
      <xdr:rowOff>93155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8496300" y="10108120"/>
          <a:ext cx="723900" cy="3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38" name="n_1aveValue【体育館・プール】&#10;一人当たり面積">
          <a:extLst>
            <a:ext uri="{FF2B5EF4-FFF2-40B4-BE49-F238E27FC236}">
              <a16:creationId xmlns:a16="http://schemas.microsoft.com/office/drawing/2014/main" id="{00000000-0008-0000-0F00-00008A000000}"/>
            </a:ext>
          </a:extLst>
        </xdr:cNvPr>
        <xdr:cNvSpPr txBox="1"/>
      </xdr:nvSpPr>
      <xdr:spPr>
        <a:xfrm>
          <a:off x="8271587" y="10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139" name="n_2aveValue【体育館・プール】&#10;一人当たり面積">
          <a:extLst>
            <a:ext uri="{FF2B5EF4-FFF2-40B4-BE49-F238E27FC236}">
              <a16:creationId xmlns:a16="http://schemas.microsoft.com/office/drawing/2014/main" id="{00000000-0008-0000-0F00-00008B000000}"/>
            </a:ext>
          </a:extLst>
        </xdr:cNvPr>
        <xdr:cNvSpPr txBox="1"/>
      </xdr:nvSpPr>
      <xdr:spPr>
        <a:xfrm>
          <a:off x="7509587" y="100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40" name="n_3aveValue【体育館・プール】&#10;一人当たり面積">
          <a:extLst>
            <a:ext uri="{FF2B5EF4-FFF2-40B4-BE49-F238E27FC236}">
              <a16:creationId xmlns:a16="http://schemas.microsoft.com/office/drawing/2014/main" id="{00000000-0008-0000-0F00-00008C000000}"/>
            </a:ext>
          </a:extLst>
        </xdr:cNvPr>
        <xdr:cNvSpPr txBox="1"/>
      </xdr:nvSpPr>
      <xdr:spPr>
        <a:xfrm>
          <a:off x="6712027" y="100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41" name="n_4aveValue【体育館・プール】&#10;一人当たり面積">
          <a:extLst>
            <a:ext uri="{FF2B5EF4-FFF2-40B4-BE49-F238E27FC236}">
              <a16:creationId xmlns:a16="http://schemas.microsoft.com/office/drawing/2014/main" id="{00000000-0008-0000-0F00-00008D000000}"/>
            </a:ext>
          </a:extLst>
        </xdr:cNvPr>
        <xdr:cNvSpPr txBox="1"/>
      </xdr:nvSpPr>
      <xdr:spPr>
        <a:xfrm>
          <a:off x="5937327" y="100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117047</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F00-00008E000000}"/>
            </a:ext>
          </a:extLst>
        </xdr:cNvPr>
        <xdr:cNvSpPr txBox="1"/>
      </xdr:nvSpPr>
      <xdr:spPr>
        <a:xfrm>
          <a:off x="8271587" y="98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0000000-0008-0000-0F00-0000A6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086225"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00000000-0008-0000-0F00-0000A800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00000000-0008-0000-0F00-0000AA000000}"/>
            </a:ext>
          </a:extLst>
        </xdr:cNvPr>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00000000-0008-0000-0F00-0000AC000000}"/>
            </a:ext>
          </a:extLst>
        </xdr:cNvPr>
        <xdr:cNvSpPr txBox="1"/>
      </xdr:nvSpPr>
      <xdr:spPr>
        <a:xfrm>
          <a:off x="4124960" y="1366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036060" y="1368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5146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7399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120650</xdr:rowOff>
    </xdr:from>
    <xdr:to>
      <xdr:col>6</xdr:col>
      <xdr:colOff>38100</xdr:colOff>
      <xdr:row>82</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965200" y="1369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76836</xdr:rowOff>
    </xdr:from>
    <xdr:to>
      <xdr:col>24</xdr:col>
      <xdr:colOff>114300</xdr:colOff>
      <xdr:row>80</xdr:row>
      <xdr:rowOff>6986</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036060" y="1332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99713</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00000000-0008-0000-0F00-0000B8000000}"/>
            </a:ext>
          </a:extLst>
        </xdr:cNvPr>
        <xdr:cNvSpPr txBox="1"/>
      </xdr:nvSpPr>
      <xdr:spPr>
        <a:xfrm>
          <a:off x="4124960"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312160" y="141985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127636</xdr:rowOff>
    </xdr:from>
    <xdr:to>
      <xdr:col>24</xdr:col>
      <xdr:colOff>63500</xdr:colOff>
      <xdr:row>84</xdr:row>
      <xdr:rowOff>167639</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3355340" y="13371196"/>
          <a:ext cx="731520" cy="8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170564" y="1341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188" name="n_2aveValue【福祉施設】&#10;有形固定資産減価償却率">
          <a:extLst>
            <a:ext uri="{FF2B5EF4-FFF2-40B4-BE49-F238E27FC236}">
              <a16:creationId xmlns:a16="http://schemas.microsoft.com/office/drawing/2014/main" id="{00000000-0008-0000-0F00-0000BC000000}"/>
            </a:ext>
          </a:extLst>
        </xdr:cNvPr>
        <xdr:cNvSpPr txBox="1"/>
      </xdr:nvSpPr>
      <xdr:spPr>
        <a:xfrm>
          <a:off x="23857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189" name="n_3aveValue【福祉施設】&#10;有形固定資産減価償却率">
          <a:extLst>
            <a:ext uri="{FF2B5EF4-FFF2-40B4-BE49-F238E27FC236}">
              <a16:creationId xmlns:a16="http://schemas.microsoft.com/office/drawing/2014/main" id="{00000000-0008-0000-0F00-0000BD000000}"/>
            </a:ext>
          </a:extLst>
        </xdr:cNvPr>
        <xdr:cNvSpPr txBox="1"/>
      </xdr:nvSpPr>
      <xdr:spPr>
        <a:xfrm>
          <a:off x="16110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190" name="n_4aveValue【福祉施設】&#10;有形固定資産減価償却率">
          <a:extLst>
            <a:ext uri="{FF2B5EF4-FFF2-40B4-BE49-F238E27FC236}">
              <a16:creationId xmlns:a16="http://schemas.microsoft.com/office/drawing/2014/main" id="{00000000-0008-0000-0F00-0000BE000000}"/>
            </a:ext>
          </a:extLst>
        </xdr:cNvPr>
        <xdr:cNvSpPr txBox="1"/>
      </xdr:nvSpPr>
      <xdr:spPr>
        <a:xfrm>
          <a:off x="8363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191" name="n_1mainValue【福祉施設】&#10;有形固定資産減価償却率">
          <a:extLst>
            <a:ext uri="{FF2B5EF4-FFF2-40B4-BE49-F238E27FC236}">
              <a16:creationId xmlns:a16="http://schemas.microsoft.com/office/drawing/2014/main" id="{00000000-0008-0000-0F00-0000BF000000}"/>
            </a:ext>
          </a:extLst>
        </xdr:cNvPr>
        <xdr:cNvSpPr txBox="1"/>
      </xdr:nvSpPr>
      <xdr:spPr>
        <a:xfrm>
          <a:off x="317056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a:extLst>
            <a:ext uri="{FF2B5EF4-FFF2-40B4-BE49-F238E27FC236}">
              <a16:creationId xmlns:a16="http://schemas.microsoft.com/office/drawing/2014/main" id="{00000000-0008-0000-0F00-0000D4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flipV="1">
          <a:off x="9219565" y="13049707"/>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14" name="【福祉施設】&#10;一人当たり面積最小値テキスト">
          <a:extLst>
            <a:ext uri="{FF2B5EF4-FFF2-40B4-BE49-F238E27FC236}">
              <a16:creationId xmlns:a16="http://schemas.microsoft.com/office/drawing/2014/main" id="{00000000-0008-0000-0F00-0000D6000000}"/>
            </a:ext>
          </a:extLst>
        </xdr:cNvPr>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16" name="【福祉施設】&#10;一人当たり面積最大値テキスト">
          <a:extLst>
            <a:ext uri="{FF2B5EF4-FFF2-40B4-BE49-F238E27FC236}">
              <a16:creationId xmlns:a16="http://schemas.microsoft.com/office/drawing/2014/main" id="{00000000-0008-0000-0F00-0000D8000000}"/>
            </a:ext>
          </a:extLst>
        </xdr:cNvPr>
        <xdr:cNvSpPr txBox="1"/>
      </xdr:nvSpPr>
      <xdr:spPr>
        <a:xfrm>
          <a:off x="9258300" y="128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9154160" y="1304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18" name="【福祉施設】&#10;一人当たり面積平均値テキスト">
          <a:extLst>
            <a:ext uri="{FF2B5EF4-FFF2-40B4-BE49-F238E27FC236}">
              <a16:creationId xmlns:a16="http://schemas.microsoft.com/office/drawing/2014/main" id="{00000000-0008-0000-0F00-0000DA000000}"/>
            </a:ext>
          </a:extLst>
        </xdr:cNvPr>
        <xdr:cNvSpPr txBox="1"/>
      </xdr:nvSpPr>
      <xdr:spPr>
        <a:xfrm>
          <a:off x="9258300" y="14079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19226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44550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21132</xdr:rowOff>
    </xdr:from>
    <xdr:to>
      <xdr:col>46</xdr:col>
      <xdr:colOff>38100</xdr:colOff>
      <xdr:row>85</xdr:row>
      <xdr:rowOff>122732</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670800" y="14270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33020</xdr:rowOff>
    </xdr:from>
    <xdr:to>
      <xdr:col>41</xdr:col>
      <xdr:colOff>101600</xdr:colOff>
      <xdr:row>85</xdr:row>
      <xdr:rowOff>134620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687324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27076</xdr:rowOff>
    </xdr:from>
    <xdr:to>
      <xdr:col>36</xdr:col>
      <xdr:colOff>165100</xdr:colOff>
      <xdr:row>85</xdr:row>
      <xdr:rowOff>128676</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6098540" y="1427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192260" y="14331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168318</xdr:rowOff>
    </xdr:from>
    <xdr:ext cx="469744" cy="259045"/>
    <xdr:sp macro="" textlink="">
      <xdr:nvSpPr>
        <xdr:cNvPr id="230" name="【福祉施設】&#10;一人当たり面積該当値テキスト">
          <a:extLst>
            <a:ext uri="{FF2B5EF4-FFF2-40B4-BE49-F238E27FC236}">
              <a16:creationId xmlns:a16="http://schemas.microsoft.com/office/drawing/2014/main" id="{00000000-0008-0000-0F00-0000E6000000}"/>
            </a:ext>
          </a:extLst>
        </xdr:cNvPr>
        <xdr:cNvSpPr txBox="1"/>
      </xdr:nvSpPr>
      <xdr:spPr>
        <a:xfrm>
          <a:off x="9258300" y="1425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141376</xdr:rowOff>
    </xdr:from>
    <xdr:to>
      <xdr:col>50</xdr:col>
      <xdr:colOff>165100</xdr:colOff>
      <xdr:row>86</xdr:row>
      <xdr:rowOff>71526</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445500" y="14390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86</xdr:row>
      <xdr:rowOff>20726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8496300" y="14382141"/>
          <a:ext cx="7239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33" name="n_1aveValue【福祉施設】&#10;一人当たり面積">
          <a:extLst>
            <a:ext uri="{FF2B5EF4-FFF2-40B4-BE49-F238E27FC236}">
              <a16:creationId xmlns:a16="http://schemas.microsoft.com/office/drawing/2014/main" id="{00000000-0008-0000-0F00-0000E9000000}"/>
            </a:ext>
          </a:extLst>
        </xdr:cNvPr>
        <xdr:cNvSpPr txBox="1"/>
      </xdr:nvSpPr>
      <xdr:spPr>
        <a:xfrm>
          <a:off x="827158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139259</xdr:rowOff>
    </xdr:from>
    <xdr:ext cx="469744" cy="259045"/>
    <xdr:sp macro="" textlink="">
      <xdr:nvSpPr>
        <xdr:cNvPr id="234" name="n_2aveValue【福祉施設】&#10;一人当たり面積">
          <a:extLst>
            <a:ext uri="{FF2B5EF4-FFF2-40B4-BE49-F238E27FC236}">
              <a16:creationId xmlns:a16="http://schemas.microsoft.com/office/drawing/2014/main" id="{00000000-0008-0000-0F00-0000EA000000}"/>
            </a:ext>
          </a:extLst>
        </xdr:cNvPr>
        <xdr:cNvSpPr txBox="1"/>
      </xdr:nvSpPr>
      <xdr:spPr>
        <a:xfrm>
          <a:off x="7509587" y="140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151147</xdr:rowOff>
    </xdr:from>
    <xdr:ext cx="469744" cy="259045"/>
    <xdr:sp macro="" textlink="">
      <xdr:nvSpPr>
        <xdr:cNvPr id="235" name="n_3aveValue【福祉施設】&#10;一人当たり面積">
          <a:extLst>
            <a:ext uri="{FF2B5EF4-FFF2-40B4-BE49-F238E27FC236}">
              <a16:creationId xmlns:a16="http://schemas.microsoft.com/office/drawing/2014/main" id="{00000000-0008-0000-0F00-0000EB000000}"/>
            </a:ext>
          </a:extLst>
        </xdr:cNvPr>
        <xdr:cNvSpPr txBox="1"/>
      </xdr:nvSpPr>
      <xdr:spPr>
        <a:xfrm>
          <a:off x="6712027" y="14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145203</xdr:rowOff>
    </xdr:from>
    <xdr:ext cx="469744" cy="259045"/>
    <xdr:sp macro="" textlink="">
      <xdr:nvSpPr>
        <xdr:cNvPr id="236" name="n_4aveValue【福祉施設】&#10;一人当たり面積">
          <a:extLst>
            <a:ext uri="{FF2B5EF4-FFF2-40B4-BE49-F238E27FC236}">
              <a16:creationId xmlns:a16="http://schemas.microsoft.com/office/drawing/2014/main" id="{00000000-0008-0000-0F00-0000EC000000}"/>
            </a:ext>
          </a:extLst>
        </xdr:cNvPr>
        <xdr:cNvSpPr txBox="1"/>
      </xdr:nvSpPr>
      <xdr:spPr>
        <a:xfrm>
          <a:off x="5937327" y="1405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62653</xdr:rowOff>
    </xdr:from>
    <xdr:ext cx="469744" cy="259045"/>
    <xdr:sp macro="" textlink="">
      <xdr:nvSpPr>
        <xdr:cNvPr id="237" name="n_1mainValue【福祉施設】&#10;一人当たり面積">
          <a:extLst>
            <a:ext uri="{FF2B5EF4-FFF2-40B4-BE49-F238E27FC236}">
              <a16:creationId xmlns:a16="http://schemas.microsoft.com/office/drawing/2014/main" id="{00000000-0008-0000-0F00-0000ED000000}"/>
            </a:ext>
          </a:extLst>
        </xdr:cNvPr>
        <xdr:cNvSpPr txBox="1"/>
      </xdr:nvSpPr>
      <xdr:spPr>
        <a:xfrm>
          <a:off x="8271587" y="144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00000000-0008-0000-0F00-00000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4086225" y="1675828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63" name="【市民会館】&#10;有形固定資産減価償却率最小値テキスト">
          <a:extLst>
            <a:ext uri="{FF2B5EF4-FFF2-40B4-BE49-F238E27FC236}">
              <a16:creationId xmlns:a16="http://schemas.microsoft.com/office/drawing/2014/main" id="{00000000-0008-0000-0F00-000007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65" name="【市民会館】&#10;有形固定資産減価償却率最大値テキスト">
          <a:extLst>
            <a:ext uri="{FF2B5EF4-FFF2-40B4-BE49-F238E27FC236}">
              <a16:creationId xmlns:a16="http://schemas.microsoft.com/office/drawing/2014/main" id="{00000000-0008-0000-0F00-000009010000}"/>
            </a:ext>
          </a:extLst>
        </xdr:cNvPr>
        <xdr:cNvSpPr txBox="1"/>
      </xdr:nvSpPr>
      <xdr:spPr>
        <a:xfrm>
          <a:off x="4124960" y="1653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020820" y="1675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00000000-0008-0000-0F00-00000B010000}"/>
            </a:ext>
          </a:extLst>
        </xdr:cNvPr>
        <xdr:cNvSpPr txBox="1"/>
      </xdr:nvSpPr>
      <xdr:spPr>
        <a:xfrm>
          <a:off x="4124960" y="17412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403606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331216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29211</xdr:rowOff>
    </xdr:from>
    <xdr:to>
      <xdr:col>15</xdr:col>
      <xdr:colOff>101600</xdr:colOff>
      <xdr:row>104</xdr:row>
      <xdr:rowOff>130811</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2514600" y="1746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7399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965200" y="17458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164464</xdr:rowOff>
    </xdr:from>
    <xdr:to>
      <xdr:col>24</xdr:col>
      <xdr:colOff>114300</xdr:colOff>
      <xdr:row>108</xdr:row>
      <xdr:rowOff>94614</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4036060" y="1810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79391</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00000000-0008-0000-0F00-000017010000}"/>
            </a:ext>
          </a:extLst>
        </xdr:cNvPr>
        <xdr:cNvSpPr txBox="1"/>
      </xdr:nvSpPr>
      <xdr:spPr>
        <a:xfrm>
          <a:off x="4124960" y="1801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3312160" y="177190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108</xdr:row>
      <xdr:rowOff>43814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3355340" y="17769839"/>
          <a:ext cx="73152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282" name="n_1aveValue【市民会館】&#10;有形固定資産減価償却率">
          <a:extLst>
            <a:ext uri="{FF2B5EF4-FFF2-40B4-BE49-F238E27FC236}">
              <a16:creationId xmlns:a16="http://schemas.microsoft.com/office/drawing/2014/main" id="{00000000-0008-0000-0F00-00001A010000}"/>
            </a:ext>
          </a:extLst>
        </xdr:cNvPr>
        <xdr:cNvSpPr txBox="1"/>
      </xdr:nvSpPr>
      <xdr:spPr>
        <a:xfrm>
          <a:off x="317056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147338</xdr:rowOff>
    </xdr:from>
    <xdr:ext cx="405111" cy="259045"/>
    <xdr:sp macro="" textlink="">
      <xdr:nvSpPr>
        <xdr:cNvPr id="283" name="n_2aveValue【市民会館】&#10;有形固定資産減価償却率">
          <a:extLst>
            <a:ext uri="{FF2B5EF4-FFF2-40B4-BE49-F238E27FC236}">
              <a16:creationId xmlns:a16="http://schemas.microsoft.com/office/drawing/2014/main" id="{00000000-0008-0000-0F00-00001B010000}"/>
            </a:ext>
          </a:extLst>
        </xdr:cNvPr>
        <xdr:cNvSpPr txBox="1"/>
      </xdr:nvSpPr>
      <xdr:spPr>
        <a:xfrm>
          <a:off x="2385704" y="17246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284" name="n_3aveValue【市民会館】&#10;有形固定資産減価償却率">
          <a:extLst>
            <a:ext uri="{FF2B5EF4-FFF2-40B4-BE49-F238E27FC236}">
              <a16:creationId xmlns:a16="http://schemas.microsoft.com/office/drawing/2014/main" id="{00000000-0008-0000-0F00-00001C010000}"/>
            </a:ext>
          </a:extLst>
        </xdr:cNvPr>
        <xdr:cNvSpPr txBox="1"/>
      </xdr:nvSpPr>
      <xdr:spPr>
        <a:xfrm>
          <a:off x="16110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141622</xdr:rowOff>
    </xdr:from>
    <xdr:ext cx="405111" cy="259045"/>
    <xdr:sp macro="" textlink="">
      <xdr:nvSpPr>
        <xdr:cNvPr id="285" name="n_4aveValue【市民会館】&#10;有形固定資産減価償却率">
          <a:extLst>
            <a:ext uri="{FF2B5EF4-FFF2-40B4-BE49-F238E27FC236}">
              <a16:creationId xmlns:a16="http://schemas.microsoft.com/office/drawing/2014/main" id="{00000000-0008-0000-0F00-00001D010000}"/>
            </a:ext>
          </a:extLst>
        </xdr:cNvPr>
        <xdr:cNvSpPr txBox="1"/>
      </xdr:nvSpPr>
      <xdr:spPr>
        <a:xfrm>
          <a:off x="83630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38116</xdr:rowOff>
    </xdr:from>
    <xdr:ext cx="405111" cy="259045"/>
    <xdr:sp macro="" textlink="">
      <xdr:nvSpPr>
        <xdr:cNvPr id="286" name="n_1mainValue【市民会館】&#10;有形固定資産減価償却率">
          <a:extLst>
            <a:ext uri="{FF2B5EF4-FFF2-40B4-BE49-F238E27FC236}">
              <a16:creationId xmlns:a16="http://schemas.microsoft.com/office/drawing/2014/main" id="{00000000-0008-0000-0F00-00001E010000}"/>
            </a:ext>
          </a:extLst>
        </xdr:cNvPr>
        <xdr:cNvSpPr txBox="1"/>
      </xdr:nvSpPr>
      <xdr:spPr>
        <a:xfrm>
          <a:off x="3170564"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a:extLst>
            <a:ext uri="{FF2B5EF4-FFF2-40B4-BE49-F238E27FC236}">
              <a16:creationId xmlns:a16="http://schemas.microsoft.com/office/drawing/2014/main" id="{00000000-0008-0000-0F00-000035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9219565" y="166801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11" name="【市民会館】&#10;一人当たり面積最小値テキスト">
          <a:extLst>
            <a:ext uri="{FF2B5EF4-FFF2-40B4-BE49-F238E27FC236}">
              <a16:creationId xmlns:a16="http://schemas.microsoft.com/office/drawing/2014/main" id="{00000000-0008-0000-0F00-000037010000}"/>
            </a:ext>
          </a:extLst>
        </xdr:cNvPr>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13" name="【市民会館】&#10;一人当たり面積最大値テキスト">
          <a:extLst>
            <a:ext uri="{FF2B5EF4-FFF2-40B4-BE49-F238E27FC236}">
              <a16:creationId xmlns:a16="http://schemas.microsoft.com/office/drawing/2014/main" id="{00000000-0008-0000-0F00-000039010000}"/>
            </a:ext>
          </a:extLst>
        </xdr:cNvPr>
        <xdr:cNvSpPr txBox="1"/>
      </xdr:nvSpPr>
      <xdr:spPr>
        <a:xfrm>
          <a:off x="9258300" y="164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9154160" y="16680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15" name="【市民会館】&#10;一人当たり面積平均値テキスト">
          <a:extLst>
            <a:ext uri="{FF2B5EF4-FFF2-40B4-BE49-F238E27FC236}">
              <a16:creationId xmlns:a16="http://schemas.microsoft.com/office/drawing/2014/main" id="{00000000-0008-0000-0F00-00003B010000}"/>
            </a:ext>
          </a:extLst>
        </xdr:cNvPr>
        <xdr:cNvSpPr txBox="1"/>
      </xdr:nvSpPr>
      <xdr:spPr>
        <a:xfrm>
          <a:off x="9258300" y="1753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9192260" y="1768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8445500" y="1766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152400</xdr:rowOff>
    </xdr:from>
    <xdr:to>
      <xdr:col>46</xdr:col>
      <xdr:colOff>38100</xdr:colOff>
      <xdr:row>107</xdr:row>
      <xdr:rowOff>82550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7670800" y="17922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129539</xdr:rowOff>
    </xdr:from>
    <xdr:to>
      <xdr:col>41</xdr:col>
      <xdr:colOff>101600</xdr:colOff>
      <xdr:row>107</xdr:row>
      <xdr:rowOff>59689</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6873240" y="17899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146050</xdr:rowOff>
    </xdr:from>
    <xdr:to>
      <xdr:col>36</xdr:col>
      <xdr:colOff>165100</xdr:colOff>
      <xdr:row>107</xdr:row>
      <xdr:rowOff>76200</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6098540" y="17915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91439</xdr:rowOff>
    </xdr:from>
    <xdr:to>
      <xdr:col>55</xdr:col>
      <xdr:colOff>50800</xdr:colOff>
      <xdr:row>106</xdr:row>
      <xdr:rowOff>21589</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9192260" y="17693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69866</xdr:rowOff>
    </xdr:from>
    <xdr:ext cx="469744" cy="259045"/>
    <xdr:sp macro="" textlink="">
      <xdr:nvSpPr>
        <xdr:cNvPr id="327" name="【市民会館】&#10;一人当たり面積該当値テキスト">
          <a:extLst>
            <a:ext uri="{FF2B5EF4-FFF2-40B4-BE49-F238E27FC236}">
              <a16:creationId xmlns:a16="http://schemas.microsoft.com/office/drawing/2014/main" id="{00000000-0008-0000-0F00-000047010000}"/>
            </a:ext>
          </a:extLst>
        </xdr:cNvPr>
        <xdr:cNvSpPr txBox="1"/>
      </xdr:nvSpPr>
      <xdr:spPr>
        <a:xfrm>
          <a:off x="9258300" y="176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24130</xdr:rowOff>
    </xdr:from>
    <xdr:to>
      <xdr:col>50</xdr:col>
      <xdr:colOff>165100</xdr:colOff>
      <xdr:row>103</xdr:row>
      <xdr:rowOff>125730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8445500" y="172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74930</xdr:rowOff>
    </xdr:from>
    <xdr:to>
      <xdr:col>55</xdr:col>
      <xdr:colOff>0</xdr:colOff>
      <xdr:row>105</xdr:row>
      <xdr:rowOff>142239</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8496300" y="17341850"/>
          <a:ext cx="723900" cy="40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330" name="n_1aveValue【市民会館】&#10;一人当たり面積">
          <a:extLst>
            <a:ext uri="{FF2B5EF4-FFF2-40B4-BE49-F238E27FC236}">
              <a16:creationId xmlns:a16="http://schemas.microsoft.com/office/drawing/2014/main" id="{00000000-0008-0000-0F00-00004A010000}"/>
            </a:ext>
          </a:extLst>
        </xdr:cNvPr>
        <xdr:cNvSpPr txBox="1"/>
      </xdr:nvSpPr>
      <xdr:spPr>
        <a:xfrm>
          <a:off x="8271587" y="177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99077</xdr:rowOff>
    </xdr:from>
    <xdr:ext cx="469744" cy="259045"/>
    <xdr:sp macro="" textlink="">
      <xdr:nvSpPr>
        <xdr:cNvPr id="331" name="n_2aveValue【市民会館】&#10;一人当たり面積">
          <a:extLst>
            <a:ext uri="{FF2B5EF4-FFF2-40B4-BE49-F238E27FC236}">
              <a16:creationId xmlns:a16="http://schemas.microsoft.com/office/drawing/2014/main" id="{00000000-0008-0000-0F00-00004B010000}"/>
            </a:ext>
          </a:extLst>
        </xdr:cNvPr>
        <xdr:cNvSpPr txBox="1"/>
      </xdr:nvSpPr>
      <xdr:spPr>
        <a:xfrm>
          <a:off x="750958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76216</xdr:rowOff>
    </xdr:from>
    <xdr:ext cx="469744" cy="259045"/>
    <xdr:sp macro="" textlink="">
      <xdr:nvSpPr>
        <xdr:cNvPr id="332" name="n_3aveValue【市民会館】&#10;一人当たり面積">
          <a:extLst>
            <a:ext uri="{FF2B5EF4-FFF2-40B4-BE49-F238E27FC236}">
              <a16:creationId xmlns:a16="http://schemas.microsoft.com/office/drawing/2014/main" id="{00000000-0008-0000-0F00-00004C010000}"/>
            </a:ext>
          </a:extLst>
        </xdr:cNvPr>
        <xdr:cNvSpPr txBox="1"/>
      </xdr:nvSpPr>
      <xdr:spPr>
        <a:xfrm>
          <a:off x="67120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92727</xdr:rowOff>
    </xdr:from>
    <xdr:ext cx="469744" cy="259045"/>
    <xdr:sp macro="" textlink="">
      <xdr:nvSpPr>
        <xdr:cNvPr id="333" name="n_4aveValue【市民会館】&#10;一人当たり面積">
          <a:extLst>
            <a:ext uri="{FF2B5EF4-FFF2-40B4-BE49-F238E27FC236}">
              <a16:creationId xmlns:a16="http://schemas.microsoft.com/office/drawing/2014/main" id="{00000000-0008-0000-0F00-00004D010000}"/>
            </a:ext>
          </a:extLst>
        </xdr:cNvPr>
        <xdr:cNvSpPr txBox="1"/>
      </xdr:nvSpPr>
      <xdr:spPr>
        <a:xfrm>
          <a:off x="5937327" y="176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142257</xdr:rowOff>
    </xdr:from>
    <xdr:ext cx="469744" cy="259045"/>
    <xdr:sp macro="" textlink="">
      <xdr:nvSpPr>
        <xdr:cNvPr id="334" name="n_1mainValue【市民会館】&#10;一人当たり面積">
          <a:extLst>
            <a:ext uri="{FF2B5EF4-FFF2-40B4-BE49-F238E27FC236}">
              <a16:creationId xmlns:a16="http://schemas.microsoft.com/office/drawing/2014/main" id="{00000000-0008-0000-0F00-00004E010000}"/>
            </a:ext>
          </a:extLst>
        </xdr:cNvPr>
        <xdr:cNvSpPr txBox="1"/>
      </xdr:nvSpPr>
      <xdr:spPr>
        <a:xfrm>
          <a:off x="8271587"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a:extLst>
            <a:ext uri="{FF2B5EF4-FFF2-40B4-BE49-F238E27FC236}">
              <a16:creationId xmlns:a16="http://schemas.microsoft.com/office/drawing/2014/main" id="{00000000-0008-0000-0F00-00006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4375764" y="5748202"/>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61" name="【一般廃棄物処理施設】&#10;有形固定資産減価償却率最小値テキスト">
          <a:extLst>
            <a:ext uri="{FF2B5EF4-FFF2-40B4-BE49-F238E27FC236}">
              <a16:creationId xmlns:a16="http://schemas.microsoft.com/office/drawing/2014/main" id="{00000000-0008-0000-0F00-000069010000}"/>
            </a:ext>
          </a:extLst>
        </xdr:cNvPr>
        <xdr:cNvSpPr txBox="1"/>
      </xdr:nvSpPr>
      <xdr:spPr>
        <a:xfrm>
          <a:off x="144145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428750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63" name="【一般廃棄物処理施設】&#10;有形固定資産減価償却率最大値テキスト">
          <a:extLst>
            <a:ext uri="{FF2B5EF4-FFF2-40B4-BE49-F238E27FC236}">
              <a16:creationId xmlns:a16="http://schemas.microsoft.com/office/drawing/2014/main" id="{00000000-0008-0000-0F00-00006B010000}"/>
            </a:ext>
          </a:extLst>
        </xdr:cNvPr>
        <xdr:cNvSpPr txBox="1"/>
      </xdr:nvSpPr>
      <xdr:spPr>
        <a:xfrm>
          <a:off x="14414500" y="553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428750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65" name="【一般廃棄物処理施設】&#10;有形固定資産減価償却率平均値テキスト">
          <a:extLst>
            <a:ext uri="{FF2B5EF4-FFF2-40B4-BE49-F238E27FC236}">
              <a16:creationId xmlns:a16="http://schemas.microsoft.com/office/drawing/2014/main" id="{00000000-0008-0000-0F00-00006D010000}"/>
            </a:ext>
          </a:extLst>
        </xdr:cNvPr>
        <xdr:cNvSpPr txBox="1"/>
      </xdr:nvSpPr>
      <xdr:spPr>
        <a:xfrm>
          <a:off x="144145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4325600" y="6441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3578840" y="6454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280414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62956</xdr:rowOff>
    </xdr:from>
    <xdr:to>
      <xdr:col>72</xdr:col>
      <xdr:colOff>38100</xdr:colOff>
      <xdr:row>39</xdr:row>
      <xdr:rowOff>164556</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2029440" y="6600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156028</xdr:rowOff>
    </xdr:from>
    <xdr:to>
      <xdr:col>67</xdr:col>
      <xdr:colOff>101600</xdr:colOff>
      <xdr:row>39</xdr:row>
      <xdr:rowOff>86178</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123188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4325600" y="63810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33581</xdr:rowOff>
    </xdr:from>
    <xdr:ext cx="405111" cy="259045"/>
    <xdr:sp macro="" textlink="">
      <xdr:nvSpPr>
        <xdr:cNvPr id="377" name="【一般廃棄物処理施設】&#10;有形固定資産減価償却率該当値テキスト">
          <a:extLst>
            <a:ext uri="{FF2B5EF4-FFF2-40B4-BE49-F238E27FC236}">
              <a16:creationId xmlns:a16="http://schemas.microsoft.com/office/drawing/2014/main" id="{00000000-0008-0000-0F00-000079010000}"/>
            </a:ext>
          </a:extLst>
        </xdr:cNvPr>
        <xdr:cNvSpPr txBox="1"/>
      </xdr:nvSpPr>
      <xdr:spPr>
        <a:xfrm>
          <a:off x="14414500" y="623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3578840" y="634074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61504</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3629640" y="6387737"/>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380" name="n_1aveValue【一般廃棄物処理施設】&#10;有形固定資産減価償却率">
          <a:extLst>
            <a:ext uri="{FF2B5EF4-FFF2-40B4-BE49-F238E27FC236}">
              <a16:creationId xmlns:a16="http://schemas.microsoft.com/office/drawing/2014/main" id="{00000000-0008-0000-0F00-00007C010000}"/>
            </a:ext>
          </a:extLst>
        </xdr:cNvPr>
        <xdr:cNvSpPr txBox="1"/>
      </xdr:nvSpPr>
      <xdr:spPr>
        <a:xfrm>
          <a:off x="134372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381" name="n_2aveValue【一般廃棄物処理施設】&#10;有形固定資産減価償却率">
          <a:extLst>
            <a:ext uri="{FF2B5EF4-FFF2-40B4-BE49-F238E27FC236}">
              <a16:creationId xmlns:a16="http://schemas.microsoft.com/office/drawing/2014/main" id="{00000000-0008-0000-0F00-00007D010000}"/>
            </a:ext>
          </a:extLst>
        </xdr:cNvPr>
        <xdr:cNvSpPr txBox="1"/>
      </xdr:nvSpPr>
      <xdr:spPr>
        <a:xfrm>
          <a:off x="12675244" y="637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9633</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00000000-0008-0000-0F00-00007E010000}"/>
            </a:ext>
          </a:extLst>
        </xdr:cNvPr>
        <xdr:cNvSpPr txBox="1"/>
      </xdr:nvSpPr>
      <xdr:spPr>
        <a:xfrm>
          <a:off x="11900544" y="6379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102705</xdr:rowOff>
    </xdr:from>
    <xdr:ext cx="405111" cy="259045"/>
    <xdr:sp macro="" textlink="">
      <xdr:nvSpPr>
        <xdr:cNvPr id="383" name="n_4aveValue【一般廃棄物処理施設】&#10;有形固定資産減価償却率">
          <a:extLst>
            <a:ext uri="{FF2B5EF4-FFF2-40B4-BE49-F238E27FC236}">
              <a16:creationId xmlns:a16="http://schemas.microsoft.com/office/drawing/2014/main" id="{00000000-0008-0000-0F00-00007F010000}"/>
            </a:ext>
          </a:extLst>
        </xdr:cNvPr>
        <xdr:cNvSpPr txBox="1"/>
      </xdr:nvSpPr>
      <xdr:spPr>
        <a:xfrm>
          <a:off x="11102984"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384" name="n_1mainValue【一般廃棄物処理施設】&#10;有形固定資産減価償却率">
          <a:extLst>
            <a:ext uri="{FF2B5EF4-FFF2-40B4-BE49-F238E27FC236}">
              <a16:creationId xmlns:a16="http://schemas.microsoft.com/office/drawing/2014/main" id="{00000000-0008-0000-0F00-000080010000}"/>
            </a:ext>
          </a:extLst>
        </xdr:cNvPr>
        <xdr:cNvSpPr txBox="1"/>
      </xdr:nvSpPr>
      <xdr:spPr>
        <a:xfrm>
          <a:off x="13437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F00-00009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9509104" y="5640794"/>
          <a:ext cx="0" cy="143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F00-000099010000}"/>
            </a:ext>
          </a:extLst>
        </xdr:cNvPr>
        <xdr:cNvSpPr txBox="1"/>
      </xdr:nvSpPr>
      <xdr:spPr>
        <a:xfrm>
          <a:off x="19547840" y="70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9443700" y="7073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F00-00009B010000}"/>
            </a:ext>
          </a:extLst>
        </xdr:cNvPr>
        <xdr:cNvSpPr txBox="1"/>
      </xdr:nvSpPr>
      <xdr:spPr>
        <a:xfrm>
          <a:off x="19547840" y="5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9443700" y="5640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F00-00009D010000}"/>
            </a:ext>
          </a:extLst>
        </xdr:cNvPr>
        <xdr:cNvSpPr txBox="1"/>
      </xdr:nvSpPr>
      <xdr:spPr>
        <a:xfrm>
          <a:off x="19547840" y="654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458940" y="668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8735040" y="66923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70905</xdr:rowOff>
    </xdr:from>
    <xdr:to>
      <xdr:col>107</xdr:col>
      <xdr:colOff>101600</xdr:colOff>
      <xdr:row>41</xdr:row>
      <xdr:rowOff>1055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7937480" y="6776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75450</xdr:rowOff>
    </xdr:from>
    <xdr:to>
      <xdr:col>102</xdr:col>
      <xdr:colOff>165100</xdr:colOff>
      <xdr:row>41</xdr:row>
      <xdr:rowOff>5600</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7162780" y="678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85457</xdr:rowOff>
    </xdr:from>
    <xdr:to>
      <xdr:col>98</xdr:col>
      <xdr:colOff>38100</xdr:colOff>
      <xdr:row>41</xdr:row>
      <xdr:rowOff>15607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6388080" y="67910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34786</xdr:rowOff>
    </xdr:from>
    <xdr:to>
      <xdr:col>116</xdr:col>
      <xdr:colOff>114300</xdr:colOff>
      <xdr:row>41</xdr:row>
      <xdr:rowOff>136386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458940" y="69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121163</xdr:rowOff>
    </xdr:from>
    <xdr:ext cx="534377" cy="259045"/>
    <xdr:sp macro="" textlink="">
      <xdr:nvSpPr>
        <xdr:cNvPr id="425" name="【一般廃棄物処理施設】&#10;一人当たり有形固定資産（償却資産）額該当値テキスト">
          <a:extLst>
            <a:ext uri="{FF2B5EF4-FFF2-40B4-BE49-F238E27FC236}">
              <a16:creationId xmlns:a16="http://schemas.microsoft.com/office/drawing/2014/main" id="{00000000-0008-0000-0F00-0000A9010000}"/>
            </a:ext>
          </a:extLst>
        </xdr:cNvPr>
        <xdr:cNvSpPr txBox="1"/>
      </xdr:nvSpPr>
      <xdr:spPr>
        <a:xfrm>
          <a:off x="19547840" y="68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38537</xdr:rowOff>
    </xdr:from>
    <xdr:to>
      <xdr:col>112</xdr:col>
      <xdr:colOff>38100</xdr:colOff>
      <xdr:row>41</xdr:row>
      <xdr:rowOff>140137</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8735040" y="6911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85586</xdr:rowOff>
    </xdr:from>
    <xdr:to>
      <xdr:col>116</xdr:col>
      <xdr:colOff>63500</xdr:colOff>
      <xdr:row>41</xdr:row>
      <xdr:rowOff>89337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8778220" y="6958826"/>
          <a:ext cx="73152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28" name="n_1aveValue【一般廃棄物処理施設】&#10;一人当たり有形固定資産（償却資産）額">
          <a:extLst>
            <a:ext uri="{FF2B5EF4-FFF2-40B4-BE49-F238E27FC236}">
              <a16:creationId xmlns:a16="http://schemas.microsoft.com/office/drawing/2014/main" id="{00000000-0008-0000-0F00-0000AC010000}"/>
            </a:ext>
          </a:extLst>
        </xdr:cNvPr>
        <xdr:cNvSpPr txBox="1"/>
      </xdr:nvSpPr>
      <xdr:spPr>
        <a:xfrm>
          <a:off x="18496495" y="64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17582</xdr:rowOff>
    </xdr:from>
    <xdr:ext cx="599010" cy="259045"/>
    <xdr:sp macro="" textlink="">
      <xdr:nvSpPr>
        <xdr:cNvPr id="429" name="n_2aveValue【一般廃棄物処理施設】&#10;一人当たり有形固定資産（償却資産）額">
          <a:extLst>
            <a:ext uri="{FF2B5EF4-FFF2-40B4-BE49-F238E27FC236}">
              <a16:creationId xmlns:a16="http://schemas.microsoft.com/office/drawing/2014/main" id="{00000000-0008-0000-0F00-0000AD010000}"/>
            </a:ext>
          </a:extLst>
        </xdr:cNvPr>
        <xdr:cNvSpPr txBox="1"/>
      </xdr:nvSpPr>
      <xdr:spPr>
        <a:xfrm>
          <a:off x="17734495" y="655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22127</xdr:rowOff>
    </xdr:from>
    <xdr:ext cx="599010" cy="259045"/>
    <xdr:sp macro="" textlink="">
      <xdr:nvSpPr>
        <xdr:cNvPr id="430" name="n_3aveValue【一般廃棄物処理施設】&#10;一人当たり有形固定資産（償却資産）額">
          <a:extLst>
            <a:ext uri="{FF2B5EF4-FFF2-40B4-BE49-F238E27FC236}">
              <a16:creationId xmlns:a16="http://schemas.microsoft.com/office/drawing/2014/main" id="{00000000-0008-0000-0F00-0000AE010000}"/>
            </a:ext>
          </a:extLst>
        </xdr:cNvPr>
        <xdr:cNvSpPr txBox="1"/>
      </xdr:nvSpPr>
      <xdr:spPr>
        <a:xfrm>
          <a:off x="16936935" y="656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32134</xdr:rowOff>
    </xdr:from>
    <xdr:ext cx="599010" cy="259045"/>
    <xdr:sp macro="" textlink="">
      <xdr:nvSpPr>
        <xdr:cNvPr id="431" name="n_4aveValue【一般廃棄物処理施設】&#10;一人当たり有形固定資産（償却資産）額">
          <a:extLst>
            <a:ext uri="{FF2B5EF4-FFF2-40B4-BE49-F238E27FC236}">
              <a16:creationId xmlns:a16="http://schemas.microsoft.com/office/drawing/2014/main" id="{00000000-0008-0000-0F00-0000AF010000}"/>
            </a:ext>
          </a:extLst>
        </xdr:cNvPr>
        <xdr:cNvSpPr txBox="1"/>
      </xdr:nvSpPr>
      <xdr:spPr>
        <a:xfrm>
          <a:off x="16162235" y="657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131264</xdr:rowOff>
    </xdr:from>
    <xdr:ext cx="534377" cy="259045"/>
    <xdr:sp macro="" textlink="">
      <xdr:nvSpPr>
        <xdr:cNvPr id="432" name="n_1mainValue【一般廃棄物処理施設】&#10;一人当たり有形固定資産（償却資産）額">
          <a:extLst>
            <a:ext uri="{FF2B5EF4-FFF2-40B4-BE49-F238E27FC236}">
              <a16:creationId xmlns:a16="http://schemas.microsoft.com/office/drawing/2014/main" id="{00000000-0008-0000-0F00-0000B0010000}"/>
            </a:ext>
          </a:extLst>
        </xdr:cNvPr>
        <xdr:cNvSpPr txBox="1"/>
      </xdr:nvSpPr>
      <xdr:spPr>
        <a:xfrm>
          <a:off x="18528811" y="70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a:extLst>
            <a:ext uri="{FF2B5EF4-FFF2-40B4-BE49-F238E27FC236}">
              <a16:creationId xmlns:a16="http://schemas.microsoft.com/office/drawing/2014/main" id="{00000000-0008-0000-0F00-0000C8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4375764" y="920686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58" name="【保健センター・保健所】&#10;有形固定資産減価償却率最小値テキスト">
          <a:extLst>
            <a:ext uri="{FF2B5EF4-FFF2-40B4-BE49-F238E27FC236}">
              <a16:creationId xmlns:a16="http://schemas.microsoft.com/office/drawing/2014/main" id="{00000000-0008-0000-0F00-0000CA01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460" name="【保健センター・保健所】&#10;有形固定資産減価償却率最大値テキスト">
          <a:extLst>
            <a:ext uri="{FF2B5EF4-FFF2-40B4-BE49-F238E27FC236}">
              <a16:creationId xmlns:a16="http://schemas.microsoft.com/office/drawing/2014/main" id="{00000000-0008-0000-0F00-0000CC010000}"/>
            </a:ext>
          </a:extLst>
        </xdr:cNvPr>
        <xdr:cNvSpPr txBox="1"/>
      </xdr:nvSpPr>
      <xdr:spPr>
        <a:xfrm>
          <a:off x="14414500" y="8985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428750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462" name="【保健センター・保健所】&#10;有形固定資産減価償却率平均値テキスト">
          <a:extLst>
            <a:ext uri="{FF2B5EF4-FFF2-40B4-BE49-F238E27FC236}">
              <a16:creationId xmlns:a16="http://schemas.microsoft.com/office/drawing/2014/main" id="{00000000-0008-0000-0F00-0000CE010000}"/>
            </a:ext>
          </a:extLst>
        </xdr:cNvPr>
        <xdr:cNvSpPr txBox="1"/>
      </xdr:nvSpPr>
      <xdr:spPr>
        <a:xfrm>
          <a:off x="144145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4325600" y="98742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3578840" y="9845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2804140" y="9809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2029440" y="9780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123188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325600" y="10323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74" name="【保健センター・保健所】&#10;有形固定資産減価償却率該当値テキスト">
          <a:extLst>
            <a:ext uri="{FF2B5EF4-FFF2-40B4-BE49-F238E27FC236}">
              <a16:creationId xmlns:a16="http://schemas.microsoft.com/office/drawing/2014/main" id="{00000000-0008-0000-0F00-0000DA010000}"/>
            </a:ext>
          </a:extLst>
        </xdr:cNvPr>
        <xdr:cNvSpPr txBox="1"/>
      </xdr:nvSpPr>
      <xdr:spPr>
        <a:xfrm>
          <a:off x="144145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357884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148590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3629640" y="1034224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477" name="n_1aveValue【保健センター・保健所】&#10;有形固定資産減価償却率">
          <a:extLst>
            <a:ext uri="{FF2B5EF4-FFF2-40B4-BE49-F238E27FC236}">
              <a16:creationId xmlns:a16="http://schemas.microsoft.com/office/drawing/2014/main" id="{00000000-0008-0000-0F00-0000DD010000}"/>
            </a:ext>
          </a:extLst>
        </xdr:cNvPr>
        <xdr:cNvSpPr txBox="1"/>
      </xdr:nvSpPr>
      <xdr:spPr>
        <a:xfrm>
          <a:off x="134372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478" name="n_2aveValue【保健センター・保健所】&#10;有形固定資産減価償却率">
          <a:extLst>
            <a:ext uri="{FF2B5EF4-FFF2-40B4-BE49-F238E27FC236}">
              <a16:creationId xmlns:a16="http://schemas.microsoft.com/office/drawing/2014/main" id="{00000000-0008-0000-0F00-0000DE010000}"/>
            </a:ext>
          </a:extLst>
        </xdr:cNvPr>
        <xdr:cNvSpPr txBox="1"/>
      </xdr:nvSpPr>
      <xdr:spPr>
        <a:xfrm>
          <a:off x="12675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4462</xdr:rowOff>
    </xdr:from>
    <xdr:ext cx="405111" cy="259045"/>
    <xdr:sp macro="" textlink="">
      <xdr:nvSpPr>
        <xdr:cNvPr id="479" name="n_3aveValue【保健センター・保健所】&#10;有形固定資産減価償却率">
          <a:extLst>
            <a:ext uri="{FF2B5EF4-FFF2-40B4-BE49-F238E27FC236}">
              <a16:creationId xmlns:a16="http://schemas.microsoft.com/office/drawing/2014/main" id="{00000000-0008-0000-0F00-0000DF010000}"/>
            </a:ext>
          </a:extLst>
        </xdr:cNvPr>
        <xdr:cNvSpPr txBox="1"/>
      </xdr:nvSpPr>
      <xdr:spPr>
        <a:xfrm>
          <a:off x="119005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480" name="n_4aveValue【保健センター・保健所】&#10;有形固定資産減価償却率">
          <a:extLst>
            <a:ext uri="{FF2B5EF4-FFF2-40B4-BE49-F238E27FC236}">
              <a16:creationId xmlns:a16="http://schemas.microsoft.com/office/drawing/2014/main" id="{00000000-0008-0000-0F00-0000E0010000}"/>
            </a:ext>
          </a:extLst>
        </xdr:cNvPr>
        <xdr:cNvSpPr txBox="1"/>
      </xdr:nvSpPr>
      <xdr:spPr>
        <a:xfrm>
          <a:off x="1110298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481" name="n_1mainValue【保健センター・保健所】&#10;有形固定資産減価償却率">
          <a:extLst>
            <a:ext uri="{FF2B5EF4-FFF2-40B4-BE49-F238E27FC236}">
              <a16:creationId xmlns:a16="http://schemas.microsoft.com/office/drawing/2014/main" id="{00000000-0008-0000-0F00-0000E1010000}"/>
            </a:ext>
          </a:extLst>
        </xdr:cNvPr>
        <xdr:cNvSpPr txBox="1"/>
      </xdr:nvSpPr>
      <xdr:spPr>
        <a:xfrm>
          <a:off x="134372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a:extLst>
            <a:ext uri="{FF2B5EF4-FFF2-40B4-BE49-F238E27FC236}">
              <a16:creationId xmlns:a16="http://schemas.microsoft.com/office/drawing/2014/main" id="{00000000-0008-0000-0F00-0000F6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09104" y="9472422"/>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4" name="【保健センター・保健所】&#10;一人当たり面積最小値テキスト">
          <a:extLst>
            <a:ext uri="{FF2B5EF4-FFF2-40B4-BE49-F238E27FC236}">
              <a16:creationId xmlns:a16="http://schemas.microsoft.com/office/drawing/2014/main" id="{00000000-0008-0000-0F00-0000F8010000}"/>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06" name="【保健センター・保健所】&#10;一人当たり面積最大値テキスト">
          <a:extLst>
            <a:ext uri="{FF2B5EF4-FFF2-40B4-BE49-F238E27FC236}">
              <a16:creationId xmlns:a16="http://schemas.microsoft.com/office/drawing/2014/main" id="{00000000-0008-0000-0F00-0000FA010000}"/>
            </a:ext>
          </a:extLst>
        </xdr:cNvPr>
        <xdr:cNvSpPr txBox="1"/>
      </xdr:nvSpPr>
      <xdr:spPr>
        <a:xfrm>
          <a:off x="19547840" y="925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9443700" y="9472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08" name="【保健センター・保健所】&#10;一人当たり面積平均値テキスト">
          <a:extLst>
            <a:ext uri="{FF2B5EF4-FFF2-40B4-BE49-F238E27FC236}">
              <a16:creationId xmlns:a16="http://schemas.microsoft.com/office/drawing/2014/main" id="{00000000-0008-0000-0F00-0000FC010000}"/>
            </a:ext>
          </a:extLst>
        </xdr:cNvPr>
        <xdr:cNvSpPr txBox="1"/>
      </xdr:nvSpPr>
      <xdr:spPr>
        <a:xfrm>
          <a:off x="1954784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9458940" y="1030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7937480" y="104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71627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6388080" y="104068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47498</xdr:rowOff>
    </xdr:from>
    <xdr:to>
      <xdr:col>116</xdr:col>
      <xdr:colOff>114300</xdr:colOff>
      <xdr:row>62</xdr:row>
      <xdr:rowOff>149098</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9458940" y="104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25925</xdr:rowOff>
    </xdr:from>
    <xdr:ext cx="469744" cy="259045"/>
    <xdr:sp macro="" textlink="">
      <xdr:nvSpPr>
        <xdr:cNvPr id="520" name="【保健センター・保健所】&#10;一人当たり面積該当値テキスト">
          <a:extLst>
            <a:ext uri="{FF2B5EF4-FFF2-40B4-BE49-F238E27FC236}">
              <a16:creationId xmlns:a16="http://schemas.microsoft.com/office/drawing/2014/main" id="{00000000-0008-0000-0F00-000008020000}"/>
            </a:ext>
          </a:extLst>
        </xdr:cNvPr>
        <xdr:cNvSpPr txBox="1"/>
      </xdr:nvSpPr>
      <xdr:spPr>
        <a:xfrm>
          <a:off x="19547840" y="104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8735040" y="1044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98298</xdr:rowOff>
    </xdr:from>
    <xdr:to>
      <xdr:col>116</xdr:col>
      <xdr:colOff>63500</xdr:colOff>
      <xdr:row>62</xdr:row>
      <xdr:rowOff>105156</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8778220" y="10491978"/>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23" name="n_1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777626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25" name="n_3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700156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26" name="n_4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1622686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00000000-0008-0000-0F00-00002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375764" y="13140146"/>
          <a:ext cx="0" cy="144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消防施設】&#10;有形固定資産減価償却率最小値テキスト">
          <a:extLst>
            <a:ext uri="{FF2B5EF4-FFF2-40B4-BE49-F238E27FC236}">
              <a16:creationId xmlns:a16="http://schemas.microsoft.com/office/drawing/2014/main" id="{00000000-0008-0000-0F00-00002A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56" name="【消防施設】&#10;有形固定資産減価償却率最大値テキスト">
          <a:extLst>
            <a:ext uri="{FF2B5EF4-FFF2-40B4-BE49-F238E27FC236}">
              <a16:creationId xmlns:a16="http://schemas.microsoft.com/office/drawing/2014/main" id="{00000000-0008-0000-0F00-00002C020000}"/>
            </a:ext>
          </a:extLst>
        </xdr:cNvPr>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00000000-0008-0000-0F00-00002E020000}"/>
            </a:ext>
          </a:extLst>
        </xdr:cNvPr>
        <xdr:cNvSpPr txBox="1"/>
      </xdr:nvSpPr>
      <xdr:spPr>
        <a:xfrm>
          <a:off x="14414500" y="13719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325600" y="138644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280414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202944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123188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113030</xdr:rowOff>
    </xdr:from>
    <xdr:to>
      <xdr:col>85</xdr:col>
      <xdr:colOff>177800</xdr:colOff>
      <xdr:row>87</xdr:row>
      <xdr:rowOff>43180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4325600" y="145300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27957</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00000000-0008-0000-0F00-00003A020000}"/>
            </a:ext>
          </a:extLst>
        </xdr:cNvPr>
        <xdr:cNvSpPr txBox="1"/>
      </xdr:nvSpPr>
      <xdr:spPr>
        <a:xfrm>
          <a:off x="14414500" y="1444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3578840" y="137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51163</xdr:rowOff>
    </xdr:from>
    <xdr:to>
      <xdr:col>85</xdr:col>
      <xdr:colOff>127000</xdr:colOff>
      <xdr:row>86</xdr:row>
      <xdr:rowOff>163830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3629640" y="13797643"/>
          <a:ext cx="746760" cy="78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3" name="n_1aveValue【消防施設】&#10;有形固定資産減価償却率">
          <a:extLst>
            <a:ext uri="{FF2B5EF4-FFF2-40B4-BE49-F238E27FC236}">
              <a16:creationId xmlns:a16="http://schemas.microsoft.com/office/drawing/2014/main" id="{00000000-0008-0000-0F00-00003D020000}"/>
            </a:ext>
          </a:extLst>
        </xdr:cNvPr>
        <xdr:cNvSpPr txBox="1"/>
      </xdr:nvSpPr>
      <xdr:spPr>
        <a:xfrm>
          <a:off x="13437244" y="139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F00-00003E020000}"/>
            </a:ext>
          </a:extLst>
        </xdr:cNvPr>
        <xdr:cNvSpPr txBox="1"/>
      </xdr:nvSpPr>
      <xdr:spPr>
        <a:xfrm>
          <a:off x="12675244" y="1365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F00-00003F020000}"/>
            </a:ext>
          </a:extLst>
        </xdr:cNvPr>
        <xdr:cNvSpPr txBox="1"/>
      </xdr:nvSpPr>
      <xdr:spPr>
        <a:xfrm>
          <a:off x="1190054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76" name="n_4aveValue【消防施設】&#10;有形固定資産減価償却率">
          <a:extLst>
            <a:ext uri="{FF2B5EF4-FFF2-40B4-BE49-F238E27FC236}">
              <a16:creationId xmlns:a16="http://schemas.microsoft.com/office/drawing/2014/main" id="{00000000-0008-0000-0F00-000040020000}"/>
            </a:ext>
          </a:extLst>
        </xdr:cNvPr>
        <xdr:cNvSpPr txBox="1"/>
      </xdr:nvSpPr>
      <xdr:spPr>
        <a:xfrm>
          <a:off x="1110298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118490</xdr:rowOff>
    </xdr:from>
    <xdr:ext cx="405111" cy="259045"/>
    <xdr:sp macro="" textlink="">
      <xdr:nvSpPr>
        <xdr:cNvPr id="577" name="n_1mainValue【消防施設】&#10;有形固定資産減価償却率">
          <a:extLst>
            <a:ext uri="{FF2B5EF4-FFF2-40B4-BE49-F238E27FC236}">
              <a16:creationId xmlns:a16="http://schemas.microsoft.com/office/drawing/2014/main" id="{00000000-0008-0000-0F00-000041020000}"/>
            </a:ext>
          </a:extLst>
        </xdr:cNvPr>
        <xdr:cNvSpPr txBox="1"/>
      </xdr:nvSpPr>
      <xdr:spPr>
        <a:xfrm>
          <a:off x="1343724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00000000-0008-0000-0F00-00005A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9509104" y="13167359"/>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04" name="【消防施設】&#10;一人当たり面積最小値テキスト">
          <a:extLst>
            <a:ext uri="{FF2B5EF4-FFF2-40B4-BE49-F238E27FC236}">
              <a16:creationId xmlns:a16="http://schemas.microsoft.com/office/drawing/2014/main" id="{00000000-0008-0000-0F00-00005C020000}"/>
            </a:ext>
          </a:extLst>
        </xdr:cNvPr>
        <xdr:cNvSpPr txBox="1"/>
      </xdr:nvSpPr>
      <xdr:spPr>
        <a:xfrm>
          <a:off x="19547840" y="145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9443700" y="145835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06" name="【消防施設】&#10;一人当たり面積最大値テキスト">
          <a:extLst>
            <a:ext uri="{FF2B5EF4-FFF2-40B4-BE49-F238E27FC236}">
              <a16:creationId xmlns:a16="http://schemas.microsoft.com/office/drawing/2014/main" id="{00000000-0008-0000-0F00-00005E020000}"/>
            </a:ext>
          </a:extLst>
        </xdr:cNvPr>
        <xdr:cNvSpPr txBox="1"/>
      </xdr:nvSpPr>
      <xdr:spPr>
        <a:xfrm>
          <a:off x="19547840" y="12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9443700" y="1316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08" name="【消防施設】&#10;一人当たり面積平均値テキスト">
          <a:extLst>
            <a:ext uri="{FF2B5EF4-FFF2-40B4-BE49-F238E27FC236}">
              <a16:creationId xmlns:a16="http://schemas.microsoft.com/office/drawing/2014/main" id="{00000000-0008-0000-0F00-000060020000}"/>
            </a:ext>
          </a:extLst>
        </xdr:cNvPr>
        <xdr:cNvSpPr txBox="1"/>
      </xdr:nvSpPr>
      <xdr:spPr>
        <a:xfrm>
          <a:off x="19547840" y="1409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458940" y="14247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8735040" y="1429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108676</xdr:rowOff>
    </xdr:from>
    <xdr:to>
      <xdr:col>107</xdr:col>
      <xdr:colOff>101600</xdr:colOff>
      <xdr:row>86</xdr:row>
      <xdr:rowOff>38826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7937480" y="143580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110852</xdr:rowOff>
    </xdr:from>
    <xdr:to>
      <xdr:col>102</xdr:col>
      <xdr:colOff>165100</xdr:colOff>
      <xdr:row>86</xdr:row>
      <xdr:rowOff>41002</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7162780" y="14360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121738</xdr:rowOff>
    </xdr:from>
    <xdr:to>
      <xdr:col>98</xdr:col>
      <xdr:colOff>38100</xdr:colOff>
      <xdr:row>86</xdr:row>
      <xdr:rowOff>51888</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6388080" y="143711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31387</xdr:rowOff>
    </xdr:from>
    <xdr:to>
      <xdr:col>116</xdr:col>
      <xdr:colOff>114300</xdr:colOff>
      <xdr:row>85</xdr:row>
      <xdr:rowOff>132987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9458940" y="14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9814</xdr:rowOff>
    </xdr:from>
    <xdr:ext cx="469744" cy="259045"/>
    <xdr:sp macro="" textlink="">
      <xdr:nvSpPr>
        <xdr:cNvPr id="620" name="【消防施設】&#10;一人当たり面積該当値テキスト">
          <a:extLst>
            <a:ext uri="{FF2B5EF4-FFF2-40B4-BE49-F238E27FC236}">
              <a16:creationId xmlns:a16="http://schemas.microsoft.com/office/drawing/2014/main" id="{00000000-0008-0000-0F00-00006C020000}"/>
            </a:ext>
          </a:extLst>
        </xdr:cNvPr>
        <xdr:cNvSpPr txBox="1"/>
      </xdr:nvSpPr>
      <xdr:spPr>
        <a:xfrm>
          <a:off x="19547840" y="142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131536</xdr:rowOff>
    </xdr:from>
    <xdr:to>
      <xdr:col>112</xdr:col>
      <xdr:colOff>38100</xdr:colOff>
      <xdr:row>86</xdr:row>
      <xdr:rowOff>61686</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8735040" y="14380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82187</xdr:rowOff>
    </xdr:from>
    <xdr:to>
      <xdr:col>116</xdr:col>
      <xdr:colOff>63500</xdr:colOff>
      <xdr:row>86</xdr:row>
      <xdr:rowOff>10886</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8778220" y="14331587"/>
          <a:ext cx="73152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23" name="n_1aveValue【消防施設】&#10;一人当たり面積">
          <a:extLst>
            <a:ext uri="{FF2B5EF4-FFF2-40B4-BE49-F238E27FC236}">
              <a16:creationId xmlns:a16="http://schemas.microsoft.com/office/drawing/2014/main" id="{00000000-0008-0000-0F00-00006F020000}"/>
            </a:ext>
          </a:extLst>
        </xdr:cNvPr>
        <xdr:cNvSpPr txBox="1"/>
      </xdr:nvSpPr>
      <xdr:spPr>
        <a:xfrm>
          <a:off x="18561127" y="1407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55353</xdr:rowOff>
    </xdr:from>
    <xdr:ext cx="469744" cy="259045"/>
    <xdr:sp macro="" textlink="">
      <xdr:nvSpPr>
        <xdr:cNvPr id="624" name="n_2aveValue【消防施設】&#10;一人当たり面積">
          <a:extLst>
            <a:ext uri="{FF2B5EF4-FFF2-40B4-BE49-F238E27FC236}">
              <a16:creationId xmlns:a16="http://schemas.microsoft.com/office/drawing/2014/main" id="{00000000-0008-0000-0F00-000070020000}"/>
            </a:ext>
          </a:extLst>
        </xdr:cNvPr>
        <xdr:cNvSpPr txBox="1"/>
      </xdr:nvSpPr>
      <xdr:spPr>
        <a:xfrm>
          <a:off x="1777626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57529</xdr:rowOff>
    </xdr:from>
    <xdr:ext cx="469744" cy="259045"/>
    <xdr:sp macro="" textlink="">
      <xdr:nvSpPr>
        <xdr:cNvPr id="625" name="n_3aveValue【消防施設】&#10;一人当たり面積">
          <a:extLst>
            <a:ext uri="{FF2B5EF4-FFF2-40B4-BE49-F238E27FC236}">
              <a16:creationId xmlns:a16="http://schemas.microsoft.com/office/drawing/2014/main" id="{00000000-0008-0000-0F00-000071020000}"/>
            </a:ext>
          </a:extLst>
        </xdr:cNvPr>
        <xdr:cNvSpPr txBox="1"/>
      </xdr:nvSpPr>
      <xdr:spPr>
        <a:xfrm>
          <a:off x="17001567" y="141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68415</xdr:rowOff>
    </xdr:from>
    <xdr:ext cx="469744" cy="259045"/>
    <xdr:sp macro="" textlink="">
      <xdr:nvSpPr>
        <xdr:cNvPr id="626" name="n_4aveValue【消防施設】&#10;一人当たり面積">
          <a:extLst>
            <a:ext uri="{FF2B5EF4-FFF2-40B4-BE49-F238E27FC236}">
              <a16:creationId xmlns:a16="http://schemas.microsoft.com/office/drawing/2014/main" id="{00000000-0008-0000-0F00-000072020000}"/>
            </a:ext>
          </a:extLst>
        </xdr:cNvPr>
        <xdr:cNvSpPr txBox="1"/>
      </xdr:nvSpPr>
      <xdr:spPr>
        <a:xfrm>
          <a:off x="16226867" y="141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52813</xdr:rowOff>
    </xdr:from>
    <xdr:ext cx="469744" cy="259045"/>
    <xdr:sp macro="" textlink="">
      <xdr:nvSpPr>
        <xdr:cNvPr id="627" name="n_1mainValue【消防施設】&#10;一人当たり面積">
          <a:extLst>
            <a:ext uri="{FF2B5EF4-FFF2-40B4-BE49-F238E27FC236}">
              <a16:creationId xmlns:a16="http://schemas.microsoft.com/office/drawing/2014/main" id="{00000000-0008-0000-0F00-000073020000}"/>
            </a:ext>
          </a:extLst>
        </xdr:cNvPr>
        <xdr:cNvSpPr txBox="1"/>
      </xdr:nvSpPr>
      <xdr:spPr>
        <a:xfrm>
          <a:off x="18561127" y="144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a:extLst>
            <a:ext uri="{FF2B5EF4-FFF2-40B4-BE49-F238E27FC236}">
              <a16:creationId xmlns:a16="http://schemas.microsoft.com/office/drawing/2014/main" id="{00000000-0008-0000-0F00-00008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4375764"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庁舎】&#10;有形固定資産減価償却率最小値テキスト">
          <a:extLst>
            <a:ext uri="{FF2B5EF4-FFF2-40B4-BE49-F238E27FC236}">
              <a16:creationId xmlns:a16="http://schemas.microsoft.com/office/drawing/2014/main" id="{00000000-0008-0000-0F00-00008E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6" name="【庁舎】&#10;有形固定資産減価償却率最大値テキスト">
          <a:extLst>
            <a:ext uri="{FF2B5EF4-FFF2-40B4-BE49-F238E27FC236}">
              <a16:creationId xmlns:a16="http://schemas.microsoft.com/office/drawing/2014/main" id="{00000000-0008-0000-0F00-000090020000}"/>
            </a:ext>
          </a:extLst>
        </xdr:cNvPr>
        <xdr:cNvSpPr txBox="1"/>
      </xdr:nvSpPr>
      <xdr:spPr>
        <a:xfrm>
          <a:off x="1441450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28750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58" name="【庁舎】&#10;有形固定資産減価償却率平均値テキスト">
          <a:extLst>
            <a:ext uri="{FF2B5EF4-FFF2-40B4-BE49-F238E27FC236}">
              <a16:creationId xmlns:a16="http://schemas.microsoft.com/office/drawing/2014/main" id="{00000000-0008-0000-0F00-000092020000}"/>
            </a:ext>
          </a:extLst>
        </xdr:cNvPr>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8041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2029440" y="17611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123188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325600" y="169799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670" name="【庁舎】&#10;有形固定資産減価償却率該当値テキスト">
          <a:extLst>
            <a:ext uri="{FF2B5EF4-FFF2-40B4-BE49-F238E27FC236}">
              <a16:creationId xmlns:a16="http://schemas.microsoft.com/office/drawing/2014/main" id="{00000000-0008-0000-0F00-00009E020000}"/>
            </a:ext>
          </a:extLst>
        </xdr:cNvPr>
        <xdr:cNvSpPr txBox="1"/>
      </xdr:nvSpPr>
      <xdr:spPr>
        <a:xfrm>
          <a:off x="14414500"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3578840" y="1691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99061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3629640" y="16962120"/>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73" name="n_1aveValue【庁舎】&#10;有形固定資産減価償却率">
          <a:extLst>
            <a:ext uri="{FF2B5EF4-FFF2-40B4-BE49-F238E27FC236}">
              <a16:creationId xmlns:a16="http://schemas.microsoft.com/office/drawing/2014/main" id="{00000000-0008-0000-0F00-0000A1020000}"/>
            </a:ext>
          </a:extLst>
        </xdr:cNvPr>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74" name="n_2aveValue【庁舎】&#10;有形固定資産減価償却率">
          <a:extLst>
            <a:ext uri="{FF2B5EF4-FFF2-40B4-BE49-F238E27FC236}">
              <a16:creationId xmlns:a16="http://schemas.microsoft.com/office/drawing/2014/main" id="{00000000-0008-0000-0F00-0000A2020000}"/>
            </a:ext>
          </a:extLst>
        </xdr:cNvPr>
        <xdr:cNvSpPr txBox="1"/>
      </xdr:nvSpPr>
      <xdr:spPr>
        <a:xfrm>
          <a:off x="126752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75" name="n_3aveValue【庁舎】&#10;有形固定資産減価償却率">
          <a:extLst>
            <a:ext uri="{FF2B5EF4-FFF2-40B4-BE49-F238E27FC236}">
              <a16:creationId xmlns:a16="http://schemas.microsoft.com/office/drawing/2014/main" id="{00000000-0008-0000-0F00-0000A3020000}"/>
            </a:ext>
          </a:extLst>
        </xdr:cNvPr>
        <xdr:cNvSpPr txBox="1"/>
      </xdr:nvSpPr>
      <xdr:spPr>
        <a:xfrm>
          <a:off x="119005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676" name="n_4aveValue【庁舎】&#10;有形固定資産減価償却率">
          <a:extLst>
            <a:ext uri="{FF2B5EF4-FFF2-40B4-BE49-F238E27FC236}">
              <a16:creationId xmlns:a16="http://schemas.microsoft.com/office/drawing/2014/main" id="{00000000-0008-0000-0F00-0000A4020000}"/>
            </a:ext>
          </a:extLst>
        </xdr:cNvPr>
        <xdr:cNvSpPr txBox="1"/>
      </xdr:nvSpPr>
      <xdr:spPr>
        <a:xfrm>
          <a:off x="1110298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97807</xdr:rowOff>
    </xdr:from>
    <xdr:ext cx="405111" cy="259045"/>
    <xdr:sp macro="" textlink="">
      <xdr:nvSpPr>
        <xdr:cNvPr id="677" name="n_1mainValue【庁舎】&#10;有形固定資産減価償却率">
          <a:extLst>
            <a:ext uri="{FF2B5EF4-FFF2-40B4-BE49-F238E27FC236}">
              <a16:creationId xmlns:a16="http://schemas.microsoft.com/office/drawing/2014/main" id="{00000000-0008-0000-0F00-0000A5020000}"/>
            </a:ext>
          </a:extLst>
        </xdr:cNvPr>
        <xdr:cNvSpPr txBox="1"/>
      </xdr:nvSpPr>
      <xdr:spPr>
        <a:xfrm>
          <a:off x="13437244" y="1669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a:extLst>
            <a:ext uri="{FF2B5EF4-FFF2-40B4-BE49-F238E27FC236}">
              <a16:creationId xmlns:a16="http://schemas.microsoft.com/office/drawing/2014/main" id="{00000000-0008-0000-0F00-0000BA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9509104" y="16825113"/>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00" name="【庁舎】&#10;一人当たり面積最小値テキスト">
          <a:extLst>
            <a:ext uri="{FF2B5EF4-FFF2-40B4-BE49-F238E27FC236}">
              <a16:creationId xmlns:a16="http://schemas.microsoft.com/office/drawing/2014/main" id="{00000000-0008-0000-0F00-0000BC020000}"/>
            </a:ext>
          </a:extLst>
        </xdr:cNvPr>
        <xdr:cNvSpPr txBox="1"/>
      </xdr:nvSpPr>
      <xdr:spPr>
        <a:xfrm>
          <a:off x="19547840"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443700" y="18092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02" name="【庁舎】&#10;一人当たり面積最大値テキスト">
          <a:extLst>
            <a:ext uri="{FF2B5EF4-FFF2-40B4-BE49-F238E27FC236}">
              <a16:creationId xmlns:a16="http://schemas.microsoft.com/office/drawing/2014/main" id="{00000000-0008-0000-0F00-0000BE020000}"/>
            </a:ext>
          </a:extLst>
        </xdr:cNvPr>
        <xdr:cNvSpPr txBox="1"/>
      </xdr:nvSpPr>
      <xdr:spPr>
        <a:xfrm>
          <a:off x="19547840" y="166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9443700" y="1682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04" name="【庁舎】&#10;一人当たり面積平均値テキスト">
          <a:extLst>
            <a:ext uri="{FF2B5EF4-FFF2-40B4-BE49-F238E27FC236}">
              <a16:creationId xmlns:a16="http://schemas.microsoft.com/office/drawing/2014/main" id="{00000000-0008-0000-0F00-0000C0020000}"/>
            </a:ext>
          </a:extLst>
        </xdr:cNvPr>
        <xdr:cNvSpPr txBox="1"/>
      </xdr:nvSpPr>
      <xdr:spPr>
        <a:xfrm>
          <a:off x="19547840" y="1779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7350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153873</xdr:rowOff>
    </xdr:from>
    <xdr:to>
      <xdr:col>107</xdr:col>
      <xdr:colOff>101600</xdr:colOff>
      <xdr:row>107</xdr:row>
      <xdr:rowOff>84023</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7937480" y="179237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170332</xdr:rowOff>
    </xdr:from>
    <xdr:to>
      <xdr:col>102</xdr:col>
      <xdr:colOff>165100</xdr:colOff>
      <xdr:row>107</xdr:row>
      <xdr:rowOff>100482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7162780" y="179401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638808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21286</xdr:rowOff>
    </xdr:from>
    <xdr:to>
      <xdr:col>116</xdr:col>
      <xdr:colOff>114300</xdr:colOff>
      <xdr:row>106</xdr:row>
      <xdr:rowOff>122886</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9458940" y="177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44163</xdr:rowOff>
    </xdr:from>
    <xdr:ext cx="469744" cy="259045"/>
    <xdr:sp macro="" textlink="">
      <xdr:nvSpPr>
        <xdr:cNvPr id="716" name="【庁舎】&#10;一人当たり面積該当値テキスト">
          <a:extLst>
            <a:ext uri="{FF2B5EF4-FFF2-40B4-BE49-F238E27FC236}">
              <a16:creationId xmlns:a16="http://schemas.microsoft.com/office/drawing/2014/main" id="{00000000-0008-0000-0F00-0000CC020000}"/>
            </a:ext>
          </a:extLst>
        </xdr:cNvPr>
        <xdr:cNvSpPr txBox="1"/>
      </xdr:nvSpPr>
      <xdr:spPr>
        <a:xfrm>
          <a:off x="19547840" y="1764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68835</xdr:rowOff>
    </xdr:from>
    <xdr:to>
      <xdr:col>112</xdr:col>
      <xdr:colOff>38100</xdr:colOff>
      <xdr:row>106</xdr:row>
      <xdr:rowOff>170435</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8735040" y="17838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72086</xdr:rowOff>
    </xdr:from>
    <xdr:to>
      <xdr:col>116</xdr:col>
      <xdr:colOff>63500</xdr:colOff>
      <xdr:row>106</xdr:row>
      <xdr:rowOff>119635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8778220" y="17841926"/>
          <a:ext cx="73152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19" name="n_1aveValue【庁舎】&#10;一人当たり面積">
          <a:extLst>
            <a:ext uri="{FF2B5EF4-FFF2-40B4-BE49-F238E27FC236}">
              <a16:creationId xmlns:a16="http://schemas.microsoft.com/office/drawing/2014/main" id="{00000000-0008-0000-0F00-0000CF020000}"/>
            </a:ext>
          </a:extLst>
        </xdr:cNvPr>
        <xdr:cNvSpPr txBox="1"/>
      </xdr:nvSpPr>
      <xdr:spPr>
        <a:xfrm>
          <a:off x="185611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100550</xdr:rowOff>
    </xdr:from>
    <xdr:ext cx="469744" cy="259045"/>
    <xdr:sp macro="" textlink="">
      <xdr:nvSpPr>
        <xdr:cNvPr id="720" name="n_2aveValue【庁舎】&#10;一人当たり面積">
          <a:extLst>
            <a:ext uri="{FF2B5EF4-FFF2-40B4-BE49-F238E27FC236}">
              <a16:creationId xmlns:a16="http://schemas.microsoft.com/office/drawing/2014/main" id="{00000000-0008-0000-0F00-0000D0020000}"/>
            </a:ext>
          </a:extLst>
        </xdr:cNvPr>
        <xdr:cNvSpPr txBox="1"/>
      </xdr:nvSpPr>
      <xdr:spPr>
        <a:xfrm>
          <a:off x="17776267" y="1770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117009</xdr:rowOff>
    </xdr:from>
    <xdr:ext cx="469744" cy="259045"/>
    <xdr:sp macro="" textlink="">
      <xdr:nvSpPr>
        <xdr:cNvPr id="721" name="n_3aveValue【庁舎】&#10;一人当たり面積">
          <a:extLst>
            <a:ext uri="{FF2B5EF4-FFF2-40B4-BE49-F238E27FC236}">
              <a16:creationId xmlns:a16="http://schemas.microsoft.com/office/drawing/2014/main" id="{00000000-0008-0000-0F00-0000D1020000}"/>
            </a:ext>
          </a:extLst>
        </xdr:cNvPr>
        <xdr:cNvSpPr txBox="1"/>
      </xdr:nvSpPr>
      <xdr:spPr>
        <a:xfrm>
          <a:off x="17001567" y="177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111523</xdr:rowOff>
    </xdr:from>
    <xdr:ext cx="469744" cy="259045"/>
    <xdr:sp macro="" textlink="">
      <xdr:nvSpPr>
        <xdr:cNvPr id="722" name="n_4aveValue【庁舎】&#10;一人当たり面積">
          <a:extLst>
            <a:ext uri="{FF2B5EF4-FFF2-40B4-BE49-F238E27FC236}">
              <a16:creationId xmlns:a16="http://schemas.microsoft.com/office/drawing/2014/main" id="{00000000-0008-0000-0F00-0000D2020000}"/>
            </a:ext>
          </a:extLst>
        </xdr:cNvPr>
        <xdr:cNvSpPr txBox="1"/>
      </xdr:nvSpPr>
      <xdr:spPr>
        <a:xfrm>
          <a:off x="1622686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161562</xdr:rowOff>
    </xdr:from>
    <xdr:ext cx="469744" cy="259045"/>
    <xdr:sp macro="" textlink="">
      <xdr:nvSpPr>
        <xdr:cNvPr id="723" name="n_1mainValue【庁舎】&#10;一人当たり面積">
          <a:extLst>
            <a:ext uri="{FF2B5EF4-FFF2-40B4-BE49-F238E27FC236}">
              <a16:creationId xmlns:a16="http://schemas.microsoft.com/office/drawing/2014/main" id="{00000000-0008-0000-0F00-0000D3020000}"/>
            </a:ext>
          </a:extLst>
        </xdr:cNvPr>
        <xdr:cNvSpPr txBox="1"/>
      </xdr:nvSpPr>
      <xdr:spPr>
        <a:xfrm>
          <a:off x="1856112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類似市町村と比べ、施設類型別の有形固定資産減価償却率が高い施設は、体育館・プール、保健センター・保健所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といった施設が挙げられる。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反対に、有形固定資産減価償却率が低い施設は、一般廃棄物処理施設、福祉施設、庁舎などが挙げられる。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少に伴い、分母が減少するため、一人当たり面積及び一人当たり有形固定資産額は今後の増加することが見込まれる。住民の負担軽減や上昇スピードを緩和するため公共施設等総合管理計画に基づきＰＤＣＡサイクルを回し、計画の実行と統制を図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有形固定資産減価償却率が高い施設については、公共施設等総合管理計画に基づく、老朽化対策及び施設の統廃合、除去・解体を積極的に行う。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具体的な対応策は、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年度に（仮称）総合福祉健康センターの建設を行うことで、公民館や、集会所等を含む福祉施設の複合化、施設の統廃合を進め、効率化を図り、有形固定資産減価償却率の改善を図る。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また、有形固定資産減価償却率が低い施設については、定期的な保全予防を行うことで長寿命化を図り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ポイント下回っている。就業人口が減となっている一方で高齢化率は増加しているほか、町の基幹産業である第一次産業の低迷が続いている。</a:t>
          </a:r>
        </a:p>
        <a:p>
          <a:r>
            <a:rPr kumimoji="1" lang="ja-JP" altLang="en-US" sz="1300">
              <a:latin typeface="ＭＳ Ｐゴシック" panose="020B0600070205080204" pitchFamily="50" charset="-128"/>
              <a:ea typeface="ＭＳ Ｐゴシック" panose="020B0600070205080204" pitchFamily="50" charset="-128"/>
            </a:rPr>
            <a:t>　人口減少に合わせた職員数の削減やアウトソーシングによる人件費の削減など歳出の見直しに取り組むとともに、町税の電子決済推進等の徴収対策の強化など歳入の確保を図り財政基盤の強化に引き続き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90.5%</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7.0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ポイント上回っているが、</a:t>
          </a:r>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前年決算と比較すると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経常収支比率の主な項目をみると、人件費が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ポイント減、公債費が経常一般財源ベースで前年度比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ポイント減となった。今後も経常的経費の抑制に努め、財政の弾力化に努めていく。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46482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6043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118872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9073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80264</xdr:rowOff>
    </xdr:from>
    <xdr:to>
      <xdr:col>15</xdr:col>
      <xdr:colOff>82550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245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118872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245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人件費・物件費等の人口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239,042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101,663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円下回り、昨年度比で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19,520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円増となった。物件費の決算額が前年度比で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百万円増、人件費で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年度以降、退職者不補充や指定管理者制度導入を拡大して、職員数の削減と人件費の抑制に取り組むとともに、経常的物件費の削減等を図ってきたところであり、今後も抑制に努めていく。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40757</xdr:rowOff>
    </xdr:from>
    <xdr:to>
      <xdr:col>23</xdr:col>
      <xdr:colOff>133350</xdr:colOff>
      <xdr:row>81</xdr:row>
      <xdr:rowOff>87858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28207"/>
          <a:ext cx="838200" cy="4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132623</xdr:rowOff>
    </xdr:from>
    <xdr:to>
      <xdr:col>19</xdr:col>
      <xdr:colOff>133350</xdr:colOff>
      <xdr:row>81</xdr:row>
      <xdr:rowOff>40757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48623"/>
          <a:ext cx="889000" cy="7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132623</xdr:rowOff>
    </xdr:from>
    <xdr:to>
      <xdr:col>15</xdr:col>
      <xdr:colOff>82550</xdr:colOff>
      <xdr:row>80</xdr:row>
      <xdr:rowOff>139322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848623"/>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67601</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139322</xdr:rowOff>
    </xdr:from>
    <xdr:to>
      <xdr:col>11</xdr:col>
      <xdr:colOff>31750</xdr:colOff>
      <xdr:row>81</xdr:row>
      <xdr:rowOff>6676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55322"/>
          <a:ext cx="8890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40095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59853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37058</xdr:rowOff>
    </xdr:from>
    <xdr:to>
      <xdr:col>23</xdr:col>
      <xdr:colOff>184150</xdr:colOff>
      <xdr:row>81</xdr:row>
      <xdr:rowOff>138658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53585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161407</xdr:rowOff>
    </xdr:from>
    <xdr:to>
      <xdr:col>19</xdr:col>
      <xdr:colOff>184150</xdr:colOff>
      <xdr:row>81</xdr:row>
      <xdr:rowOff>91557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101734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4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81823</xdr:rowOff>
    </xdr:from>
    <xdr:to>
      <xdr:col>15</xdr:col>
      <xdr:colOff>133350</xdr:colOff>
      <xdr:row>81</xdr:row>
      <xdr:rowOff>11973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22150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6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88522</xdr:rowOff>
    </xdr:from>
    <xdr:to>
      <xdr:col>11</xdr:col>
      <xdr:colOff>82550</xdr:colOff>
      <xdr:row>81</xdr:row>
      <xdr:rowOff>18672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28849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127326</xdr:rowOff>
    </xdr:from>
    <xdr:to>
      <xdr:col>7</xdr:col>
      <xdr:colOff>31750</xdr:colOff>
      <xdr:row>81</xdr:row>
      <xdr:rowOff>57476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42253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9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と同比となった。類似団体平均を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類似団体を上回ることなく同水準で推移していくものと思われる。人事評価制度等により、今後もより一層、適正な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63923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245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15663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245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15663</xdr:rowOff>
    </xdr:from>
    <xdr:to>
      <xdr:col>68</xdr:col>
      <xdr:colOff>152400</xdr:colOff>
      <xdr:row>85</xdr:row>
      <xdr:rowOff>39793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年度の町村合併以降、平成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人増であるものの、類似団体平均を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94900</xdr:rowOff>
    </xdr:from>
    <xdr:to>
      <xdr:col>81</xdr:col>
      <xdr:colOff>44450</xdr:colOff>
      <xdr:row>59</xdr:row>
      <xdr:rowOff>112999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10450"/>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94900</xdr:rowOff>
    </xdr:from>
    <xdr:to>
      <xdr:col>77</xdr:col>
      <xdr:colOff>44450</xdr:colOff>
      <xdr:row>59</xdr:row>
      <xdr:rowOff>99123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1045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99123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198386"/>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45896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91884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198386"/>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18146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10304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62199</xdr:rowOff>
    </xdr:from>
    <xdr:to>
      <xdr:col>81</xdr:col>
      <xdr:colOff>95250</xdr:colOff>
      <xdr:row>59</xdr:row>
      <xdr:rowOff>163799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1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154926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44100</xdr:rowOff>
    </xdr:from>
    <xdr:to>
      <xdr:col>77</xdr:col>
      <xdr:colOff>95250</xdr:colOff>
      <xdr:row>59</xdr:row>
      <xdr:rowOff>145700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155877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2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48323</xdr:rowOff>
    </xdr:from>
    <xdr:to>
      <xdr:col>73</xdr:col>
      <xdr:colOff>44450</xdr:colOff>
      <xdr:row>59</xdr:row>
      <xdr:rowOff>149923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160100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32036</xdr:rowOff>
    </xdr:from>
    <xdr:to>
      <xdr:col>68</xdr:col>
      <xdr:colOff>203200</xdr:colOff>
      <xdr:row>59</xdr:row>
      <xdr:rowOff>133636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143813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41084</xdr:rowOff>
    </xdr:from>
    <xdr:to>
      <xdr:col>64</xdr:col>
      <xdr:colOff>152400</xdr:colOff>
      <xdr:row>59</xdr:row>
      <xdr:rowOff>142684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152861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年度から増加に転じている。令和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年度決算では昨年度比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近年の投資事業に伴う元利償還が始まったことによるものである。今後も微増傾向で推移していく見込みである。投資事業の取捨選択に努めるとともに、基金の取崩し等を検討しつつ、適正な公債費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60113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0734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44027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167217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286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70696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年度決算では、小中学校建設事業等の大型事業に伴い、地方債現在高が対前年度比で</a:t>
          </a:r>
          <a:r>
            <a:rPr kumimoji="1" lang="en-US" altLang="ja-JP" sz="1300">
              <a:latin typeface="ＭＳ Ｐゴシック" panose="020B0600070205080204" pitchFamily="50" charset="-128"/>
              <a:ea typeface="ＭＳ Ｐゴシック" panose="020B0600070205080204" pitchFamily="50" charset="-128"/>
            </a:rPr>
            <a:t>1,640</a:t>
          </a:r>
          <a:r>
            <a:rPr kumimoji="1" lang="ja-JP" altLang="en-US" sz="1300">
              <a:latin typeface="ＭＳ Ｐゴシック" panose="020B0600070205080204" pitchFamily="50" charset="-128"/>
              <a:ea typeface="ＭＳ Ｐゴシック" panose="020B0600070205080204" pitchFamily="50" charset="-128"/>
            </a:rPr>
            <a:t>百万円増となり、将来負担額全体で</a:t>
          </a:r>
          <a:r>
            <a:rPr kumimoji="1" lang="en-US" altLang="ja-JP" sz="1300">
              <a:latin typeface="ＭＳ Ｐゴシック" panose="020B0600070205080204" pitchFamily="50" charset="-128"/>
              <a:ea typeface="ＭＳ Ｐゴシック" panose="020B0600070205080204" pitchFamily="50" charset="-128"/>
            </a:rPr>
            <a:t>1,482</a:t>
          </a:r>
          <a:r>
            <a:rPr kumimoji="1" lang="ja-JP" altLang="en-US" sz="1300">
              <a:latin typeface="ＭＳ Ｐゴシック" panose="020B0600070205080204" pitchFamily="50" charset="-128"/>
              <a:ea typeface="ＭＳ Ｐゴシック" panose="020B0600070205080204" pitchFamily="50" charset="-128"/>
            </a:rPr>
            <a:t>百万円増となった。対して、充当可能財源は、充当可能基金等が</a:t>
          </a:r>
          <a:r>
            <a:rPr kumimoji="1" lang="en-US" altLang="ja-JP" sz="1300">
              <a:latin typeface="ＭＳ Ｐゴシック" panose="020B0600070205080204" pitchFamily="50" charset="-128"/>
              <a:ea typeface="ＭＳ Ｐゴシック" panose="020B0600070205080204" pitchFamily="50" charset="-128"/>
            </a:rPr>
            <a:t>2,179</a:t>
          </a:r>
          <a:r>
            <a:rPr kumimoji="1" lang="ja-JP" altLang="en-US" sz="1300">
              <a:latin typeface="ＭＳ Ｐゴシック" panose="020B0600070205080204" pitchFamily="50" charset="-128"/>
              <a:ea typeface="ＭＳ Ｐゴシック" panose="020B0600070205080204" pitchFamily="50" charset="-128"/>
            </a:rPr>
            <a:t>百万円増となり、将来負担比率は昨年度比で△</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大型事業の実施に伴い、今後の将来負担比率の水準が懸念されるが、有利な起債の活用や経営努力により充当可能基金を確保するなど、将来負担の縮減に努める。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136804</xdr:rowOff>
    </xdr:from>
    <xdr:to>
      <xdr:col>81</xdr:col>
      <xdr:colOff>44450</xdr:colOff>
      <xdr:row>19</xdr:row>
      <xdr:rowOff>5283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051454"/>
          <a:ext cx="8382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5283</xdr:rowOff>
    </xdr:from>
    <xdr:to>
      <xdr:col>77</xdr:col>
      <xdr:colOff>44450</xdr:colOff>
      <xdr:row>19</xdr:row>
      <xdr:rowOff>50648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262833"/>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50648</xdr:rowOff>
    </xdr:from>
    <xdr:to>
      <xdr:col>72</xdr:col>
      <xdr:colOff>203200</xdr:colOff>
      <xdr:row>19</xdr:row>
      <xdr:rowOff>87325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308198"/>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87325</xdr:rowOff>
    </xdr:from>
    <xdr:to>
      <xdr:col>68</xdr:col>
      <xdr:colOff>152400</xdr:colOff>
      <xdr:row>19</xdr:row>
      <xdr:rowOff>121107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34487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124257</xdr:rowOff>
    </xdr:from>
    <xdr:to>
      <xdr:col>68</xdr:col>
      <xdr:colOff>203200</xdr:colOff>
      <xdr:row>17</xdr:row>
      <xdr:rowOff>54407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86004</xdr:rowOff>
    </xdr:from>
    <xdr:to>
      <xdr:col>81</xdr:col>
      <xdr:colOff>95250</xdr:colOff>
      <xdr:row>18</xdr:row>
      <xdr:rowOff>16154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58081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9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125933</xdr:rowOff>
    </xdr:from>
    <xdr:to>
      <xdr:col>77</xdr:col>
      <xdr:colOff>95250</xdr:colOff>
      <xdr:row>19</xdr:row>
      <xdr:rowOff>56083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2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40860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29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171298</xdr:rowOff>
    </xdr:from>
    <xdr:to>
      <xdr:col>73</xdr:col>
      <xdr:colOff>44450</xdr:colOff>
      <xdr:row>19</xdr:row>
      <xdr:rowOff>101448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86225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36525</xdr:rowOff>
    </xdr:from>
    <xdr:to>
      <xdr:col>68</xdr:col>
      <xdr:colOff>203200</xdr:colOff>
      <xdr:row>19</xdr:row>
      <xdr:rowOff>138125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2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122902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3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70307</xdr:rowOff>
    </xdr:from>
    <xdr:to>
      <xdr:col>64</xdr:col>
      <xdr:colOff>152400</xdr:colOff>
      <xdr:row>20</xdr:row>
      <xdr:rowOff>457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3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156684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41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32657</xdr:rowOff>
    </xdr:from>
    <xdr:ext cx="10477500" cy="52142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27529" y="4278086"/>
          <a:ext cx="1047750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と昨年度比で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大きな要因であった退職手当組合への特別負担金が近年、減少してきており、住民千人当たり職員数は類似団体と比較して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83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ポイント上回っている。これまでも経常的物件費の抑制に取り組んできたところであり、今後も抑制方針を継続していく。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42418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36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97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55135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ポイント上回っている。昨年度比では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年度以降、高校生までの医療費無料化、保育料無料化を実施しているが、少子化で留まってきているのが要因である。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166007</xdr:rowOff>
    </xdr:from>
    <xdr:to>
      <xdr:col>15</xdr:col>
      <xdr:colOff>149225</xdr:colOff>
      <xdr:row>58</xdr:row>
      <xdr:rowOff>96157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106334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05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166007</xdr:rowOff>
    </xdr:from>
    <xdr:to>
      <xdr:col>11</xdr:col>
      <xdr:colOff>60325</xdr:colOff>
      <xdr:row>58</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106334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その他経費に係る経常収支比率は、対前年度比で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特別会計への繰出金については、継続して病院事業の適正化を図り、事業費抑制に努める。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58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endParaRPr>
        </a:p>
        <a:p>
          <a:r>
            <a:rPr kumimoji="1" lang="ja-JP" altLang="en-US" sz="1300">
              <a:solidFill>
                <a:schemeClr val="accent6">
                  <a:lumMod val="75000"/>
                </a:schemeClr>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単独補助金については、平成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124714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ポイントで、類似団体を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百万円増となっている。公債費は、近年の投資事業により令和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年度にピークになると見込んでいる。元利金は交付税算入されるものが約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割程度であるが、基金の取崩し等での抑制を図り適正化に努める。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896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162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1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41911</xdr:rowOff>
    </xdr:from>
    <xdr:to>
      <xdr:col>15</xdr:col>
      <xdr:colOff>149225</xdr:colOff>
      <xdr:row>78</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公債費以外では人件費が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ポイントと一番大きな割合を占め、補助費が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ポイントと続いている。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812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108713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406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131572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169690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21099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162441</xdr:rowOff>
    </xdr:from>
    <xdr:to>
      <xdr:col>29</xdr:col>
      <xdr:colOff>127000</xdr:colOff>
      <xdr:row>18</xdr:row>
      <xdr:rowOff>20269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24716"/>
          <a:ext cx="647700" cy="2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155308</xdr:rowOff>
    </xdr:from>
    <xdr:to>
      <xdr:col>26</xdr:col>
      <xdr:colOff>50800</xdr:colOff>
      <xdr:row>18</xdr:row>
      <xdr:rowOff>20269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17583"/>
          <a:ext cx="698500" cy="3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155308</xdr:rowOff>
    </xdr:from>
    <xdr:to>
      <xdr:col>22</xdr:col>
      <xdr:colOff>114300</xdr:colOff>
      <xdr:row>18</xdr:row>
      <xdr:rowOff>32024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17583"/>
          <a:ext cx="698500" cy="4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88947</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2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7273</xdr:rowOff>
    </xdr:from>
    <xdr:to>
      <xdr:col>18</xdr:col>
      <xdr:colOff>177800</xdr:colOff>
      <xdr:row>18</xdr:row>
      <xdr:rowOff>32024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40998"/>
          <a:ext cx="698500" cy="24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118642</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2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111641</xdr:rowOff>
    </xdr:from>
    <xdr:to>
      <xdr:col>29</xdr:col>
      <xdr:colOff>177800</xdr:colOff>
      <xdr:row>18</xdr:row>
      <xdr:rowOff>41791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7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83718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140919</xdr:rowOff>
    </xdr:from>
    <xdr:to>
      <xdr:col>26</xdr:col>
      <xdr:colOff>101600</xdr:colOff>
      <xdr:row>18</xdr:row>
      <xdr:rowOff>71069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55846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8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104508</xdr:rowOff>
    </xdr:from>
    <xdr:to>
      <xdr:col>22</xdr:col>
      <xdr:colOff>165100</xdr:colOff>
      <xdr:row>18</xdr:row>
      <xdr:rowOff>34658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6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44835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152674</xdr:rowOff>
    </xdr:from>
    <xdr:to>
      <xdr:col>19</xdr:col>
      <xdr:colOff>38100</xdr:colOff>
      <xdr:row>18</xdr:row>
      <xdr:rowOff>82824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1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93001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88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127923</xdr:rowOff>
    </xdr:from>
    <xdr:to>
      <xdr:col>15</xdr:col>
      <xdr:colOff>101600</xdr:colOff>
      <xdr:row>18</xdr:row>
      <xdr:rowOff>58073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9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68250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85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303838</xdr:rowOff>
    </xdr:from>
    <xdr:to>
      <xdr:col>29</xdr:col>
      <xdr:colOff>127000</xdr:colOff>
      <xdr:row>35</xdr:row>
      <xdr:rowOff>331238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4188"/>
          <a:ext cx="6477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331238</xdr:rowOff>
    </xdr:from>
    <xdr:to>
      <xdr:col>26</xdr:col>
      <xdr:colOff>50800</xdr:colOff>
      <xdr:row>35</xdr:row>
      <xdr:rowOff>336512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41588"/>
          <a:ext cx="698500" cy="5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336512</xdr:rowOff>
    </xdr:from>
    <xdr:to>
      <xdr:col>22</xdr:col>
      <xdr:colOff>114300</xdr:colOff>
      <xdr:row>36</xdr:row>
      <xdr:rowOff>89624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6862"/>
          <a:ext cx="698500" cy="96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137970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89624</xdr:rowOff>
    </xdr:from>
    <xdr:to>
      <xdr:col>18</xdr:col>
      <xdr:colOff>177800</xdr:colOff>
      <xdr:row>36</xdr:row>
      <xdr:rowOff>155984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42874"/>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163181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190688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253038</xdr:rowOff>
    </xdr:from>
    <xdr:to>
      <xdr:col>29</xdr:col>
      <xdr:colOff>177800</xdr:colOff>
      <xdr:row>36</xdr:row>
      <xdr:rowOff>11738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225115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280438</xdr:rowOff>
    </xdr:from>
    <xdr:to>
      <xdr:col>26</xdr:col>
      <xdr:colOff>101600</xdr:colOff>
      <xdr:row>36</xdr:row>
      <xdr:rowOff>39138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49315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5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285712</xdr:rowOff>
    </xdr:from>
    <xdr:to>
      <xdr:col>22</xdr:col>
      <xdr:colOff>165100</xdr:colOff>
      <xdr:row>36</xdr:row>
      <xdr:rowOff>44412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9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54589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6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38824</xdr:rowOff>
    </xdr:from>
    <xdr:to>
      <xdr:col>19</xdr:col>
      <xdr:colOff>38100</xdr:colOff>
      <xdr:row>36</xdr:row>
      <xdr:rowOff>140424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9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150601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6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105184</xdr:rowOff>
    </xdr:from>
    <xdr:to>
      <xdr:col>15</xdr:col>
      <xdr:colOff>101600</xdr:colOff>
      <xdr:row>37</xdr:row>
      <xdr:rowOff>35334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18959</xdr:rowOff>
    </xdr:from>
    <xdr:to>
      <xdr:col>24</xdr:col>
      <xdr:colOff>63500</xdr:colOff>
      <xdr:row>38</xdr:row>
      <xdr:rowOff>31441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534059"/>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18959</xdr:rowOff>
    </xdr:from>
    <xdr:to>
      <xdr:col>19</xdr:col>
      <xdr:colOff>177800</xdr:colOff>
      <xdr:row>38</xdr:row>
      <xdr:rowOff>31361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34059"/>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31361</xdr:rowOff>
    </xdr:from>
    <xdr:to>
      <xdr:col>15</xdr:col>
      <xdr:colOff>50800</xdr:colOff>
      <xdr:row>38</xdr:row>
      <xdr:rowOff>33635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46461"/>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97288</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41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25434</xdr:rowOff>
    </xdr:from>
    <xdr:to>
      <xdr:col>10</xdr:col>
      <xdr:colOff>114300</xdr:colOff>
      <xdr:row>38</xdr:row>
      <xdr:rowOff>33635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40534"/>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152091</xdr:rowOff>
    </xdr:from>
    <xdr:to>
      <xdr:col>24</xdr:col>
      <xdr:colOff>114300</xdr:colOff>
      <xdr:row>38</xdr:row>
      <xdr:rowOff>82241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67018</xdr:rowOff>
    </xdr:from>
    <xdr:ext cx="534377"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139609</xdr:rowOff>
    </xdr:from>
    <xdr:to>
      <xdr:col>20</xdr:col>
      <xdr:colOff>38100</xdr:colOff>
      <xdr:row>38</xdr:row>
      <xdr:rowOff>69759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60886</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152011</xdr:rowOff>
    </xdr:from>
    <xdr:to>
      <xdr:col>15</xdr:col>
      <xdr:colOff>101600</xdr:colOff>
      <xdr:row>38</xdr:row>
      <xdr:rowOff>82161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73288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5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154285</xdr:rowOff>
    </xdr:from>
    <xdr:to>
      <xdr:col>10</xdr:col>
      <xdr:colOff>165100</xdr:colOff>
      <xdr:row>38</xdr:row>
      <xdr:rowOff>84435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100962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2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146084</xdr:rowOff>
    </xdr:from>
    <xdr:to>
      <xdr:col>6</xdr:col>
      <xdr:colOff>38100</xdr:colOff>
      <xdr:row>38</xdr:row>
      <xdr:rowOff>76234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92761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26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160981</xdr:rowOff>
    </xdr:from>
    <xdr:to>
      <xdr:col>24</xdr:col>
      <xdr:colOff>63500</xdr:colOff>
      <xdr:row>58</xdr:row>
      <xdr:rowOff>14739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33631"/>
          <a:ext cx="838200" cy="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14739</xdr:rowOff>
    </xdr:from>
    <xdr:to>
      <xdr:col>19</xdr:col>
      <xdr:colOff>177800</xdr:colOff>
      <xdr:row>58</xdr:row>
      <xdr:rowOff>39472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58839"/>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39472</xdr:rowOff>
    </xdr:from>
    <xdr:to>
      <xdr:col>15</xdr:col>
      <xdr:colOff>50800</xdr:colOff>
      <xdr:row>58</xdr:row>
      <xdr:rowOff>41955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83572"/>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66870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66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15677</xdr:rowOff>
    </xdr:from>
    <xdr:to>
      <xdr:col>10</xdr:col>
      <xdr:colOff>114300</xdr:colOff>
      <xdr:row>58</xdr:row>
      <xdr:rowOff>41955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59777"/>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83808</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61038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100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110181</xdr:rowOff>
    </xdr:from>
    <xdr:to>
      <xdr:col>24</xdr:col>
      <xdr:colOff>114300</xdr:colOff>
      <xdr:row>58</xdr:row>
      <xdr:rowOff>40331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25108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135389</xdr:rowOff>
    </xdr:from>
    <xdr:to>
      <xdr:col>20</xdr:col>
      <xdr:colOff>38100</xdr:colOff>
      <xdr:row>58</xdr:row>
      <xdr:rowOff>65539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56666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1000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160122</xdr:rowOff>
    </xdr:from>
    <xdr:to>
      <xdr:col>15</xdr:col>
      <xdr:colOff>101600</xdr:colOff>
      <xdr:row>58</xdr:row>
      <xdr:rowOff>90272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162605</xdr:rowOff>
    </xdr:from>
    <xdr:to>
      <xdr:col>10</xdr:col>
      <xdr:colOff>165100</xdr:colOff>
      <xdr:row>58</xdr:row>
      <xdr:rowOff>92755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83882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136327</xdr:rowOff>
    </xdr:from>
    <xdr:to>
      <xdr:col>6</xdr:col>
      <xdr:colOff>38100</xdr:colOff>
      <xdr:row>58</xdr:row>
      <xdr:rowOff>66477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83004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68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134442</xdr:rowOff>
    </xdr:from>
    <xdr:to>
      <xdr:col>24</xdr:col>
      <xdr:colOff>63500</xdr:colOff>
      <xdr:row>75</xdr:row>
      <xdr:rowOff>79281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821742"/>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79281</xdr:rowOff>
    </xdr:from>
    <xdr:to>
      <xdr:col>19</xdr:col>
      <xdr:colOff>177800</xdr:colOff>
      <xdr:row>77</xdr:row>
      <xdr:rowOff>86230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38031"/>
          <a:ext cx="889000" cy="3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131127</xdr:rowOff>
    </xdr:from>
    <xdr:to>
      <xdr:col>15</xdr:col>
      <xdr:colOff>50800</xdr:colOff>
      <xdr:row>77</xdr:row>
      <xdr:rowOff>86230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161327"/>
          <a:ext cx="889000" cy="1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128295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79418</xdr:rowOff>
    </xdr:from>
    <xdr:to>
      <xdr:col>10</xdr:col>
      <xdr:colOff>114300</xdr:colOff>
      <xdr:row>76</xdr:row>
      <xdr:rowOff>131127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09618"/>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84631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2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82461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83642</xdr:rowOff>
    </xdr:from>
    <xdr:to>
      <xdr:col>24</xdr:col>
      <xdr:colOff>114300</xdr:colOff>
      <xdr:row>75</xdr:row>
      <xdr:rowOff>13792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106519</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6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28481</xdr:rowOff>
    </xdr:from>
    <xdr:to>
      <xdr:col>20</xdr:col>
      <xdr:colOff>38100</xdr:colOff>
      <xdr:row>75</xdr:row>
      <xdr:rowOff>130081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146608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6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35430</xdr:rowOff>
    </xdr:from>
    <xdr:to>
      <xdr:col>15</xdr:col>
      <xdr:colOff>101600</xdr:colOff>
      <xdr:row>77</xdr:row>
      <xdr:rowOff>137030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153557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0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80327</xdr:rowOff>
    </xdr:from>
    <xdr:to>
      <xdr:col>10</xdr:col>
      <xdr:colOff>165100</xdr:colOff>
      <xdr:row>77</xdr:row>
      <xdr:rowOff>10477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27005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8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28618</xdr:rowOff>
    </xdr:from>
    <xdr:to>
      <xdr:col>6</xdr:col>
      <xdr:colOff>38100</xdr:colOff>
      <xdr:row>76</xdr:row>
      <xdr:rowOff>130218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146745</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8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47901</xdr:rowOff>
    </xdr:from>
    <xdr:to>
      <xdr:col>24</xdr:col>
      <xdr:colOff>63500</xdr:colOff>
      <xdr:row>97</xdr:row>
      <xdr:rowOff>141398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07101"/>
          <a:ext cx="8382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141398</xdr:rowOff>
    </xdr:from>
    <xdr:to>
      <xdr:col>19</xdr:col>
      <xdr:colOff>177800</xdr:colOff>
      <xdr:row>98</xdr:row>
      <xdr:rowOff>9376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72048"/>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9376</xdr:rowOff>
    </xdr:from>
    <xdr:to>
      <xdr:col>15</xdr:col>
      <xdr:colOff>50800</xdr:colOff>
      <xdr:row>98</xdr:row>
      <xdr:rowOff>55956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11476"/>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101182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55956</xdr:rowOff>
    </xdr:from>
    <xdr:to>
      <xdr:col>10</xdr:col>
      <xdr:colOff>114300</xdr:colOff>
      <xdr:row>98</xdr:row>
      <xdr:rowOff>89626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5805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168551</xdr:rowOff>
    </xdr:from>
    <xdr:to>
      <xdr:col>24</xdr:col>
      <xdr:colOff>114300</xdr:colOff>
      <xdr:row>96</xdr:row>
      <xdr:rowOff>98701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19978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90598</xdr:rowOff>
    </xdr:from>
    <xdr:to>
      <xdr:col>20</xdr:col>
      <xdr:colOff>38100</xdr:colOff>
      <xdr:row>98</xdr:row>
      <xdr:rowOff>20748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37275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130026</xdr:rowOff>
    </xdr:from>
    <xdr:to>
      <xdr:col>15</xdr:col>
      <xdr:colOff>101600</xdr:colOff>
      <xdr:row>98</xdr:row>
      <xdr:rowOff>60176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76703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5156</xdr:rowOff>
    </xdr:from>
    <xdr:to>
      <xdr:col>10</xdr:col>
      <xdr:colOff>165100</xdr:colOff>
      <xdr:row>98</xdr:row>
      <xdr:rowOff>106756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123283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38826</xdr:rowOff>
    </xdr:from>
    <xdr:to>
      <xdr:col>6</xdr:col>
      <xdr:colOff>38100</xdr:colOff>
      <xdr:row>98</xdr:row>
      <xdr:rowOff>140426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131553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10971</xdr:rowOff>
    </xdr:from>
    <xdr:to>
      <xdr:col>55</xdr:col>
      <xdr:colOff>0</xdr:colOff>
      <xdr:row>37</xdr:row>
      <xdr:rowOff>31903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83171"/>
          <a:ext cx="838200" cy="19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10971</xdr:rowOff>
    </xdr:from>
    <xdr:to>
      <xdr:col>50</xdr:col>
      <xdr:colOff>114300</xdr:colOff>
      <xdr:row>38</xdr:row>
      <xdr:rowOff>151320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83171"/>
          <a:ext cx="889000" cy="4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151320</xdr:rowOff>
    </xdr:from>
    <xdr:to>
      <xdr:col>45</xdr:col>
      <xdr:colOff>177800</xdr:colOff>
      <xdr:row>39</xdr:row>
      <xdr:rowOff>8327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66420"/>
          <a:ext cx="889000" cy="2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61689</xdr:rowOff>
    </xdr:from>
    <xdr:to>
      <xdr:col>46</xdr:col>
      <xdr:colOff>38100</xdr:colOff>
      <xdr:row>38</xdr:row>
      <xdr:rowOff>163289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8366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35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8327</xdr:rowOff>
    </xdr:from>
    <xdr:to>
      <xdr:col>41</xdr:col>
      <xdr:colOff>50800</xdr:colOff>
      <xdr:row>39</xdr:row>
      <xdr:rowOff>50740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94877"/>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38040</xdr:rowOff>
    </xdr:from>
    <xdr:to>
      <xdr:col>41</xdr:col>
      <xdr:colOff>101600</xdr:colOff>
      <xdr:row>38</xdr:row>
      <xdr:rowOff>139640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156167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44578</xdr:rowOff>
    </xdr:from>
    <xdr:to>
      <xdr:col>36</xdr:col>
      <xdr:colOff>165100</xdr:colOff>
      <xdr:row>38</xdr:row>
      <xdr:rowOff>146178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162705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152553</xdr:rowOff>
    </xdr:from>
    <xdr:to>
      <xdr:col>55</xdr:col>
      <xdr:colOff>50800</xdr:colOff>
      <xdr:row>37</xdr:row>
      <xdr:rowOff>82703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3980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7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131621</xdr:rowOff>
    </xdr:from>
    <xdr:to>
      <xdr:col>50</xdr:col>
      <xdr:colOff>165100</xdr:colOff>
      <xdr:row>36</xdr:row>
      <xdr:rowOff>61771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52898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100520</xdr:rowOff>
    </xdr:from>
    <xdr:to>
      <xdr:col>46</xdr:col>
      <xdr:colOff>38100</xdr:colOff>
      <xdr:row>39</xdr:row>
      <xdr:rowOff>30670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21797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128977</xdr:rowOff>
    </xdr:from>
    <xdr:to>
      <xdr:col>41</xdr:col>
      <xdr:colOff>101600</xdr:colOff>
      <xdr:row>39</xdr:row>
      <xdr:rowOff>59127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50254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3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171390</xdr:rowOff>
    </xdr:from>
    <xdr:to>
      <xdr:col>36</xdr:col>
      <xdr:colOff>165100</xdr:colOff>
      <xdr:row>39</xdr:row>
      <xdr:rowOff>101540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92667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7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54604</xdr:rowOff>
    </xdr:from>
    <xdr:to>
      <xdr:col>55</xdr:col>
      <xdr:colOff>0</xdr:colOff>
      <xdr:row>58</xdr:row>
      <xdr:rowOff>36406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55804"/>
          <a:ext cx="838200" cy="3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36406</xdr:rowOff>
    </xdr:from>
    <xdr:to>
      <xdr:col>50</xdr:col>
      <xdr:colOff>114300</xdr:colOff>
      <xdr:row>58</xdr:row>
      <xdr:rowOff>70014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80506"/>
          <a:ext cx="889000" cy="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70014</xdr:rowOff>
    </xdr:from>
    <xdr:to>
      <xdr:col>45</xdr:col>
      <xdr:colOff>177800</xdr:colOff>
      <xdr:row>58</xdr:row>
      <xdr:rowOff>100272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14114"/>
          <a:ext cx="889000" cy="3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57957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6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100272</xdr:rowOff>
    </xdr:from>
    <xdr:to>
      <xdr:col>41</xdr:col>
      <xdr:colOff>50800</xdr:colOff>
      <xdr:row>58</xdr:row>
      <xdr:rowOff>101177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10044372"/>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64057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6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66222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6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3804</xdr:rowOff>
    </xdr:from>
    <xdr:to>
      <xdr:col>55</xdr:col>
      <xdr:colOff>50800</xdr:colOff>
      <xdr:row>56</xdr:row>
      <xdr:rowOff>105404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26681</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5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157056</xdr:rowOff>
    </xdr:from>
    <xdr:to>
      <xdr:col>50</xdr:col>
      <xdr:colOff>165100</xdr:colOff>
      <xdr:row>58</xdr:row>
      <xdr:rowOff>87206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78333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19214</xdr:rowOff>
    </xdr:from>
    <xdr:to>
      <xdr:col>46</xdr:col>
      <xdr:colOff>38100</xdr:colOff>
      <xdr:row>58</xdr:row>
      <xdr:rowOff>120814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49472</xdr:rowOff>
    </xdr:from>
    <xdr:to>
      <xdr:col>41</xdr:col>
      <xdr:colOff>101600</xdr:colOff>
      <xdr:row>58</xdr:row>
      <xdr:rowOff>151072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142199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50377</xdr:rowOff>
    </xdr:from>
    <xdr:to>
      <xdr:col>36</xdr:col>
      <xdr:colOff>165100</xdr:colOff>
      <xdr:row>58</xdr:row>
      <xdr:rowOff>151977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143104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128613</xdr:rowOff>
    </xdr:from>
    <xdr:to>
      <xdr:col>55</xdr:col>
      <xdr:colOff>0</xdr:colOff>
      <xdr:row>76</xdr:row>
      <xdr:rowOff>53792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130113"/>
          <a:ext cx="838200" cy="95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53792</xdr:rowOff>
    </xdr:from>
    <xdr:to>
      <xdr:col>50</xdr:col>
      <xdr:colOff>114300</xdr:colOff>
      <xdr:row>76</xdr:row>
      <xdr:rowOff>160885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83992"/>
          <a:ext cx="889000" cy="1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160885</xdr:rowOff>
    </xdr:from>
    <xdr:to>
      <xdr:col>45</xdr:col>
      <xdr:colOff>177800</xdr:colOff>
      <xdr:row>77</xdr:row>
      <xdr:rowOff>55609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91085"/>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22051</xdr:rowOff>
    </xdr:from>
    <xdr:to>
      <xdr:col>41</xdr:col>
      <xdr:colOff>50800</xdr:colOff>
      <xdr:row>77</xdr:row>
      <xdr:rowOff>55609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23701"/>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89167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77813</xdr:rowOff>
    </xdr:from>
    <xdr:to>
      <xdr:col>55</xdr:col>
      <xdr:colOff>50800</xdr:colOff>
      <xdr:row>71</xdr:row>
      <xdr:rowOff>7963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0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30840</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03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2992</xdr:rowOff>
    </xdr:from>
    <xdr:to>
      <xdr:col>50</xdr:col>
      <xdr:colOff>165100</xdr:colOff>
      <xdr:row>76</xdr:row>
      <xdr:rowOff>104592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121119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80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110085</xdr:rowOff>
    </xdr:from>
    <xdr:to>
      <xdr:col>46</xdr:col>
      <xdr:colOff>38100</xdr:colOff>
      <xdr:row>77</xdr:row>
      <xdr:rowOff>40235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4809</xdr:rowOff>
    </xdr:from>
    <xdr:to>
      <xdr:col>41</xdr:col>
      <xdr:colOff>101600</xdr:colOff>
      <xdr:row>77</xdr:row>
      <xdr:rowOff>106409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142701</xdr:rowOff>
    </xdr:from>
    <xdr:to>
      <xdr:col>36</xdr:col>
      <xdr:colOff>165100</xdr:colOff>
      <xdr:row>77</xdr:row>
      <xdr:rowOff>72851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63978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101823</xdr:rowOff>
    </xdr:from>
    <xdr:to>
      <xdr:col>55</xdr:col>
      <xdr:colOff>0</xdr:colOff>
      <xdr:row>98</xdr:row>
      <xdr:rowOff>104091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03923"/>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98166</xdr:rowOff>
    </xdr:from>
    <xdr:to>
      <xdr:col>50</xdr:col>
      <xdr:colOff>114300</xdr:colOff>
      <xdr:row>98</xdr:row>
      <xdr:rowOff>101823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002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98166</xdr:rowOff>
    </xdr:from>
    <xdr:to>
      <xdr:col>45</xdr:col>
      <xdr:colOff>177800</xdr:colOff>
      <xdr:row>98</xdr:row>
      <xdr:rowOff>109330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00266"/>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42783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109330</xdr:rowOff>
    </xdr:from>
    <xdr:to>
      <xdr:col>41</xdr:col>
      <xdr:colOff>50800</xdr:colOff>
      <xdr:row>98</xdr:row>
      <xdr:rowOff>116692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911430"/>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59252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69538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53291</xdr:rowOff>
    </xdr:from>
    <xdr:to>
      <xdr:col>55</xdr:col>
      <xdr:colOff>50800</xdr:colOff>
      <xdr:row>98</xdr:row>
      <xdr:rowOff>154891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139668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51023</xdr:rowOff>
    </xdr:from>
    <xdr:to>
      <xdr:col>50</xdr:col>
      <xdr:colOff>165100</xdr:colOff>
      <xdr:row>98</xdr:row>
      <xdr:rowOff>152623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143750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47366</xdr:rowOff>
    </xdr:from>
    <xdr:to>
      <xdr:col>46</xdr:col>
      <xdr:colOff>38100</xdr:colOff>
      <xdr:row>98</xdr:row>
      <xdr:rowOff>148966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140093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58530</xdr:rowOff>
    </xdr:from>
    <xdr:to>
      <xdr:col>41</xdr:col>
      <xdr:colOff>101600</xdr:colOff>
      <xdr:row>98</xdr:row>
      <xdr:rowOff>160130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65892</xdr:rowOff>
    </xdr:from>
    <xdr:to>
      <xdr:col>36</xdr:col>
      <xdr:colOff>165100</xdr:colOff>
      <xdr:row>98</xdr:row>
      <xdr:rowOff>167492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158619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110580</xdr:rowOff>
    </xdr:from>
    <xdr:to>
      <xdr:col>76</xdr:col>
      <xdr:colOff>165100</xdr:colOff>
      <xdr:row>38</xdr:row>
      <xdr:rowOff>40731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57257</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168233</xdr:rowOff>
    </xdr:from>
    <xdr:to>
      <xdr:col>72</xdr:col>
      <xdr:colOff>38100</xdr:colOff>
      <xdr:row>38</xdr:row>
      <xdr:rowOff>98383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114911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119496</xdr:rowOff>
    </xdr:from>
    <xdr:to>
      <xdr:col>67</xdr:col>
      <xdr:colOff>101600</xdr:colOff>
      <xdr:row>38</xdr:row>
      <xdr:rowOff>49646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6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66173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112478</xdr:rowOff>
    </xdr:from>
    <xdr:to>
      <xdr:col>85</xdr:col>
      <xdr:colOff>127000</xdr:colOff>
      <xdr:row>75</xdr:row>
      <xdr:rowOff>128156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71228"/>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128156</xdr:rowOff>
    </xdr:from>
    <xdr:to>
      <xdr:col>81</xdr:col>
      <xdr:colOff>50800</xdr:colOff>
      <xdr:row>75</xdr:row>
      <xdr:rowOff>149951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86906"/>
          <a:ext cx="889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149951</xdr:rowOff>
    </xdr:from>
    <xdr:to>
      <xdr:col>76</xdr:col>
      <xdr:colOff>114300</xdr:colOff>
      <xdr:row>76</xdr:row>
      <xdr:rowOff>10531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08701"/>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131810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10531</xdr:rowOff>
    </xdr:from>
    <xdr:to>
      <xdr:col>71</xdr:col>
      <xdr:colOff>177800</xdr:colOff>
      <xdr:row>76</xdr:row>
      <xdr:rowOff>29735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40731"/>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149482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138180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61678</xdr:rowOff>
    </xdr:from>
    <xdr:to>
      <xdr:col>85</xdr:col>
      <xdr:colOff>177800</xdr:colOff>
      <xdr:row>75</xdr:row>
      <xdr:rowOff>163278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40105</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9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77356</xdr:rowOff>
    </xdr:from>
    <xdr:to>
      <xdr:col>81</xdr:col>
      <xdr:colOff>101600</xdr:colOff>
      <xdr:row>76</xdr:row>
      <xdr:rowOff>7507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24033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99151</xdr:rowOff>
    </xdr:from>
    <xdr:to>
      <xdr:col>76</xdr:col>
      <xdr:colOff>165100</xdr:colOff>
      <xdr:row>76</xdr:row>
      <xdr:rowOff>29301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45828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3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131182</xdr:rowOff>
    </xdr:from>
    <xdr:to>
      <xdr:col>72</xdr:col>
      <xdr:colOff>38100</xdr:colOff>
      <xdr:row>76</xdr:row>
      <xdr:rowOff>61333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899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77859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76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150385</xdr:rowOff>
    </xdr:from>
    <xdr:to>
      <xdr:col>67</xdr:col>
      <xdr:colOff>101600</xdr:colOff>
      <xdr:row>76</xdr:row>
      <xdr:rowOff>80535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97062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148782</xdr:rowOff>
    </xdr:from>
    <xdr:to>
      <xdr:col>85</xdr:col>
      <xdr:colOff>127000</xdr:colOff>
      <xdr:row>99</xdr:row>
      <xdr:rowOff>21056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50882"/>
          <a:ext cx="838200" cy="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21056</xdr:rowOff>
    </xdr:from>
    <xdr:to>
      <xdr:col>81</xdr:col>
      <xdr:colOff>50800</xdr:colOff>
      <xdr:row>99</xdr:row>
      <xdr:rowOff>77388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94606"/>
          <a:ext cx="8890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76860</xdr:rowOff>
    </xdr:from>
    <xdr:to>
      <xdr:col>76</xdr:col>
      <xdr:colOff>114300</xdr:colOff>
      <xdr:row>99</xdr:row>
      <xdr:rowOff>77388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50410"/>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123155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76860</xdr:rowOff>
    </xdr:from>
    <xdr:to>
      <xdr:col>71</xdr:col>
      <xdr:colOff>177800</xdr:colOff>
      <xdr:row>99</xdr:row>
      <xdr:rowOff>77964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5041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117005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115357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97982</xdr:rowOff>
    </xdr:from>
    <xdr:to>
      <xdr:col>85</xdr:col>
      <xdr:colOff>177800</xdr:colOff>
      <xdr:row>99</xdr:row>
      <xdr:rowOff>28132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141706</xdr:rowOff>
    </xdr:from>
    <xdr:to>
      <xdr:col>81</xdr:col>
      <xdr:colOff>101600</xdr:colOff>
      <xdr:row>99</xdr:row>
      <xdr:rowOff>71856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62983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26588</xdr:rowOff>
    </xdr:from>
    <xdr:to>
      <xdr:col>76</xdr:col>
      <xdr:colOff>165100</xdr:colOff>
      <xdr:row>99</xdr:row>
      <xdr:rowOff>128188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119315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26060</xdr:rowOff>
    </xdr:from>
    <xdr:to>
      <xdr:col>72</xdr:col>
      <xdr:colOff>38100</xdr:colOff>
      <xdr:row>99</xdr:row>
      <xdr:rowOff>127660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118787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27164</xdr:rowOff>
    </xdr:from>
    <xdr:to>
      <xdr:col>67</xdr:col>
      <xdr:colOff>101600</xdr:colOff>
      <xdr:row>99</xdr:row>
      <xdr:rowOff>128764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119891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43714</xdr:rowOff>
    </xdr:from>
    <xdr:to>
      <xdr:col>116</xdr:col>
      <xdr:colOff>63500</xdr:colOff>
      <xdr:row>39</xdr:row>
      <xdr:rowOff>43726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30264"/>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43282</xdr:rowOff>
    </xdr:from>
    <xdr:to>
      <xdr:col>111</xdr:col>
      <xdr:colOff>177800</xdr:colOff>
      <xdr:row>39</xdr:row>
      <xdr:rowOff>43726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29832"/>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43282</xdr:rowOff>
    </xdr:from>
    <xdr:to>
      <xdr:col>107</xdr:col>
      <xdr:colOff>50800</xdr:colOff>
      <xdr:row>39</xdr:row>
      <xdr:rowOff>43980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2983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43345</xdr:rowOff>
    </xdr:from>
    <xdr:to>
      <xdr:col>102</xdr:col>
      <xdr:colOff>114300</xdr:colOff>
      <xdr:row>39</xdr:row>
      <xdr:rowOff>43980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989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69880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98226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164364</xdr:rowOff>
    </xdr:from>
    <xdr:to>
      <xdr:col>116</xdr:col>
      <xdr:colOff>114300</xdr:colOff>
      <xdr:row>39</xdr:row>
      <xdr:rowOff>94514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164376</xdr:rowOff>
    </xdr:from>
    <xdr:to>
      <xdr:col>112</xdr:col>
      <xdr:colOff>38100</xdr:colOff>
      <xdr:row>39</xdr:row>
      <xdr:rowOff>94526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85653</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163932</xdr:rowOff>
    </xdr:from>
    <xdr:to>
      <xdr:col>107</xdr:col>
      <xdr:colOff>101600</xdr:colOff>
      <xdr:row>39</xdr:row>
      <xdr:rowOff>94082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85209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7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164630</xdr:rowOff>
    </xdr:from>
    <xdr:to>
      <xdr:col>102</xdr:col>
      <xdr:colOff>165100</xdr:colOff>
      <xdr:row>39</xdr:row>
      <xdr:rowOff>94780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85907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163995</xdr:rowOff>
    </xdr:from>
    <xdr:to>
      <xdr:col>98</xdr:col>
      <xdr:colOff>38100</xdr:colOff>
      <xdr:row>39</xdr:row>
      <xdr:rowOff>94145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85272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96005</xdr:rowOff>
    </xdr:from>
    <xdr:to>
      <xdr:col>116</xdr:col>
      <xdr:colOff>63500</xdr:colOff>
      <xdr:row>59</xdr:row>
      <xdr:rowOff>96217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1555"/>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95989</xdr:rowOff>
    </xdr:from>
    <xdr:to>
      <xdr:col>111</xdr:col>
      <xdr:colOff>177800</xdr:colOff>
      <xdr:row>59</xdr:row>
      <xdr:rowOff>96005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153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95172</xdr:rowOff>
    </xdr:from>
    <xdr:to>
      <xdr:col>107</xdr:col>
      <xdr:colOff>50800</xdr:colOff>
      <xdr:row>59</xdr:row>
      <xdr:rowOff>95989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072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62421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95172</xdr:rowOff>
    </xdr:from>
    <xdr:to>
      <xdr:col>102</xdr:col>
      <xdr:colOff>114300</xdr:colOff>
      <xdr:row>59</xdr:row>
      <xdr:rowOff>96740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0722"/>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94033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45417</xdr:rowOff>
    </xdr:from>
    <xdr:to>
      <xdr:col>116</xdr:col>
      <xdr:colOff>114300</xdr:colOff>
      <xdr:row>59</xdr:row>
      <xdr:rowOff>147017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131794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45205</xdr:rowOff>
    </xdr:from>
    <xdr:to>
      <xdr:col>112</xdr:col>
      <xdr:colOff>38100</xdr:colOff>
      <xdr:row>59</xdr:row>
      <xdr:rowOff>146805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137932</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45189</xdr:rowOff>
    </xdr:from>
    <xdr:to>
      <xdr:col>107</xdr:col>
      <xdr:colOff>101600</xdr:colOff>
      <xdr:row>59</xdr:row>
      <xdr:rowOff>146789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137916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44372</xdr:rowOff>
    </xdr:from>
    <xdr:to>
      <xdr:col>102</xdr:col>
      <xdr:colOff>165100</xdr:colOff>
      <xdr:row>59</xdr:row>
      <xdr:rowOff>145972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137099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45940</xdr:rowOff>
    </xdr:from>
    <xdr:to>
      <xdr:col>98</xdr:col>
      <xdr:colOff>38100</xdr:colOff>
      <xdr:row>59</xdr:row>
      <xdr:rowOff>147540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138667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4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62281</xdr:rowOff>
    </xdr:from>
    <xdr:to>
      <xdr:col>116</xdr:col>
      <xdr:colOff>63500</xdr:colOff>
      <xdr:row>76</xdr:row>
      <xdr:rowOff>81001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92481"/>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81001</xdr:rowOff>
    </xdr:from>
    <xdr:to>
      <xdr:col>111</xdr:col>
      <xdr:colOff>177800</xdr:colOff>
      <xdr:row>76</xdr:row>
      <xdr:rowOff>115557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11201"/>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115557</xdr:rowOff>
    </xdr:from>
    <xdr:to>
      <xdr:col>107</xdr:col>
      <xdr:colOff>50800</xdr:colOff>
      <xdr:row>76</xdr:row>
      <xdr:rowOff>151003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45757"/>
          <a:ext cx="889000" cy="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107078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96813</xdr:rowOff>
    </xdr:from>
    <xdr:to>
      <xdr:col>102</xdr:col>
      <xdr:colOff>114300</xdr:colOff>
      <xdr:row>76</xdr:row>
      <xdr:rowOff>151003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27013"/>
          <a:ext cx="889000" cy="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11481</xdr:rowOff>
    </xdr:from>
    <xdr:to>
      <xdr:col>116</xdr:col>
      <xdr:colOff>114300</xdr:colOff>
      <xdr:row>76</xdr:row>
      <xdr:rowOff>113081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161358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2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30201</xdr:rowOff>
    </xdr:from>
    <xdr:to>
      <xdr:col>112</xdr:col>
      <xdr:colOff>38100</xdr:colOff>
      <xdr:row>76</xdr:row>
      <xdr:rowOff>131801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122928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64757</xdr:rowOff>
    </xdr:from>
    <xdr:to>
      <xdr:col>107</xdr:col>
      <xdr:colOff>101600</xdr:colOff>
      <xdr:row>76</xdr:row>
      <xdr:rowOff>166357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100203</xdr:rowOff>
    </xdr:from>
    <xdr:to>
      <xdr:col>102</xdr:col>
      <xdr:colOff>165100</xdr:colOff>
      <xdr:row>77</xdr:row>
      <xdr:rowOff>30353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21480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46013</xdr:rowOff>
    </xdr:from>
    <xdr:to>
      <xdr:col>98</xdr:col>
      <xdr:colOff>38100</xdr:colOff>
      <xdr:row>76</xdr:row>
      <xdr:rowOff>147613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138740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人件費は定員適正化、アウトソーシングにより、住民千人当たり職員数は類似団体と比較して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円下回った。物件費は、委託料が増えたが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118,829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円下回った。維持補修費は積雪量に係る除雪経費を主な要因として増え、類似団体を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円上回った。扶助費は、保育料無料化に伴う保育児童の増、高校生までの医療費無料化などにより増加傾向となり、類似団体を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円上回っている。補助費等は新型コロナウイルス関連の補助金が減少したことで前年度比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50,494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円減となったものの、類似団体平均を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円上回っている。普通建設事業費は、大型の施設整備事業が重なったことにより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264,670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円の増、公債費は交付税算入されるものが約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割で類似団体を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円下回る結果となり、大型投資事業実施に伴う元金償還で増加傾向が見込まれる。積立金は、類似団体を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円下回ったが対前年比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40,166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円増加し、財政調整基金残高は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百万円増となっている。繰出金は、類似団体を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円下回っており、今後も法定外繰出金の抑制に努める。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10,278
10,219
216.34
11,733,781
11,483,869
243,214
4,898,270
13,619,295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51526</xdr:rowOff>
    </xdr:from>
    <xdr:to>
      <xdr:col>24</xdr:col>
      <xdr:colOff>63500</xdr:colOff>
      <xdr:row>38</xdr:row>
      <xdr:rowOff>87122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66626"/>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51526</xdr:rowOff>
    </xdr:from>
    <xdr:to>
      <xdr:col>19</xdr:col>
      <xdr:colOff>177800</xdr:colOff>
      <xdr:row>38</xdr:row>
      <xdr:rowOff>60506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66626"/>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165826</xdr:rowOff>
    </xdr:from>
    <xdr:to>
      <xdr:col>15</xdr:col>
      <xdr:colOff>50800</xdr:colOff>
      <xdr:row>38</xdr:row>
      <xdr:rowOff>60506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09476"/>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116240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160437</xdr:rowOff>
    </xdr:from>
    <xdr:to>
      <xdr:col>10</xdr:col>
      <xdr:colOff>114300</xdr:colOff>
      <xdr:row>37</xdr:row>
      <xdr:rowOff>165826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04087"/>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98841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6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112720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36322</xdr:rowOff>
    </xdr:from>
    <xdr:to>
      <xdr:col>24</xdr:col>
      <xdr:colOff>114300</xdr:colOff>
      <xdr:row>38</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726</xdr:rowOff>
    </xdr:from>
    <xdr:to>
      <xdr:col>20</xdr:col>
      <xdr:colOff>38100</xdr:colOff>
      <xdr:row>38</xdr:row>
      <xdr:rowOff>102326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93453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9706</xdr:rowOff>
    </xdr:from>
    <xdr:to>
      <xdr:col>15</xdr:col>
      <xdr:colOff>101600</xdr:colOff>
      <xdr:row>38</xdr:row>
      <xdr:rowOff>111306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102433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115026</xdr:rowOff>
    </xdr:from>
    <xdr:to>
      <xdr:col>10</xdr:col>
      <xdr:colOff>165100</xdr:colOff>
      <xdr:row>38</xdr:row>
      <xdr:rowOff>45176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3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109637</xdr:rowOff>
    </xdr:from>
    <xdr:to>
      <xdr:col>6</xdr:col>
      <xdr:colOff>38100</xdr:colOff>
      <xdr:row>38</xdr:row>
      <xdr:rowOff>39787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56314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21687</xdr:rowOff>
    </xdr:from>
    <xdr:to>
      <xdr:col>24</xdr:col>
      <xdr:colOff>63500</xdr:colOff>
      <xdr:row>58</xdr:row>
      <xdr:rowOff>69398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5787"/>
          <a:ext cx="8382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21687</xdr:rowOff>
    </xdr:from>
    <xdr:to>
      <xdr:col>19</xdr:col>
      <xdr:colOff>177800</xdr:colOff>
      <xdr:row>58</xdr:row>
      <xdr:rowOff>139385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5787"/>
          <a:ext cx="889000" cy="1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139385</xdr:rowOff>
    </xdr:from>
    <xdr:to>
      <xdr:col>15</xdr:col>
      <xdr:colOff>50800</xdr:colOff>
      <xdr:row>58</xdr:row>
      <xdr:rowOff>140786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3485"/>
          <a:ext cx="8890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140786</xdr:rowOff>
    </xdr:from>
    <xdr:to>
      <xdr:col>10</xdr:col>
      <xdr:colOff>114300</xdr:colOff>
      <xdr:row>58</xdr:row>
      <xdr:rowOff>142110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4886"/>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170012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3794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18598</xdr:rowOff>
    </xdr:from>
    <xdr:to>
      <xdr:col>24</xdr:col>
      <xdr:colOff>114300</xdr:colOff>
      <xdr:row>58</xdr:row>
      <xdr:rowOff>120198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142337</xdr:rowOff>
    </xdr:from>
    <xdr:to>
      <xdr:col>20</xdr:col>
      <xdr:colOff>38100</xdr:colOff>
      <xdr:row>58</xdr:row>
      <xdr:rowOff>72487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63614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88585</xdr:rowOff>
    </xdr:from>
    <xdr:to>
      <xdr:col>15</xdr:col>
      <xdr:colOff>101600</xdr:colOff>
      <xdr:row>59</xdr:row>
      <xdr:rowOff>18735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2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89986</xdr:rowOff>
    </xdr:from>
    <xdr:to>
      <xdr:col>10</xdr:col>
      <xdr:colOff>165100</xdr:colOff>
      <xdr:row>59</xdr:row>
      <xdr:rowOff>20136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11263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91310</xdr:rowOff>
    </xdr:from>
    <xdr:to>
      <xdr:col>6</xdr:col>
      <xdr:colOff>38100</xdr:colOff>
      <xdr:row>59</xdr:row>
      <xdr:rowOff>21460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12587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106797</xdr:rowOff>
    </xdr:from>
    <xdr:to>
      <xdr:col>24</xdr:col>
      <xdr:colOff>63500</xdr:colOff>
      <xdr:row>77</xdr:row>
      <xdr:rowOff>138782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6997"/>
          <a:ext cx="838200" cy="20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138782</xdr:rowOff>
    </xdr:from>
    <xdr:to>
      <xdr:col>19</xdr:col>
      <xdr:colOff>177800</xdr:colOff>
      <xdr:row>78</xdr:row>
      <xdr:rowOff>6107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0432"/>
          <a:ext cx="889000" cy="3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6107</xdr:rowOff>
    </xdr:from>
    <xdr:to>
      <xdr:col>15</xdr:col>
      <xdr:colOff>50800</xdr:colOff>
      <xdr:row>78</xdr:row>
      <xdr:rowOff>37043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9207"/>
          <a:ext cx="8890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28208</xdr:rowOff>
    </xdr:from>
    <xdr:to>
      <xdr:col>10</xdr:col>
      <xdr:colOff>114300</xdr:colOff>
      <xdr:row>78</xdr:row>
      <xdr:rowOff>37043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01308"/>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34625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19381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4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55997</xdr:rowOff>
    </xdr:from>
    <xdr:to>
      <xdr:col>24</xdr:col>
      <xdr:colOff>114300</xdr:colOff>
      <xdr:row>76</xdr:row>
      <xdr:rowOff>157597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34424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87982</xdr:rowOff>
    </xdr:from>
    <xdr:to>
      <xdr:col>20</xdr:col>
      <xdr:colOff>38100</xdr:colOff>
      <xdr:row>78</xdr:row>
      <xdr:rowOff>18132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126757</xdr:rowOff>
    </xdr:from>
    <xdr:to>
      <xdr:col>15</xdr:col>
      <xdr:colOff>101600</xdr:colOff>
      <xdr:row>78</xdr:row>
      <xdr:rowOff>56907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48034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157693</xdr:rowOff>
    </xdr:from>
    <xdr:to>
      <xdr:col>10</xdr:col>
      <xdr:colOff>165100</xdr:colOff>
      <xdr:row>78</xdr:row>
      <xdr:rowOff>87843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78970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148858</xdr:rowOff>
    </xdr:from>
    <xdr:to>
      <xdr:col>6</xdr:col>
      <xdr:colOff>38100</xdr:colOff>
      <xdr:row>78</xdr:row>
      <xdr:rowOff>79008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70135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166363</xdr:rowOff>
    </xdr:from>
    <xdr:to>
      <xdr:col>24</xdr:col>
      <xdr:colOff>63500</xdr:colOff>
      <xdr:row>97</xdr:row>
      <xdr:rowOff>6655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25563"/>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166363</xdr:rowOff>
    </xdr:from>
    <xdr:to>
      <xdr:col>19</xdr:col>
      <xdr:colOff>177800</xdr:colOff>
      <xdr:row>97</xdr:row>
      <xdr:rowOff>18236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25563"/>
          <a:ext cx="889000" cy="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18236</xdr:rowOff>
    </xdr:from>
    <xdr:to>
      <xdr:col>15</xdr:col>
      <xdr:colOff>50800</xdr:colOff>
      <xdr:row>97</xdr:row>
      <xdr:rowOff>45892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48886"/>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78815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3327</xdr:rowOff>
    </xdr:from>
    <xdr:to>
      <xdr:col>10</xdr:col>
      <xdr:colOff>114300</xdr:colOff>
      <xdr:row>97</xdr:row>
      <xdr:rowOff>45892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33977"/>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107587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62268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127305</xdr:rowOff>
    </xdr:from>
    <xdr:to>
      <xdr:col>24</xdr:col>
      <xdr:colOff>114300</xdr:colOff>
      <xdr:row>97</xdr:row>
      <xdr:rowOff>57455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105732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115563</xdr:rowOff>
    </xdr:from>
    <xdr:to>
      <xdr:col>20</xdr:col>
      <xdr:colOff>38100</xdr:colOff>
      <xdr:row>97</xdr:row>
      <xdr:rowOff>45713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36840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138886</xdr:rowOff>
    </xdr:from>
    <xdr:to>
      <xdr:col>15</xdr:col>
      <xdr:colOff>101600</xdr:colOff>
      <xdr:row>97</xdr:row>
      <xdr:rowOff>69036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60163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166542</xdr:rowOff>
    </xdr:from>
    <xdr:to>
      <xdr:col>10</xdr:col>
      <xdr:colOff>165100</xdr:colOff>
      <xdr:row>97</xdr:row>
      <xdr:rowOff>96692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123977</xdr:rowOff>
    </xdr:from>
    <xdr:to>
      <xdr:col>6</xdr:col>
      <xdr:colOff>38100</xdr:colOff>
      <xdr:row>97</xdr:row>
      <xdr:rowOff>54127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45254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114554</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58204"/>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114554</xdr:rowOff>
    </xdr:from>
    <xdr:to>
      <xdr:col>41</xdr:col>
      <xdr:colOff>50800</xdr:colOff>
      <xdr:row>37</xdr:row>
      <xdr:rowOff>122174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582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3192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63754</xdr:rowOff>
    </xdr:from>
    <xdr:to>
      <xdr:col>41</xdr:col>
      <xdr:colOff>101600</xdr:colOff>
      <xdr:row>37</xdr:row>
      <xdr:rowOff>165354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156481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71374</xdr:rowOff>
    </xdr:from>
    <xdr:to>
      <xdr:col>36</xdr:col>
      <xdr:colOff>165100</xdr:colOff>
      <xdr:row>38</xdr:row>
      <xdr:rowOff>1524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164101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88444</xdr:rowOff>
    </xdr:from>
    <xdr:to>
      <xdr:col>55</xdr:col>
      <xdr:colOff>0</xdr:colOff>
      <xdr:row>57</xdr:row>
      <xdr:rowOff>109879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61094"/>
          <a:ext cx="8382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109879</xdr:rowOff>
    </xdr:from>
    <xdr:to>
      <xdr:col>50</xdr:col>
      <xdr:colOff>114300</xdr:colOff>
      <xdr:row>57</xdr:row>
      <xdr:rowOff>119225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2529"/>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119225</xdr:rowOff>
    </xdr:from>
    <xdr:to>
      <xdr:col>45</xdr:col>
      <xdr:colOff>177800</xdr:colOff>
      <xdr:row>57</xdr:row>
      <xdr:rowOff>132811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91875"/>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132811</xdr:rowOff>
    </xdr:from>
    <xdr:to>
      <xdr:col>41</xdr:col>
      <xdr:colOff>50800</xdr:colOff>
      <xdr:row>57</xdr:row>
      <xdr:rowOff>138515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5461"/>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37644</xdr:rowOff>
    </xdr:from>
    <xdr:to>
      <xdr:col>55</xdr:col>
      <xdr:colOff>50800</xdr:colOff>
      <xdr:row>57</xdr:row>
      <xdr:rowOff>139244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59079</xdr:rowOff>
    </xdr:from>
    <xdr:to>
      <xdr:col>50</xdr:col>
      <xdr:colOff>165100</xdr:colOff>
      <xdr:row>57</xdr:row>
      <xdr:rowOff>160679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151806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2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68425</xdr:rowOff>
    </xdr:from>
    <xdr:to>
      <xdr:col>46</xdr:col>
      <xdr:colOff>38100</xdr:colOff>
      <xdr:row>57</xdr:row>
      <xdr:rowOff>170025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15102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1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82011</xdr:rowOff>
    </xdr:from>
    <xdr:to>
      <xdr:col>41</xdr:col>
      <xdr:colOff>101600</xdr:colOff>
      <xdr:row>58</xdr:row>
      <xdr:rowOff>12161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87715</xdr:rowOff>
    </xdr:from>
    <xdr:to>
      <xdr:col>36</xdr:col>
      <xdr:colOff>165100</xdr:colOff>
      <xdr:row>58</xdr:row>
      <xdr:rowOff>17865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73551</xdr:rowOff>
    </xdr:from>
    <xdr:to>
      <xdr:col>55</xdr:col>
      <xdr:colOff>0</xdr:colOff>
      <xdr:row>78</xdr:row>
      <xdr:rowOff>101326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46651"/>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73551</xdr:rowOff>
    </xdr:from>
    <xdr:to>
      <xdr:col>50</xdr:col>
      <xdr:colOff>114300</xdr:colOff>
      <xdr:row>78</xdr:row>
      <xdr:rowOff>157310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46651"/>
          <a:ext cx="8890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157310</xdr:rowOff>
    </xdr:from>
    <xdr:to>
      <xdr:col>45</xdr:col>
      <xdr:colOff>177800</xdr:colOff>
      <xdr:row>78</xdr:row>
      <xdr:rowOff>165533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0410"/>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71490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161829</xdr:rowOff>
    </xdr:from>
    <xdr:to>
      <xdr:col>41</xdr:col>
      <xdr:colOff>50800</xdr:colOff>
      <xdr:row>78</xdr:row>
      <xdr:rowOff>165533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492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101429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50526</xdr:rowOff>
    </xdr:from>
    <xdr:to>
      <xdr:col>55</xdr:col>
      <xdr:colOff>50800</xdr:colOff>
      <xdr:row>78</xdr:row>
      <xdr:rowOff>152126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136903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22751</xdr:rowOff>
    </xdr:from>
    <xdr:to>
      <xdr:col>50</xdr:col>
      <xdr:colOff>165100</xdr:colOff>
      <xdr:row>78</xdr:row>
      <xdr:rowOff>124351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115478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106510</xdr:rowOff>
    </xdr:from>
    <xdr:to>
      <xdr:col>46</xdr:col>
      <xdr:colOff>38100</xdr:colOff>
      <xdr:row>79</xdr:row>
      <xdr:rowOff>36660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27787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114733</xdr:rowOff>
    </xdr:from>
    <xdr:to>
      <xdr:col>41</xdr:col>
      <xdr:colOff>101600</xdr:colOff>
      <xdr:row>79</xdr:row>
      <xdr:rowOff>44883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36010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111029</xdr:rowOff>
    </xdr:from>
    <xdr:to>
      <xdr:col>36</xdr:col>
      <xdr:colOff>165100</xdr:colOff>
      <xdr:row>79</xdr:row>
      <xdr:rowOff>41179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7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127363</xdr:rowOff>
    </xdr:from>
    <xdr:to>
      <xdr:col>55</xdr:col>
      <xdr:colOff>0</xdr:colOff>
      <xdr:row>97</xdr:row>
      <xdr:rowOff>118642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86563"/>
          <a:ext cx="8382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127363</xdr:rowOff>
    </xdr:from>
    <xdr:to>
      <xdr:col>50</xdr:col>
      <xdr:colOff>114300</xdr:colOff>
      <xdr:row>97</xdr:row>
      <xdr:rowOff>55882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86563"/>
          <a:ext cx="889000" cy="9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37940</xdr:rowOff>
    </xdr:from>
    <xdr:to>
      <xdr:col>45</xdr:col>
      <xdr:colOff>177800</xdr:colOff>
      <xdr:row>97</xdr:row>
      <xdr:rowOff>55882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68590"/>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47366</xdr:rowOff>
    </xdr:from>
    <xdr:to>
      <xdr:col>46</xdr:col>
      <xdr:colOff>38100</xdr:colOff>
      <xdr:row>96</xdr:row>
      <xdr:rowOff>148966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165493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37013</xdr:rowOff>
    </xdr:from>
    <xdr:to>
      <xdr:col>41</xdr:col>
      <xdr:colOff>50800</xdr:colOff>
      <xdr:row>97</xdr:row>
      <xdr:rowOff>37940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6766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76719</xdr:rowOff>
    </xdr:from>
    <xdr:to>
      <xdr:col>41</xdr:col>
      <xdr:colOff>101600</xdr:colOff>
      <xdr:row>97</xdr:row>
      <xdr:rowOff>6869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23396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67118</xdr:rowOff>
    </xdr:from>
    <xdr:to>
      <xdr:col>36</xdr:col>
      <xdr:colOff>165100</xdr:colOff>
      <xdr:row>96</xdr:row>
      <xdr:rowOff>168718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2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67842</xdr:rowOff>
    </xdr:from>
    <xdr:to>
      <xdr:col>55</xdr:col>
      <xdr:colOff>50800</xdr:colOff>
      <xdr:row>97</xdr:row>
      <xdr:rowOff>169442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154219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76563</xdr:rowOff>
    </xdr:from>
    <xdr:to>
      <xdr:col>50</xdr:col>
      <xdr:colOff>165100</xdr:colOff>
      <xdr:row>97</xdr:row>
      <xdr:rowOff>6713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169290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5082</xdr:rowOff>
    </xdr:from>
    <xdr:to>
      <xdr:col>46</xdr:col>
      <xdr:colOff>38100</xdr:colOff>
      <xdr:row>97</xdr:row>
      <xdr:rowOff>106682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97809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158590</xdr:rowOff>
    </xdr:from>
    <xdr:to>
      <xdr:col>41</xdr:col>
      <xdr:colOff>101600</xdr:colOff>
      <xdr:row>97</xdr:row>
      <xdr:rowOff>88740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79867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157663</xdr:rowOff>
    </xdr:from>
    <xdr:to>
      <xdr:col>36</xdr:col>
      <xdr:colOff>165100</xdr:colOff>
      <xdr:row>97</xdr:row>
      <xdr:rowOff>87813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78940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79742</xdr:rowOff>
    </xdr:from>
    <xdr:to>
      <xdr:col>85</xdr:col>
      <xdr:colOff>127000</xdr:colOff>
      <xdr:row>36</xdr:row>
      <xdr:rowOff>19250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394692"/>
          <a:ext cx="838200" cy="79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19250</xdr:rowOff>
    </xdr:from>
    <xdr:to>
      <xdr:col>81</xdr:col>
      <xdr:colOff>50800</xdr:colOff>
      <xdr:row>36</xdr:row>
      <xdr:rowOff>121902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91450"/>
          <a:ext cx="889000" cy="10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99270</xdr:rowOff>
    </xdr:from>
    <xdr:to>
      <xdr:col>76</xdr:col>
      <xdr:colOff>114300</xdr:colOff>
      <xdr:row>36</xdr:row>
      <xdr:rowOff>121902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71470"/>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99270</xdr:rowOff>
    </xdr:from>
    <xdr:to>
      <xdr:col>71</xdr:col>
      <xdr:colOff>177800</xdr:colOff>
      <xdr:row>36</xdr:row>
      <xdr:rowOff>151718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1470"/>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59827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28942</xdr:rowOff>
    </xdr:from>
    <xdr:to>
      <xdr:col>85</xdr:col>
      <xdr:colOff>177800</xdr:colOff>
      <xdr:row>31</xdr:row>
      <xdr:rowOff>130542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3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51819</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19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139900</xdr:rowOff>
    </xdr:from>
    <xdr:to>
      <xdr:col>81</xdr:col>
      <xdr:colOff>101600</xdr:colOff>
      <xdr:row>36</xdr:row>
      <xdr:rowOff>70050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86577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1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71102</xdr:rowOff>
    </xdr:from>
    <xdr:to>
      <xdr:col>76</xdr:col>
      <xdr:colOff>165100</xdr:colOff>
      <xdr:row>37</xdr:row>
      <xdr:rowOff>1252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17779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0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48470</xdr:rowOff>
    </xdr:from>
    <xdr:to>
      <xdr:col>72</xdr:col>
      <xdr:colOff>38100</xdr:colOff>
      <xdr:row>36</xdr:row>
      <xdr:rowOff>150070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166597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100918</xdr:rowOff>
    </xdr:from>
    <xdr:to>
      <xdr:col>67</xdr:col>
      <xdr:colOff>101600</xdr:colOff>
      <xdr:row>37</xdr:row>
      <xdr:rowOff>31068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47595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54972</xdr:rowOff>
    </xdr:from>
    <xdr:to>
      <xdr:col>85</xdr:col>
      <xdr:colOff>127000</xdr:colOff>
      <xdr:row>56</xdr:row>
      <xdr:rowOff>118070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970372"/>
          <a:ext cx="838200" cy="7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118070</xdr:rowOff>
    </xdr:from>
    <xdr:to>
      <xdr:col>81</xdr:col>
      <xdr:colOff>50800</xdr:colOff>
      <xdr:row>57</xdr:row>
      <xdr:rowOff>60989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19270"/>
          <a:ext cx="889000" cy="1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60989</xdr:rowOff>
    </xdr:from>
    <xdr:to>
      <xdr:col>76</xdr:col>
      <xdr:colOff>114300</xdr:colOff>
      <xdr:row>57</xdr:row>
      <xdr:rowOff>113137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33639"/>
          <a:ext cx="8890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104990</xdr:rowOff>
    </xdr:from>
    <xdr:to>
      <xdr:col>71</xdr:col>
      <xdr:colOff>177800</xdr:colOff>
      <xdr:row>57</xdr:row>
      <xdr:rowOff>113137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77640"/>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4172</xdr:rowOff>
    </xdr:from>
    <xdr:to>
      <xdr:col>85</xdr:col>
      <xdr:colOff>177800</xdr:colOff>
      <xdr:row>52</xdr:row>
      <xdr:rowOff>105772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27049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77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67270</xdr:rowOff>
    </xdr:from>
    <xdr:to>
      <xdr:col>81</xdr:col>
      <xdr:colOff>101600</xdr:colOff>
      <xdr:row>56</xdr:row>
      <xdr:rowOff>168870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159997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10189</xdr:rowOff>
    </xdr:from>
    <xdr:to>
      <xdr:col>76</xdr:col>
      <xdr:colOff>165100</xdr:colOff>
      <xdr:row>57</xdr:row>
      <xdr:rowOff>111789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102916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62337</xdr:rowOff>
    </xdr:from>
    <xdr:to>
      <xdr:col>72</xdr:col>
      <xdr:colOff>38100</xdr:colOff>
      <xdr:row>57</xdr:row>
      <xdr:rowOff>163937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155064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54190</xdr:rowOff>
    </xdr:from>
    <xdr:to>
      <xdr:col>67</xdr:col>
      <xdr:colOff>101600</xdr:colOff>
      <xdr:row>57</xdr:row>
      <xdr:rowOff>155790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146917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110581</xdr:rowOff>
    </xdr:from>
    <xdr:to>
      <xdr:col>76</xdr:col>
      <xdr:colOff>165100</xdr:colOff>
      <xdr:row>78</xdr:row>
      <xdr:rowOff>40731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168197</xdr:rowOff>
    </xdr:from>
    <xdr:to>
      <xdr:col>72</xdr:col>
      <xdr:colOff>38100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119497</xdr:rowOff>
    </xdr:from>
    <xdr:to>
      <xdr:col>67</xdr:col>
      <xdr:colOff>101600</xdr:colOff>
      <xdr:row>78</xdr:row>
      <xdr:rowOff>49647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2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66174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112478</xdr:rowOff>
    </xdr:from>
    <xdr:to>
      <xdr:col>85</xdr:col>
      <xdr:colOff>127000</xdr:colOff>
      <xdr:row>95</xdr:row>
      <xdr:rowOff>128155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00228"/>
          <a:ext cx="8382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128155</xdr:rowOff>
    </xdr:from>
    <xdr:to>
      <xdr:col>81</xdr:col>
      <xdr:colOff>50800</xdr:colOff>
      <xdr:row>95</xdr:row>
      <xdr:rowOff>149951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15905"/>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149951</xdr:rowOff>
    </xdr:from>
    <xdr:to>
      <xdr:col>76</xdr:col>
      <xdr:colOff>114300</xdr:colOff>
      <xdr:row>96</xdr:row>
      <xdr:rowOff>10531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37701"/>
          <a:ext cx="8890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131732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10531</xdr:rowOff>
    </xdr:from>
    <xdr:to>
      <xdr:col>71</xdr:col>
      <xdr:colOff>177800</xdr:colOff>
      <xdr:row>96</xdr:row>
      <xdr:rowOff>29735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69731"/>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149426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138096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61678</xdr:rowOff>
    </xdr:from>
    <xdr:to>
      <xdr:col>85</xdr:col>
      <xdr:colOff>177800</xdr:colOff>
      <xdr:row>95</xdr:row>
      <xdr:rowOff>163278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40105</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2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77355</xdr:rowOff>
    </xdr:from>
    <xdr:to>
      <xdr:col>81</xdr:col>
      <xdr:colOff>101600</xdr:colOff>
      <xdr:row>96</xdr:row>
      <xdr:rowOff>7505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24032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99151</xdr:rowOff>
    </xdr:from>
    <xdr:to>
      <xdr:col>76</xdr:col>
      <xdr:colOff>165100</xdr:colOff>
      <xdr:row>96</xdr:row>
      <xdr:rowOff>29301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45828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16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131181</xdr:rowOff>
    </xdr:from>
    <xdr:to>
      <xdr:col>72</xdr:col>
      <xdr:colOff>38100</xdr:colOff>
      <xdr:row>96</xdr:row>
      <xdr:rowOff>61331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77858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9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150385</xdr:rowOff>
    </xdr:from>
    <xdr:to>
      <xdr:col>67</xdr:col>
      <xdr:colOff>101600</xdr:colOff>
      <xdr:row>96</xdr:row>
      <xdr:rowOff>80535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97062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議会費は、令和元年度の議員定数削減から類似団体を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円下回っている。総務費はコロナ対策費等の減により対前年比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円の減となり、類似団体平均では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79,239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円下回っている。民生費は類似団体を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円下回ったものの、コロナ対策費等の増により前年比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円増となった。衛生費はコロナ対策を継続しているものの対前年度比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円減、類似団体では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39,323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円下回っている。労働費は事務事業の見直しにより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円となっている。基幹産業である農林水産業は、大型ほ場整備や養殖事業等で、対前年比で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円下回った。商工費では継続して類似団体を大きく下回っており、前年度比は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27,568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円下回っている。土木費では、主な事業が国補助金に依存し、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から類似団体を継続して下回り、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55,542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円下回っている。消防費は、統合消防署整備事業により対前年度比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73,193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円増となり、類似団体を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以降継続して類似団体を下回っていたものの、統合小中学校の建設等で前年比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163,801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円上回った。公債費は、対前年比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円増となり、今後も新庁舎建設事業、公営住宅建設事業、十三湖地区ほ場整備事業、統合小中学校建設事業等の大型事業の元利償還が続くため、増傾向で推移する見込みである。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年度の町村合併以降、退職者不補充等の歳出削減に努め、公債費も平成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年度をピークに減少傾向が続き実質収支等が改善されてきたところ。令和３年度決算における実質収支額と財政調整基金の合計は</a:t>
          </a:r>
          <a:r>
            <a:rPr kumimoji="1" lang="en-US" altLang="ja-JP" sz="1400">
              <a:solidFill>
                <a:sysClr val="windowText" lastClr="000000"/>
              </a:solidFill>
              <a:latin typeface="ＭＳ ゴシック" pitchFamily="49" charset="-128"/>
              <a:ea typeface="ＭＳ ゴシック" pitchFamily="49" charset="-128"/>
            </a:rPr>
            <a:t>2,634</a:t>
          </a:r>
          <a:r>
            <a:rPr kumimoji="1" lang="ja-JP" altLang="en-US" sz="1400">
              <a:solidFill>
                <a:sysClr val="windowText" lastClr="000000"/>
              </a:solidFill>
              <a:latin typeface="ＭＳ ゴシック" pitchFamily="49" charset="-128"/>
              <a:ea typeface="ＭＳ ゴシック" pitchFamily="49" charset="-128"/>
            </a:rPr>
            <a:t>百万円となり、標準財政規模に占める割合は、平成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年度と比べ</a:t>
          </a:r>
          <a:r>
            <a:rPr kumimoji="1" lang="en-US" altLang="ja-JP" sz="1400">
              <a:solidFill>
                <a:sysClr val="windowText" lastClr="000000"/>
              </a:solidFill>
              <a:latin typeface="ＭＳ ゴシック" pitchFamily="49" charset="-128"/>
              <a:ea typeface="ＭＳ ゴシック" pitchFamily="49" charset="-128"/>
            </a:rPr>
            <a:t>18.83</a:t>
          </a:r>
          <a:r>
            <a:rPr kumimoji="1" lang="ja-JP" altLang="en-US" sz="1400">
              <a:solidFill>
                <a:sysClr val="windowText" lastClr="000000"/>
              </a:solidFill>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連結実質赤字比率は、平成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年度の</a:t>
          </a:r>
          <a:r>
            <a:rPr kumimoji="1" lang="en-US" altLang="ja-JP" sz="1400">
              <a:solidFill>
                <a:sysClr val="windowText" lastClr="000000"/>
              </a:solidFill>
              <a:latin typeface="ＭＳ ゴシック" pitchFamily="49" charset="-128"/>
              <a:ea typeface="ＭＳ ゴシック" pitchFamily="49" charset="-128"/>
            </a:rPr>
            <a:t>5.19%(</a:t>
          </a:r>
          <a:r>
            <a:rPr kumimoji="1" lang="ja-JP" altLang="en-US" sz="1400">
              <a:solidFill>
                <a:sysClr val="windowText" lastClr="000000"/>
              </a:solidFill>
              <a:latin typeface="ＭＳ ゴシック" pitchFamily="49" charset="-128"/>
              <a:ea typeface="ＭＳ ゴシック" pitchFamily="49" charset="-128"/>
            </a:rPr>
            <a:t>赤字額△</a:t>
          </a:r>
          <a:r>
            <a:rPr kumimoji="1" lang="en-US" altLang="ja-JP" sz="1400">
              <a:solidFill>
                <a:sysClr val="windowText" lastClr="000000"/>
              </a:solidFill>
              <a:latin typeface="ＭＳ ゴシック" pitchFamily="49" charset="-128"/>
              <a:ea typeface="ＭＳ ゴシック" pitchFamily="49" charset="-128"/>
            </a:rPr>
            <a:t>259</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をピークに年々減少し、平成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年度決算で全会計の黒字化を達成し、平成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以降は黒字決算を保持している。</a:t>
          </a:r>
        </a:p>
        <a:p>
          <a:r>
            <a:rPr kumimoji="1" lang="ja-JP" altLang="en-US" sz="1400">
              <a:solidFill>
                <a:sysClr val="windowText" lastClr="000000"/>
              </a:solidFill>
              <a:latin typeface="ＭＳ ゴシック" pitchFamily="49" charset="-128"/>
              <a:ea typeface="ＭＳ ゴシック" pitchFamily="49" charset="-128"/>
            </a:rPr>
            <a:t>　今後も歳入の確保に取り組むとともに事務事業の見直しなど歳出削減を実施し、法定外操出金の抑制を図り、必要に応じて一般会計繰出金を確保し、連結実質赤字比率の改善に継続的に努め、更なる健全な財政運営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11733781</v>
      </c>
      <c r="BO4" s="489"/>
      <c r="BP4" s="489"/>
      <c r="BQ4" s="489"/>
      <c r="BR4" s="489"/>
      <c r="BS4" s="489"/>
      <c r="BT4" s="489"/>
      <c r="BU4" s="490"/>
      <c r="BV4" s="488">
        <v>9864284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v>
      </c>
      <c r="CU4" s="629"/>
      <c r="CV4" s="629"/>
      <c r="CW4" s="629"/>
      <c r="CX4" s="629"/>
      <c r="CY4" s="629"/>
      <c r="CZ4" s="629"/>
      <c r="DA4" s="630"/>
      <c r="DB4" s="628">
        <v>2.6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11483869</v>
      </c>
      <c r="BO5" s="460"/>
      <c r="BP5" s="460"/>
      <c r="BQ5" s="460"/>
      <c r="BR5" s="460"/>
      <c r="BS5" s="460"/>
      <c r="BT5" s="460"/>
      <c r="BU5" s="461"/>
      <c r="BV5" s="459">
        <v>9636344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90.5</v>
      </c>
      <c r="CU5" s="457"/>
      <c r="CV5" s="457"/>
      <c r="CW5" s="457"/>
      <c r="CX5" s="457"/>
      <c r="CY5" s="457"/>
      <c r="CZ5" s="457"/>
      <c r="DA5" s="458"/>
      <c r="DB5" s="456">
        <v>93.2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249912</v>
      </c>
      <c r="BO6" s="460"/>
      <c r="BP6" s="460"/>
      <c r="BQ6" s="460"/>
      <c r="BR6" s="460"/>
      <c r="BS6" s="460"/>
      <c r="BT6" s="460"/>
      <c r="BU6" s="461"/>
      <c r="BV6" s="459">
        <v>227940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93.5</v>
      </c>
      <c r="CU6" s="603"/>
      <c r="CV6" s="603"/>
      <c r="CW6" s="603"/>
      <c r="CX6" s="603"/>
      <c r="CY6" s="603"/>
      <c r="CZ6" s="603"/>
      <c r="DA6" s="604"/>
      <c r="DB6" s="602">
        <v>95.9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6698</v>
      </c>
      <c r="BO7" s="460"/>
      <c r="BP7" s="460"/>
      <c r="BQ7" s="460"/>
      <c r="BR7" s="460"/>
      <c r="BS7" s="460"/>
      <c r="BT7" s="460"/>
      <c r="BU7" s="461"/>
      <c r="BV7" s="459">
        <v>106566</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4898270</v>
      </c>
      <c r="CU7" s="460"/>
      <c r="CV7" s="460"/>
      <c r="CW7" s="460"/>
      <c r="CX7" s="460"/>
      <c r="CY7" s="460"/>
      <c r="CZ7" s="460"/>
      <c r="DA7" s="461"/>
      <c r="DB7" s="459">
        <v>4672162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243214</v>
      </c>
      <c r="BO8" s="460"/>
      <c r="BP8" s="460"/>
      <c r="BQ8" s="460"/>
      <c r="BR8" s="460"/>
      <c r="BS8" s="460"/>
      <c r="BT8" s="460"/>
      <c r="BU8" s="461"/>
      <c r="BV8" s="459">
        <v>121374</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0.22</v>
      </c>
      <c r="CU8" s="563"/>
      <c r="CV8" s="563"/>
      <c r="CW8" s="563"/>
      <c r="CX8" s="563"/>
      <c r="CY8" s="563"/>
      <c r="CZ8" s="563"/>
      <c r="DA8" s="564"/>
      <c r="DB8" s="562">
        <v>0.22</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9657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121840</v>
      </c>
      <c r="BO9" s="460"/>
      <c r="BP9" s="460"/>
      <c r="BQ9" s="460"/>
      <c r="BR9" s="460"/>
      <c r="BS9" s="460"/>
      <c r="BT9" s="460"/>
      <c r="BU9" s="461"/>
      <c r="BV9" s="459">
        <v>-55430</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17</v>
      </c>
      <c r="CU9" s="457"/>
      <c r="CV9" s="457"/>
      <c r="CW9" s="457"/>
      <c r="CX9" s="457"/>
      <c r="CY9" s="457"/>
      <c r="CZ9" s="457"/>
      <c r="DA9" s="458"/>
      <c r="DB9" s="456">
        <v>18.600000000000001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11187</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1096988</v>
      </c>
      <c r="BO10" s="460"/>
      <c r="BP10" s="460"/>
      <c r="BQ10" s="460"/>
      <c r="BR10" s="460"/>
      <c r="BS10" s="460"/>
      <c r="BT10" s="460"/>
      <c r="BU10" s="461"/>
      <c r="BV10" s="459">
        <v>747241</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119</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10278</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587420</v>
      </c>
      <c r="BO12" s="460"/>
      <c r="BP12" s="460"/>
      <c r="BQ12" s="460"/>
      <c r="BR12" s="460"/>
      <c r="BS12" s="460"/>
      <c r="BT12" s="460"/>
      <c r="BU12" s="461"/>
      <c r="BV12" s="459">
        <v>429389</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10219</v>
      </c>
      <c r="S13" s="547"/>
      <c r="T13" s="547"/>
      <c r="U13" s="547"/>
      <c r="V13" s="548"/>
      <c r="W13" s="549" t="s">
        <v>138</v>
      </c>
      <c r="X13" s="445"/>
      <c r="Y13" s="445"/>
      <c r="Z13" s="445"/>
      <c r="AA13" s="445"/>
      <c r="AB13" s="446"/>
      <c r="AC13" s="412">
        <v>919</v>
      </c>
      <c r="AD13" s="413"/>
      <c r="AE13" s="413"/>
      <c r="AF13" s="413"/>
      <c r="AG13" s="414"/>
      <c r="AH13" s="412">
        <v>1122</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631408</v>
      </c>
      <c r="BO13" s="460"/>
      <c r="BP13" s="460"/>
      <c r="BQ13" s="460"/>
      <c r="BR13" s="460"/>
      <c r="BS13" s="460"/>
      <c r="BT13" s="460"/>
      <c r="BU13" s="461"/>
      <c r="BV13" s="459">
        <v>262422</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11.3</v>
      </c>
      <c r="CU13" s="457"/>
      <c r="CV13" s="457"/>
      <c r="CW13" s="457"/>
      <c r="CX13" s="457"/>
      <c r="CY13" s="457"/>
      <c r="CZ13" s="457"/>
      <c r="DA13" s="458"/>
      <c r="DB13" s="456">
        <v>11.1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10568</v>
      </c>
      <c r="S14" s="547"/>
      <c r="T14" s="547"/>
      <c r="U14" s="547"/>
      <c r="V14" s="548"/>
      <c r="W14" s="550"/>
      <c r="X14" s="448"/>
      <c r="Y14" s="448"/>
      <c r="Z14" s="448"/>
      <c r="AA14" s="448"/>
      <c r="AB14" s="449"/>
      <c r="AC14" s="539">
        <v>20.9</v>
      </c>
      <c r="AD14" s="540"/>
      <c r="AE14" s="540"/>
      <c r="AF14" s="540"/>
      <c r="AG14" s="541"/>
      <c r="AH14" s="539">
        <v>23.9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62.2</v>
      </c>
      <c r="CU14" s="557"/>
      <c r="CV14" s="557"/>
      <c r="CW14" s="557"/>
      <c r="CX14" s="557"/>
      <c r="CY14" s="557"/>
      <c r="CZ14" s="557"/>
      <c r="DA14" s="558"/>
      <c r="DB14" s="556">
        <v>84.1</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10488</v>
      </c>
      <c r="S15" s="547"/>
      <c r="T15" s="547"/>
      <c r="U15" s="547"/>
      <c r="V15" s="548"/>
      <c r="W15" s="549" t="s">
        <v>145</v>
      </c>
      <c r="X15" s="445"/>
      <c r="Y15" s="445"/>
      <c r="Z15" s="445"/>
      <c r="AA15" s="445"/>
      <c r="AB15" s="446"/>
      <c r="AC15" s="412">
        <v>1192</v>
      </c>
      <c r="AD15" s="413"/>
      <c r="AE15" s="413"/>
      <c r="AF15" s="413"/>
      <c r="AG15" s="414"/>
      <c r="AH15" s="412">
        <v>1322</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963384</v>
      </c>
      <c r="BO15" s="489"/>
      <c r="BP15" s="489"/>
      <c r="BQ15" s="489"/>
      <c r="BR15" s="489"/>
      <c r="BS15" s="489"/>
      <c r="BT15" s="489"/>
      <c r="BU15" s="490"/>
      <c r="BV15" s="488">
        <v>1000756</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27.2</v>
      </c>
      <c r="AD16" s="540"/>
      <c r="AE16" s="540"/>
      <c r="AF16" s="540"/>
      <c r="AG16" s="541"/>
      <c r="AH16" s="539">
        <v>28.2</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4505082</v>
      </c>
      <c r="BO16" s="460"/>
      <c r="BP16" s="460"/>
      <c r="BQ16" s="460"/>
      <c r="BR16" s="460"/>
      <c r="BS16" s="460"/>
      <c r="BT16" s="460"/>
      <c r="BU16" s="461"/>
      <c r="BV16" s="459">
        <v>4304341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2279</v>
      </c>
      <c r="AD17" s="413"/>
      <c r="AE17" s="413"/>
      <c r="AF17" s="413"/>
      <c r="AG17" s="414"/>
      <c r="AH17" s="412">
        <v>2251</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1201503</v>
      </c>
      <c r="BO17" s="460"/>
      <c r="BP17" s="460"/>
      <c r="BQ17" s="460"/>
      <c r="BR17" s="460"/>
      <c r="BS17" s="460"/>
      <c r="BT17" s="460"/>
      <c r="BU17" s="461"/>
      <c r="BV17" s="459">
        <v>1248151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216.34</v>
      </c>
      <c r="M18" s="512"/>
      <c r="N18" s="512"/>
      <c r="O18" s="512"/>
      <c r="P18" s="512"/>
      <c r="Q18" s="512"/>
      <c r="R18" s="513"/>
      <c r="S18" s="513"/>
      <c r="T18" s="513"/>
      <c r="U18" s="513"/>
      <c r="V18" s="514"/>
      <c r="W18" s="530"/>
      <c r="X18" s="531"/>
      <c r="Y18" s="531"/>
      <c r="Z18" s="531"/>
      <c r="AA18" s="531"/>
      <c r="AB18" s="555"/>
      <c r="AC18" s="429">
        <v>51.9</v>
      </c>
      <c r="AD18" s="430"/>
      <c r="AE18" s="430"/>
      <c r="AF18" s="430"/>
      <c r="AG18" s="515"/>
      <c r="AH18" s="429">
        <v>47.9</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4491291</v>
      </c>
      <c r="BO18" s="460"/>
      <c r="BP18" s="460"/>
      <c r="BQ18" s="460"/>
      <c r="BR18" s="460"/>
      <c r="BS18" s="460"/>
      <c r="BT18" s="460"/>
      <c r="BU18" s="461"/>
      <c r="BV18" s="459">
        <v>4362969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45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6736337</v>
      </c>
      <c r="BO19" s="460"/>
      <c r="BP19" s="460"/>
      <c r="BQ19" s="460"/>
      <c r="BR19" s="460"/>
      <c r="BS19" s="460"/>
      <c r="BT19" s="460"/>
      <c r="BU19" s="461"/>
      <c r="BV19" s="459">
        <v>6166741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3870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13619295</v>
      </c>
      <c r="BO22" s="489"/>
      <c r="BP22" s="489"/>
      <c r="BQ22" s="489"/>
      <c r="BR22" s="489"/>
      <c r="BS22" s="489"/>
      <c r="BT22" s="489"/>
      <c r="BU22" s="490"/>
      <c r="BV22" s="488">
        <v>11979470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9373080</v>
      </c>
      <c r="BO23" s="460"/>
      <c r="BP23" s="460"/>
      <c r="BQ23" s="460"/>
      <c r="BR23" s="460"/>
      <c r="BS23" s="460"/>
      <c r="BT23" s="460"/>
      <c r="BU23" s="461"/>
      <c r="BV23" s="459">
        <v>7275386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6940</v>
      </c>
      <c r="R24" s="413"/>
      <c r="S24" s="413"/>
      <c r="T24" s="413"/>
      <c r="U24" s="413"/>
      <c r="V24" s="414"/>
      <c r="W24" s="502"/>
      <c r="X24" s="439"/>
      <c r="Y24" s="440"/>
      <c r="Z24" s="415" t="s">
        <v>170</v>
      </c>
      <c r="AA24" s="416"/>
      <c r="AB24" s="416"/>
      <c r="AC24" s="416"/>
      <c r="AD24" s="416"/>
      <c r="AE24" s="416"/>
      <c r="AF24" s="416"/>
      <c r="AG24" s="417"/>
      <c r="AH24" s="412">
        <v>109</v>
      </c>
      <c r="AI24" s="413"/>
      <c r="AJ24" s="413"/>
      <c r="AK24" s="413"/>
      <c r="AL24" s="414"/>
      <c r="AM24" s="412">
        <v>330924</v>
      </c>
      <c r="AN24" s="413"/>
      <c r="AO24" s="413"/>
      <c r="AP24" s="413"/>
      <c r="AQ24" s="413"/>
      <c r="AR24" s="414"/>
      <c r="AS24" s="412">
        <v>3036</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10777735</v>
      </c>
      <c r="BO24" s="460"/>
      <c r="BP24" s="460"/>
      <c r="BQ24" s="460"/>
      <c r="BR24" s="460"/>
      <c r="BS24" s="460"/>
      <c r="BT24" s="460"/>
      <c r="BU24" s="461"/>
      <c r="BV24" s="459">
        <v>8990812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5630</v>
      </c>
      <c r="R25" s="413"/>
      <c r="S25" s="413"/>
      <c r="T25" s="413"/>
      <c r="U25" s="413"/>
      <c r="V25" s="414"/>
      <c r="W25" s="502"/>
      <c r="X25" s="439"/>
      <c r="Y25" s="440"/>
      <c r="Z25" s="415" t="s">
        <v>173</v>
      </c>
      <c r="AA25" s="416"/>
      <c r="AB25" s="416"/>
      <c r="AC25" s="416"/>
      <c r="AD25" s="416"/>
      <c r="AE25" s="416"/>
      <c r="AF25" s="416"/>
      <c r="AG25" s="417"/>
      <c r="AH25" s="412" t="s">
        <v>136</v>
      </c>
      <c r="AI25" s="413"/>
      <c r="AJ25" s="413"/>
      <c r="AK25" s="413"/>
      <c r="AL25" s="414"/>
      <c r="AM25" s="412" t="s">
        <v>174</v>
      </c>
      <c r="AN25" s="413"/>
      <c r="AO25" s="413"/>
      <c r="AP25" s="413"/>
      <c r="AQ25" s="413"/>
      <c r="AR25" s="414"/>
      <c r="AS25" s="412" t="s">
        <v>174</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681342</v>
      </c>
      <c r="BO25" s="489"/>
      <c r="BP25" s="489"/>
      <c r="BQ25" s="489"/>
      <c r="BR25" s="489"/>
      <c r="BS25" s="489"/>
      <c r="BT25" s="489"/>
      <c r="BU25" s="490"/>
      <c r="BV25" s="488">
        <v>1172970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5010</v>
      </c>
      <c r="R26" s="413"/>
      <c r="S26" s="413"/>
      <c r="T26" s="413"/>
      <c r="U26" s="413"/>
      <c r="V26" s="414"/>
      <c r="W26" s="502"/>
      <c r="X26" s="439"/>
      <c r="Y26" s="440"/>
      <c r="Z26" s="415" t="s">
        <v>177</v>
      </c>
      <c r="AA26" s="470"/>
      <c r="AB26" s="470"/>
      <c r="AC26" s="470"/>
      <c r="AD26" s="470"/>
      <c r="AE26" s="470"/>
      <c r="AF26" s="470"/>
      <c r="AG26" s="471"/>
      <c r="AH26" s="412">
        <v>4</v>
      </c>
      <c r="AI26" s="413"/>
      <c r="AJ26" s="413"/>
      <c r="AK26" s="413"/>
      <c r="AL26" s="414"/>
      <c r="AM26" s="412">
        <v>13192</v>
      </c>
      <c r="AN26" s="413"/>
      <c r="AO26" s="413"/>
      <c r="AP26" s="413"/>
      <c r="AQ26" s="413"/>
      <c r="AR26" s="414"/>
      <c r="AS26" s="412">
        <v>3298</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174</v>
      </c>
      <c r="BO26" s="460"/>
      <c r="BP26" s="460"/>
      <c r="BQ26" s="460"/>
      <c r="BR26" s="460"/>
      <c r="BS26" s="460"/>
      <c r="BT26" s="460"/>
      <c r="BU26" s="461"/>
      <c r="BV26" s="459" t="s">
        <v>174</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2680</v>
      </c>
      <c r="R27" s="413"/>
      <c r="S27" s="413"/>
      <c r="T27" s="413"/>
      <c r="U27" s="413"/>
      <c r="V27" s="414"/>
      <c r="W27" s="502"/>
      <c r="X27" s="439"/>
      <c r="Y27" s="440"/>
      <c r="Z27" s="415" t="s">
        <v>180</v>
      </c>
      <c r="AA27" s="416"/>
      <c r="AB27" s="416"/>
      <c r="AC27" s="416"/>
      <c r="AD27" s="416"/>
      <c r="AE27" s="416"/>
      <c r="AF27" s="416"/>
      <c r="AG27" s="417"/>
      <c r="AH27" s="412" t="s">
        <v>174</v>
      </c>
      <c r="AI27" s="413"/>
      <c r="AJ27" s="413"/>
      <c r="AK27" s="413"/>
      <c r="AL27" s="414"/>
      <c r="AM27" s="412" t="s">
        <v>174</v>
      </c>
      <c r="AN27" s="413"/>
      <c r="AO27" s="413"/>
      <c r="AP27" s="413"/>
      <c r="AQ27" s="413"/>
      <c r="AR27" s="414"/>
      <c r="AS27" s="412" t="s">
        <v>136</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88192</v>
      </c>
      <c r="BO27" s="494"/>
      <c r="BP27" s="494"/>
      <c r="BQ27" s="494"/>
      <c r="BR27" s="494"/>
      <c r="BS27" s="494"/>
      <c r="BT27" s="494"/>
      <c r="BU27" s="495"/>
      <c r="BV27" s="493">
        <v>88192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2300</v>
      </c>
      <c r="R28" s="413"/>
      <c r="S28" s="413"/>
      <c r="T28" s="413"/>
      <c r="U28" s="413"/>
      <c r="V28" s="414"/>
      <c r="W28" s="502"/>
      <c r="X28" s="439"/>
      <c r="Y28" s="440"/>
      <c r="Z28" s="415" t="s">
        <v>183</v>
      </c>
      <c r="AA28" s="416"/>
      <c r="AB28" s="416"/>
      <c r="AC28" s="416"/>
      <c r="AD28" s="416"/>
      <c r="AE28" s="416"/>
      <c r="AF28" s="416"/>
      <c r="AG28" s="417"/>
      <c r="AH28" s="412" t="s">
        <v>184</v>
      </c>
      <c r="AI28" s="413"/>
      <c r="AJ28" s="413"/>
      <c r="AK28" s="413"/>
      <c r="AL28" s="414"/>
      <c r="AM28" s="412" t="s">
        <v>174</v>
      </c>
      <c r="AN28" s="413"/>
      <c r="AO28" s="413"/>
      <c r="AP28" s="413"/>
      <c r="AQ28" s="413"/>
      <c r="AR28" s="414"/>
      <c r="AS28" s="412" t="s">
        <v>174</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2391021</v>
      </c>
      <c r="BO28" s="489"/>
      <c r="BP28" s="489"/>
      <c r="BQ28" s="489"/>
      <c r="BR28" s="489"/>
      <c r="BS28" s="489"/>
      <c r="BT28" s="489"/>
      <c r="BU28" s="490"/>
      <c r="BV28" s="488">
        <v>1881453</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11</v>
      </c>
      <c r="M29" s="413"/>
      <c r="N29" s="413"/>
      <c r="O29" s="413"/>
      <c r="P29" s="414"/>
      <c r="Q29" s="412">
        <v>2200</v>
      </c>
      <c r="R29" s="413"/>
      <c r="S29" s="413"/>
      <c r="T29" s="413"/>
      <c r="U29" s="413"/>
      <c r="V29" s="414"/>
      <c r="W29" s="503"/>
      <c r="X29" s="504"/>
      <c r="Y29" s="505"/>
      <c r="Z29" s="415" t="s">
        <v>187</v>
      </c>
      <c r="AA29" s="416"/>
      <c r="AB29" s="416"/>
      <c r="AC29" s="416"/>
      <c r="AD29" s="416"/>
      <c r="AE29" s="416"/>
      <c r="AF29" s="416"/>
      <c r="AG29" s="417"/>
      <c r="AH29" s="412">
        <v>109</v>
      </c>
      <c r="AI29" s="413"/>
      <c r="AJ29" s="413"/>
      <c r="AK29" s="413"/>
      <c r="AL29" s="414"/>
      <c r="AM29" s="412">
        <v>330924</v>
      </c>
      <c r="AN29" s="413"/>
      <c r="AO29" s="413"/>
      <c r="AP29" s="413"/>
      <c r="AQ29" s="413"/>
      <c r="AR29" s="414"/>
      <c r="AS29" s="412">
        <v>3036</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50698</v>
      </c>
      <c r="BO29" s="460"/>
      <c r="BP29" s="460"/>
      <c r="BQ29" s="460"/>
      <c r="BR29" s="460"/>
      <c r="BS29" s="460"/>
      <c r="BT29" s="460"/>
      <c r="BU29" s="461"/>
      <c r="BV29" s="459">
        <v>8271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95.4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732937</v>
      </c>
      <c r="BO30" s="494"/>
      <c r="BP30" s="494"/>
      <c r="BQ30" s="494"/>
      <c r="BR30" s="494"/>
      <c r="BS30" s="494"/>
      <c r="BT30" s="494"/>
      <c r="BU30" s="495"/>
      <c r="BV30" s="493">
        <v>798666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196</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中泊町国民健康保険特別会計（事業勘定）</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中泊町水道事業特別会計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中泊町農業集落排水事業特別会計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青森県市町村職員退職手当組合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中泊町国民健康保険特別会計（診療施設勘定）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中泊町漁業集落排水事業特別会計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青森県交通災害共済組合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中泊町介護保険事業特別会計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青森県後期高齢者医療広域連合(一般会計)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中泊町後期高齢者医療特別会計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青森県後期高齢者医療広域連合(特別会計)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青森県市町村総合事務組合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五所川原地区消防事務組合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つがる西北五広域連合(病院事業会計)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つがる西北五広域連合(一般会計)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17</v>
      </c>
      <c r="BX42" s="407"/>
      <c r="BY42" s="408" t="str">
        <f>IF('各会計、関係団体の財政状況及び健全化判断比率'!B76="","",'各会計、関係団体の財政状況及び健全化判断比率'!B76)</f>
        <v>西北五広域福祉事務組合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18</v>
      </c>
      <c r="BX43" s="407"/>
      <c r="BY43" s="408" t="str">
        <f>IF('各会計、関係団体の財政状況及び健全化判断比率'!B77="","",'各会計、関係団体の財政状況及び健全化判断比率'!B77)</f>
        <v>西北五環境整備事務組合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s="367" customFormat="1" x14ac:dyDescent="0.15">
      <c r="E53" s="367" t="s">
        <v>596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election activeCell="AN65" sqref="AN65:DC6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489</v>
      </c>
      <c r="G33" s="29" t="s">
        <v>490</v>
      </c>
      <c r="H33" s="29" t="s">
        <v>491</v>
      </c>
      <c r="I33" s="29" t="s">
        <v>492</v>
      </c>
      <c r="J33" s="30" t="s">
        <v>493</v>
      </c>
      <c r="K33" s="22"/>
      <c r="L33" s="22"/>
      <c r="M33" s="22"/>
      <c r="N33" s="22"/>
      <c r="O33" s="22"/>
      <c r="P33" s="22"/>
    </row>
    <row r="34" spans="1:16" ht="39" customHeight="1" x14ac:dyDescent="0.15">
      <c r="A34" s="22"/>
      <c r="B34" s="31"/>
      <c r="C34" s="1221" t="s">
        <v>494</v>
      </c>
      <c r="D34" s="1221"/>
      <c r="E34" s="1222"/>
      <c r="F34" s="32">
        <v>3.04</v>
      </c>
      <c r="G34" s="33">
        <v>3.45</v>
      </c>
      <c r="H34" s="33">
        <v>3.94</v>
      </c>
      <c r="I34" s="33">
        <v>2.59</v>
      </c>
      <c r="J34" s="34">
        <v>4.96</v>
      </c>
      <c r="K34" s="22"/>
      <c r="L34" s="22"/>
      <c r="M34" s="22"/>
      <c r="N34" s="22"/>
      <c r="O34" s="22"/>
      <c r="P34" s="22"/>
    </row>
    <row r="35" spans="1:16" ht="39" customHeight="1" x14ac:dyDescent="0.15">
      <c r="A35" s="22"/>
      <c r="B35" s="35"/>
      <c r="C35" s="1215" t="s">
        <v>495</v>
      </c>
      <c r="D35" s="1216"/>
      <c r="E35" s="1217"/>
      <c r="F35" s="36">
        <v>5.0999999999999996</v>
      </c>
      <c r="G35" s="37">
        <v>6.12</v>
      </c>
      <c r="H35" s="37">
        <v>5.89</v>
      </c>
      <c r="I35" s="37">
        <v>5.29</v>
      </c>
      <c r="J35" s="38">
        <v>4.5199999999999996</v>
      </c>
      <c r="K35" s="22"/>
      <c r="L35" s="22"/>
      <c r="M35" s="22"/>
      <c r="N35" s="22"/>
      <c r="O35" s="22"/>
      <c r="P35" s="22"/>
    </row>
    <row r="36" spans="1:16" ht="39" customHeight="1" x14ac:dyDescent="0.15">
      <c r="A36" s="22"/>
      <c r="B36" s="35"/>
      <c r="C36" s="1215" t="s">
        <v>496</v>
      </c>
      <c r="D36" s="1216"/>
      <c r="E36" s="1217"/>
      <c r="F36" s="36">
        <v>2.39</v>
      </c>
      <c r="G36" s="37">
        <v>3.21</v>
      </c>
      <c r="H36" s="37">
        <v>2.61</v>
      </c>
      <c r="I36" s="37">
        <v>1.9</v>
      </c>
      <c r="J36" s="38">
        <v>1.48</v>
      </c>
      <c r="K36" s="22"/>
      <c r="L36" s="22"/>
      <c r="M36" s="22"/>
      <c r="N36" s="22"/>
      <c r="O36" s="22"/>
      <c r="P36" s="22"/>
    </row>
    <row r="37" spans="1:16" ht="39" customHeight="1" x14ac:dyDescent="0.15">
      <c r="A37" s="22"/>
      <c r="B37" s="35"/>
      <c r="C37" s="1215" t="s">
        <v>497</v>
      </c>
      <c r="D37" s="1216"/>
      <c r="E37" s="1217"/>
      <c r="F37" s="36">
        <v>0.46</v>
      </c>
      <c r="G37" s="37">
        <v>0.44</v>
      </c>
      <c r="H37" s="37">
        <v>0.35</v>
      </c>
      <c r="I37" s="37">
        <v>0.73</v>
      </c>
      <c r="J37" s="38">
        <v>0.76</v>
      </c>
      <c r="K37" s="22"/>
      <c r="L37" s="22"/>
      <c r="M37" s="22"/>
      <c r="N37" s="22"/>
      <c r="O37" s="22"/>
      <c r="P37" s="22"/>
    </row>
    <row r="38" spans="1:16" ht="39" customHeight="1" x14ac:dyDescent="0.15">
      <c r="A38" s="22"/>
      <c r="B38" s="35"/>
      <c r="C38" s="1215" t="s">
        <v>498</v>
      </c>
      <c r="D38" s="1216"/>
      <c r="E38" s="1217"/>
      <c r="F38" s="36">
        <v>0.02</v>
      </c>
      <c r="G38" s="37">
        <v>0.01</v>
      </c>
      <c r="H38" s="37">
        <v>7.0000000000000007E-2</v>
      </c>
      <c r="I38" s="37">
        <v>7.0000000000000007E-2</v>
      </c>
      <c r="J38" s="38">
        <v>0.08</v>
      </c>
      <c r="K38" s="22"/>
      <c r="L38" s="22"/>
      <c r="M38" s="22"/>
      <c r="N38" s="22"/>
      <c r="O38" s="22"/>
      <c r="P38" s="22"/>
    </row>
    <row r="39" spans="1:16" ht="39" customHeight="1" x14ac:dyDescent="0.15">
      <c r="A39" s="22"/>
      <c r="B39" s="35"/>
      <c r="C39" s="1215" t="s">
        <v>499</v>
      </c>
      <c r="D39" s="1216"/>
      <c r="E39" s="1217"/>
      <c r="F39" s="36">
        <v>0.01</v>
      </c>
      <c r="G39" s="37">
        <v>0.01</v>
      </c>
      <c r="H39" s="37">
        <v>0.01</v>
      </c>
      <c r="I39" s="37">
        <v>0.01</v>
      </c>
      <c r="J39" s="38">
        <v>0.01</v>
      </c>
      <c r="K39" s="22"/>
      <c r="L39" s="22"/>
      <c r="M39" s="22"/>
      <c r="N39" s="22"/>
      <c r="O39" s="22"/>
      <c r="P39" s="22"/>
    </row>
    <row r="40" spans="1:16" ht="39" customHeight="1" x14ac:dyDescent="0.15">
      <c r="A40" s="22"/>
      <c r="B40" s="35"/>
      <c r="C40" s="1215" t="s">
        <v>500</v>
      </c>
      <c r="D40" s="1216"/>
      <c r="E40" s="1217"/>
      <c r="F40" s="36">
        <v>0.01</v>
      </c>
      <c r="G40" s="37">
        <v>0</v>
      </c>
      <c r="H40" s="37">
        <v>0</v>
      </c>
      <c r="I40" s="37">
        <v>0</v>
      </c>
      <c r="J40" s="38">
        <v>0</v>
      </c>
      <c r="K40" s="22"/>
      <c r="L40" s="22"/>
      <c r="M40" s="22"/>
      <c r="N40" s="22"/>
      <c r="O40" s="22"/>
      <c r="P40" s="22"/>
    </row>
    <row r="41" spans="1:16" ht="39" customHeight="1" x14ac:dyDescent="0.15">
      <c r="A41" s="22"/>
      <c r="B41" s="35"/>
      <c r="C41" s="1215" t="s">
        <v>501</v>
      </c>
      <c r="D41" s="1216"/>
      <c r="E41" s="1217"/>
      <c r="F41" s="36">
        <v>0</v>
      </c>
      <c r="G41" s="37">
        <v>0</v>
      </c>
      <c r="H41" s="37">
        <v>0</v>
      </c>
      <c r="I41" s="37">
        <v>0</v>
      </c>
      <c r="J41" s="38">
        <v>0</v>
      </c>
      <c r="K41" s="22"/>
      <c r="L41" s="22"/>
      <c r="M41" s="22"/>
      <c r="N41" s="22"/>
      <c r="O41" s="22"/>
      <c r="P41" s="22"/>
    </row>
    <row r="42" spans="1:16" ht="39" customHeight="1" x14ac:dyDescent="0.15">
      <c r="A42" s="22"/>
      <c r="B42" s="39"/>
      <c r="C42" s="1215" t="s">
        <v>502</v>
      </c>
      <c r="D42" s="1216"/>
      <c r="E42" s="1217"/>
      <c r="F42" s="36" t="s">
        <v>448</v>
      </c>
      <c r="G42" s="37" t="s">
        <v>448</v>
      </c>
      <c r="H42" s="37" t="s">
        <v>448</v>
      </c>
      <c r="I42" s="37" t="s">
        <v>448</v>
      </c>
      <c r="J42" s="38" t="s">
        <v>448</v>
      </c>
      <c r="K42" s="22"/>
      <c r="L42" s="22"/>
      <c r="M42" s="22"/>
      <c r="N42" s="22"/>
      <c r="O42" s="22"/>
      <c r="P42" s="22"/>
    </row>
    <row r="43" spans="1:16" ht="39" customHeight="1" thickBot="1" x14ac:dyDescent="0.2">
      <c r="A43" s="22"/>
      <c r="B43" s="40"/>
      <c r="C43" s="1218" t="s">
        <v>503</v>
      </c>
      <c r="D43" s="1219"/>
      <c r="E43" s="1220"/>
      <c r="F43" s="41" t="s">
        <v>448</v>
      </c>
      <c r="G43" s="42" t="s">
        <v>448</v>
      </c>
      <c r="H43" s="42" t="s">
        <v>448</v>
      </c>
      <c r="I43" s="42" t="s">
        <v>448</v>
      </c>
      <c r="J43" s="43" t="s">
        <v>448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FKa4/kTRtBDFyv4YE2kg4UTUmN8xT0f6Axzmp0SxnYKrX2NRCQvzNffsZFHFVqDxr+EiUlWEGCEwV86r0DZTA==" saltValue="+5uVevZw5UhprywaicU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489</v>
      </c>
      <c r="L44" s="56" t="s">
        <v>490</v>
      </c>
      <c r="M44" s="56" t="s">
        <v>491</v>
      </c>
      <c r="N44" s="56" t="s">
        <v>492</v>
      </c>
      <c r="O44" s="57" t="s">
        <v>493</v>
      </c>
      <c r="P44" s="48"/>
      <c r="Q44" s="48"/>
      <c r="R44" s="48"/>
      <c r="S44" s="48"/>
      <c r="T44" s="48"/>
      <c r="U44" s="48"/>
    </row>
    <row r="45" spans="1:21" ht="30.75" customHeight="1" x14ac:dyDescent="0.15">
      <c r="A45" s="48"/>
      <c r="B45" s="1241" t="s">
        <v>11</v>
      </c>
      <c r="C45" s="1242"/>
      <c r="D45" s="58"/>
      <c r="E45" s="1247" t="s">
        <v>12</v>
      </c>
      <c r="F45" s="1247"/>
      <c r="G45" s="1247"/>
      <c r="H45" s="1247"/>
      <c r="I45" s="1247"/>
      <c r="J45" s="1248"/>
      <c r="K45" s="59">
        <v>1129</v>
      </c>
      <c r="L45" s="60">
        <v>1154</v>
      </c>
      <c r="M45" s="60">
        <v>1201</v>
      </c>
      <c r="N45" s="60">
        <v>1215</v>
      </c>
      <c r="O45" s="61">
        <v>1217</v>
      </c>
      <c r="P45" s="48"/>
      <c r="Q45" s="48"/>
      <c r="R45" s="48"/>
      <c r="S45" s="48"/>
      <c r="T45" s="48"/>
      <c r="U45" s="48"/>
    </row>
    <row r="46" spans="1:21" ht="30.75" customHeight="1" x14ac:dyDescent="0.15">
      <c r="A46" s="48"/>
      <c r="B46" s="1243"/>
      <c r="C46" s="1244"/>
      <c r="D46" s="62"/>
      <c r="E46" s="1225" t="s">
        <v>13</v>
      </c>
      <c r="F46" s="1225"/>
      <c r="G46" s="1225"/>
      <c r="H46" s="1225"/>
      <c r="I46" s="1225"/>
      <c r="J46" s="1226"/>
      <c r="K46" s="63" t="s">
        <v>448</v>
      </c>
      <c r="L46" s="64" t="s">
        <v>448</v>
      </c>
      <c r="M46" s="64" t="s">
        <v>448</v>
      </c>
      <c r="N46" s="64" t="s">
        <v>448</v>
      </c>
      <c r="O46" s="65" t="s">
        <v>448</v>
      </c>
      <c r="P46" s="48"/>
      <c r="Q46" s="48"/>
      <c r="R46" s="48"/>
      <c r="S46" s="48"/>
      <c r="T46" s="48"/>
      <c r="U46" s="48"/>
    </row>
    <row r="47" spans="1:21" ht="30.75" customHeight="1" x14ac:dyDescent="0.15">
      <c r="A47" s="48"/>
      <c r="B47" s="1243"/>
      <c r="C47" s="1244"/>
      <c r="D47" s="62"/>
      <c r="E47" s="1225" t="s">
        <v>14</v>
      </c>
      <c r="F47" s="1225"/>
      <c r="G47" s="1225"/>
      <c r="H47" s="1225"/>
      <c r="I47" s="1225"/>
      <c r="J47" s="1226"/>
      <c r="K47" s="63" t="s">
        <v>448</v>
      </c>
      <c r="L47" s="64" t="s">
        <v>448</v>
      </c>
      <c r="M47" s="64" t="s">
        <v>448</v>
      </c>
      <c r="N47" s="64" t="s">
        <v>448</v>
      </c>
      <c r="O47" s="65" t="s">
        <v>448</v>
      </c>
      <c r="P47" s="48"/>
      <c r="Q47" s="48"/>
      <c r="R47" s="48"/>
      <c r="S47" s="48"/>
      <c r="T47" s="48"/>
      <c r="U47" s="48"/>
    </row>
    <row r="48" spans="1:21" ht="30.75" customHeight="1" x14ac:dyDescent="0.15">
      <c r="A48" s="48"/>
      <c r="B48" s="1243"/>
      <c r="C48" s="1244"/>
      <c r="D48" s="62"/>
      <c r="E48" s="1225" t="s">
        <v>15</v>
      </c>
      <c r="F48" s="1225"/>
      <c r="G48" s="1225"/>
      <c r="H48" s="1225"/>
      <c r="I48" s="1225"/>
      <c r="J48" s="1226"/>
      <c r="K48" s="63">
        <v>63</v>
      </c>
      <c r="L48" s="64">
        <v>86</v>
      </c>
      <c r="M48" s="64">
        <v>82</v>
      </c>
      <c r="N48" s="64">
        <v>82</v>
      </c>
      <c r="O48" s="65">
        <v>73</v>
      </c>
      <c r="P48" s="48"/>
      <c r="Q48" s="48"/>
      <c r="R48" s="48"/>
      <c r="S48" s="48"/>
      <c r="T48" s="48"/>
      <c r="U48" s="48"/>
    </row>
    <row r="49" spans="1:21" ht="30.75" customHeight="1" x14ac:dyDescent="0.15">
      <c r="A49" s="48"/>
      <c r="B49" s="1243"/>
      <c r="C49" s="1244"/>
      <c r="D49" s="62"/>
      <c r="E49" s="1225" t="s">
        <v>16</v>
      </c>
      <c r="F49" s="1225"/>
      <c r="G49" s="1225"/>
      <c r="H49" s="1225"/>
      <c r="I49" s="1225"/>
      <c r="J49" s="1226"/>
      <c r="K49" s="63">
        <v>20</v>
      </c>
      <c r="L49" s="64">
        <v>13</v>
      </c>
      <c r="M49" s="64">
        <v>15</v>
      </c>
      <c r="N49" s="64">
        <v>16</v>
      </c>
      <c r="O49" s="65">
        <v>21</v>
      </c>
      <c r="P49" s="48"/>
      <c r="Q49" s="48"/>
      <c r="R49" s="48"/>
      <c r="S49" s="48"/>
      <c r="T49" s="48"/>
      <c r="U49" s="48"/>
    </row>
    <row r="50" spans="1:21" ht="30.75" customHeight="1" x14ac:dyDescent="0.15">
      <c r="A50" s="48"/>
      <c r="B50" s="1243"/>
      <c r="C50" s="1244"/>
      <c r="D50" s="62"/>
      <c r="E50" s="1225" t="s">
        <v>17</v>
      </c>
      <c r="F50" s="1225"/>
      <c r="G50" s="1225"/>
      <c r="H50" s="1225"/>
      <c r="I50" s="1225"/>
      <c r="J50" s="1226"/>
      <c r="K50" s="63">
        <v>2</v>
      </c>
      <c r="L50" s="64" t="s">
        <v>448</v>
      </c>
      <c r="M50" s="64" t="s">
        <v>448</v>
      </c>
      <c r="N50" s="64" t="s">
        <v>448</v>
      </c>
      <c r="O50" s="65" t="s">
        <v>448</v>
      </c>
      <c r="P50" s="48"/>
      <c r="Q50" s="48"/>
      <c r="R50" s="48"/>
      <c r="S50" s="48"/>
      <c r="T50" s="48"/>
      <c r="U50" s="48"/>
    </row>
    <row r="51" spans="1:21" ht="30.75" customHeight="1" x14ac:dyDescent="0.15">
      <c r="A51" s="48"/>
      <c r="B51" s="1245"/>
      <c r="C51" s="1246"/>
      <c r="D51" s="66"/>
      <c r="E51" s="1225" t="s">
        <v>18</v>
      </c>
      <c r="F51" s="1225"/>
      <c r="G51" s="1225"/>
      <c r="H51" s="1225"/>
      <c r="I51" s="1225"/>
      <c r="J51" s="1226"/>
      <c r="K51" s="63">
        <v>1</v>
      </c>
      <c r="L51" s="64">
        <v>0</v>
      </c>
      <c r="M51" s="64">
        <v>0</v>
      </c>
      <c r="N51" s="64">
        <v>0</v>
      </c>
      <c r="O51" s="65">
        <v>1</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865</v>
      </c>
      <c r="L52" s="64">
        <v>865</v>
      </c>
      <c r="M52" s="64">
        <v>856</v>
      </c>
      <c r="N52" s="64">
        <v>881</v>
      </c>
      <c r="O52" s="65">
        <v>873</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350</v>
      </c>
      <c r="L53" s="69">
        <v>388</v>
      </c>
      <c r="M53" s="69">
        <v>442</v>
      </c>
      <c r="N53" s="69">
        <v>432</v>
      </c>
      <c r="O53" s="70">
        <v>439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504</v>
      </c>
      <c r="P55" s="48"/>
      <c r="Q55" s="48"/>
      <c r="R55" s="48"/>
      <c r="S55" s="48"/>
      <c r="T55" s="48"/>
      <c r="U55" s="48"/>
    </row>
    <row r="56" spans="1:21" ht="31.5" customHeight="1" thickBot="1" x14ac:dyDescent="0.2">
      <c r="A56" s="48"/>
      <c r="B56" s="76"/>
      <c r="C56" s="77"/>
      <c r="D56" s="77"/>
      <c r="E56" s="78"/>
      <c r="F56" s="78"/>
      <c r="G56" s="78"/>
      <c r="H56" s="78"/>
      <c r="I56" s="78"/>
      <c r="J56" s="79" t="s">
        <v>2</v>
      </c>
      <c r="K56" s="80" t="s">
        <v>505</v>
      </c>
      <c r="L56" s="81" t="s">
        <v>506</v>
      </c>
      <c r="M56" s="81" t="s">
        <v>507</v>
      </c>
      <c r="N56" s="81" t="s">
        <v>508</v>
      </c>
      <c r="O56" s="82" t="s">
        <v>509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pINB52w6E/XAmPktI5ec0vYYKM4iglUNE0feT5yffYsEpvDc5v/1yjyKpu5ZrlAJ8+J7BQZekNKP8NmnyG8Ng==" saltValue="gSeDJY53dAnFAkfA+97+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election activeCell="AN65" sqref="AN65:DC6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489</v>
      </c>
      <c r="J40" s="100" t="s">
        <v>490</v>
      </c>
      <c r="K40" s="100" t="s">
        <v>491</v>
      </c>
      <c r="L40" s="100" t="s">
        <v>492</v>
      </c>
      <c r="M40" s="101" t="s">
        <v>493</v>
      </c>
    </row>
    <row r="41" spans="2:13" ht="27.75" customHeight="1" x14ac:dyDescent="0.15">
      <c r="B41" s="1261" t="s">
        <v>30</v>
      </c>
      <c r="C41" s="1262"/>
      <c r="D41" s="102"/>
      <c r="E41" s="1263" t="s">
        <v>31</v>
      </c>
      <c r="F41" s="1263"/>
      <c r="G41" s="1263"/>
      <c r="H41" s="1264"/>
      <c r="I41" s="351">
        <v>12524</v>
      </c>
      <c r="J41" s="352">
        <v>12241</v>
      </c>
      <c r="K41" s="352">
        <v>11946</v>
      </c>
      <c r="L41" s="352">
        <v>11979</v>
      </c>
      <c r="M41" s="353">
        <v>13619</v>
      </c>
    </row>
    <row r="42" spans="2:13" ht="27.75" customHeight="1" x14ac:dyDescent="0.15">
      <c r="B42" s="1251"/>
      <c r="C42" s="1252"/>
      <c r="D42" s="103"/>
      <c r="E42" s="1255" t="s">
        <v>32</v>
      </c>
      <c r="F42" s="1255"/>
      <c r="G42" s="1255"/>
      <c r="H42" s="1256"/>
      <c r="I42" s="354">
        <v>2</v>
      </c>
      <c r="J42" s="355" t="s">
        <v>448</v>
      </c>
      <c r="K42" s="355" t="s">
        <v>448</v>
      </c>
      <c r="L42" s="355" t="s">
        <v>448</v>
      </c>
      <c r="M42" s="356" t="s">
        <v>448</v>
      </c>
    </row>
    <row r="43" spans="2:13" ht="27.75" customHeight="1" x14ac:dyDescent="0.15">
      <c r="B43" s="1251"/>
      <c r="C43" s="1252"/>
      <c r="D43" s="103"/>
      <c r="E43" s="1255" t="s">
        <v>33</v>
      </c>
      <c r="F43" s="1255"/>
      <c r="G43" s="1255"/>
      <c r="H43" s="1256"/>
      <c r="I43" s="354">
        <v>564</v>
      </c>
      <c r="J43" s="355">
        <v>585</v>
      </c>
      <c r="K43" s="355">
        <v>569</v>
      </c>
      <c r="L43" s="355">
        <v>542</v>
      </c>
      <c r="M43" s="356">
        <v>429</v>
      </c>
    </row>
    <row r="44" spans="2:13" ht="27.75" customHeight="1" x14ac:dyDescent="0.15">
      <c r="B44" s="1251"/>
      <c r="C44" s="1252"/>
      <c r="D44" s="103"/>
      <c r="E44" s="1255" t="s">
        <v>34</v>
      </c>
      <c r="F44" s="1255"/>
      <c r="G44" s="1255"/>
      <c r="H44" s="1256"/>
      <c r="I44" s="354">
        <v>96</v>
      </c>
      <c r="J44" s="355">
        <v>109</v>
      </c>
      <c r="K44" s="355">
        <v>144</v>
      </c>
      <c r="L44" s="355">
        <v>135</v>
      </c>
      <c r="M44" s="356">
        <v>122</v>
      </c>
    </row>
    <row r="45" spans="2:13" ht="27.75" customHeight="1" x14ac:dyDescent="0.15">
      <c r="B45" s="1251"/>
      <c r="C45" s="1252"/>
      <c r="D45" s="103"/>
      <c r="E45" s="1255" t="s">
        <v>35</v>
      </c>
      <c r="F45" s="1255"/>
      <c r="G45" s="1255"/>
      <c r="H45" s="1256"/>
      <c r="I45" s="354">
        <v>1287</v>
      </c>
      <c r="J45" s="355">
        <v>1231</v>
      </c>
      <c r="K45" s="355">
        <v>1150</v>
      </c>
      <c r="L45" s="355">
        <v>1083</v>
      </c>
      <c r="M45" s="356">
        <v>1049</v>
      </c>
    </row>
    <row r="46" spans="2:13" ht="27.75" customHeight="1" x14ac:dyDescent="0.15">
      <c r="B46" s="1251"/>
      <c r="C46" s="1252"/>
      <c r="D46" s="104"/>
      <c r="E46" s="1255" t="s">
        <v>36</v>
      </c>
      <c r="F46" s="1255"/>
      <c r="G46" s="1255"/>
      <c r="H46" s="1256"/>
      <c r="I46" s="354" t="s">
        <v>448</v>
      </c>
      <c r="J46" s="355" t="s">
        <v>448</v>
      </c>
      <c r="K46" s="355" t="s">
        <v>448</v>
      </c>
      <c r="L46" s="355" t="s">
        <v>448</v>
      </c>
      <c r="M46" s="356" t="s">
        <v>448</v>
      </c>
    </row>
    <row r="47" spans="2:13" ht="27.75" customHeight="1" x14ac:dyDescent="0.15">
      <c r="B47" s="1251"/>
      <c r="C47" s="1252"/>
      <c r="D47" s="105"/>
      <c r="E47" s="1265" t="s">
        <v>37</v>
      </c>
      <c r="F47" s="1266"/>
      <c r="G47" s="1266"/>
      <c r="H47" s="1267"/>
      <c r="I47" s="354" t="s">
        <v>448</v>
      </c>
      <c r="J47" s="355" t="s">
        <v>448</v>
      </c>
      <c r="K47" s="355" t="s">
        <v>448</v>
      </c>
      <c r="L47" s="355" t="s">
        <v>448</v>
      </c>
      <c r="M47" s="356" t="s">
        <v>448</v>
      </c>
    </row>
    <row r="48" spans="2:13" ht="27.75" customHeight="1" x14ac:dyDescent="0.15">
      <c r="B48" s="1251"/>
      <c r="C48" s="1252"/>
      <c r="D48" s="103"/>
      <c r="E48" s="1255" t="s">
        <v>38</v>
      </c>
      <c r="F48" s="1255"/>
      <c r="G48" s="1255"/>
      <c r="H48" s="1256"/>
      <c r="I48" s="354" t="s">
        <v>448</v>
      </c>
      <c r="J48" s="355" t="s">
        <v>448</v>
      </c>
      <c r="K48" s="355" t="s">
        <v>448</v>
      </c>
      <c r="L48" s="355" t="s">
        <v>448</v>
      </c>
      <c r="M48" s="356" t="s">
        <v>448</v>
      </c>
    </row>
    <row r="49" spans="2:13" ht="27.75" customHeight="1" x14ac:dyDescent="0.15">
      <c r="B49" s="1253"/>
      <c r="C49" s="1254"/>
      <c r="D49" s="103"/>
      <c r="E49" s="1255" t="s">
        <v>39</v>
      </c>
      <c r="F49" s="1255"/>
      <c r="G49" s="1255"/>
      <c r="H49" s="1256"/>
      <c r="I49" s="354" t="s">
        <v>448</v>
      </c>
      <c r="J49" s="355" t="s">
        <v>448</v>
      </c>
      <c r="K49" s="355" t="s">
        <v>448</v>
      </c>
      <c r="L49" s="355" t="s">
        <v>448</v>
      </c>
      <c r="M49" s="356" t="s">
        <v>448</v>
      </c>
    </row>
    <row r="50" spans="2:13" ht="27.75" customHeight="1" x14ac:dyDescent="0.15">
      <c r="B50" s="1249" t="s">
        <v>40</v>
      </c>
      <c r="C50" s="1250"/>
      <c r="D50" s="106"/>
      <c r="E50" s="1255" t="s">
        <v>41</v>
      </c>
      <c r="F50" s="1255"/>
      <c r="G50" s="1255"/>
      <c r="H50" s="1256"/>
      <c r="I50" s="354">
        <v>1535</v>
      </c>
      <c r="J50" s="355">
        <v>1604</v>
      </c>
      <c r="K50" s="355">
        <v>1632</v>
      </c>
      <c r="L50" s="355">
        <v>1957</v>
      </c>
      <c r="M50" s="356">
        <v>2512</v>
      </c>
    </row>
    <row r="51" spans="2:13" ht="27.75" customHeight="1" x14ac:dyDescent="0.15">
      <c r="B51" s="1251"/>
      <c r="C51" s="1252"/>
      <c r="D51" s="103"/>
      <c r="E51" s="1255" t="s">
        <v>42</v>
      </c>
      <c r="F51" s="1255"/>
      <c r="G51" s="1255"/>
      <c r="H51" s="1256"/>
      <c r="I51" s="354">
        <v>673</v>
      </c>
      <c r="J51" s="355">
        <v>789</v>
      </c>
      <c r="K51" s="355">
        <v>895</v>
      </c>
      <c r="L51" s="355">
        <v>965</v>
      </c>
      <c r="M51" s="356">
        <v>881</v>
      </c>
    </row>
    <row r="52" spans="2:13" ht="27.75" customHeight="1" x14ac:dyDescent="0.15">
      <c r="B52" s="1253"/>
      <c r="C52" s="1254"/>
      <c r="D52" s="103"/>
      <c r="E52" s="1255" t="s">
        <v>43</v>
      </c>
      <c r="F52" s="1255"/>
      <c r="G52" s="1255"/>
      <c r="H52" s="1256"/>
      <c r="I52" s="354">
        <v>8599</v>
      </c>
      <c r="J52" s="355">
        <v>8303</v>
      </c>
      <c r="K52" s="355">
        <v>7999</v>
      </c>
      <c r="L52" s="355">
        <v>7568</v>
      </c>
      <c r="M52" s="356">
        <v>9276</v>
      </c>
    </row>
    <row r="53" spans="2:13" ht="27.75" customHeight="1" thickBot="1" x14ac:dyDescent="0.2">
      <c r="B53" s="1257" t="s">
        <v>44</v>
      </c>
      <c r="C53" s="1258"/>
      <c r="D53" s="107"/>
      <c r="E53" s="1259" t="s">
        <v>45</v>
      </c>
      <c r="F53" s="1259"/>
      <c r="G53" s="1259"/>
      <c r="H53" s="1260"/>
      <c r="I53" s="357">
        <v>3667</v>
      </c>
      <c r="J53" s="358">
        <v>3469</v>
      </c>
      <c r="K53" s="358">
        <v>3283</v>
      </c>
      <c r="L53" s="358">
        <v>3248</v>
      </c>
      <c r="M53" s="359">
        <v>2551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IxgmRbIh7TyixtXYDxRJLpNVdfyOuUQsdFy+eHocmBMSwtiSB7psf/Kt8id9Amw18nPy5AmAAar/lRoad+x1A==" saltValue="7Lwp6yYZU+OrlpdL46YC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AN65" sqref="AN65:DC6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491</v>
      </c>
      <c r="G54" s="116" t="s">
        <v>492</v>
      </c>
      <c r="H54" s="117" t="s">
        <v>493</v>
      </c>
    </row>
    <row r="55" spans="2:8" ht="52.5" customHeight="1" x14ac:dyDescent="0.15">
      <c r="B55" s="118"/>
      <c r="C55" s="1276" t="s">
        <v>48</v>
      </c>
      <c r="D55" s="1276"/>
      <c r="E55" s="1277"/>
      <c r="F55" s="119">
        <v>1564</v>
      </c>
      <c r="G55" s="119">
        <v>1881</v>
      </c>
      <c r="H55" s="120">
        <v>2391</v>
      </c>
    </row>
    <row r="56" spans="2:8" ht="52.5" customHeight="1" x14ac:dyDescent="0.15">
      <c r="B56" s="121"/>
      <c r="C56" s="1278" t="s">
        <v>49</v>
      </c>
      <c r="D56" s="1278"/>
      <c r="E56" s="1279"/>
      <c r="F56" s="122">
        <v>8</v>
      </c>
      <c r="G56" s="122">
        <v>8</v>
      </c>
      <c r="H56" s="123">
        <v>51</v>
      </c>
    </row>
    <row r="57" spans="2:8" ht="53.25" customHeight="1" x14ac:dyDescent="0.15">
      <c r="B57" s="121"/>
      <c r="C57" s="1280" t="s">
        <v>50</v>
      </c>
      <c r="D57" s="1280"/>
      <c r="E57" s="1281"/>
      <c r="F57" s="124">
        <v>790</v>
      </c>
      <c r="G57" s="124">
        <v>799</v>
      </c>
      <c r="H57" s="125">
        <v>733</v>
      </c>
    </row>
    <row r="58" spans="2:8" ht="45.75" customHeight="1" x14ac:dyDescent="0.15">
      <c r="B58" s="126"/>
      <c r="C58" s="1268" t="s">
        <v>597</v>
      </c>
      <c r="D58" s="1269"/>
      <c r="E58" s="1270"/>
      <c r="F58" s="127">
        <v>740</v>
      </c>
      <c r="G58" s="127">
        <v>741</v>
      </c>
      <c r="H58" s="128">
        <v>673</v>
      </c>
    </row>
    <row r="59" spans="2:8" ht="45.75" customHeight="1" x14ac:dyDescent="0.15">
      <c r="B59" s="126"/>
      <c r="C59" s="1268" t="s">
        <v>598</v>
      </c>
      <c r="D59" s="1269"/>
      <c r="E59" s="1270"/>
      <c r="F59" s="127">
        <v>20</v>
      </c>
      <c r="G59" s="127">
        <v>20</v>
      </c>
      <c r="H59" s="128">
        <v>20</v>
      </c>
    </row>
    <row r="60" spans="2:8" ht="45.75" customHeight="1" x14ac:dyDescent="0.15">
      <c r="B60" s="126"/>
      <c r="C60" s="1268" t="s">
        <v>599</v>
      </c>
      <c r="D60" s="1269"/>
      <c r="E60" s="1270"/>
      <c r="F60" s="127">
        <v>15</v>
      </c>
      <c r="G60" s="127">
        <v>15</v>
      </c>
      <c r="H60" s="128">
        <v>15</v>
      </c>
    </row>
    <row r="61" spans="2:8" ht="45.75" customHeight="1" x14ac:dyDescent="0.15">
      <c r="B61" s="126"/>
      <c r="C61" s="1268" t="s">
        <v>600</v>
      </c>
      <c r="D61" s="1269"/>
      <c r="E61" s="1270"/>
      <c r="F61" s="127">
        <v>3</v>
      </c>
      <c r="G61" s="127">
        <v>11</v>
      </c>
      <c r="H61" s="128">
        <v>14</v>
      </c>
    </row>
    <row r="62" spans="2:8" ht="45.75" customHeight="1" thickBot="1" x14ac:dyDescent="0.2">
      <c r="B62" s="129"/>
      <c r="C62" s="1271" t="s">
        <v>601</v>
      </c>
      <c r="D62" s="1272"/>
      <c r="E62" s="1273"/>
      <c r="F62" s="130">
        <v>7</v>
      </c>
      <c r="G62" s="130">
        <v>7</v>
      </c>
      <c r="H62" s="131">
        <v>7</v>
      </c>
    </row>
    <row r="63" spans="2:8" ht="52.5" customHeight="1" thickBot="1" x14ac:dyDescent="0.2">
      <c r="B63" s="132"/>
      <c r="C63" s="1274" t="s">
        <v>51</v>
      </c>
      <c r="D63" s="1274"/>
      <c r="E63" s="1275"/>
      <c r="F63" s="133">
        <v>2362</v>
      </c>
      <c r="G63" s="133">
        <v>2688</v>
      </c>
      <c r="H63" s="134">
        <v>3175</v>
      </c>
    </row>
    <row r="64" spans="2:8" x14ac:dyDescent="0.15"/>
  </sheetData>
  <sheetProtection algorithmName="SHA-512" hashValue="sb53Ri7FXHAlszZOaxGPah1W43EbhYp+J0gE7AOsgPZaqyz7Af+3RN/eeuHGibZnYcqZT5Y7BlE6X/lEroWqHw==" saltValue="1qb4Q4t2QCXjQUvHCzwK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5" t="s">
        <v>604</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37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37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37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37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605</v>
      </c>
    </row>
    <row r="50" spans="1:109" x14ac:dyDescent="0.15">
      <c r="B50" s="376"/>
      <c r="G50" s="1288"/>
      <c r="H50" s="1288"/>
      <c r="I50" s="1288"/>
      <c r="J50" s="1288"/>
      <c r="K50" s="386"/>
      <c r="L50" s="386"/>
      <c r="M50" s="387"/>
      <c r="N50" s="387"/>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489</v>
      </c>
      <c r="BQ50" s="1287"/>
      <c r="BR50" s="1287"/>
      <c r="BS50" s="1287"/>
      <c r="BT50" s="1287"/>
      <c r="BU50" s="1287"/>
      <c r="BV50" s="1287"/>
      <c r="BW50" s="1287"/>
      <c r="BX50" s="1287" t="s">
        <v>490</v>
      </c>
      <c r="BY50" s="1287"/>
      <c r="BZ50" s="1287"/>
      <c r="CA50" s="1287"/>
      <c r="CB50" s="1287"/>
      <c r="CC50" s="1287"/>
      <c r="CD50" s="1287"/>
      <c r="CE50" s="1287"/>
      <c r="CF50" s="1287" t="s">
        <v>491</v>
      </c>
      <c r="CG50" s="1287"/>
      <c r="CH50" s="1287"/>
      <c r="CI50" s="1287"/>
      <c r="CJ50" s="1287"/>
      <c r="CK50" s="1287"/>
      <c r="CL50" s="1287"/>
      <c r="CM50" s="1287"/>
      <c r="CN50" s="1287" t="s">
        <v>492</v>
      </c>
      <c r="CO50" s="1287"/>
      <c r="CP50" s="1287"/>
      <c r="CQ50" s="1287"/>
      <c r="CR50" s="1287"/>
      <c r="CS50" s="1287"/>
      <c r="CT50" s="1287"/>
      <c r="CU50" s="1287"/>
      <c r="CV50" s="1287" t="s">
        <v>493</v>
      </c>
      <c r="CW50" s="1287"/>
      <c r="CX50" s="1287"/>
      <c r="CY50" s="1287"/>
      <c r="CZ50" s="1287"/>
      <c r="DA50" s="1287"/>
      <c r="DB50" s="1287"/>
      <c r="DC50" s="1287"/>
    </row>
    <row r="51" spans="1:109" ht="13.5" customHeight="1" x14ac:dyDescent="0.15">
      <c r="B51" s="376"/>
      <c r="G51" s="1290"/>
      <c r="H51" s="1290"/>
      <c r="I51" s="1304"/>
      <c r="J51" s="1304"/>
      <c r="K51" s="1289"/>
      <c r="L51" s="1289"/>
      <c r="M51" s="1289"/>
      <c r="N51" s="1289"/>
      <c r="AM51" s="385"/>
      <c r="AN51" s="1285" t="s">
        <v>606</v>
      </c>
      <c r="AO51" s="1285"/>
      <c r="AP51" s="1285"/>
      <c r="AQ51" s="1285"/>
      <c r="AR51" s="1285"/>
      <c r="AS51" s="1285"/>
      <c r="AT51" s="1285"/>
      <c r="AU51" s="1285"/>
      <c r="AV51" s="1285"/>
      <c r="AW51" s="1285"/>
      <c r="AX51" s="1285"/>
      <c r="AY51" s="1285"/>
      <c r="AZ51" s="1285"/>
      <c r="BA51" s="1285"/>
      <c r="BB51" s="1285" t="s">
        <v>607</v>
      </c>
      <c r="BC51" s="1285"/>
      <c r="BD51" s="1285"/>
      <c r="BE51" s="1285"/>
      <c r="BF51" s="1285"/>
      <c r="BG51" s="1285"/>
      <c r="BH51" s="1285"/>
      <c r="BI51" s="1285"/>
      <c r="BJ51" s="1285"/>
      <c r="BK51" s="1285"/>
      <c r="BL51" s="1285"/>
      <c r="BM51" s="1285"/>
      <c r="BN51" s="1285"/>
      <c r="BO51" s="1285"/>
      <c r="BP51" s="1294"/>
      <c r="BQ51" s="1282"/>
      <c r="BR51" s="1282"/>
      <c r="BS51" s="1282"/>
      <c r="BT51" s="1282"/>
      <c r="BU51" s="1282"/>
      <c r="BV51" s="1282"/>
      <c r="BW51" s="1282"/>
      <c r="BX51" s="1294"/>
      <c r="BY51" s="1282"/>
      <c r="BZ51" s="1282"/>
      <c r="CA51" s="1282"/>
      <c r="CB51" s="1282"/>
      <c r="CC51" s="1282"/>
      <c r="CD51" s="1282"/>
      <c r="CE51" s="1282"/>
      <c r="CF51" s="1294"/>
      <c r="CG51" s="1282"/>
      <c r="CH51" s="1282"/>
      <c r="CI51" s="1282"/>
      <c r="CJ51" s="1282"/>
      <c r="CK51" s="1282"/>
      <c r="CL51" s="1282"/>
      <c r="CM51" s="1282"/>
      <c r="CN51" s="1282">
        <v>84.1</v>
      </c>
      <c r="CO51" s="1282"/>
      <c r="CP51" s="1282"/>
      <c r="CQ51" s="1282"/>
      <c r="CR51" s="1282"/>
      <c r="CS51" s="1282"/>
      <c r="CT51" s="1282"/>
      <c r="CU51" s="1282"/>
      <c r="CV51" s="1282">
        <v>62.2</v>
      </c>
      <c r="CW51" s="1282"/>
      <c r="CX51" s="1282"/>
      <c r="CY51" s="1282"/>
      <c r="CZ51" s="1282"/>
      <c r="DA51" s="1282"/>
      <c r="DB51" s="1282"/>
      <c r="DC51" s="1282"/>
    </row>
    <row r="52" spans="1:109" x14ac:dyDescent="0.15">
      <c r="B52" s="376"/>
      <c r="G52" s="1290"/>
      <c r="H52" s="1290"/>
      <c r="I52" s="1304"/>
      <c r="J52" s="1304"/>
      <c r="K52" s="1289"/>
      <c r="L52" s="1289"/>
      <c r="M52" s="1289"/>
      <c r="N52" s="1289"/>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4"/>
      <c r="B53" s="376"/>
      <c r="G53" s="1290"/>
      <c r="H53" s="1290"/>
      <c r="I53" s="1288"/>
      <c r="J53" s="1288"/>
      <c r="K53" s="1289"/>
      <c r="L53" s="1289"/>
      <c r="M53" s="1289"/>
      <c r="N53" s="1289"/>
      <c r="AM53" s="385"/>
      <c r="AN53" s="1285"/>
      <c r="AO53" s="1285"/>
      <c r="AP53" s="1285"/>
      <c r="AQ53" s="1285"/>
      <c r="AR53" s="1285"/>
      <c r="AS53" s="1285"/>
      <c r="AT53" s="1285"/>
      <c r="AU53" s="1285"/>
      <c r="AV53" s="1285"/>
      <c r="AW53" s="1285"/>
      <c r="AX53" s="1285"/>
      <c r="AY53" s="1285"/>
      <c r="AZ53" s="1285"/>
      <c r="BA53" s="1285"/>
      <c r="BB53" s="1285" t="s">
        <v>608</v>
      </c>
      <c r="BC53" s="1285"/>
      <c r="BD53" s="1285"/>
      <c r="BE53" s="1285"/>
      <c r="BF53" s="1285"/>
      <c r="BG53" s="1285"/>
      <c r="BH53" s="1285"/>
      <c r="BI53" s="1285"/>
      <c r="BJ53" s="1285"/>
      <c r="BK53" s="1285"/>
      <c r="BL53" s="1285"/>
      <c r="BM53" s="1285"/>
      <c r="BN53" s="1285"/>
      <c r="BO53" s="1285"/>
      <c r="BP53" s="1294"/>
      <c r="BQ53" s="1282"/>
      <c r="BR53" s="1282"/>
      <c r="BS53" s="1282"/>
      <c r="BT53" s="1282"/>
      <c r="BU53" s="1282"/>
      <c r="BV53" s="1282"/>
      <c r="BW53" s="1282"/>
      <c r="BX53" s="1294"/>
      <c r="BY53" s="1282"/>
      <c r="BZ53" s="1282"/>
      <c r="CA53" s="1282"/>
      <c r="CB53" s="1282"/>
      <c r="CC53" s="1282"/>
      <c r="CD53" s="1282"/>
      <c r="CE53" s="1282"/>
      <c r="CF53" s="1294"/>
      <c r="CG53" s="1282"/>
      <c r="CH53" s="1282"/>
      <c r="CI53" s="1282"/>
      <c r="CJ53" s="1282"/>
      <c r="CK53" s="1282"/>
      <c r="CL53" s="1282"/>
      <c r="CM53" s="1282"/>
      <c r="CN53" s="1282">
        <v>66.2</v>
      </c>
      <c r="CO53" s="1282"/>
      <c r="CP53" s="1282"/>
      <c r="CQ53" s="1282"/>
      <c r="CR53" s="1282"/>
      <c r="CS53" s="1282"/>
      <c r="CT53" s="1282"/>
      <c r="CU53" s="1282"/>
      <c r="CV53" s="1282">
        <v>72.400000000000006</v>
      </c>
      <c r="CW53" s="1282"/>
      <c r="CX53" s="1282"/>
      <c r="CY53" s="1282"/>
      <c r="CZ53" s="1282"/>
      <c r="DA53" s="1282"/>
      <c r="DB53" s="1282"/>
      <c r="DC53" s="1282"/>
    </row>
    <row r="54" spans="1:109" x14ac:dyDescent="0.15">
      <c r="A54" s="384"/>
      <c r="B54" s="376"/>
      <c r="G54" s="1290"/>
      <c r="H54" s="1290"/>
      <c r="I54" s="1288"/>
      <c r="J54" s="1288"/>
      <c r="K54" s="1289"/>
      <c r="L54" s="1289"/>
      <c r="M54" s="1289"/>
      <c r="N54" s="1289"/>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4"/>
      <c r="B55" s="376"/>
      <c r="G55" s="1288"/>
      <c r="H55" s="1288"/>
      <c r="I55" s="1288"/>
      <c r="J55" s="1288"/>
      <c r="K55" s="1289"/>
      <c r="L55" s="1289"/>
      <c r="M55" s="1289"/>
      <c r="N55" s="1289"/>
      <c r="AN55" s="1287" t="s">
        <v>609</v>
      </c>
      <c r="AO55" s="1287"/>
      <c r="AP55" s="1287"/>
      <c r="AQ55" s="1287"/>
      <c r="AR55" s="1287"/>
      <c r="AS55" s="1287"/>
      <c r="AT55" s="1287"/>
      <c r="AU55" s="1287"/>
      <c r="AV55" s="1287"/>
      <c r="AW55" s="1287"/>
      <c r="AX55" s="1287"/>
      <c r="AY55" s="1287"/>
      <c r="AZ55" s="1287"/>
      <c r="BA55" s="1287"/>
      <c r="BB55" s="1285" t="s">
        <v>607</v>
      </c>
      <c r="BC55" s="1285"/>
      <c r="BD55" s="1285"/>
      <c r="BE55" s="1285"/>
      <c r="BF55" s="1285"/>
      <c r="BG55" s="1285"/>
      <c r="BH55" s="1285"/>
      <c r="BI55" s="1285"/>
      <c r="BJ55" s="1285"/>
      <c r="BK55" s="1285"/>
      <c r="BL55" s="1285"/>
      <c r="BM55" s="1285"/>
      <c r="BN55" s="1285"/>
      <c r="BO55" s="1285"/>
      <c r="BP55" s="1294"/>
      <c r="BQ55" s="1282"/>
      <c r="BR55" s="1282"/>
      <c r="BS55" s="1282"/>
      <c r="BT55" s="1282"/>
      <c r="BU55" s="1282"/>
      <c r="BV55" s="1282"/>
      <c r="BW55" s="1282"/>
      <c r="BX55" s="1294"/>
      <c r="BY55" s="1282"/>
      <c r="BZ55" s="1282"/>
      <c r="CA55" s="1282"/>
      <c r="CB55" s="1282"/>
      <c r="CC55" s="1282"/>
      <c r="CD55" s="1282"/>
      <c r="CE55" s="1282"/>
      <c r="CF55" s="1294"/>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x14ac:dyDescent="0.15">
      <c r="A56" s="384"/>
      <c r="B56" s="376"/>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x14ac:dyDescent="0.15">
      <c r="B57" s="388"/>
      <c r="G57" s="1288"/>
      <c r="H57" s="1288"/>
      <c r="I57" s="1283"/>
      <c r="J57" s="1283"/>
      <c r="K57" s="1289"/>
      <c r="L57" s="1289"/>
      <c r="M57" s="1289"/>
      <c r="N57" s="1289"/>
      <c r="AM57" s="370"/>
      <c r="AN57" s="1287"/>
      <c r="AO57" s="1287"/>
      <c r="AP57" s="1287"/>
      <c r="AQ57" s="1287"/>
      <c r="AR57" s="1287"/>
      <c r="AS57" s="1287"/>
      <c r="AT57" s="1287"/>
      <c r="AU57" s="1287"/>
      <c r="AV57" s="1287"/>
      <c r="AW57" s="1287"/>
      <c r="AX57" s="1287"/>
      <c r="AY57" s="1287"/>
      <c r="AZ57" s="1287"/>
      <c r="BA57" s="1287"/>
      <c r="BB57" s="1285" t="s">
        <v>608</v>
      </c>
      <c r="BC57" s="1285"/>
      <c r="BD57" s="1285"/>
      <c r="BE57" s="1285"/>
      <c r="BF57" s="1285"/>
      <c r="BG57" s="1285"/>
      <c r="BH57" s="1285"/>
      <c r="BI57" s="1285"/>
      <c r="BJ57" s="1285"/>
      <c r="BK57" s="1285"/>
      <c r="BL57" s="1285"/>
      <c r="BM57" s="1285"/>
      <c r="BN57" s="1285"/>
      <c r="BO57" s="1285"/>
      <c r="BP57" s="1294"/>
      <c r="BQ57" s="1282"/>
      <c r="BR57" s="1282"/>
      <c r="BS57" s="1282"/>
      <c r="BT57" s="1282"/>
      <c r="BU57" s="1282"/>
      <c r="BV57" s="1282"/>
      <c r="BW57" s="1282"/>
      <c r="BX57" s="1294"/>
      <c r="BY57" s="1282"/>
      <c r="BZ57" s="1282"/>
      <c r="CA57" s="1282"/>
      <c r="CB57" s="1282"/>
      <c r="CC57" s="1282"/>
      <c r="CD57" s="1282"/>
      <c r="CE57" s="1282"/>
      <c r="CF57" s="1294"/>
      <c r="CG57" s="1282"/>
      <c r="CH57" s="1282"/>
      <c r="CI57" s="1282"/>
      <c r="CJ57" s="1282"/>
      <c r="CK57" s="1282"/>
      <c r="CL57" s="1282"/>
      <c r="CM57" s="1282"/>
      <c r="CN57" s="1282">
        <v>64</v>
      </c>
      <c r="CO57" s="1282"/>
      <c r="CP57" s="1282"/>
      <c r="CQ57" s="1282"/>
      <c r="CR57" s="1282"/>
      <c r="CS57" s="1282"/>
      <c r="CT57" s="1282"/>
      <c r="CU57" s="1282"/>
      <c r="CV57" s="1282">
        <v>64.900000000000006</v>
      </c>
      <c r="CW57" s="1282"/>
      <c r="CX57" s="1282"/>
      <c r="CY57" s="1282"/>
      <c r="CZ57" s="1282"/>
      <c r="DA57" s="1282"/>
      <c r="DB57" s="1282"/>
      <c r="DC57" s="1282"/>
      <c r="DD57" s="389"/>
      <c r="DE57" s="388"/>
    </row>
    <row r="58" spans="1:109" s="384" customFormat="1" x14ac:dyDescent="0.15">
      <c r="A58" s="370"/>
      <c r="B58" s="388"/>
      <c r="G58" s="1288"/>
      <c r="H58" s="1288"/>
      <c r="I58" s="1283"/>
      <c r="J58" s="1283"/>
      <c r="K58" s="1289"/>
      <c r="L58" s="1289"/>
      <c r="M58" s="1289"/>
      <c r="N58" s="1289"/>
      <c r="AM58" s="370"/>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610</v>
      </c>
    </row>
    <row r="64" spans="1:109" x14ac:dyDescent="0.15">
      <c r="B64" s="376"/>
      <c r="G64" s="383"/>
      <c r="I64" s="396"/>
      <c r="J64" s="396"/>
      <c r="K64" s="396"/>
      <c r="L64" s="396"/>
      <c r="M64" s="396"/>
      <c r="N64" s="397"/>
      <c r="AM64" s="383"/>
      <c r="AN64" s="383" t="s">
        <v>603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5" t="s">
        <v>611</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605</v>
      </c>
    </row>
    <row r="72" spans="2:107" x14ac:dyDescent="0.15">
      <c r="B72" s="376"/>
      <c r="G72" s="1288"/>
      <c r="H72" s="1288"/>
      <c r="I72" s="1288"/>
      <c r="J72" s="1288"/>
      <c r="K72" s="386"/>
      <c r="L72" s="386"/>
      <c r="M72" s="387"/>
      <c r="N72" s="387"/>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489</v>
      </c>
      <c r="BQ72" s="1287"/>
      <c r="BR72" s="1287"/>
      <c r="BS72" s="1287"/>
      <c r="BT72" s="1287"/>
      <c r="BU72" s="1287"/>
      <c r="BV72" s="1287"/>
      <c r="BW72" s="1287"/>
      <c r="BX72" s="1287" t="s">
        <v>490</v>
      </c>
      <c r="BY72" s="1287"/>
      <c r="BZ72" s="1287"/>
      <c r="CA72" s="1287"/>
      <c r="CB72" s="1287"/>
      <c r="CC72" s="1287"/>
      <c r="CD72" s="1287"/>
      <c r="CE72" s="1287"/>
      <c r="CF72" s="1287" t="s">
        <v>491</v>
      </c>
      <c r="CG72" s="1287"/>
      <c r="CH72" s="1287"/>
      <c r="CI72" s="1287"/>
      <c r="CJ72" s="1287"/>
      <c r="CK72" s="1287"/>
      <c r="CL72" s="1287"/>
      <c r="CM72" s="1287"/>
      <c r="CN72" s="1287" t="s">
        <v>492</v>
      </c>
      <c r="CO72" s="1287"/>
      <c r="CP72" s="1287"/>
      <c r="CQ72" s="1287"/>
      <c r="CR72" s="1287"/>
      <c r="CS72" s="1287"/>
      <c r="CT72" s="1287"/>
      <c r="CU72" s="1287"/>
      <c r="CV72" s="1287" t="s">
        <v>493</v>
      </c>
      <c r="CW72" s="1287"/>
      <c r="CX72" s="1287"/>
      <c r="CY72" s="1287"/>
      <c r="CZ72" s="1287"/>
      <c r="DA72" s="1287"/>
      <c r="DB72" s="1287"/>
      <c r="DC72" s="1287"/>
    </row>
    <row r="73" spans="2:107" x14ac:dyDescent="0.15">
      <c r="B73" s="376"/>
      <c r="G73" s="1290"/>
      <c r="H73" s="1290"/>
      <c r="I73" s="1290"/>
      <c r="J73" s="1290"/>
      <c r="K73" s="1286"/>
      <c r="L73" s="1286"/>
      <c r="M73" s="1286"/>
      <c r="N73" s="1286"/>
      <c r="AM73" s="385"/>
      <c r="AN73" s="1285" t="s">
        <v>606</v>
      </c>
      <c r="AO73" s="1285"/>
      <c r="AP73" s="1285"/>
      <c r="AQ73" s="1285"/>
      <c r="AR73" s="1285"/>
      <c r="AS73" s="1285"/>
      <c r="AT73" s="1285"/>
      <c r="AU73" s="1285"/>
      <c r="AV73" s="1285"/>
      <c r="AW73" s="1285"/>
      <c r="AX73" s="1285"/>
      <c r="AY73" s="1285"/>
      <c r="AZ73" s="1285"/>
      <c r="BA73" s="1285"/>
      <c r="BB73" s="1285" t="s">
        <v>612</v>
      </c>
      <c r="BC73" s="1285"/>
      <c r="BD73" s="1285"/>
      <c r="BE73" s="1285"/>
      <c r="BF73" s="1285"/>
      <c r="BG73" s="1285"/>
      <c r="BH73" s="1285"/>
      <c r="BI73" s="1285"/>
      <c r="BJ73" s="1285"/>
      <c r="BK73" s="1285"/>
      <c r="BL73" s="1285"/>
      <c r="BM73" s="1285"/>
      <c r="BN73" s="1285"/>
      <c r="BO73" s="1285"/>
      <c r="BP73" s="1282">
        <v>96.1</v>
      </c>
      <c r="BQ73" s="1282"/>
      <c r="BR73" s="1282"/>
      <c r="BS73" s="1282"/>
      <c r="BT73" s="1282"/>
      <c r="BU73" s="1282"/>
      <c r="BV73" s="1282"/>
      <c r="BW73" s="1282"/>
      <c r="BX73" s="1282">
        <v>92.6</v>
      </c>
      <c r="BY73" s="1282"/>
      <c r="BZ73" s="1282"/>
      <c r="CA73" s="1282"/>
      <c r="CB73" s="1282"/>
      <c r="CC73" s="1282"/>
      <c r="CD73" s="1282"/>
      <c r="CE73" s="1282"/>
      <c r="CF73" s="1282">
        <v>88.8</v>
      </c>
      <c r="CG73" s="1282"/>
      <c r="CH73" s="1282"/>
      <c r="CI73" s="1282"/>
      <c r="CJ73" s="1282"/>
      <c r="CK73" s="1282"/>
      <c r="CL73" s="1282"/>
      <c r="CM73" s="1282"/>
      <c r="CN73" s="1282">
        <v>84.1</v>
      </c>
      <c r="CO73" s="1282"/>
      <c r="CP73" s="1282"/>
      <c r="CQ73" s="1282"/>
      <c r="CR73" s="1282"/>
      <c r="CS73" s="1282"/>
      <c r="CT73" s="1282"/>
      <c r="CU73" s="1282"/>
      <c r="CV73" s="1282">
        <v>62.2</v>
      </c>
      <c r="CW73" s="1282"/>
      <c r="CX73" s="1282"/>
      <c r="CY73" s="1282"/>
      <c r="CZ73" s="1282"/>
      <c r="DA73" s="1282"/>
      <c r="DB73" s="1282"/>
      <c r="DC73" s="1282"/>
    </row>
    <row r="74" spans="2:107" x14ac:dyDescent="0.15">
      <c r="B74" s="376"/>
      <c r="G74" s="1290"/>
      <c r="H74" s="1290"/>
      <c r="I74" s="1290"/>
      <c r="J74" s="1290"/>
      <c r="K74" s="1286"/>
      <c r="L74" s="1286"/>
      <c r="M74" s="1286"/>
      <c r="N74" s="1286"/>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6"/>
      <c r="G75" s="1290"/>
      <c r="H75" s="1290"/>
      <c r="I75" s="1288"/>
      <c r="J75" s="1288"/>
      <c r="K75" s="1289"/>
      <c r="L75" s="1289"/>
      <c r="M75" s="1289"/>
      <c r="N75" s="1289"/>
      <c r="AM75" s="385"/>
      <c r="AN75" s="1285"/>
      <c r="AO75" s="1285"/>
      <c r="AP75" s="1285"/>
      <c r="AQ75" s="1285"/>
      <c r="AR75" s="1285"/>
      <c r="AS75" s="1285"/>
      <c r="AT75" s="1285"/>
      <c r="AU75" s="1285"/>
      <c r="AV75" s="1285"/>
      <c r="AW75" s="1285"/>
      <c r="AX75" s="1285"/>
      <c r="AY75" s="1285"/>
      <c r="AZ75" s="1285"/>
      <c r="BA75" s="1285"/>
      <c r="BB75" s="1285" t="s">
        <v>613</v>
      </c>
      <c r="BC75" s="1285"/>
      <c r="BD75" s="1285"/>
      <c r="BE75" s="1285"/>
      <c r="BF75" s="1285"/>
      <c r="BG75" s="1285"/>
      <c r="BH75" s="1285"/>
      <c r="BI75" s="1285"/>
      <c r="BJ75" s="1285"/>
      <c r="BK75" s="1285"/>
      <c r="BL75" s="1285"/>
      <c r="BM75" s="1285"/>
      <c r="BN75" s="1285"/>
      <c r="BO75" s="1285"/>
      <c r="BP75" s="1282">
        <v>9</v>
      </c>
      <c r="BQ75" s="1282"/>
      <c r="BR75" s="1282"/>
      <c r="BS75" s="1282"/>
      <c r="BT75" s="1282"/>
      <c r="BU75" s="1282"/>
      <c r="BV75" s="1282"/>
      <c r="BW75" s="1282"/>
      <c r="BX75" s="1282">
        <v>9.3000000000000007</v>
      </c>
      <c r="BY75" s="1282"/>
      <c r="BZ75" s="1282"/>
      <c r="CA75" s="1282"/>
      <c r="CB75" s="1282"/>
      <c r="CC75" s="1282"/>
      <c r="CD75" s="1282"/>
      <c r="CE75" s="1282"/>
      <c r="CF75" s="1282">
        <v>10.5</v>
      </c>
      <c r="CG75" s="1282"/>
      <c r="CH75" s="1282"/>
      <c r="CI75" s="1282"/>
      <c r="CJ75" s="1282"/>
      <c r="CK75" s="1282"/>
      <c r="CL75" s="1282"/>
      <c r="CM75" s="1282"/>
      <c r="CN75" s="1282">
        <v>11.1</v>
      </c>
      <c r="CO75" s="1282"/>
      <c r="CP75" s="1282"/>
      <c r="CQ75" s="1282"/>
      <c r="CR75" s="1282"/>
      <c r="CS75" s="1282"/>
      <c r="CT75" s="1282"/>
      <c r="CU75" s="1282"/>
      <c r="CV75" s="1282">
        <v>11.3</v>
      </c>
      <c r="CW75" s="1282"/>
      <c r="CX75" s="1282"/>
      <c r="CY75" s="1282"/>
      <c r="CZ75" s="1282"/>
      <c r="DA75" s="1282"/>
      <c r="DB75" s="1282"/>
      <c r="DC75" s="1282"/>
    </row>
    <row r="76" spans="2:107" x14ac:dyDescent="0.15">
      <c r="B76" s="376"/>
      <c r="G76" s="1290"/>
      <c r="H76" s="1290"/>
      <c r="I76" s="1288"/>
      <c r="J76" s="1288"/>
      <c r="K76" s="1289"/>
      <c r="L76" s="1289"/>
      <c r="M76" s="1289"/>
      <c r="N76" s="1289"/>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6"/>
      <c r="G77" s="1288"/>
      <c r="H77" s="1288"/>
      <c r="I77" s="1288"/>
      <c r="J77" s="1288"/>
      <c r="K77" s="1286"/>
      <c r="L77" s="1286"/>
      <c r="M77" s="1286"/>
      <c r="N77" s="1286"/>
      <c r="AN77" s="1287" t="s">
        <v>614</v>
      </c>
      <c r="AO77" s="1287"/>
      <c r="AP77" s="1287"/>
      <c r="AQ77" s="1287"/>
      <c r="AR77" s="1287"/>
      <c r="AS77" s="1287"/>
      <c r="AT77" s="1287"/>
      <c r="AU77" s="1287"/>
      <c r="AV77" s="1287"/>
      <c r="AW77" s="1287"/>
      <c r="AX77" s="1287"/>
      <c r="AY77" s="1287"/>
      <c r="AZ77" s="1287"/>
      <c r="BA77" s="1287"/>
      <c r="BB77" s="1285" t="s">
        <v>612</v>
      </c>
      <c r="BC77" s="1285"/>
      <c r="BD77" s="1285"/>
      <c r="BE77" s="1285"/>
      <c r="BF77" s="1285"/>
      <c r="BG77" s="1285"/>
      <c r="BH77" s="1285"/>
      <c r="BI77" s="1285"/>
      <c r="BJ77" s="1285"/>
      <c r="BK77" s="1285"/>
      <c r="BL77" s="1285"/>
      <c r="BM77" s="1285"/>
      <c r="BN77" s="1285"/>
      <c r="BO77" s="1285"/>
      <c r="BP77" s="1282">
        <v>46.8</v>
      </c>
      <c r="BQ77" s="1282"/>
      <c r="BR77" s="1282"/>
      <c r="BS77" s="1282"/>
      <c r="BT77" s="1282"/>
      <c r="BU77" s="1282"/>
      <c r="BV77" s="1282"/>
      <c r="BW77" s="1282"/>
      <c r="BX77" s="1282">
        <v>48.4</v>
      </c>
      <c r="BY77" s="1282"/>
      <c r="BZ77" s="1282"/>
      <c r="CA77" s="1282"/>
      <c r="CB77" s="1282"/>
      <c r="CC77" s="1282"/>
      <c r="CD77" s="1282"/>
      <c r="CE77" s="1282"/>
      <c r="CF77" s="1282">
        <v>43</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x14ac:dyDescent="0.15">
      <c r="B78" s="376"/>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6"/>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613</v>
      </c>
      <c r="BC79" s="1285"/>
      <c r="BD79" s="1285"/>
      <c r="BE79" s="1285"/>
      <c r="BF79" s="1285"/>
      <c r="BG79" s="1285"/>
      <c r="BH79" s="1285"/>
      <c r="BI79" s="1285"/>
      <c r="BJ79" s="1285"/>
      <c r="BK79" s="1285"/>
      <c r="BL79" s="1285"/>
      <c r="BM79" s="1285"/>
      <c r="BN79" s="1285"/>
      <c r="BO79" s="1285"/>
      <c r="BP79" s="1282">
        <v>9.9</v>
      </c>
      <c r="BQ79" s="1282"/>
      <c r="BR79" s="1282"/>
      <c r="BS79" s="1282"/>
      <c r="BT79" s="1282"/>
      <c r="BU79" s="1282"/>
      <c r="BV79" s="1282"/>
      <c r="BW79" s="1282"/>
      <c r="BX79" s="1282">
        <v>9.9</v>
      </c>
      <c r="BY79" s="1282"/>
      <c r="BZ79" s="1282"/>
      <c r="CA79" s="1282"/>
      <c r="CB79" s="1282"/>
      <c r="CC79" s="1282"/>
      <c r="CD79" s="1282"/>
      <c r="CE79" s="1282"/>
      <c r="CF79" s="1282">
        <v>9.9</v>
      </c>
      <c r="CG79" s="1282"/>
      <c r="CH79" s="1282"/>
      <c r="CI79" s="1282"/>
      <c r="CJ79" s="1282"/>
      <c r="CK79" s="1282"/>
      <c r="CL79" s="1282"/>
      <c r="CM79" s="1282"/>
      <c r="CN79" s="1282">
        <v>8.9</v>
      </c>
      <c r="CO79" s="1282"/>
      <c r="CP79" s="1282"/>
      <c r="CQ79" s="1282"/>
      <c r="CR79" s="1282"/>
      <c r="CS79" s="1282"/>
      <c r="CT79" s="1282"/>
      <c r="CU79" s="1282"/>
      <c r="CV79" s="1282">
        <v>8.9</v>
      </c>
      <c r="CW79" s="1282"/>
      <c r="CX79" s="1282"/>
      <c r="CY79" s="1282"/>
      <c r="CZ79" s="1282"/>
      <c r="DA79" s="1282"/>
      <c r="DB79" s="1282"/>
      <c r="DC79" s="1282"/>
    </row>
    <row r="80" spans="2:107" x14ac:dyDescent="0.15">
      <c r="B80" s="376"/>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e7VK4txbFyc0r8a+rxJwFIfz7YWBaogyQU8xUPS3xCcsdYUtFO+WkHoU/blnkPBMSEEglhb1ImtORrIo+8U62w==" saltValue="jzf8EsGTj9HuWcfTEMh2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436</v>
      </c>
    </row>
  </sheetData>
  <sheetProtection algorithmName="SHA-512" hashValue="CFMn0jOzdWW7yO6eQhSQvlIZbW/6Ti8Su/28ot+oK+T6XjH0JEkgfWAQT7zmFLVjFk7TMQWKta7ueGFYTdBzQQ==" saltValue="NHk1dI3DTPY6NxnTlzjw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BG19" sqref="BG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615</v>
      </c>
    </row>
  </sheetData>
  <sheetProtection algorithmName="SHA-512" hashValue="811m1SZfqwzTp6Pke9R4nEf5vrA/zQDaBVcQphIUrSctakehMVeJ1FfOpV7WQ80h5LF+TxCMEaKBaNk/lqX22w==" saltValue="PquR/WA2/GGzexzfvPNf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486</v>
      </c>
      <c r="G2" s="148"/>
      <c r="H2" s="149"/>
    </row>
    <row r="3" spans="1:8" x14ac:dyDescent="0.15">
      <c r="A3" s="145" t="s">
        <v>479</v>
      </c>
      <c r="B3" s="150"/>
      <c r="C3" s="151"/>
      <c r="D3" s="152">
        <v>60222</v>
      </c>
      <c r="E3" s="153"/>
      <c r="F3" s="154">
        <v>113913</v>
      </c>
      <c r="G3" s="155"/>
      <c r="H3" s="156"/>
    </row>
    <row r="4" spans="1:8" x14ac:dyDescent="0.15">
      <c r="A4" s="157"/>
      <c r="B4" s="158"/>
      <c r="C4" s="159"/>
      <c r="D4" s="160">
        <v>13558</v>
      </c>
      <c r="E4" s="161"/>
      <c r="F4" s="162">
        <v>53160</v>
      </c>
      <c r="G4" s="163"/>
      <c r="H4" s="164"/>
    </row>
    <row r="5" spans="1:8" x14ac:dyDescent="0.15">
      <c r="A5" s="145" t="s">
        <v>481</v>
      </c>
      <c r="B5" s="150"/>
      <c r="C5" s="151"/>
      <c r="D5" s="152">
        <v>60697</v>
      </c>
      <c r="E5" s="153"/>
      <c r="F5" s="154">
        <v>115050</v>
      </c>
      <c r="G5" s="155"/>
      <c r="H5" s="156"/>
    </row>
    <row r="6" spans="1:8" x14ac:dyDescent="0.15">
      <c r="A6" s="157"/>
      <c r="B6" s="158"/>
      <c r="C6" s="159"/>
      <c r="D6" s="160">
        <v>15841</v>
      </c>
      <c r="E6" s="161"/>
      <c r="F6" s="162">
        <v>53792</v>
      </c>
      <c r="G6" s="163"/>
      <c r="H6" s="164"/>
    </row>
    <row r="7" spans="1:8" x14ac:dyDescent="0.15">
      <c r="A7" s="145" t="s">
        <v>482</v>
      </c>
      <c r="B7" s="150"/>
      <c r="C7" s="151"/>
      <c r="D7" s="152">
        <v>76581</v>
      </c>
      <c r="E7" s="153"/>
      <c r="F7" s="154">
        <v>118252</v>
      </c>
      <c r="G7" s="155"/>
      <c r="H7" s="156"/>
    </row>
    <row r="8" spans="1:8" x14ac:dyDescent="0.15">
      <c r="A8" s="157"/>
      <c r="B8" s="158"/>
      <c r="C8" s="159"/>
      <c r="D8" s="160">
        <v>24860</v>
      </c>
      <c r="E8" s="161"/>
      <c r="F8" s="162">
        <v>49994</v>
      </c>
      <c r="G8" s="163"/>
      <c r="H8" s="164"/>
    </row>
    <row r="9" spans="1:8" x14ac:dyDescent="0.15">
      <c r="A9" s="145" t="s">
        <v>483</v>
      </c>
      <c r="B9" s="150"/>
      <c r="C9" s="151"/>
      <c r="D9" s="152">
        <v>94223</v>
      </c>
      <c r="E9" s="153"/>
      <c r="F9" s="154">
        <v>200194</v>
      </c>
      <c r="G9" s="155"/>
      <c r="H9" s="156"/>
    </row>
    <row r="10" spans="1:8" x14ac:dyDescent="0.15">
      <c r="A10" s="157"/>
      <c r="B10" s="158"/>
      <c r="C10" s="159"/>
      <c r="D10" s="160">
        <v>38673</v>
      </c>
      <c r="E10" s="161"/>
      <c r="F10" s="162">
        <v>106422</v>
      </c>
      <c r="G10" s="163"/>
      <c r="H10" s="164"/>
    </row>
    <row r="11" spans="1:8" x14ac:dyDescent="0.15">
      <c r="A11" s="145" t="s">
        <v>484</v>
      </c>
      <c r="B11" s="150"/>
      <c r="C11" s="151"/>
      <c r="D11" s="152">
        <v>264670</v>
      </c>
      <c r="E11" s="153"/>
      <c r="F11" s="154">
        <v>196914</v>
      </c>
      <c r="G11" s="155"/>
      <c r="H11" s="156"/>
    </row>
    <row r="12" spans="1:8" x14ac:dyDescent="0.15">
      <c r="A12" s="157"/>
      <c r="B12" s="158"/>
      <c r="C12" s="165"/>
      <c r="D12" s="160">
        <v>147536</v>
      </c>
      <c r="E12" s="161"/>
      <c r="F12" s="162">
        <v>98966</v>
      </c>
      <c r="G12" s="163"/>
      <c r="H12" s="164"/>
    </row>
    <row r="13" spans="1:8" x14ac:dyDescent="0.15">
      <c r="A13" s="145"/>
      <c r="B13" s="150"/>
      <c r="C13" s="166"/>
      <c r="D13" s="167">
        <v>111279</v>
      </c>
      <c r="E13" s="168"/>
      <c r="F13" s="169">
        <v>148865</v>
      </c>
      <c r="G13" s="170"/>
      <c r="H13" s="156"/>
    </row>
    <row r="14" spans="1:8" x14ac:dyDescent="0.15">
      <c r="A14" s="157"/>
      <c r="B14" s="158"/>
      <c r="C14" s="159"/>
      <c r="D14" s="160">
        <v>48094</v>
      </c>
      <c r="E14" s="161"/>
      <c r="F14" s="162">
        <v>72467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3.05</v>
      </c>
      <c r="C19" s="171">
        <f>ROUND(VALUE(SUBSTITUTE(実質収支比率等に係る経年分析!G$48,"▲","-")),2)</f>
        <v>3.45</v>
      </c>
      <c r="D19" s="171">
        <f>ROUND(VALUE(SUBSTITUTE(実質収支比率等に係る経年分析!H$48,"▲","-")),2)</f>
        <v>3.95</v>
      </c>
      <c r="E19" s="171">
        <f>ROUND(VALUE(SUBSTITUTE(実質収支比率等に係る経年分析!I$48,"▲","-")),2)</f>
        <v>2.6</v>
      </c>
      <c r="F19" s="171">
        <f>ROUND(VALUE(SUBSTITUTE(実質収支比率等に係る経年分析!J$48,"▲","-")),2)</f>
        <v>4.97</v>
      </c>
    </row>
    <row r="20" spans="1:11" x14ac:dyDescent="0.15">
      <c r="A20" s="171" t="s">
        <v>55</v>
      </c>
      <c r="B20" s="171">
        <f>ROUND(VALUE(SUBSTITUTE(実質収支比率等に係る経年分析!F$47,"▲","-")),2)</f>
        <v>31.9</v>
      </c>
      <c r="C20" s="171">
        <f>ROUND(VALUE(SUBSTITUTE(実質収支比率等に係る経年分析!G$47,"▲","-")),2)</f>
        <v>33.93</v>
      </c>
      <c r="D20" s="171">
        <f>ROUND(VALUE(SUBSTITUTE(実質収支比率等に係る経年分析!H$47,"▲","-")),2)</f>
        <v>34.93</v>
      </c>
      <c r="E20" s="171">
        <f>ROUND(VALUE(SUBSTITUTE(実質収支比率等に係る経年分析!I$47,"▲","-")),2)</f>
        <v>40.270000000000003</v>
      </c>
      <c r="F20" s="171">
        <f>ROUND(VALUE(SUBSTITUTE(実質収支比率等に係る経年分析!J$47,"▲","-")),2)</f>
        <v>48.81</v>
      </c>
    </row>
    <row r="21" spans="1:11" x14ac:dyDescent="0.15">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1.89</v>
      </c>
      <c r="D21" s="171">
        <f>IF(ISNUMBER(VALUE(SUBSTITUTE(実質収支比率等に係る経年分析!H$49,"▲","-"))),ROUND(VALUE(SUBSTITUTE(実質収支比率等に係る経年分析!H$49,"▲","-")),2),NA())</f>
        <v>1.74</v>
      </c>
      <c r="E21" s="171">
        <f>IF(ISNUMBER(VALUE(SUBSTITUTE(実質収支比率等に係る経年分析!I$49,"▲","-"))),ROUND(VALUE(SUBSTITUTE(実質収支比率等に係る経年分析!I$49,"▲","-")),2),NA())</f>
        <v>5.62</v>
      </c>
      <c r="F21" s="171">
        <f>IF(ISNUMBER(VALUE(SUBSTITUTE(実質収支比率等に係る経年分析!J$49,"▲","-"))),ROUND(VALUE(SUBSTITUTE(実質収支比率等に係る経年分析!J$49,"▲","-")),2),NA())</f>
        <v>12.89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中泊町国民健康保険特別会計（診療施設勘定）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中泊町漁業集落排水事業特別会計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中泊町農業集落排水事業特別会計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中泊町後期高齢者医療特別会計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中泊町介護保険事業特別会計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中泊町国民健康保険特別会計（事業勘定）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1.48</v>
      </c>
    </row>
    <row r="35" spans="1:16" x14ac:dyDescent="0.15">
      <c r="A35" s="172" t="str">
        <f>IF(連結実質赤字比率に係る赤字・黒字の構成分析!C$35="",NA(),連結実質赤字比率に係る赤字・黒字の構成分析!C$35)</f>
        <v>中泊町水道事業特別会計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4.5199999999999996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865</v>
      </c>
      <c r="E42" s="173"/>
      <c r="F42" s="173"/>
      <c r="G42" s="173">
        <f>'実質公債費比率（分子）の構造'!L$52</f>
        <v>865</v>
      </c>
      <c r="H42" s="173"/>
      <c r="I42" s="173"/>
      <c r="J42" s="173">
        <f>'実質公債費比率（分子）の構造'!M$52</f>
        <v>856</v>
      </c>
      <c r="K42" s="173"/>
      <c r="L42" s="173"/>
      <c r="M42" s="173">
        <f>'実質公債費比率（分子）の構造'!N$52</f>
        <v>881</v>
      </c>
      <c r="N42" s="173"/>
      <c r="O42" s="173"/>
      <c r="P42" s="173">
        <f>'実質公債費比率（分子）の構造'!O$52</f>
        <v>873</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65</v>
      </c>
      <c r="B44" s="173">
        <f>'実質公債費比率（分子）の構造'!K$50</f>
        <v>2</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20</v>
      </c>
      <c r="C45" s="173"/>
      <c r="D45" s="173"/>
      <c r="E45" s="173">
        <f>'実質公債費比率（分子）の構造'!L$49</f>
        <v>13</v>
      </c>
      <c r="F45" s="173"/>
      <c r="G45" s="173"/>
      <c r="H45" s="173">
        <f>'実質公債費比率（分子）の構造'!M$49</f>
        <v>15</v>
      </c>
      <c r="I45" s="173"/>
      <c r="J45" s="173"/>
      <c r="K45" s="173">
        <f>'実質公債費比率（分子）の構造'!N$49</f>
        <v>16</v>
      </c>
      <c r="L45" s="173"/>
      <c r="M45" s="173"/>
      <c r="N45" s="173">
        <f>'実質公債費比率（分子）の構造'!O$49</f>
        <v>21</v>
      </c>
      <c r="O45" s="173"/>
      <c r="P45" s="173"/>
    </row>
    <row r="46" spans="1:16" x14ac:dyDescent="0.15">
      <c r="A46" s="173" t="s">
        <v>67</v>
      </c>
      <c r="B46" s="173">
        <f>'実質公債費比率（分子）の構造'!K$48</f>
        <v>63</v>
      </c>
      <c r="C46" s="173"/>
      <c r="D46" s="173"/>
      <c r="E46" s="173">
        <f>'実質公債費比率（分子）の構造'!L$48</f>
        <v>86</v>
      </c>
      <c r="F46" s="173"/>
      <c r="G46" s="173"/>
      <c r="H46" s="173">
        <f>'実質公債費比率（分子）の構造'!M$48</f>
        <v>82</v>
      </c>
      <c r="I46" s="173"/>
      <c r="J46" s="173"/>
      <c r="K46" s="173">
        <f>'実質公債費比率（分子）の構造'!N$48</f>
        <v>82</v>
      </c>
      <c r="L46" s="173"/>
      <c r="M46" s="173"/>
      <c r="N46" s="173">
        <f>'実質公債費比率（分子）の構造'!O$48</f>
        <v>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1129</v>
      </c>
      <c r="C49" s="173"/>
      <c r="D49" s="173"/>
      <c r="E49" s="173">
        <f>'実質公債費比率（分子）の構造'!L$45</f>
        <v>1154</v>
      </c>
      <c r="F49" s="173"/>
      <c r="G49" s="173"/>
      <c r="H49" s="173">
        <f>'実質公債費比率（分子）の構造'!M$45</f>
        <v>1201</v>
      </c>
      <c r="I49" s="173"/>
      <c r="J49" s="173"/>
      <c r="K49" s="173">
        <f>'実質公債費比率（分子）の構造'!N$45</f>
        <v>1215</v>
      </c>
      <c r="L49" s="173"/>
      <c r="M49" s="173"/>
      <c r="N49" s="173">
        <f>'実質公債費比率（分子）の構造'!O$45</f>
        <v>1217</v>
      </c>
      <c r="O49" s="173"/>
      <c r="P49" s="173"/>
    </row>
    <row r="50" spans="1:16" x14ac:dyDescent="0.15">
      <c r="A50" s="173" t="s">
        <v>71</v>
      </c>
      <c r="B50" s="173" t="e">
        <f>NA()</f>
        <v>#N/A</v>
      </c>
      <c r="C50" s="173">
        <f>IF(ISNUMBER('実質公債費比率（分子）の構造'!K$53),'実質公債費比率（分子）の構造'!K$53,NA())</f>
        <v>350</v>
      </c>
      <c r="D50" s="173" t="e">
        <f>NA()</f>
        <v>#N/A</v>
      </c>
      <c r="E50" s="173" t="e">
        <f>NA()</f>
        <v>#N/A</v>
      </c>
      <c r="F50" s="173">
        <f>IF(ISNUMBER('実質公債費比率（分子）の構造'!L$53),'実質公債費比率（分子）の構造'!L$53,NA())</f>
        <v>388</v>
      </c>
      <c r="G50" s="173" t="e">
        <f>NA()</f>
        <v>#N/A</v>
      </c>
      <c r="H50" s="173" t="e">
        <f>NA()</f>
        <v>#N/A</v>
      </c>
      <c r="I50" s="173">
        <f>IF(ISNUMBER('実質公債費比率（分子）の構造'!M$53),'実質公債費比率（分子）の構造'!M$53,NA())</f>
        <v>442</v>
      </c>
      <c r="J50" s="173" t="e">
        <f>NA()</f>
        <v>#N/A</v>
      </c>
      <c r="K50" s="173" t="e">
        <f>NA()</f>
        <v>#N/A</v>
      </c>
      <c r="L50" s="173">
        <f>IF(ISNUMBER('実質公債費比率（分子）の構造'!N$53),'実質公債費比率（分子）の構造'!N$53,NA())</f>
        <v>432</v>
      </c>
      <c r="M50" s="173" t="e">
        <f>NA()</f>
        <v>#N/A</v>
      </c>
      <c r="N50" s="173" t="e">
        <f>NA()</f>
        <v>#N/A</v>
      </c>
      <c r="O50" s="173">
        <f>IF(ISNUMBER('実質公債費比率（分子）の構造'!O$53),'実質公債費比率（分子）の構造'!O$53,NA())</f>
        <v>439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8599</v>
      </c>
      <c r="E56" s="172"/>
      <c r="F56" s="172"/>
      <c r="G56" s="172">
        <f>'将来負担比率（分子）の構造'!J$52</f>
        <v>8303</v>
      </c>
      <c r="H56" s="172"/>
      <c r="I56" s="172"/>
      <c r="J56" s="172">
        <f>'将来負担比率（分子）の構造'!K$52</f>
        <v>7999</v>
      </c>
      <c r="K56" s="172"/>
      <c r="L56" s="172"/>
      <c r="M56" s="172">
        <f>'将来負担比率（分子）の構造'!L$52</f>
        <v>7568</v>
      </c>
      <c r="N56" s="172"/>
      <c r="O56" s="172"/>
      <c r="P56" s="172">
        <f>'将来負担比率（分子）の構造'!M$52</f>
        <v>9276</v>
      </c>
    </row>
    <row r="57" spans="1:16" x14ac:dyDescent="0.15">
      <c r="A57" s="172" t="s">
        <v>42</v>
      </c>
      <c r="B57" s="172"/>
      <c r="C57" s="172"/>
      <c r="D57" s="172">
        <f>'将来負担比率（分子）の構造'!I$51</f>
        <v>673</v>
      </c>
      <c r="E57" s="172"/>
      <c r="F57" s="172"/>
      <c r="G57" s="172">
        <f>'将来負担比率（分子）の構造'!J$51</f>
        <v>789</v>
      </c>
      <c r="H57" s="172"/>
      <c r="I57" s="172"/>
      <c r="J57" s="172">
        <f>'将来負担比率（分子）の構造'!K$51</f>
        <v>895</v>
      </c>
      <c r="K57" s="172"/>
      <c r="L57" s="172"/>
      <c r="M57" s="172">
        <f>'将来負担比率（分子）の構造'!L$51</f>
        <v>965</v>
      </c>
      <c r="N57" s="172"/>
      <c r="O57" s="172"/>
      <c r="P57" s="172">
        <f>'将来負担比率（分子）の構造'!M$51</f>
        <v>881</v>
      </c>
    </row>
    <row r="58" spans="1:16" x14ac:dyDescent="0.15">
      <c r="A58" s="172" t="s">
        <v>41</v>
      </c>
      <c r="B58" s="172"/>
      <c r="C58" s="172"/>
      <c r="D58" s="172">
        <f>'将来負担比率（分子）の構造'!I$50</f>
        <v>1535</v>
      </c>
      <c r="E58" s="172"/>
      <c r="F58" s="172"/>
      <c r="G58" s="172">
        <f>'将来負担比率（分子）の構造'!J$50</f>
        <v>1604</v>
      </c>
      <c r="H58" s="172"/>
      <c r="I58" s="172"/>
      <c r="J58" s="172">
        <f>'将来負担比率（分子）の構造'!K$50</f>
        <v>1632</v>
      </c>
      <c r="K58" s="172"/>
      <c r="L58" s="172"/>
      <c r="M58" s="172">
        <f>'将来負担比率（分子）の構造'!L$50</f>
        <v>1957</v>
      </c>
      <c r="N58" s="172"/>
      <c r="O58" s="172"/>
      <c r="P58" s="172">
        <f>'将来負担比率（分子）の構造'!M$50</f>
        <v>2512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1287</v>
      </c>
      <c r="C62" s="172"/>
      <c r="D62" s="172"/>
      <c r="E62" s="172">
        <f>'将来負担比率（分子）の構造'!J$45</f>
        <v>1231</v>
      </c>
      <c r="F62" s="172"/>
      <c r="G62" s="172"/>
      <c r="H62" s="172">
        <f>'将来負担比率（分子）の構造'!K$45</f>
        <v>1150</v>
      </c>
      <c r="I62" s="172"/>
      <c r="J62" s="172"/>
      <c r="K62" s="172">
        <f>'将来負担比率（分子）の構造'!L$45</f>
        <v>1083</v>
      </c>
      <c r="L62" s="172"/>
      <c r="M62" s="172"/>
      <c r="N62" s="172">
        <f>'将来負担比率（分子）の構造'!M$45</f>
        <v>1049</v>
      </c>
      <c r="O62" s="172"/>
      <c r="P62" s="172"/>
    </row>
    <row r="63" spans="1:16" x14ac:dyDescent="0.15">
      <c r="A63" s="172" t="s">
        <v>34</v>
      </c>
      <c r="B63" s="172">
        <f>'将来負担比率（分子）の構造'!I$44</f>
        <v>96</v>
      </c>
      <c r="C63" s="172"/>
      <c r="D63" s="172"/>
      <c r="E63" s="172">
        <f>'将来負担比率（分子）の構造'!J$44</f>
        <v>109</v>
      </c>
      <c r="F63" s="172"/>
      <c r="G63" s="172"/>
      <c r="H63" s="172">
        <f>'将来負担比率（分子）の構造'!K$44</f>
        <v>144</v>
      </c>
      <c r="I63" s="172"/>
      <c r="J63" s="172"/>
      <c r="K63" s="172">
        <f>'将来負担比率（分子）の構造'!L$44</f>
        <v>135</v>
      </c>
      <c r="L63" s="172"/>
      <c r="M63" s="172"/>
      <c r="N63" s="172">
        <f>'将来負担比率（分子）の構造'!M$44</f>
        <v>122</v>
      </c>
      <c r="O63" s="172"/>
      <c r="P63" s="172"/>
    </row>
    <row r="64" spans="1:16" x14ac:dyDescent="0.15">
      <c r="A64" s="172" t="s">
        <v>33</v>
      </c>
      <c r="B64" s="172">
        <f>'将来負担比率（分子）の構造'!I$43</f>
        <v>564</v>
      </c>
      <c r="C64" s="172"/>
      <c r="D64" s="172"/>
      <c r="E64" s="172">
        <f>'将来負担比率（分子）の構造'!J$43</f>
        <v>585</v>
      </c>
      <c r="F64" s="172"/>
      <c r="G64" s="172"/>
      <c r="H64" s="172">
        <f>'将来負担比率（分子）の構造'!K$43</f>
        <v>569</v>
      </c>
      <c r="I64" s="172"/>
      <c r="J64" s="172"/>
      <c r="K64" s="172">
        <f>'将来負担比率（分子）の構造'!L$43</f>
        <v>542</v>
      </c>
      <c r="L64" s="172"/>
      <c r="M64" s="172"/>
      <c r="N64" s="172">
        <f>'将来負担比率（分子）の構造'!M$43</f>
        <v>429</v>
      </c>
      <c r="O64" s="172"/>
      <c r="P64" s="172"/>
    </row>
    <row r="65" spans="1:16" x14ac:dyDescent="0.15">
      <c r="A65" s="172" t="s">
        <v>32</v>
      </c>
      <c r="B65" s="172">
        <f>'将来負担比率（分子）の構造'!I$42</f>
        <v>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12524</v>
      </c>
      <c r="C66" s="172"/>
      <c r="D66" s="172"/>
      <c r="E66" s="172">
        <f>'将来負担比率（分子）の構造'!J$41</f>
        <v>12241</v>
      </c>
      <c r="F66" s="172"/>
      <c r="G66" s="172"/>
      <c r="H66" s="172">
        <f>'将来負担比率（分子）の構造'!K$41</f>
        <v>11946</v>
      </c>
      <c r="I66" s="172"/>
      <c r="J66" s="172"/>
      <c r="K66" s="172">
        <f>'将来負担比率（分子）の構造'!L$41</f>
        <v>11979</v>
      </c>
      <c r="L66" s="172"/>
      <c r="M66" s="172"/>
      <c r="N66" s="172">
        <f>'将来負担比率（分子）の構造'!M$41</f>
        <v>13619</v>
      </c>
      <c r="O66" s="172"/>
      <c r="P66" s="172"/>
    </row>
    <row r="67" spans="1:16" x14ac:dyDescent="0.15">
      <c r="A67" s="172" t="s">
        <v>75</v>
      </c>
      <c r="B67" s="172" t="e">
        <f>NA()</f>
        <v>#N/A</v>
      </c>
      <c r="C67" s="172">
        <f>IF(ISNUMBER('将来負担比率（分子）の構造'!I$53), IF('将来負担比率（分子）の構造'!I$53 &lt; 0, 0, '将来負担比率（分子）の構造'!I$53), NA())</f>
        <v>3667</v>
      </c>
      <c r="D67" s="172" t="e">
        <f>NA()</f>
        <v>#N/A</v>
      </c>
      <c r="E67" s="172" t="e">
        <f>NA()</f>
        <v>#N/A</v>
      </c>
      <c r="F67" s="172">
        <f>IF(ISNUMBER('将来負担比率（分子）の構造'!J$53), IF('将来負担比率（分子）の構造'!J$53 &lt; 0, 0, '将来負担比率（分子）の構造'!J$53), NA())</f>
        <v>3469</v>
      </c>
      <c r="G67" s="172" t="e">
        <f>NA()</f>
        <v>#N/A</v>
      </c>
      <c r="H67" s="172" t="e">
        <f>NA()</f>
        <v>#N/A</v>
      </c>
      <c r="I67" s="172">
        <f>IF(ISNUMBER('将来負担比率（分子）の構造'!K$53), IF('将来負担比率（分子）の構造'!K$53 &lt; 0, 0, '将来負担比率（分子）の構造'!K$53), NA())</f>
        <v>3283</v>
      </c>
      <c r="J67" s="172" t="e">
        <f>NA()</f>
        <v>#N/A</v>
      </c>
      <c r="K67" s="172" t="e">
        <f>NA()</f>
        <v>#N/A</v>
      </c>
      <c r="L67" s="172">
        <f>IF(ISNUMBER('将来負担比率（分子）の構造'!L$53), IF('将来負担比率（分子）の構造'!L$53 &lt; 0, 0, '将来負担比率（分子）の構造'!L$53), NA())</f>
        <v>3248</v>
      </c>
      <c r="M67" s="172" t="e">
        <f>NA()</f>
        <v>#N/A</v>
      </c>
      <c r="N67" s="172" t="e">
        <f>NA()</f>
        <v>#N/A</v>
      </c>
      <c r="O67" s="172">
        <f>IF(ISNUMBER('将来負担比率（分子）の構造'!M$53), IF('将来負担比率（分子）の構造'!M$53 &lt; 0, 0, '将来負担比率（分子）の構造'!M$53), NA())</f>
        <v>2551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1564</v>
      </c>
      <c r="C72" s="176">
        <f>基金残高に係る経年分析!G55</f>
        <v>1881</v>
      </c>
      <c r="D72" s="176">
        <f>基金残高に係る経年分析!H55</f>
        <v>2391</v>
      </c>
    </row>
    <row r="73" spans="1:16" x14ac:dyDescent="0.15">
      <c r="A73" s="175" t="s">
        <v>78</v>
      </c>
      <c r="B73" s="176">
        <f>基金残高に係る経年分析!F56</f>
        <v>8</v>
      </c>
      <c r="C73" s="176">
        <f>基金残高に係る経年分析!G56</f>
        <v>8</v>
      </c>
      <c r="D73" s="176">
        <f>基金残高に係る経年分析!H56</f>
        <v>51</v>
      </c>
    </row>
    <row r="74" spans="1:16" x14ac:dyDescent="0.15">
      <c r="A74" s="175" t="s">
        <v>79</v>
      </c>
      <c r="B74" s="176">
        <f>基金残高に係る経年分析!F57</f>
        <v>790</v>
      </c>
      <c r="C74" s="176">
        <f>基金残高に係る経年分析!G57</f>
        <v>799</v>
      </c>
      <c r="D74" s="176">
        <f>基金残高に係る経年分析!H57</f>
        <v>733</v>
      </c>
    </row>
  </sheetData>
  <sheetProtection algorithmName="SHA-512" hashValue="Po/vUS4yk97kFabzlXfGZss3MR2VQOWBX6aPGgC2tPJgY6W1JUBCGizIGoRedFqTF2j4SYiH3KHKuywKkl9r7w==" saltValue="ZXC42CT5j81Sbieq4ECt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90" zoomScaleNormal="90" workbookViewId="0">
      <selection activeCell="AN65" sqref="AN65:DC6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523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226</v>
      </c>
      <c r="C5" s="653"/>
      <c r="D5" s="653"/>
      <c r="E5" s="653"/>
      <c r="F5" s="653"/>
      <c r="G5" s="653"/>
      <c r="H5" s="653"/>
      <c r="I5" s="653"/>
      <c r="J5" s="653"/>
      <c r="K5" s="653"/>
      <c r="L5" s="653"/>
      <c r="M5" s="653"/>
      <c r="N5" s="653"/>
      <c r="O5" s="653"/>
      <c r="P5" s="653"/>
      <c r="Q5" s="654"/>
      <c r="R5" s="655">
        <v>916650</v>
      </c>
      <c r="S5" s="656"/>
      <c r="T5" s="656"/>
      <c r="U5" s="656"/>
      <c r="V5" s="656"/>
      <c r="W5" s="656"/>
      <c r="X5" s="656"/>
      <c r="Y5" s="657"/>
      <c r="Z5" s="658">
        <v>7.8</v>
      </c>
      <c r="AA5" s="658"/>
      <c r="AB5" s="658"/>
      <c r="AC5" s="658"/>
      <c r="AD5" s="659">
        <v>916650</v>
      </c>
      <c r="AE5" s="659"/>
      <c r="AF5" s="659"/>
      <c r="AG5" s="659"/>
      <c r="AH5" s="659"/>
      <c r="AI5" s="659"/>
      <c r="AJ5" s="659"/>
      <c r="AK5" s="659"/>
      <c r="AL5" s="660">
        <v>19.100000000000001</v>
      </c>
      <c r="AM5" s="661"/>
      <c r="AN5" s="661"/>
      <c r="AO5" s="662"/>
      <c r="AP5" s="652" t="s">
        <v>227</v>
      </c>
      <c r="AQ5" s="653"/>
      <c r="AR5" s="653"/>
      <c r="AS5" s="653"/>
      <c r="AT5" s="653"/>
      <c r="AU5" s="653"/>
      <c r="AV5" s="653"/>
      <c r="AW5" s="653"/>
      <c r="AX5" s="653"/>
      <c r="AY5" s="653"/>
      <c r="AZ5" s="653"/>
      <c r="BA5" s="653"/>
      <c r="BB5" s="653"/>
      <c r="BC5" s="653"/>
      <c r="BD5" s="653"/>
      <c r="BE5" s="653"/>
      <c r="BF5" s="654"/>
      <c r="BG5" s="666">
        <v>916650</v>
      </c>
      <c r="BH5" s="667"/>
      <c r="BI5" s="667"/>
      <c r="BJ5" s="667"/>
      <c r="BK5" s="667"/>
      <c r="BL5" s="667"/>
      <c r="BM5" s="667"/>
      <c r="BN5" s="668"/>
      <c r="BO5" s="669">
        <v>100</v>
      </c>
      <c r="BP5" s="669"/>
      <c r="BQ5" s="669"/>
      <c r="BR5" s="669"/>
      <c r="BS5" s="670" t="s">
        <v>524</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70726</v>
      </c>
      <c r="S6" s="667"/>
      <c r="T6" s="667"/>
      <c r="U6" s="667"/>
      <c r="V6" s="667"/>
      <c r="W6" s="667"/>
      <c r="X6" s="667"/>
      <c r="Y6" s="668"/>
      <c r="Z6" s="669">
        <v>0.6</v>
      </c>
      <c r="AA6" s="669"/>
      <c r="AB6" s="669"/>
      <c r="AC6" s="669"/>
      <c r="AD6" s="670">
        <v>70726</v>
      </c>
      <c r="AE6" s="670"/>
      <c r="AF6" s="670"/>
      <c r="AG6" s="670"/>
      <c r="AH6" s="670"/>
      <c r="AI6" s="670"/>
      <c r="AJ6" s="670"/>
      <c r="AK6" s="670"/>
      <c r="AL6" s="671">
        <v>1.5</v>
      </c>
      <c r="AM6" s="672"/>
      <c r="AN6" s="672"/>
      <c r="AO6" s="673"/>
      <c r="AP6" s="663" t="s">
        <v>232</v>
      </c>
      <c r="AQ6" s="664"/>
      <c r="AR6" s="664"/>
      <c r="AS6" s="664"/>
      <c r="AT6" s="664"/>
      <c r="AU6" s="664"/>
      <c r="AV6" s="664"/>
      <c r="AW6" s="664"/>
      <c r="AX6" s="664"/>
      <c r="AY6" s="664"/>
      <c r="AZ6" s="664"/>
      <c r="BA6" s="664"/>
      <c r="BB6" s="664"/>
      <c r="BC6" s="664"/>
      <c r="BD6" s="664"/>
      <c r="BE6" s="664"/>
      <c r="BF6" s="665"/>
      <c r="BG6" s="666">
        <v>916650</v>
      </c>
      <c r="BH6" s="667"/>
      <c r="BI6" s="667"/>
      <c r="BJ6" s="667"/>
      <c r="BK6" s="667"/>
      <c r="BL6" s="667"/>
      <c r="BM6" s="667"/>
      <c r="BN6" s="668"/>
      <c r="BO6" s="669">
        <v>100</v>
      </c>
      <c r="BP6" s="669"/>
      <c r="BQ6" s="669"/>
      <c r="BR6" s="669"/>
      <c r="BS6" s="670" t="s">
        <v>525</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73204</v>
      </c>
      <c r="CS6" s="667"/>
      <c r="CT6" s="667"/>
      <c r="CU6" s="667"/>
      <c r="CV6" s="667"/>
      <c r="CW6" s="667"/>
      <c r="CX6" s="667"/>
      <c r="CY6" s="668"/>
      <c r="CZ6" s="660">
        <v>0.6</v>
      </c>
      <c r="DA6" s="661"/>
      <c r="DB6" s="661"/>
      <c r="DC6" s="680"/>
      <c r="DD6" s="675" t="s">
        <v>127</v>
      </c>
      <c r="DE6" s="667"/>
      <c r="DF6" s="667"/>
      <c r="DG6" s="667"/>
      <c r="DH6" s="667"/>
      <c r="DI6" s="667"/>
      <c r="DJ6" s="667"/>
      <c r="DK6" s="667"/>
      <c r="DL6" s="667"/>
      <c r="DM6" s="667"/>
      <c r="DN6" s="667"/>
      <c r="DO6" s="667"/>
      <c r="DP6" s="668"/>
      <c r="DQ6" s="675">
        <v>73204</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482</v>
      </c>
      <c r="S7" s="667"/>
      <c r="T7" s="667"/>
      <c r="U7" s="667"/>
      <c r="V7" s="667"/>
      <c r="W7" s="667"/>
      <c r="X7" s="667"/>
      <c r="Y7" s="668"/>
      <c r="Z7" s="669">
        <v>0</v>
      </c>
      <c r="AA7" s="669"/>
      <c r="AB7" s="669"/>
      <c r="AC7" s="669"/>
      <c r="AD7" s="670">
        <v>482</v>
      </c>
      <c r="AE7" s="670"/>
      <c r="AF7" s="670"/>
      <c r="AG7" s="670"/>
      <c r="AH7" s="670"/>
      <c r="AI7" s="670"/>
      <c r="AJ7" s="670"/>
      <c r="AK7" s="670"/>
      <c r="AL7" s="671">
        <v>0</v>
      </c>
      <c r="AM7" s="672"/>
      <c r="AN7" s="672"/>
      <c r="AO7" s="673"/>
      <c r="AP7" s="663" t="s">
        <v>526</v>
      </c>
      <c r="AQ7" s="664"/>
      <c r="AR7" s="664"/>
      <c r="AS7" s="664"/>
      <c r="AT7" s="664"/>
      <c r="AU7" s="664"/>
      <c r="AV7" s="664"/>
      <c r="AW7" s="664"/>
      <c r="AX7" s="664"/>
      <c r="AY7" s="664"/>
      <c r="AZ7" s="664"/>
      <c r="BA7" s="664"/>
      <c r="BB7" s="664"/>
      <c r="BC7" s="664"/>
      <c r="BD7" s="664"/>
      <c r="BE7" s="664"/>
      <c r="BF7" s="665"/>
      <c r="BG7" s="666">
        <v>338721</v>
      </c>
      <c r="BH7" s="667"/>
      <c r="BI7" s="667"/>
      <c r="BJ7" s="667"/>
      <c r="BK7" s="667"/>
      <c r="BL7" s="667"/>
      <c r="BM7" s="667"/>
      <c r="BN7" s="668"/>
      <c r="BO7" s="669">
        <v>37</v>
      </c>
      <c r="BP7" s="669"/>
      <c r="BQ7" s="669"/>
      <c r="BR7" s="669"/>
      <c r="BS7" s="670" t="s">
        <v>525</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1976044</v>
      </c>
      <c r="CS7" s="667"/>
      <c r="CT7" s="667"/>
      <c r="CU7" s="667"/>
      <c r="CV7" s="667"/>
      <c r="CW7" s="667"/>
      <c r="CX7" s="667"/>
      <c r="CY7" s="668"/>
      <c r="CZ7" s="669">
        <v>17.2</v>
      </c>
      <c r="DA7" s="669"/>
      <c r="DB7" s="669"/>
      <c r="DC7" s="669"/>
      <c r="DD7" s="675">
        <v>12434</v>
      </c>
      <c r="DE7" s="667"/>
      <c r="DF7" s="667"/>
      <c r="DG7" s="667"/>
      <c r="DH7" s="667"/>
      <c r="DI7" s="667"/>
      <c r="DJ7" s="667"/>
      <c r="DK7" s="667"/>
      <c r="DL7" s="667"/>
      <c r="DM7" s="667"/>
      <c r="DN7" s="667"/>
      <c r="DO7" s="667"/>
      <c r="DP7" s="668"/>
      <c r="DQ7" s="675">
        <v>1901937</v>
      </c>
      <c r="DR7" s="667"/>
      <c r="DS7" s="667"/>
      <c r="DT7" s="667"/>
      <c r="DU7" s="667"/>
      <c r="DV7" s="667"/>
      <c r="DW7" s="667"/>
      <c r="DX7" s="667"/>
      <c r="DY7" s="667"/>
      <c r="DZ7" s="667"/>
      <c r="EA7" s="667"/>
      <c r="EB7" s="667"/>
      <c r="EC7" s="676"/>
    </row>
    <row r="8" spans="2:143" ht="11.25" customHeight="1" x14ac:dyDescent="0.15">
      <c r="B8" s="663" t="s">
        <v>236</v>
      </c>
      <c r="C8" s="664"/>
      <c r="D8" s="664"/>
      <c r="E8" s="664"/>
      <c r="F8" s="664"/>
      <c r="G8" s="664"/>
      <c r="H8" s="664"/>
      <c r="I8" s="664"/>
      <c r="J8" s="664"/>
      <c r="K8" s="664"/>
      <c r="L8" s="664"/>
      <c r="M8" s="664"/>
      <c r="N8" s="664"/>
      <c r="O8" s="664"/>
      <c r="P8" s="664"/>
      <c r="Q8" s="665"/>
      <c r="R8" s="666">
        <v>2221</v>
      </c>
      <c r="S8" s="667"/>
      <c r="T8" s="667"/>
      <c r="U8" s="667"/>
      <c r="V8" s="667"/>
      <c r="W8" s="667"/>
      <c r="X8" s="667"/>
      <c r="Y8" s="668"/>
      <c r="Z8" s="669">
        <v>0</v>
      </c>
      <c r="AA8" s="669"/>
      <c r="AB8" s="669"/>
      <c r="AC8" s="669"/>
      <c r="AD8" s="670">
        <v>2221</v>
      </c>
      <c r="AE8" s="670"/>
      <c r="AF8" s="670"/>
      <c r="AG8" s="670"/>
      <c r="AH8" s="670"/>
      <c r="AI8" s="670"/>
      <c r="AJ8" s="670"/>
      <c r="AK8" s="670"/>
      <c r="AL8" s="671">
        <v>0</v>
      </c>
      <c r="AM8" s="672"/>
      <c r="AN8" s="672"/>
      <c r="AO8" s="673"/>
      <c r="AP8" s="663" t="s">
        <v>527</v>
      </c>
      <c r="AQ8" s="664"/>
      <c r="AR8" s="664"/>
      <c r="AS8" s="664"/>
      <c r="AT8" s="664"/>
      <c r="AU8" s="664"/>
      <c r="AV8" s="664"/>
      <c r="AW8" s="664"/>
      <c r="AX8" s="664"/>
      <c r="AY8" s="664"/>
      <c r="AZ8" s="664"/>
      <c r="BA8" s="664"/>
      <c r="BB8" s="664"/>
      <c r="BC8" s="664"/>
      <c r="BD8" s="664"/>
      <c r="BE8" s="664"/>
      <c r="BF8" s="665"/>
      <c r="BG8" s="666">
        <v>15518</v>
      </c>
      <c r="BH8" s="667"/>
      <c r="BI8" s="667"/>
      <c r="BJ8" s="667"/>
      <c r="BK8" s="667"/>
      <c r="BL8" s="667"/>
      <c r="BM8" s="667"/>
      <c r="BN8" s="668"/>
      <c r="BO8" s="669">
        <v>1.7</v>
      </c>
      <c r="BP8" s="669"/>
      <c r="BQ8" s="669"/>
      <c r="BR8" s="669"/>
      <c r="BS8" s="670" t="s">
        <v>127</v>
      </c>
      <c r="BT8" s="670"/>
      <c r="BU8" s="670"/>
      <c r="BV8" s="670"/>
      <c r="BW8" s="670"/>
      <c r="BX8" s="670"/>
      <c r="BY8" s="670"/>
      <c r="BZ8" s="670"/>
      <c r="CA8" s="670"/>
      <c r="CB8" s="674"/>
      <c r="CD8" s="681" t="s">
        <v>237</v>
      </c>
      <c r="CE8" s="682"/>
      <c r="CF8" s="682"/>
      <c r="CG8" s="682"/>
      <c r="CH8" s="682"/>
      <c r="CI8" s="682"/>
      <c r="CJ8" s="682"/>
      <c r="CK8" s="682"/>
      <c r="CL8" s="682"/>
      <c r="CM8" s="682"/>
      <c r="CN8" s="682"/>
      <c r="CO8" s="682"/>
      <c r="CP8" s="682"/>
      <c r="CQ8" s="683"/>
      <c r="CR8" s="666">
        <v>2247139</v>
      </c>
      <c r="CS8" s="667"/>
      <c r="CT8" s="667"/>
      <c r="CU8" s="667"/>
      <c r="CV8" s="667"/>
      <c r="CW8" s="667"/>
      <c r="CX8" s="667"/>
      <c r="CY8" s="668"/>
      <c r="CZ8" s="669">
        <v>19.600000000000001</v>
      </c>
      <c r="DA8" s="669"/>
      <c r="DB8" s="669"/>
      <c r="DC8" s="669"/>
      <c r="DD8" s="675">
        <v>315759</v>
      </c>
      <c r="DE8" s="667"/>
      <c r="DF8" s="667"/>
      <c r="DG8" s="667"/>
      <c r="DH8" s="667"/>
      <c r="DI8" s="667"/>
      <c r="DJ8" s="667"/>
      <c r="DK8" s="667"/>
      <c r="DL8" s="667"/>
      <c r="DM8" s="667"/>
      <c r="DN8" s="667"/>
      <c r="DO8" s="667"/>
      <c r="DP8" s="668"/>
      <c r="DQ8" s="675">
        <v>947645</v>
      </c>
      <c r="DR8" s="667"/>
      <c r="DS8" s="667"/>
      <c r="DT8" s="667"/>
      <c r="DU8" s="667"/>
      <c r="DV8" s="667"/>
      <c r="DW8" s="667"/>
      <c r="DX8" s="667"/>
      <c r="DY8" s="667"/>
      <c r="DZ8" s="667"/>
      <c r="EA8" s="667"/>
      <c r="EB8" s="667"/>
      <c r="EC8" s="676"/>
    </row>
    <row r="9" spans="2:143" ht="11.25" customHeight="1" x14ac:dyDescent="0.15">
      <c r="B9" s="663" t="s">
        <v>238</v>
      </c>
      <c r="C9" s="664"/>
      <c r="D9" s="664"/>
      <c r="E9" s="664"/>
      <c r="F9" s="664"/>
      <c r="G9" s="664"/>
      <c r="H9" s="664"/>
      <c r="I9" s="664"/>
      <c r="J9" s="664"/>
      <c r="K9" s="664"/>
      <c r="L9" s="664"/>
      <c r="M9" s="664"/>
      <c r="N9" s="664"/>
      <c r="O9" s="664"/>
      <c r="P9" s="664"/>
      <c r="Q9" s="665"/>
      <c r="R9" s="666">
        <v>2080</v>
      </c>
      <c r="S9" s="667"/>
      <c r="T9" s="667"/>
      <c r="U9" s="667"/>
      <c r="V9" s="667"/>
      <c r="W9" s="667"/>
      <c r="X9" s="667"/>
      <c r="Y9" s="668"/>
      <c r="Z9" s="669">
        <v>0</v>
      </c>
      <c r="AA9" s="669"/>
      <c r="AB9" s="669"/>
      <c r="AC9" s="669"/>
      <c r="AD9" s="670">
        <v>2080</v>
      </c>
      <c r="AE9" s="670"/>
      <c r="AF9" s="670"/>
      <c r="AG9" s="670"/>
      <c r="AH9" s="670"/>
      <c r="AI9" s="670"/>
      <c r="AJ9" s="670"/>
      <c r="AK9" s="670"/>
      <c r="AL9" s="671">
        <v>0</v>
      </c>
      <c r="AM9" s="672"/>
      <c r="AN9" s="672"/>
      <c r="AO9" s="673"/>
      <c r="AP9" s="663" t="s">
        <v>528</v>
      </c>
      <c r="AQ9" s="664"/>
      <c r="AR9" s="664"/>
      <c r="AS9" s="664"/>
      <c r="AT9" s="664"/>
      <c r="AU9" s="664"/>
      <c r="AV9" s="664"/>
      <c r="AW9" s="664"/>
      <c r="AX9" s="664"/>
      <c r="AY9" s="664"/>
      <c r="AZ9" s="664"/>
      <c r="BA9" s="664"/>
      <c r="BB9" s="664"/>
      <c r="BC9" s="664"/>
      <c r="BD9" s="664"/>
      <c r="BE9" s="664"/>
      <c r="BF9" s="665"/>
      <c r="BG9" s="666">
        <v>294034</v>
      </c>
      <c r="BH9" s="667"/>
      <c r="BI9" s="667"/>
      <c r="BJ9" s="667"/>
      <c r="BK9" s="667"/>
      <c r="BL9" s="667"/>
      <c r="BM9" s="667"/>
      <c r="BN9" s="668"/>
      <c r="BO9" s="669">
        <v>32.1</v>
      </c>
      <c r="BP9" s="669"/>
      <c r="BQ9" s="669"/>
      <c r="BR9" s="669"/>
      <c r="BS9" s="670" t="s">
        <v>524</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684515</v>
      </c>
      <c r="CS9" s="667"/>
      <c r="CT9" s="667"/>
      <c r="CU9" s="667"/>
      <c r="CV9" s="667"/>
      <c r="CW9" s="667"/>
      <c r="CX9" s="667"/>
      <c r="CY9" s="668"/>
      <c r="CZ9" s="669">
        <v>6</v>
      </c>
      <c r="DA9" s="669"/>
      <c r="DB9" s="669"/>
      <c r="DC9" s="669"/>
      <c r="DD9" s="675">
        <v>4508</v>
      </c>
      <c r="DE9" s="667"/>
      <c r="DF9" s="667"/>
      <c r="DG9" s="667"/>
      <c r="DH9" s="667"/>
      <c r="DI9" s="667"/>
      <c r="DJ9" s="667"/>
      <c r="DK9" s="667"/>
      <c r="DL9" s="667"/>
      <c r="DM9" s="667"/>
      <c r="DN9" s="667"/>
      <c r="DO9" s="667"/>
      <c r="DP9" s="668"/>
      <c r="DQ9" s="675">
        <v>501245</v>
      </c>
      <c r="DR9" s="667"/>
      <c r="DS9" s="667"/>
      <c r="DT9" s="667"/>
      <c r="DU9" s="667"/>
      <c r="DV9" s="667"/>
      <c r="DW9" s="667"/>
      <c r="DX9" s="667"/>
      <c r="DY9" s="667"/>
      <c r="DZ9" s="667"/>
      <c r="EA9" s="667"/>
      <c r="EB9" s="667"/>
      <c r="EC9" s="676"/>
    </row>
    <row r="10" spans="2:143" ht="11.25" customHeight="1" x14ac:dyDescent="0.15">
      <c r="B10" s="663" t="s">
        <v>529</v>
      </c>
      <c r="C10" s="664"/>
      <c r="D10" s="664"/>
      <c r="E10" s="664"/>
      <c r="F10" s="664"/>
      <c r="G10" s="664"/>
      <c r="H10" s="664"/>
      <c r="I10" s="664"/>
      <c r="J10" s="664"/>
      <c r="K10" s="664"/>
      <c r="L10" s="664"/>
      <c r="M10" s="664"/>
      <c r="N10" s="664"/>
      <c r="O10" s="664"/>
      <c r="P10" s="664"/>
      <c r="Q10" s="665"/>
      <c r="R10" s="666" t="s">
        <v>525</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525</v>
      </c>
      <c r="AM10" s="672"/>
      <c r="AN10" s="672"/>
      <c r="AO10" s="673"/>
      <c r="AP10" s="663" t="s">
        <v>240</v>
      </c>
      <c r="AQ10" s="664"/>
      <c r="AR10" s="664"/>
      <c r="AS10" s="664"/>
      <c r="AT10" s="664"/>
      <c r="AU10" s="664"/>
      <c r="AV10" s="664"/>
      <c r="AW10" s="664"/>
      <c r="AX10" s="664"/>
      <c r="AY10" s="664"/>
      <c r="AZ10" s="664"/>
      <c r="BA10" s="664"/>
      <c r="BB10" s="664"/>
      <c r="BC10" s="664"/>
      <c r="BD10" s="664"/>
      <c r="BE10" s="664"/>
      <c r="BF10" s="665"/>
      <c r="BG10" s="666">
        <v>17687</v>
      </c>
      <c r="BH10" s="667"/>
      <c r="BI10" s="667"/>
      <c r="BJ10" s="667"/>
      <c r="BK10" s="667"/>
      <c r="BL10" s="667"/>
      <c r="BM10" s="667"/>
      <c r="BN10" s="668"/>
      <c r="BO10" s="669">
        <v>1.9</v>
      </c>
      <c r="BP10" s="669"/>
      <c r="BQ10" s="669"/>
      <c r="BR10" s="669"/>
      <c r="BS10" s="670" t="s">
        <v>525</v>
      </c>
      <c r="BT10" s="670"/>
      <c r="BU10" s="670"/>
      <c r="BV10" s="670"/>
      <c r="BW10" s="670"/>
      <c r="BX10" s="670"/>
      <c r="BY10" s="670"/>
      <c r="BZ10" s="670"/>
      <c r="CA10" s="670"/>
      <c r="CB10" s="674"/>
      <c r="CD10" s="681" t="s">
        <v>241</v>
      </c>
      <c r="CE10" s="682"/>
      <c r="CF10" s="682"/>
      <c r="CG10" s="682"/>
      <c r="CH10" s="682"/>
      <c r="CI10" s="682"/>
      <c r="CJ10" s="682"/>
      <c r="CK10" s="682"/>
      <c r="CL10" s="682"/>
      <c r="CM10" s="682"/>
      <c r="CN10" s="682"/>
      <c r="CO10" s="682"/>
      <c r="CP10" s="682"/>
      <c r="CQ10" s="683"/>
      <c r="CR10" s="666">
        <v>1</v>
      </c>
      <c r="CS10" s="667"/>
      <c r="CT10" s="667"/>
      <c r="CU10" s="667"/>
      <c r="CV10" s="667"/>
      <c r="CW10" s="667"/>
      <c r="CX10" s="667"/>
      <c r="CY10" s="668"/>
      <c r="CZ10" s="669">
        <v>0</v>
      </c>
      <c r="DA10" s="669"/>
      <c r="DB10" s="669"/>
      <c r="DC10" s="669"/>
      <c r="DD10" s="675" t="s">
        <v>530</v>
      </c>
      <c r="DE10" s="667"/>
      <c r="DF10" s="667"/>
      <c r="DG10" s="667"/>
      <c r="DH10" s="667"/>
      <c r="DI10" s="667"/>
      <c r="DJ10" s="667"/>
      <c r="DK10" s="667"/>
      <c r="DL10" s="667"/>
      <c r="DM10" s="667"/>
      <c r="DN10" s="667"/>
      <c r="DO10" s="667"/>
      <c r="DP10" s="668"/>
      <c r="DQ10" s="675">
        <v>1</v>
      </c>
      <c r="DR10" s="667"/>
      <c r="DS10" s="667"/>
      <c r="DT10" s="667"/>
      <c r="DU10" s="667"/>
      <c r="DV10" s="667"/>
      <c r="DW10" s="667"/>
      <c r="DX10" s="667"/>
      <c r="DY10" s="667"/>
      <c r="DZ10" s="667"/>
      <c r="EA10" s="667"/>
      <c r="EB10" s="667"/>
      <c r="EC10" s="676"/>
    </row>
    <row r="11" spans="2:143" ht="11.25" customHeight="1" x14ac:dyDescent="0.15">
      <c r="B11" s="663" t="s">
        <v>242</v>
      </c>
      <c r="C11" s="664"/>
      <c r="D11" s="664"/>
      <c r="E11" s="664"/>
      <c r="F11" s="664"/>
      <c r="G11" s="664"/>
      <c r="H11" s="664"/>
      <c r="I11" s="664"/>
      <c r="J11" s="664"/>
      <c r="K11" s="664"/>
      <c r="L11" s="664"/>
      <c r="M11" s="664"/>
      <c r="N11" s="664"/>
      <c r="O11" s="664"/>
      <c r="P11" s="664"/>
      <c r="Q11" s="665"/>
      <c r="R11" s="666">
        <v>238208</v>
      </c>
      <c r="S11" s="667"/>
      <c r="T11" s="667"/>
      <c r="U11" s="667"/>
      <c r="V11" s="667"/>
      <c r="W11" s="667"/>
      <c r="X11" s="667"/>
      <c r="Y11" s="668"/>
      <c r="Z11" s="671">
        <v>2</v>
      </c>
      <c r="AA11" s="672"/>
      <c r="AB11" s="672"/>
      <c r="AC11" s="684"/>
      <c r="AD11" s="675">
        <v>238208</v>
      </c>
      <c r="AE11" s="667"/>
      <c r="AF11" s="667"/>
      <c r="AG11" s="667"/>
      <c r="AH11" s="667"/>
      <c r="AI11" s="667"/>
      <c r="AJ11" s="667"/>
      <c r="AK11" s="668"/>
      <c r="AL11" s="671">
        <v>5</v>
      </c>
      <c r="AM11" s="672"/>
      <c r="AN11" s="672"/>
      <c r="AO11" s="673"/>
      <c r="AP11" s="663" t="s">
        <v>531</v>
      </c>
      <c r="AQ11" s="664"/>
      <c r="AR11" s="664"/>
      <c r="AS11" s="664"/>
      <c r="AT11" s="664"/>
      <c r="AU11" s="664"/>
      <c r="AV11" s="664"/>
      <c r="AW11" s="664"/>
      <c r="AX11" s="664"/>
      <c r="AY11" s="664"/>
      <c r="AZ11" s="664"/>
      <c r="BA11" s="664"/>
      <c r="BB11" s="664"/>
      <c r="BC11" s="664"/>
      <c r="BD11" s="664"/>
      <c r="BE11" s="664"/>
      <c r="BF11" s="665"/>
      <c r="BG11" s="666">
        <v>11482</v>
      </c>
      <c r="BH11" s="667"/>
      <c r="BI11" s="667"/>
      <c r="BJ11" s="667"/>
      <c r="BK11" s="667"/>
      <c r="BL11" s="667"/>
      <c r="BM11" s="667"/>
      <c r="BN11" s="668"/>
      <c r="BO11" s="669">
        <v>1.3</v>
      </c>
      <c r="BP11" s="669"/>
      <c r="BQ11" s="669"/>
      <c r="BR11" s="669"/>
      <c r="BS11" s="670" t="s">
        <v>525</v>
      </c>
      <c r="BT11" s="670"/>
      <c r="BU11" s="670"/>
      <c r="BV11" s="670"/>
      <c r="BW11" s="670"/>
      <c r="BX11" s="670"/>
      <c r="BY11" s="670"/>
      <c r="BZ11" s="670"/>
      <c r="CA11" s="670"/>
      <c r="CB11" s="674"/>
      <c r="CD11" s="681" t="s">
        <v>243</v>
      </c>
      <c r="CE11" s="682"/>
      <c r="CF11" s="682"/>
      <c r="CG11" s="682"/>
      <c r="CH11" s="682"/>
      <c r="CI11" s="682"/>
      <c r="CJ11" s="682"/>
      <c r="CK11" s="682"/>
      <c r="CL11" s="682"/>
      <c r="CM11" s="682"/>
      <c r="CN11" s="682"/>
      <c r="CO11" s="682"/>
      <c r="CP11" s="682"/>
      <c r="CQ11" s="683"/>
      <c r="CR11" s="666">
        <v>806339</v>
      </c>
      <c r="CS11" s="667"/>
      <c r="CT11" s="667"/>
      <c r="CU11" s="667"/>
      <c r="CV11" s="667"/>
      <c r="CW11" s="667"/>
      <c r="CX11" s="667"/>
      <c r="CY11" s="668"/>
      <c r="CZ11" s="669">
        <v>7</v>
      </c>
      <c r="DA11" s="669"/>
      <c r="DB11" s="669"/>
      <c r="DC11" s="669"/>
      <c r="DD11" s="675">
        <v>260467</v>
      </c>
      <c r="DE11" s="667"/>
      <c r="DF11" s="667"/>
      <c r="DG11" s="667"/>
      <c r="DH11" s="667"/>
      <c r="DI11" s="667"/>
      <c r="DJ11" s="667"/>
      <c r="DK11" s="667"/>
      <c r="DL11" s="667"/>
      <c r="DM11" s="667"/>
      <c r="DN11" s="667"/>
      <c r="DO11" s="667"/>
      <c r="DP11" s="668"/>
      <c r="DQ11" s="675">
        <v>393549</v>
      </c>
      <c r="DR11" s="667"/>
      <c r="DS11" s="667"/>
      <c r="DT11" s="667"/>
      <c r="DU11" s="667"/>
      <c r="DV11" s="667"/>
      <c r="DW11" s="667"/>
      <c r="DX11" s="667"/>
      <c r="DY11" s="667"/>
      <c r="DZ11" s="667"/>
      <c r="EA11" s="667"/>
      <c r="EB11" s="667"/>
      <c r="EC11" s="676"/>
    </row>
    <row r="12" spans="2:143" ht="11.25" customHeight="1" x14ac:dyDescent="0.15">
      <c r="B12" s="663" t="s">
        <v>244</v>
      </c>
      <c r="C12" s="664"/>
      <c r="D12" s="664"/>
      <c r="E12" s="664"/>
      <c r="F12" s="664"/>
      <c r="G12" s="664"/>
      <c r="H12" s="664"/>
      <c r="I12" s="664"/>
      <c r="J12" s="664"/>
      <c r="K12" s="664"/>
      <c r="L12" s="664"/>
      <c r="M12" s="664"/>
      <c r="N12" s="664"/>
      <c r="O12" s="664"/>
      <c r="P12" s="664"/>
      <c r="Q12" s="665"/>
      <c r="R12" s="666" t="s">
        <v>525</v>
      </c>
      <c r="S12" s="667"/>
      <c r="T12" s="667"/>
      <c r="U12" s="667"/>
      <c r="V12" s="667"/>
      <c r="W12" s="667"/>
      <c r="X12" s="667"/>
      <c r="Y12" s="668"/>
      <c r="Z12" s="669" t="s">
        <v>532</v>
      </c>
      <c r="AA12" s="669"/>
      <c r="AB12" s="669"/>
      <c r="AC12" s="669"/>
      <c r="AD12" s="670" t="s">
        <v>530</v>
      </c>
      <c r="AE12" s="670"/>
      <c r="AF12" s="670"/>
      <c r="AG12" s="670"/>
      <c r="AH12" s="670"/>
      <c r="AI12" s="670"/>
      <c r="AJ12" s="670"/>
      <c r="AK12" s="670"/>
      <c r="AL12" s="671" t="s">
        <v>530</v>
      </c>
      <c r="AM12" s="672"/>
      <c r="AN12" s="672"/>
      <c r="AO12" s="673"/>
      <c r="AP12" s="663" t="s">
        <v>245</v>
      </c>
      <c r="AQ12" s="664"/>
      <c r="AR12" s="664"/>
      <c r="AS12" s="664"/>
      <c r="AT12" s="664"/>
      <c r="AU12" s="664"/>
      <c r="AV12" s="664"/>
      <c r="AW12" s="664"/>
      <c r="AX12" s="664"/>
      <c r="AY12" s="664"/>
      <c r="AZ12" s="664"/>
      <c r="BA12" s="664"/>
      <c r="BB12" s="664"/>
      <c r="BC12" s="664"/>
      <c r="BD12" s="664"/>
      <c r="BE12" s="664"/>
      <c r="BF12" s="665"/>
      <c r="BG12" s="666">
        <v>444998</v>
      </c>
      <c r="BH12" s="667"/>
      <c r="BI12" s="667"/>
      <c r="BJ12" s="667"/>
      <c r="BK12" s="667"/>
      <c r="BL12" s="667"/>
      <c r="BM12" s="667"/>
      <c r="BN12" s="668"/>
      <c r="BO12" s="669">
        <v>48.5</v>
      </c>
      <c r="BP12" s="669"/>
      <c r="BQ12" s="669"/>
      <c r="BR12" s="669"/>
      <c r="BS12" s="670" t="s">
        <v>530</v>
      </c>
      <c r="BT12" s="670"/>
      <c r="BU12" s="670"/>
      <c r="BV12" s="670"/>
      <c r="BW12" s="670"/>
      <c r="BX12" s="670"/>
      <c r="BY12" s="670"/>
      <c r="BZ12" s="670"/>
      <c r="CA12" s="670"/>
      <c r="CB12" s="674"/>
      <c r="CD12" s="681" t="s">
        <v>246</v>
      </c>
      <c r="CE12" s="682"/>
      <c r="CF12" s="682"/>
      <c r="CG12" s="682"/>
      <c r="CH12" s="682"/>
      <c r="CI12" s="682"/>
      <c r="CJ12" s="682"/>
      <c r="CK12" s="682"/>
      <c r="CL12" s="682"/>
      <c r="CM12" s="682"/>
      <c r="CN12" s="682"/>
      <c r="CO12" s="682"/>
      <c r="CP12" s="682"/>
      <c r="CQ12" s="683"/>
      <c r="CR12" s="666">
        <v>154542</v>
      </c>
      <c r="CS12" s="667"/>
      <c r="CT12" s="667"/>
      <c r="CU12" s="667"/>
      <c r="CV12" s="667"/>
      <c r="CW12" s="667"/>
      <c r="CX12" s="667"/>
      <c r="CY12" s="668"/>
      <c r="CZ12" s="669">
        <v>1.3</v>
      </c>
      <c r="DA12" s="669"/>
      <c r="DB12" s="669"/>
      <c r="DC12" s="669"/>
      <c r="DD12" s="675">
        <v>15084</v>
      </c>
      <c r="DE12" s="667"/>
      <c r="DF12" s="667"/>
      <c r="DG12" s="667"/>
      <c r="DH12" s="667"/>
      <c r="DI12" s="667"/>
      <c r="DJ12" s="667"/>
      <c r="DK12" s="667"/>
      <c r="DL12" s="667"/>
      <c r="DM12" s="667"/>
      <c r="DN12" s="667"/>
      <c r="DO12" s="667"/>
      <c r="DP12" s="668"/>
      <c r="DQ12" s="675">
        <v>144633</v>
      </c>
      <c r="DR12" s="667"/>
      <c r="DS12" s="667"/>
      <c r="DT12" s="667"/>
      <c r="DU12" s="667"/>
      <c r="DV12" s="667"/>
      <c r="DW12" s="667"/>
      <c r="DX12" s="667"/>
      <c r="DY12" s="667"/>
      <c r="DZ12" s="667"/>
      <c r="EA12" s="667"/>
      <c r="EB12" s="667"/>
      <c r="EC12" s="676"/>
    </row>
    <row r="13" spans="2:143" ht="11.25" customHeight="1" x14ac:dyDescent="0.15">
      <c r="B13" s="663" t="s">
        <v>247</v>
      </c>
      <c r="C13" s="664"/>
      <c r="D13" s="664"/>
      <c r="E13" s="664"/>
      <c r="F13" s="664"/>
      <c r="G13" s="664"/>
      <c r="H13" s="664"/>
      <c r="I13" s="664"/>
      <c r="J13" s="664"/>
      <c r="K13" s="664"/>
      <c r="L13" s="664"/>
      <c r="M13" s="664"/>
      <c r="N13" s="664"/>
      <c r="O13" s="664"/>
      <c r="P13" s="664"/>
      <c r="Q13" s="665"/>
      <c r="R13" s="666" t="s">
        <v>530</v>
      </c>
      <c r="S13" s="667"/>
      <c r="T13" s="667"/>
      <c r="U13" s="667"/>
      <c r="V13" s="667"/>
      <c r="W13" s="667"/>
      <c r="X13" s="667"/>
      <c r="Y13" s="668"/>
      <c r="Z13" s="669" t="s">
        <v>525</v>
      </c>
      <c r="AA13" s="669"/>
      <c r="AB13" s="669"/>
      <c r="AC13" s="669"/>
      <c r="AD13" s="670" t="s">
        <v>530</v>
      </c>
      <c r="AE13" s="670"/>
      <c r="AF13" s="670"/>
      <c r="AG13" s="670"/>
      <c r="AH13" s="670"/>
      <c r="AI13" s="670"/>
      <c r="AJ13" s="670"/>
      <c r="AK13" s="670"/>
      <c r="AL13" s="671" t="s">
        <v>530</v>
      </c>
      <c r="AM13" s="672"/>
      <c r="AN13" s="672"/>
      <c r="AO13" s="673"/>
      <c r="AP13" s="663" t="s">
        <v>533</v>
      </c>
      <c r="AQ13" s="664"/>
      <c r="AR13" s="664"/>
      <c r="AS13" s="664"/>
      <c r="AT13" s="664"/>
      <c r="AU13" s="664"/>
      <c r="AV13" s="664"/>
      <c r="AW13" s="664"/>
      <c r="AX13" s="664"/>
      <c r="AY13" s="664"/>
      <c r="AZ13" s="664"/>
      <c r="BA13" s="664"/>
      <c r="BB13" s="664"/>
      <c r="BC13" s="664"/>
      <c r="BD13" s="664"/>
      <c r="BE13" s="664"/>
      <c r="BF13" s="665"/>
      <c r="BG13" s="666">
        <v>420503</v>
      </c>
      <c r="BH13" s="667"/>
      <c r="BI13" s="667"/>
      <c r="BJ13" s="667"/>
      <c r="BK13" s="667"/>
      <c r="BL13" s="667"/>
      <c r="BM13" s="667"/>
      <c r="BN13" s="668"/>
      <c r="BO13" s="669">
        <v>45.9</v>
      </c>
      <c r="BP13" s="669"/>
      <c r="BQ13" s="669"/>
      <c r="BR13" s="669"/>
      <c r="BS13" s="670" t="s">
        <v>525</v>
      </c>
      <c r="BT13" s="670"/>
      <c r="BU13" s="670"/>
      <c r="BV13" s="670"/>
      <c r="BW13" s="670"/>
      <c r="BX13" s="670"/>
      <c r="BY13" s="670"/>
      <c r="BZ13" s="670"/>
      <c r="CA13" s="670"/>
      <c r="CB13" s="674"/>
      <c r="CD13" s="681" t="s">
        <v>248</v>
      </c>
      <c r="CE13" s="682"/>
      <c r="CF13" s="682"/>
      <c r="CG13" s="682"/>
      <c r="CH13" s="682"/>
      <c r="CI13" s="682"/>
      <c r="CJ13" s="682"/>
      <c r="CK13" s="682"/>
      <c r="CL13" s="682"/>
      <c r="CM13" s="682"/>
      <c r="CN13" s="682"/>
      <c r="CO13" s="682"/>
      <c r="CP13" s="682"/>
      <c r="CQ13" s="683"/>
      <c r="CR13" s="666">
        <v>508489</v>
      </c>
      <c r="CS13" s="667"/>
      <c r="CT13" s="667"/>
      <c r="CU13" s="667"/>
      <c r="CV13" s="667"/>
      <c r="CW13" s="667"/>
      <c r="CX13" s="667"/>
      <c r="CY13" s="668"/>
      <c r="CZ13" s="669">
        <v>4.4000000000000004</v>
      </c>
      <c r="DA13" s="669"/>
      <c r="DB13" s="669"/>
      <c r="DC13" s="669"/>
      <c r="DD13" s="675">
        <v>101871</v>
      </c>
      <c r="DE13" s="667"/>
      <c r="DF13" s="667"/>
      <c r="DG13" s="667"/>
      <c r="DH13" s="667"/>
      <c r="DI13" s="667"/>
      <c r="DJ13" s="667"/>
      <c r="DK13" s="667"/>
      <c r="DL13" s="667"/>
      <c r="DM13" s="667"/>
      <c r="DN13" s="667"/>
      <c r="DO13" s="667"/>
      <c r="DP13" s="668"/>
      <c r="DQ13" s="675">
        <v>305512</v>
      </c>
      <c r="DR13" s="667"/>
      <c r="DS13" s="667"/>
      <c r="DT13" s="667"/>
      <c r="DU13" s="667"/>
      <c r="DV13" s="667"/>
      <c r="DW13" s="667"/>
      <c r="DX13" s="667"/>
      <c r="DY13" s="667"/>
      <c r="DZ13" s="667"/>
      <c r="EA13" s="667"/>
      <c r="EB13" s="667"/>
      <c r="EC13" s="676"/>
    </row>
    <row r="14" spans="2:143" ht="11.25" customHeight="1" x14ac:dyDescent="0.15">
      <c r="B14" s="663" t="s">
        <v>249</v>
      </c>
      <c r="C14" s="664"/>
      <c r="D14" s="664"/>
      <c r="E14" s="664"/>
      <c r="F14" s="664"/>
      <c r="G14" s="664"/>
      <c r="H14" s="664"/>
      <c r="I14" s="664"/>
      <c r="J14" s="664"/>
      <c r="K14" s="664"/>
      <c r="L14" s="664"/>
      <c r="M14" s="664"/>
      <c r="N14" s="664"/>
      <c r="O14" s="664"/>
      <c r="P14" s="664"/>
      <c r="Q14" s="665"/>
      <c r="R14" s="666" t="s">
        <v>525</v>
      </c>
      <c r="S14" s="667"/>
      <c r="T14" s="667"/>
      <c r="U14" s="667"/>
      <c r="V14" s="667"/>
      <c r="W14" s="667"/>
      <c r="X14" s="667"/>
      <c r="Y14" s="668"/>
      <c r="Z14" s="669" t="s">
        <v>534</v>
      </c>
      <c r="AA14" s="669"/>
      <c r="AB14" s="669"/>
      <c r="AC14" s="669"/>
      <c r="AD14" s="670" t="s">
        <v>525</v>
      </c>
      <c r="AE14" s="670"/>
      <c r="AF14" s="670"/>
      <c r="AG14" s="670"/>
      <c r="AH14" s="670"/>
      <c r="AI14" s="670"/>
      <c r="AJ14" s="670"/>
      <c r="AK14" s="670"/>
      <c r="AL14" s="671" t="s">
        <v>530</v>
      </c>
      <c r="AM14" s="672"/>
      <c r="AN14" s="672"/>
      <c r="AO14" s="673"/>
      <c r="AP14" s="663" t="s">
        <v>535</v>
      </c>
      <c r="AQ14" s="664"/>
      <c r="AR14" s="664"/>
      <c r="AS14" s="664"/>
      <c r="AT14" s="664"/>
      <c r="AU14" s="664"/>
      <c r="AV14" s="664"/>
      <c r="AW14" s="664"/>
      <c r="AX14" s="664"/>
      <c r="AY14" s="664"/>
      <c r="AZ14" s="664"/>
      <c r="BA14" s="664"/>
      <c r="BB14" s="664"/>
      <c r="BC14" s="664"/>
      <c r="BD14" s="664"/>
      <c r="BE14" s="664"/>
      <c r="BF14" s="665"/>
      <c r="BG14" s="666">
        <v>42492</v>
      </c>
      <c r="BH14" s="667"/>
      <c r="BI14" s="667"/>
      <c r="BJ14" s="667"/>
      <c r="BK14" s="667"/>
      <c r="BL14" s="667"/>
      <c r="BM14" s="667"/>
      <c r="BN14" s="668"/>
      <c r="BO14" s="669">
        <v>4.5999999999999996</v>
      </c>
      <c r="BP14" s="669"/>
      <c r="BQ14" s="669"/>
      <c r="BR14" s="669"/>
      <c r="BS14" s="670" t="s">
        <v>127</v>
      </c>
      <c r="BT14" s="670"/>
      <c r="BU14" s="670"/>
      <c r="BV14" s="670"/>
      <c r="BW14" s="670"/>
      <c r="BX14" s="670"/>
      <c r="BY14" s="670"/>
      <c r="BZ14" s="670"/>
      <c r="CA14" s="670"/>
      <c r="CB14" s="674"/>
      <c r="CD14" s="681" t="s">
        <v>250</v>
      </c>
      <c r="CE14" s="682"/>
      <c r="CF14" s="682"/>
      <c r="CG14" s="682"/>
      <c r="CH14" s="682"/>
      <c r="CI14" s="682"/>
      <c r="CJ14" s="682"/>
      <c r="CK14" s="682"/>
      <c r="CL14" s="682"/>
      <c r="CM14" s="682"/>
      <c r="CN14" s="682"/>
      <c r="CO14" s="682"/>
      <c r="CP14" s="682"/>
      <c r="CQ14" s="683"/>
      <c r="CR14" s="666">
        <v>1313097</v>
      </c>
      <c r="CS14" s="667"/>
      <c r="CT14" s="667"/>
      <c r="CU14" s="667"/>
      <c r="CV14" s="667"/>
      <c r="CW14" s="667"/>
      <c r="CX14" s="667"/>
      <c r="CY14" s="668"/>
      <c r="CZ14" s="669">
        <v>11.4</v>
      </c>
      <c r="DA14" s="669"/>
      <c r="DB14" s="669"/>
      <c r="DC14" s="669"/>
      <c r="DD14" s="675">
        <v>33655</v>
      </c>
      <c r="DE14" s="667"/>
      <c r="DF14" s="667"/>
      <c r="DG14" s="667"/>
      <c r="DH14" s="667"/>
      <c r="DI14" s="667"/>
      <c r="DJ14" s="667"/>
      <c r="DK14" s="667"/>
      <c r="DL14" s="667"/>
      <c r="DM14" s="667"/>
      <c r="DN14" s="667"/>
      <c r="DO14" s="667"/>
      <c r="DP14" s="668"/>
      <c r="DQ14" s="675">
        <v>578415</v>
      </c>
      <c r="DR14" s="667"/>
      <c r="DS14" s="667"/>
      <c r="DT14" s="667"/>
      <c r="DU14" s="667"/>
      <c r="DV14" s="667"/>
      <c r="DW14" s="667"/>
      <c r="DX14" s="667"/>
      <c r="DY14" s="667"/>
      <c r="DZ14" s="667"/>
      <c r="EA14" s="667"/>
      <c r="EB14" s="667"/>
      <c r="EC14" s="676"/>
    </row>
    <row r="15" spans="2:143" ht="11.25" customHeight="1" x14ac:dyDescent="0.15">
      <c r="B15" s="663" t="s">
        <v>251</v>
      </c>
      <c r="C15" s="664"/>
      <c r="D15" s="664"/>
      <c r="E15" s="664"/>
      <c r="F15" s="664"/>
      <c r="G15" s="664"/>
      <c r="H15" s="664"/>
      <c r="I15" s="664"/>
      <c r="J15" s="664"/>
      <c r="K15" s="664"/>
      <c r="L15" s="664"/>
      <c r="M15" s="664"/>
      <c r="N15" s="664"/>
      <c r="O15" s="664"/>
      <c r="P15" s="664"/>
      <c r="Q15" s="665"/>
      <c r="R15" s="666" t="s">
        <v>530</v>
      </c>
      <c r="S15" s="667"/>
      <c r="T15" s="667"/>
      <c r="U15" s="667"/>
      <c r="V15" s="667"/>
      <c r="W15" s="667"/>
      <c r="X15" s="667"/>
      <c r="Y15" s="668"/>
      <c r="Z15" s="669" t="s">
        <v>525</v>
      </c>
      <c r="AA15" s="669"/>
      <c r="AB15" s="669"/>
      <c r="AC15" s="669"/>
      <c r="AD15" s="670" t="s">
        <v>127</v>
      </c>
      <c r="AE15" s="670"/>
      <c r="AF15" s="670"/>
      <c r="AG15" s="670"/>
      <c r="AH15" s="670"/>
      <c r="AI15" s="670"/>
      <c r="AJ15" s="670"/>
      <c r="AK15" s="670"/>
      <c r="AL15" s="671" t="s">
        <v>524</v>
      </c>
      <c r="AM15" s="672"/>
      <c r="AN15" s="672"/>
      <c r="AO15" s="673"/>
      <c r="AP15" s="663" t="s">
        <v>536</v>
      </c>
      <c r="AQ15" s="664"/>
      <c r="AR15" s="664"/>
      <c r="AS15" s="664"/>
      <c r="AT15" s="664"/>
      <c r="AU15" s="664"/>
      <c r="AV15" s="664"/>
      <c r="AW15" s="664"/>
      <c r="AX15" s="664"/>
      <c r="AY15" s="664"/>
      <c r="AZ15" s="664"/>
      <c r="BA15" s="664"/>
      <c r="BB15" s="664"/>
      <c r="BC15" s="664"/>
      <c r="BD15" s="664"/>
      <c r="BE15" s="664"/>
      <c r="BF15" s="665"/>
      <c r="BG15" s="666">
        <v>90439</v>
      </c>
      <c r="BH15" s="667"/>
      <c r="BI15" s="667"/>
      <c r="BJ15" s="667"/>
      <c r="BK15" s="667"/>
      <c r="BL15" s="667"/>
      <c r="BM15" s="667"/>
      <c r="BN15" s="668"/>
      <c r="BO15" s="669">
        <v>9.9</v>
      </c>
      <c r="BP15" s="669"/>
      <c r="BQ15" s="669"/>
      <c r="BR15" s="669"/>
      <c r="BS15" s="670" t="s">
        <v>530</v>
      </c>
      <c r="BT15" s="670"/>
      <c r="BU15" s="670"/>
      <c r="BV15" s="670"/>
      <c r="BW15" s="670"/>
      <c r="BX15" s="670"/>
      <c r="BY15" s="670"/>
      <c r="BZ15" s="670"/>
      <c r="CA15" s="670"/>
      <c r="CB15" s="674"/>
      <c r="CD15" s="681" t="s">
        <v>252</v>
      </c>
      <c r="CE15" s="682"/>
      <c r="CF15" s="682"/>
      <c r="CG15" s="682"/>
      <c r="CH15" s="682"/>
      <c r="CI15" s="682"/>
      <c r="CJ15" s="682"/>
      <c r="CK15" s="682"/>
      <c r="CL15" s="682"/>
      <c r="CM15" s="682"/>
      <c r="CN15" s="682"/>
      <c r="CO15" s="682"/>
      <c r="CP15" s="682"/>
      <c r="CQ15" s="683"/>
      <c r="CR15" s="666">
        <v>2503027</v>
      </c>
      <c r="CS15" s="667"/>
      <c r="CT15" s="667"/>
      <c r="CU15" s="667"/>
      <c r="CV15" s="667"/>
      <c r="CW15" s="667"/>
      <c r="CX15" s="667"/>
      <c r="CY15" s="668"/>
      <c r="CZ15" s="669">
        <v>21.8</v>
      </c>
      <c r="DA15" s="669"/>
      <c r="DB15" s="669"/>
      <c r="DC15" s="669"/>
      <c r="DD15" s="675">
        <v>1976497</v>
      </c>
      <c r="DE15" s="667"/>
      <c r="DF15" s="667"/>
      <c r="DG15" s="667"/>
      <c r="DH15" s="667"/>
      <c r="DI15" s="667"/>
      <c r="DJ15" s="667"/>
      <c r="DK15" s="667"/>
      <c r="DL15" s="667"/>
      <c r="DM15" s="667"/>
      <c r="DN15" s="667"/>
      <c r="DO15" s="667"/>
      <c r="DP15" s="668"/>
      <c r="DQ15" s="675">
        <v>493604</v>
      </c>
      <c r="DR15" s="667"/>
      <c r="DS15" s="667"/>
      <c r="DT15" s="667"/>
      <c r="DU15" s="667"/>
      <c r="DV15" s="667"/>
      <c r="DW15" s="667"/>
      <c r="DX15" s="667"/>
      <c r="DY15" s="667"/>
      <c r="DZ15" s="667"/>
      <c r="EA15" s="667"/>
      <c r="EB15" s="667"/>
      <c r="EC15" s="676"/>
    </row>
    <row r="16" spans="2:143" ht="11.25" customHeight="1" x14ac:dyDescent="0.15">
      <c r="B16" s="663" t="s">
        <v>537</v>
      </c>
      <c r="C16" s="664"/>
      <c r="D16" s="664"/>
      <c r="E16" s="664"/>
      <c r="F16" s="664"/>
      <c r="G16" s="664"/>
      <c r="H16" s="664"/>
      <c r="I16" s="664"/>
      <c r="J16" s="664"/>
      <c r="K16" s="664"/>
      <c r="L16" s="664"/>
      <c r="M16" s="664"/>
      <c r="N16" s="664"/>
      <c r="O16" s="664"/>
      <c r="P16" s="664"/>
      <c r="Q16" s="665"/>
      <c r="R16" s="666">
        <v>4943</v>
      </c>
      <c r="S16" s="667"/>
      <c r="T16" s="667"/>
      <c r="U16" s="667"/>
      <c r="V16" s="667"/>
      <c r="W16" s="667"/>
      <c r="X16" s="667"/>
      <c r="Y16" s="668"/>
      <c r="Z16" s="669">
        <v>0</v>
      </c>
      <c r="AA16" s="669"/>
      <c r="AB16" s="669"/>
      <c r="AC16" s="669"/>
      <c r="AD16" s="670">
        <v>4943</v>
      </c>
      <c r="AE16" s="670"/>
      <c r="AF16" s="670"/>
      <c r="AG16" s="670"/>
      <c r="AH16" s="670"/>
      <c r="AI16" s="670"/>
      <c r="AJ16" s="670"/>
      <c r="AK16" s="670"/>
      <c r="AL16" s="671">
        <v>0.1</v>
      </c>
      <c r="AM16" s="672"/>
      <c r="AN16" s="672"/>
      <c r="AO16" s="673"/>
      <c r="AP16" s="663" t="s">
        <v>538</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530</v>
      </c>
      <c r="BP16" s="669"/>
      <c r="BQ16" s="669"/>
      <c r="BR16" s="669"/>
      <c r="BS16" s="670" t="s">
        <v>530</v>
      </c>
      <c r="BT16" s="670"/>
      <c r="BU16" s="670"/>
      <c r="BV16" s="670"/>
      <c r="BW16" s="670"/>
      <c r="BX16" s="670"/>
      <c r="BY16" s="670"/>
      <c r="BZ16" s="670"/>
      <c r="CA16" s="670"/>
      <c r="CB16" s="674"/>
      <c r="CD16" s="681" t="s">
        <v>253</v>
      </c>
      <c r="CE16" s="682"/>
      <c r="CF16" s="682"/>
      <c r="CG16" s="682"/>
      <c r="CH16" s="682"/>
      <c r="CI16" s="682"/>
      <c r="CJ16" s="682"/>
      <c r="CK16" s="682"/>
      <c r="CL16" s="682"/>
      <c r="CM16" s="682"/>
      <c r="CN16" s="682"/>
      <c r="CO16" s="682"/>
      <c r="CP16" s="682"/>
      <c r="CQ16" s="683"/>
      <c r="CR16" s="666">
        <v>3</v>
      </c>
      <c r="CS16" s="667"/>
      <c r="CT16" s="667"/>
      <c r="CU16" s="667"/>
      <c r="CV16" s="667"/>
      <c r="CW16" s="667"/>
      <c r="CX16" s="667"/>
      <c r="CY16" s="668"/>
      <c r="CZ16" s="669">
        <v>0</v>
      </c>
      <c r="DA16" s="669"/>
      <c r="DB16" s="669"/>
      <c r="DC16" s="669"/>
      <c r="DD16" s="675" t="s">
        <v>525</v>
      </c>
      <c r="DE16" s="667"/>
      <c r="DF16" s="667"/>
      <c r="DG16" s="667"/>
      <c r="DH16" s="667"/>
      <c r="DI16" s="667"/>
      <c r="DJ16" s="667"/>
      <c r="DK16" s="667"/>
      <c r="DL16" s="667"/>
      <c r="DM16" s="667"/>
      <c r="DN16" s="667"/>
      <c r="DO16" s="667"/>
      <c r="DP16" s="668"/>
      <c r="DQ16" s="675">
        <v>3</v>
      </c>
      <c r="DR16" s="667"/>
      <c r="DS16" s="667"/>
      <c r="DT16" s="667"/>
      <c r="DU16" s="667"/>
      <c r="DV16" s="667"/>
      <c r="DW16" s="667"/>
      <c r="DX16" s="667"/>
      <c r="DY16" s="667"/>
      <c r="DZ16" s="667"/>
      <c r="EA16" s="667"/>
      <c r="EB16" s="667"/>
      <c r="EC16" s="676"/>
    </row>
    <row r="17" spans="2:133" ht="11.25" customHeight="1" x14ac:dyDescent="0.15">
      <c r="B17" s="663" t="s">
        <v>539</v>
      </c>
      <c r="C17" s="664"/>
      <c r="D17" s="664"/>
      <c r="E17" s="664"/>
      <c r="F17" s="664"/>
      <c r="G17" s="664"/>
      <c r="H17" s="664"/>
      <c r="I17" s="664"/>
      <c r="J17" s="664"/>
      <c r="K17" s="664"/>
      <c r="L17" s="664"/>
      <c r="M17" s="664"/>
      <c r="N17" s="664"/>
      <c r="O17" s="664"/>
      <c r="P17" s="664"/>
      <c r="Q17" s="665"/>
      <c r="R17" s="666">
        <v>7725</v>
      </c>
      <c r="S17" s="667"/>
      <c r="T17" s="667"/>
      <c r="U17" s="667"/>
      <c r="V17" s="667"/>
      <c r="W17" s="667"/>
      <c r="X17" s="667"/>
      <c r="Y17" s="668"/>
      <c r="Z17" s="669">
        <v>0.1</v>
      </c>
      <c r="AA17" s="669"/>
      <c r="AB17" s="669"/>
      <c r="AC17" s="669"/>
      <c r="AD17" s="670">
        <v>7725</v>
      </c>
      <c r="AE17" s="670"/>
      <c r="AF17" s="670"/>
      <c r="AG17" s="670"/>
      <c r="AH17" s="670"/>
      <c r="AI17" s="670"/>
      <c r="AJ17" s="670"/>
      <c r="AK17" s="670"/>
      <c r="AL17" s="671">
        <v>0.2</v>
      </c>
      <c r="AM17" s="672"/>
      <c r="AN17" s="672"/>
      <c r="AO17" s="673"/>
      <c r="AP17" s="663" t="s">
        <v>540</v>
      </c>
      <c r="AQ17" s="664"/>
      <c r="AR17" s="664"/>
      <c r="AS17" s="664"/>
      <c r="AT17" s="664"/>
      <c r="AU17" s="664"/>
      <c r="AV17" s="664"/>
      <c r="AW17" s="664"/>
      <c r="AX17" s="664"/>
      <c r="AY17" s="664"/>
      <c r="AZ17" s="664"/>
      <c r="BA17" s="664"/>
      <c r="BB17" s="664"/>
      <c r="BC17" s="664"/>
      <c r="BD17" s="664"/>
      <c r="BE17" s="664"/>
      <c r="BF17" s="665"/>
      <c r="BG17" s="666" t="s">
        <v>530</v>
      </c>
      <c r="BH17" s="667"/>
      <c r="BI17" s="667"/>
      <c r="BJ17" s="667"/>
      <c r="BK17" s="667"/>
      <c r="BL17" s="667"/>
      <c r="BM17" s="667"/>
      <c r="BN17" s="668"/>
      <c r="BO17" s="669" t="s">
        <v>530</v>
      </c>
      <c r="BP17" s="669"/>
      <c r="BQ17" s="669"/>
      <c r="BR17" s="669"/>
      <c r="BS17" s="670" t="s">
        <v>530</v>
      </c>
      <c r="BT17" s="670"/>
      <c r="BU17" s="670"/>
      <c r="BV17" s="670"/>
      <c r="BW17" s="670"/>
      <c r="BX17" s="670"/>
      <c r="BY17" s="670"/>
      <c r="BZ17" s="670"/>
      <c r="CA17" s="670"/>
      <c r="CB17" s="674"/>
      <c r="CD17" s="681" t="s">
        <v>254</v>
      </c>
      <c r="CE17" s="682"/>
      <c r="CF17" s="682"/>
      <c r="CG17" s="682"/>
      <c r="CH17" s="682"/>
      <c r="CI17" s="682"/>
      <c r="CJ17" s="682"/>
      <c r="CK17" s="682"/>
      <c r="CL17" s="682"/>
      <c r="CM17" s="682"/>
      <c r="CN17" s="682"/>
      <c r="CO17" s="682"/>
      <c r="CP17" s="682"/>
      <c r="CQ17" s="683"/>
      <c r="CR17" s="666">
        <v>1217469</v>
      </c>
      <c r="CS17" s="667"/>
      <c r="CT17" s="667"/>
      <c r="CU17" s="667"/>
      <c r="CV17" s="667"/>
      <c r="CW17" s="667"/>
      <c r="CX17" s="667"/>
      <c r="CY17" s="668"/>
      <c r="CZ17" s="669">
        <v>10.6</v>
      </c>
      <c r="DA17" s="669"/>
      <c r="DB17" s="669"/>
      <c r="DC17" s="669"/>
      <c r="DD17" s="675" t="s">
        <v>530</v>
      </c>
      <c r="DE17" s="667"/>
      <c r="DF17" s="667"/>
      <c r="DG17" s="667"/>
      <c r="DH17" s="667"/>
      <c r="DI17" s="667"/>
      <c r="DJ17" s="667"/>
      <c r="DK17" s="667"/>
      <c r="DL17" s="667"/>
      <c r="DM17" s="667"/>
      <c r="DN17" s="667"/>
      <c r="DO17" s="667"/>
      <c r="DP17" s="668"/>
      <c r="DQ17" s="675">
        <v>1146677</v>
      </c>
      <c r="DR17" s="667"/>
      <c r="DS17" s="667"/>
      <c r="DT17" s="667"/>
      <c r="DU17" s="667"/>
      <c r="DV17" s="667"/>
      <c r="DW17" s="667"/>
      <c r="DX17" s="667"/>
      <c r="DY17" s="667"/>
      <c r="DZ17" s="667"/>
      <c r="EA17" s="667"/>
      <c r="EB17" s="667"/>
      <c r="EC17" s="676"/>
    </row>
    <row r="18" spans="2:133" ht="11.25" customHeight="1" x14ac:dyDescent="0.15">
      <c r="B18" s="663" t="s">
        <v>255</v>
      </c>
      <c r="C18" s="664"/>
      <c r="D18" s="664"/>
      <c r="E18" s="664"/>
      <c r="F18" s="664"/>
      <c r="G18" s="664"/>
      <c r="H18" s="664"/>
      <c r="I18" s="664"/>
      <c r="J18" s="664"/>
      <c r="K18" s="664"/>
      <c r="L18" s="664"/>
      <c r="M18" s="664"/>
      <c r="N18" s="664"/>
      <c r="O18" s="664"/>
      <c r="P18" s="664"/>
      <c r="Q18" s="665"/>
      <c r="R18" s="666">
        <v>6995</v>
      </c>
      <c r="S18" s="667"/>
      <c r="T18" s="667"/>
      <c r="U18" s="667"/>
      <c r="V18" s="667"/>
      <c r="W18" s="667"/>
      <c r="X18" s="667"/>
      <c r="Y18" s="668"/>
      <c r="Z18" s="669">
        <v>0.1</v>
      </c>
      <c r="AA18" s="669"/>
      <c r="AB18" s="669"/>
      <c r="AC18" s="669"/>
      <c r="AD18" s="670">
        <v>6995</v>
      </c>
      <c r="AE18" s="670"/>
      <c r="AF18" s="670"/>
      <c r="AG18" s="670"/>
      <c r="AH18" s="670"/>
      <c r="AI18" s="670"/>
      <c r="AJ18" s="670"/>
      <c r="AK18" s="670"/>
      <c r="AL18" s="671">
        <v>0.10000000149011612</v>
      </c>
      <c r="AM18" s="672"/>
      <c r="AN18" s="672"/>
      <c r="AO18" s="673"/>
      <c r="AP18" s="663" t="s">
        <v>541</v>
      </c>
      <c r="AQ18" s="664"/>
      <c r="AR18" s="664"/>
      <c r="AS18" s="664"/>
      <c r="AT18" s="664"/>
      <c r="AU18" s="664"/>
      <c r="AV18" s="664"/>
      <c r="AW18" s="664"/>
      <c r="AX18" s="664"/>
      <c r="AY18" s="664"/>
      <c r="AZ18" s="664"/>
      <c r="BA18" s="664"/>
      <c r="BB18" s="664"/>
      <c r="BC18" s="664"/>
      <c r="BD18" s="664"/>
      <c r="BE18" s="664"/>
      <c r="BF18" s="665"/>
      <c r="BG18" s="666" t="s">
        <v>530</v>
      </c>
      <c r="BH18" s="667"/>
      <c r="BI18" s="667"/>
      <c r="BJ18" s="667"/>
      <c r="BK18" s="667"/>
      <c r="BL18" s="667"/>
      <c r="BM18" s="667"/>
      <c r="BN18" s="668"/>
      <c r="BO18" s="669" t="s">
        <v>542</v>
      </c>
      <c r="BP18" s="669"/>
      <c r="BQ18" s="669"/>
      <c r="BR18" s="669"/>
      <c r="BS18" s="670" t="s">
        <v>530</v>
      </c>
      <c r="BT18" s="670"/>
      <c r="BU18" s="670"/>
      <c r="BV18" s="670"/>
      <c r="BW18" s="670"/>
      <c r="BX18" s="670"/>
      <c r="BY18" s="670"/>
      <c r="BZ18" s="670"/>
      <c r="CA18" s="670"/>
      <c r="CB18" s="674"/>
      <c r="CD18" s="681" t="s">
        <v>256</v>
      </c>
      <c r="CE18" s="682"/>
      <c r="CF18" s="682"/>
      <c r="CG18" s="682"/>
      <c r="CH18" s="682"/>
      <c r="CI18" s="682"/>
      <c r="CJ18" s="682"/>
      <c r="CK18" s="682"/>
      <c r="CL18" s="682"/>
      <c r="CM18" s="682"/>
      <c r="CN18" s="682"/>
      <c r="CO18" s="682"/>
      <c r="CP18" s="682"/>
      <c r="CQ18" s="683"/>
      <c r="CR18" s="666" t="s">
        <v>543</v>
      </c>
      <c r="CS18" s="667"/>
      <c r="CT18" s="667"/>
      <c r="CU18" s="667"/>
      <c r="CV18" s="667"/>
      <c r="CW18" s="667"/>
      <c r="CX18" s="667"/>
      <c r="CY18" s="668"/>
      <c r="CZ18" s="669" t="s">
        <v>530</v>
      </c>
      <c r="DA18" s="669"/>
      <c r="DB18" s="669"/>
      <c r="DC18" s="669"/>
      <c r="DD18" s="675" t="s">
        <v>530</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544</v>
      </c>
      <c r="C19" s="664"/>
      <c r="D19" s="664"/>
      <c r="E19" s="664"/>
      <c r="F19" s="664"/>
      <c r="G19" s="664"/>
      <c r="H19" s="664"/>
      <c r="I19" s="664"/>
      <c r="J19" s="664"/>
      <c r="K19" s="664"/>
      <c r="L19" s="664"/>
      <c r="M19" s="664"/>
      <c r="N19" s="664"/>
      <c r="O19" s="664"/>
      <c r="P19" s="664"/>
      <c r="Q19" s="665"/>
      <c r="R19" s="666">
        <v>1505</v>
      </c>
      <c r="S19" s="667"/>
      <c r="T19" s="667"/>
      <c r="U19" s="667"/>
      <c r="V19" s="667"/>
      <c r="W19" s="667"/>
      <c r="X19" s="667"/>
      <c r="Y19" s="668"/>
      <c r="Z19" s="669">
        <v>0</v>
      </c>
      <c r="AA19" s="669"/>
      <c r="AB19" s="669"/>
      <c r="AC19" s="669"/>
      <c r="AD19" s="670">
        <v>1505</v>
      </c>
      <c r="AE19" s="670"/>
      <c r="AF19" s="670"/>
      <c r="AG19" s="670"/>
      <c r="AH19" s="670"/>
      <c r="AI19" s="670"/>
      <c r="AJ19" s="670"/>
      <c r="AK19" s="670"/>
      <c r="AL19" s="671">
        <v>0</v>
      </c>
      <c r="AM19" s="672"/>
      <c r="AN19" s="672"/>
      <c r="AO19" s="673"/>
      <c r="AP19" s="663" t="s">
        <v>257</v>
      </c>
      <c r="AQ19" s="664"/>
      <c r="AR19" s="664"/>
      <c r="AS19" s="664"/>
      <c r="AT19" s="664"/>
      <c r="AU19" s="664"/>
      <c r="AV19" s="664"/>
      <c r="AW19" s="664"/>
      <c r="AX19" s="664"/>
      <c r="AY19" s="664"/>
      <c r="AZ19" s="664"/>
      <c r="BA19" s="664"/>
      <c r="BB19" s="664"/>
      <c r="BC19" s="664"/>
      <c r="BD19" s="664"/>
      <c r="BE19" s="664"/>
      <c r="BF19" s="665"/>
      <c r="BG19" s="666" t="s">
        <v>530</v>
      </c>
      <c r="BH19" s="667"/>
      <c r="BI19" s="667"/>
      <c r="BJ19" s="667"/>
      <c r="BK19" s="667"/>
      <c r="BL19" s="667"/>
      <c r="BM19" s="667"/>
      <c r="BN19" s="668"/>
      <c r="BO19" s="669" t="s">
        <v>530</v>
      </c>
      <c r="BP19" s="669"/>
      <c r="BQ19" s="669"/>
      <c r="BR19" s="669"/>
      <c r="BS19" s="670" t="s">
        <v>530</v>
      </c>
      <c r="BT19" s="670"/>
      <c r="BU19" s="670"/>
      <c r="BV19" s="670"/>
      <c r="BW19" s="670"/>
      <c r="BX19" s="670"/>
      <c r="BY19" s="670"/>
      <c r="BZ19" s="670"/>
      <c r="CA19" s="670"/>
      <c r="CB19" s="674"/>
      <c r="CD19" s="681" t="s">
        <v>545</v>
      </c>
      <c r="CE19" s="682"/>
      <c r="CF19" s="682"/>
      <c r="CG19" s="682"/>
      <c r="CH19" s="682"/>
      <c r="CI19" s="682"/>
      <c r="CJ19" s="682"/>
      <c r="CK19" s="682"/>
      <c r="CL19" s="682"/>
      <c r="CM19" s="682"/>
      <c r="CN19" s="682"/>
      <c r="CO19" s="682"/>
      <c r="CP19" s="682"/>
      <c r="CQ19" s="683"/>
      <c r="CR19" s="666" t="s">
        <v>543</v>
      </c>
      <c r="CS19" s="667"/>
      <c r="CT19" s="667"/>
      <c r="CU19" s="667"/>
      <c r="CV19" s="667"/>
      <c r="CW19" s="667"/>
      <c r="CX19" s="667"/>
      <c r="CY19" s="668"/>
      <c r="CZ19" s="669" t="s">
        <v>530</v>
      </c>
      <c r="DA19" s="669"/>
      <c r="DB19" s="669"/>
      <c r="DC19" s="669"/>
      <c r="DD19" s="675" t="s">
        <v>530</v>
      </c>
      <c r="DE19" s="667"/>
      <c r="DF19" s="667"/>
      <c r="DG19" s="667"/>
      <c r="DH19" s="667"/>
      <c r="DI19" s="667"/>
      <c r="DJ19" s="667"/>
      <c r="DK19" s="667"/>
      <c r="DL19" s="667"/>
      <c r="DM19" s="667"/>
      <c r="DN19" s="667"/>
      <c r="DO19" s="667"/>
      <c r="DP19" s="668"/>
      <c r="DQ19" s="675" t="s">
        <v>530</v>
      </c>
      <c r="DR19" s="667"/>
      <c r="DS19" s="667"/>
      <c r="DT19" s="667"/>
      <c r="DU19" s="667"/>
      <c r="DV19" s="667"/>
      <c r="DW19" s="667"/>
      <c r="DX19" s="667"/>
      <c r="DY19" s="667"/>
      <c r="DZ19" s="667"/>
      <c r="EA19" s="667"/>
      <c r="EB19" s="667"/>
      <c r="EC19" s="676"/>
    </row>
    <row r="20" spans="2:133" ht="11.25" customHeight="1" x14ac:dyDescent="0.15">
      <c r="B20" s="663" t="s">
        <v>258</v>
      </c>
      <c r="C20" s="664"/>
      <c r="D20" s="664"/>
      <c r="E20" s="664"/>
      <c r="F20" s="664"/>
      <c r="G20" s="664"/>
      <c r="H20" s="664"/>
      <c r="I20" s="664"/>
      <c r="J20" s="664"/>
      <c r="K20" s="664"/>
      <c r="L20" s="664"/>
      <c r="M20" s="664"/>
      <c r="N20" s="664"/>
      <c r="O20" s="664"/>
      <c r="P20" s="664"/>
      <c r="Q20" s="665"/>
      <c r="R20" s="666">
        <v>1347</v>
      </c>
      <c r="S20" s="667"/>
      <c r="T20" s="667"/>
      <c r="U20" s="667"/>
      <c r="V20" s="667"/>
      <c r="W20" s="667"/>
      <c r="X20" s="667"/>
      <c r="Y20" s="668"/>
      <c r="Z20" s="669">
        <v>0</v>
      </c>
      <c r="AA20" s="669"/>
      <c r="AB20" s="669"/>
      <c r="AC20" s="669"/>
      <c r="AD20" s="670">
        <v>1347</v>
      </c>
      <c r="AE20" s="670"/>
      <c r="AF20" s="670"/>
      <c r="AG20" s="670"/>
      <c r="AH20" s="670"/>
      <c r="AI20" s="670"/>
      <c r="AJ20" s="670"/>
      <c r="AK20" s="670"/>
      <c r="AL20" s="671">
        <v>0</v>
      </c>
      <c r="AM20" s="672"/>
      <c r="AN20" s="672"/>
      <c r="AO20" s="673"/>
      <c r="AP20" s="663" t="s">
        <v>546</v>
      </c>
      <c r="AQ20" s="664"/>
      <c r="AR20" s="664"/>
      <c r="AS20" s="664"/>
      <c r="AT20" s="664"/>
      <c r="AU20" s="664"/>
      <c r="AV20" s="664"/>
      <c r="AW20" s="664"/>
      <c r="AX20" s="664"/>
      <c r="AY20" s="664"/>
      <c r="AZ20" s="664"/>
      <c r="BA20" s="664"/>
      <c r="BB20" s="664"/>
      <c r="BC20" s="664"/>
      <c r="BD20" s="664"/>
      <c r="BE20" s="664"/>
      <c r="BF20" s="665"/>
      <c r="BG20" s="666" t="s">
        <v>530</v>
      </c>
      <c r="BH20" s="667"/>
      <c r="BI20" s="667"/>
      <c r="BJ20" s="667"/>
      <c r="BK20" s="667"/>
      <c r="BL20" s="667"/>
      <c r="BM20" s="667"/>
      <c r="BN20" s="668"/>
      <c r="BO20" s="669" t="s">
        <v>530</v>
      </c>
      <c r="BP20" s="669"/>
      <c r="BQ20" s="669"/>
      <c r="BR20" s="669"/>
      <c r="BS20" s="670" t="s">
        <v>127</v>
      </c>
      <c r="BT20" s="670"/>
      <c r="BU20" s="670"/>
      <c r="BV20" s="670"/>
      <c r="BW20" s="670"/>
      <c r="BX20" s="670"/>
      <c r="BY20" s="670"/>
      <c r="BZ20" s="670"/>
      <c r="CA20" s="670"/>
      <c r="CB20" s="674"/>
      <c r="CD20" s="681" t="s">
        <v>259</v>
      </c>
      <c r="CE20" s="682"/>
      <c r="CF20" s="682"/>
      <c r="CG20" s="682"/>
      <c r="CH20" s="682"/>
      <c r="CI20" s="682"/>
      <c r="CJ20" s="682"/>
      <c r="CK20" s="682"/>
      <c r="CL20" s="682"/>
      <c r="CM20" s="682"/>
      <c r="CN20" s="682"/>
      <c r="CO20" s="682"/>
      <c r="CP20" s="682"/>
      <c r="CQ20" s="683"/>
      <c r="CR20" s="666">
        <v>11483869</v>
      </c>
      <c r="CS20" s="667"/>
      <c r="CT20" s="667"/>
      <c r="CU20" s="667"/>
      <c r="CV20" s="667"/>
      <c r="CW20" s="667"/>
      <c r="CX20" s="667"/>
      <c r="CY20" s="668"/>
      <c r="CZ20" s="669">
        <v>100</v>
      </c>
      <c r="DA20" s="669"/>
      <c r="DB20" s="669"/>
      <c r="DC20" s="669"/>
      <c r="DD20" s="675">
        <v>2720275</v>
      </c>
      <c r="DE20" s="667"/>
      <c r="DF20" s="667"/>
      <c r="DG20" s="667"/>
      <c r="DH20" s="667"/>
      <c r="DI20" s="667"/>
      <c r="DJ20" s="667"/>
      <c r="DK20" s="667"/>
      <c r="DL20" s="667"/>
      <c r="DM20" s="667"/>
      <c r="DN20" s="667"/>
      <c r="DO20" s="667"/>
      <c r="DP20" s="668"/>
      <c r="DQ20" s="675">
        <v>6486425</v>
      </c>
      <c r="DR20" s="667"/>
      <c r="DS20" s="667"/>
      <c r="DT20" s="667"/>
      <c r="DU20" s="667"/>
      <c r="DV20" s="667"/>
      <c r="DW20" s="667"/>
      <c r="DX20" s="667"/>
      <c r="DY20" s="667"/>
      <c r="DZ20" s="667"/>
      <c r="EA20" s="667"/>
      <c r="EB20" s="667"/>
      <c r="EC20" s="676"/>
    </row>
    <row r="21" spans="2:133" ht="11.25" customHeight="1" x14ac:dyDescent="0.15">
      <c r="B21" s="663" t="s">
        <v>260</v>
      </c>
      <c r="C21" s="664"/>
      <c r="D21" s="664"/>
      <c r="E21" s="664"/>
      <c r="F21" s="664"/>
      <c r="G21" s="664"/>
      <c r="H21" s="664"/>
      <c r="I21" s="664"/>
      <c r="J21" s="664"/>
      <c r="K21" s="664"/>
      <c r="L21" s="664"/>
      <c r="M21" s="664"/>
      <c r="N21" s="664"/>
      <c r="O21" s="664"/>
      <c r="P21" s="664"/>
      <c r="Q21" s="665"/>
      <c r="R21" s="666">
        <v>911</v>
      </c>
      <c r="S21" s="667"/>
      <c r="T21" s="667"/>
      <c r="U21" s="667"/>
      <c r="V21" s="667"/>
      <c r="W21" s="667"/>
      <c r="X21" s="667"/>
      <c r="Y21" s="668"/>
      <c r="Z21" s="669">
        <v>0</v>
      </c>
      <c r="AA21" s="669"/>
      <c r="AB21" s="669"/>
      <c r="AC21" s="669"/>
      <c r="AD21" s="670">
        <v>911</v>
      </c>
      <c r="AE21" s="670"/>
      <c r="AF21" s="670"/>
      <c r="AG21" s="670"/>
      <c r="AH21" s="670"/>
      <c r="AI21" s="670"/>
      <c r="AJ21" s="670"/>
      <c r="AK21" s="670"/>
      <c r="AL21" s="671">
        <v>0</v>
      </c>
      <c r="AM21" s="672"/>
      <c r="AN21" s="672"/>
      <c r="AO21" s="673"/>
      <c r="AP21" s="685" t="s">
        <v>547</v>
      </c>
      <c r="AQ21" s="686"/>
      <c r="AR21" s="686"/>
      <c r="AS21" s="686"/>
      <c r="AT21" s="686"/>
      <c r="AU21" s="686"/>
      <c r="AV21" s="686"/>
      <c r="AW21" s="686"/>
      <c r="AX21" s="686"/>
      <c r="AY21" s="686"/>
      <c r="AZ21" s="686"/>
      <c r="BA21" s="686"/>
      <c r="BB21" s="686"/>
      <c r="BC21" s="686"/>
      <c r="BD21" s="686"/>
      <c r="BE21" s="686"/>
      <c r="BF21" s="687"/>
      <c r="BG21" s="666" t="s">
        <v>530</v>
      </c>
      <c r="BH21" s="667"/>
      <c r="BI21" s="667"/>
      <c r="BJ21" s="667"/>
      <c r="BK21" s="667"/>
      <c r="BL21" s="667"/>
      <c r="BM21" s="667"/>
      <c r="BN21" s="668"/>
      <c r="BO21" s="669" t="s">
        <v>530</v>
      </c>
      <c r="BP21" s="669"/>
      <c r="BQ21" s="669"/>
      <c r="BR21" s="669"/>
      <c r="BS21" s="670" t="s">
        <v>530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548</v>
      </c>
      <c r="C22" s="705"/>
      <c r="D22" s="705"/>
      <c r="E22" s="705"/>
      <c r="F22" s="705"/>
      <c r="G22" s="705"/>
      <c r="H22" s="705"/>
      <c r="I22" s="705"/>
      <c r="J22" s="705"/>
      <c r="K22" s="705"/>
      <c r="L22" s="705"/>
      <c r="M22" s="705"/>
      <c r="N22" s="705"/>
      <c r="O22" s="705"/>
      <c r="P22" s="705"/>
      <c r="Q22" s="706"/>
      <c r="R22" s="666">
        <v>3232</v>
      </c>
      <c r="S22" s="667"/>
      <c r="T22" s="667"/>
      <c r="U22" s="667"/>
      <c r="V22" s="667"/>
      <c r="W22" s="667"/>
      <c r="X22" s="667"/>
      <c r="Y22" s="668"/>
      <c r="Z22" s="669">
        <v>0</v>
      </c>
      <c r="AA22" s="669"/>
      <c r="AB22" s="669"/>
      <c r="AC22" s="669"/>
      <c r="AD22" s="670">
        <v>3232</v>
      </c>
      <c r="AE22" s="670"/>
      <c r="AF22" s="670"/>
      <c r="AG22" s="670"/>
      <c r="AH22" s="670"/>
      <c r="AI22" s="670"/>
      <c r="AJ22" s="670"/>
      <c r="AK22" s="670"/>
      <c r="AL22" s="671">
        <v>0.10000000149011612</v>
      </c>
      <c r="AM22" s="672"/>
      <c r="AN22" s="672"/>
      <c r="AO22" s="673"/>
      <c r="AP22" s="685" t="s">
        <v>261</v>
      </c>
      <c r="AQ22" s="686"/>
      <c r="AR22" s="686"/>
      <c r="AS22" s="686"/>
      <c r="AT22" s="686"/>
      <c r="AU22" s="686"/>
      <c r="AV22" s="686"/>
      <c r="AW22" s="686"/>
      <c r="AX22" s="686"/>
      <c r="AY22" s="686"/>
      <c r="AZ22" s="686"/>
      <c r="BA22" s="686"/>
      <c r="BB22" s="686"/>
      <c r="BC22" s="686"/>
      <c r="BD22" s="686"/>
      <c r="BE22" s="686"/>
      <c r="BF22" s="687"/>
      <c r="BG22" s="666" t="s">
        <v>530</v>
      </c>
      <c r="BH22" s="667"/>
      <c r="BI22" s="667"/>
      <c r="BJ22" s="667"/>
      <c r="BK22" s="667"/>
      <c r="BL22" s="667"/>
      <c r="BM22" s="667"/>
      <c r="BN22" s="668"/>
      <c r="BO22" s="669" t="s">
        <v>530</v>
      </c>
      <c r="BP22" s="669"/>
      <c r="BQ22" s="669"/>
      <c r="BR22" s="669"/>
      <c r="BS22" s="670" t="s">
        <v>530</v>
      </c>
      <c r="BT22" s="670"/>
      <c r="BU22" s="670"/>
      <c r="BV22" s="670"/>
      <c r="BW22" s="670"/>
      <c r="BX22" s="670"/>
      <c r="BY22" s="670"/>
      <c r="BZ22" s="670"/>
      <c r="CA22" s="670"/>
      <c r="CB22" s="674"/>
      <c r="CD22" s="648" t="s">
        <v>262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263</v>
      </c>
      <c r="C23" s="664"/>
      <c r="D23" s="664"/>
      <c r="E23" s="664"/>
      <c r="F23" s="664"/>
      <c r="G23" s="664"/>
      <c r="H23" s="664"/>
      <c r="I23" s="664"/>
      <c r="J23" s="664"/>
      <c r="K23" s="664"/>
      <c r="L23" s="664"/>
      <c r="M23" s="664"/>
      <c r="N23" s="664"/>
      <c r="O23" s="664"/>
      <c r="P23" s="664"/>
      <c r="Q23" s="665"/>
      <c r="R23" s="666">
        <v>4018361</v>
      </c>
      <c r="S23" s="667"/>
      <c r="T23" s="667"/>
      <c r="U23" s="667"/>
      <c r="V23" s="667"/>
      <c r="W23" s="667"/>
      <c r="X23" s="667"/>
      <c r="Y23" s="668"/>
      <c r="Z23" s="669">
        <v>34.200000000000003</v>
      </c>
      <c r="AA23" s="669"/>
      <c r="AB23" s="669"/>
      <c r="AC23" s="669"/>
      <c r="AD23" s="670">
        <v>3541957</v>
      </c>
      <c r="AE23" s="670"/>
      <c r="AF23" s="670"/>
      <c r="AG23" s="670"/>
      <c r="AH23" s="670"/>
      <c r="AI23" s="670"/>
      <c r="AJ23" s="670"/>
      <c r="AK23" s="670"/>
      <c r="AL23" s="671">
        <v>73.7</v>
      </c>
      <c r="AM23" s="672"/>
      <c r="AN23" s="672"/>
      <c r="AO23" s="673"/>
      <c r="AP23" s="685" t="s">
        <v>264</v>
      </c>
      <c r="AQ23" s="686"/>
      <c r="AR23" s="686"/>
      <c r="AS23" s="686"/>
      <c r="AT23" s="686"/>
      <c r="AU23" s="686"/>
      <c r="AV23" s="686"/>
      <c r="AW23" s="686"/>
      <c r="AX23" s="686"/>
      <c r="AY23" s="686"/>
      <c r="AZ23" s="686"/>
      <c r="BA23" s="686"/>
      <c r="BB23" s="686"/>
      <c r="BC23" s="686"/>
      <c r="BD23" s="686"/>
      <c r="BE23" s="686"/>
      <c r="BF23" s="687"/>
      <c r="BG23" s="666" t="s">
        <v>549</v>
      </c>
      <c r="BH23" s="667"/>
      <c r="BI23" s="667"/>
      <c r="BJ23" s="667"/>
      <c r="BK23" s="667"/>
      <c r="BL23" s="667"/>
      <c r="BM23" s="667"/>
      <c r="BN23" s="668"/>
      <c r="BO23" s="669" t="s">
        <v>127</v>
      </c>
      <c r="BP23" s="669"/>
      <c r="BQ23" s="669"/>
      <c r="BR23" s="669"/>
      <c r="BS23" s="670" t="s">
        <v>543</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265</v>
      </c>
      <c r="CS23" s="649"/>
      <c r="CT23" s="649"/>
      <c r="CU23" s="649"/>
      <c r="CV23" s="649"/>
      <c r="CW23" s="649"/>
      <c r="CX23" s="649"/>
      <c r="CY23" s="650"/>
      <c r="CZ23" s="648" t="s">
        <v>550</v>
      </c>
      <c r="DA23" s="649"/>
      <c r="DB23" s="649"/>
      <c r="DC23" s="650"/>
      <c r="DD23" s="648" t="s">
        <v>551</v>
      </c>
      <c r="DE23" s="649"/>
      <c r="DF23" s="649"/>
      <c r="DG23" s="649"/>
      <c r="DH23" s="649"/>
      <c r="DI23" s="649"/>
      <c r="DJ23" s="649"/>
      <c r="DK23" s="650"/>
      <c r="DL23" s="697" t="s">
        <v>266</v>
      </c>
      <c r="DM23" s="698"/>
      <c r="DN23" s="698"/>
      <c r="DO23" s="698"/>
      <c r="DP23" s="698"/>
      <c r="DQ23" s="698"/>
      <c r="DR23" s="698"/>
      <c r="DS23" s="698"/>
      <c r="DT23" s="698"/>
      <c r="DU23" s="698"/>
      <c r="DV23" s="699"/>
      <c r="DW23" s="648" t="s">
        <v>267</v>
      </c>
      <c r="DX23" s="649"/>
      <c r="DY23" s="649"/>
      <c r="DZ23" s="649"/>
      <c r="EA23" s="649"/>
      <c r="EB23" s="649"/>
      <c r="EC23" s="650"/>
    </row>
    <row r="24" spans="2:133" ht="11.25" customHeight="1" x14ac:dyDescent="0.15">
      <c r="B24" s="663" t="s">
        <v>552</v>
      </c>
      <c r="C24" s="664"/>
      <c r="D24" s="664"/>
      <c r="E24" s="664"/>
      <c r="F24" s="664"/>
      <c r="G24" s="664"/>
      <c r="H24" s="664"/>
      <c r="I24" s="664"/>
      <c r="J24" s="664"/>
      <c r="K24" s="664"/>
      <c r="L24" s="664"/>
      <c r="M24" s="664"/>
      <c r="N24" s="664"/>
      <c r="O24" s="664"/>
      <c r="P24" s="664"/>
      <c r="Q24" s="665"/>
      <c r="R24" s="666">
        <v>3541957</v>
      </c>
      <c r="S24" s="667"/>
      <c r="T24" s="667"/>
      <c r="U24" s="667"/>
      <c r="V24" s="667"/>
      <c r="W24" s="667"/>
      <c r="X24" s="667"/>
      <c r="Y24" s="668"/>
      <c r="Z24" s="669">
        <v>30.2</v>
      </c>
      <c r="AA24" s="669"/>
      <c r="AB24" s="669"/>
      <c r="AC24" s="669"/>
      <c r="AD24" s="670">
        <v>3541957</v>
      </c>
      <c r="AE24" s="670"/>
      <c r="AF24" s="670"/>
      <c r="AG24" s="670"/>
      <c r="AH24" s="670"/>
      <c r="AI24" s="670"/>
      <c r="AJ24" s="670"/>
      <c r="AK24" s="670"/>
      <c r="AL24" s="671">
        <v>73.7</v>
      </c>
      <c r="AM24" s="672"/>
      <c r="AN24" s="672"/>
      <c r="AO24" s="673"/>
      <c r="AP24" s="685" t="s">
        <v>553</v>
      </c>
      <c r="AQ24" s="686"/>
      <c r="AR24" s="686"/>
      <c r="AS24" s="686"/>
      <c r="AT24" s="686"/>
      <c r="AU24" s="686"/>
      <c r="AV24" s="686"/>
      <c r="AW24" s="686"/>
      <c r="AX24" s="686"/>
      <c r="AY24" s="686"/>
      <c r="AZ24" s="686"/>
      <c r="BA24" s="686"/>
      <c r="BB24" s="686"/>
      <c r="BC24" s="686"/>
      <c r="BD24" s="686"/>
      <c r="BE24" s="686"/>
      <c r="BF24" s="687"/>
      <c r="BG24" s="666" t="s">
        <v>530</v>
      </c>
      <c r="BH24" s="667"/>
      <c r="BI24" s="667"/>
      <c r="BJ24" s="667"/>
      <c r="BK24" s="667"/>
      <c r="BL24" s="667"/>
      <c r="BM24" s="667"/>
      <c r="BN24" s="668"/>
      <c r="BO24" s="669" t="s">
        <v>530</v>
      </c>
      <c r="BP24" s="669"/>
      <c r="BQ24" s="669"/>
      <c r="BR24" s="669"/>
      <c r="BS24" s="670" t="s">
        <v>530</v>
      </c>
      <c r="BT24" s="670"/>
      <c r="BU24" s="670"/>
      <c r="BV24" s="670"/>
      <c r="BW24" s="670"/>
      <c r="BX24" s="670"/>
      <c r="BY24" s="670"/>
      <c r="BZ24" s="670"/>
      <c r="CA24" s="670"/>
      <c r="CB24" s="674"/>
      <c r="CD24" s="677" t="s">
        <v>268</v>
      </c>
      <c r="CE24" s="678"/>
      <c r="CF24" s="678"/>
      <c r="CG24" s="678"/>
      <c r="CH24" s="678"/>
      <c r="CI24" s="678"/>
      <c r="CJ24" s="678"/>
      <c r="CK24" s="678"/>
      <c r="CL24" s="678"/>
      <c r="CM24" s="678"/>
      <c r="CN24" s="678"/>
      <c r="CO24" s="678"/>
      <c r="CP24" s="678"/>
      <c r="CQ24" s="679"/>
      <c r="CR24" s="655">
        <v>3384850</v>
      </c>
      <c r="CS24" s="656"/>
      <c r="CT24" s="656"/>
      <c r="CU24" s="656"/>
      <c r="CV24" s="656"/>
      <c r="CW24" s="656"/>
      <c r="CX24" s="656"/>
      <c r="CY24" s="657"/>
      <c r="CZ24" s="660">
        <v>29.5</v>
      </c>
      <c r="DA24" s="661"/>
      <c r="DB24" s="661"/>
      <c r="DC24" s="680"/>
      <c r="DD24" s="707">
        <v>2317365</v>
      </c>
      <c r="DE24" s="656"/>
      <c r="DF24" s="656"/>
      <c r="DG24" s="656"/>
      <c r="DH24" s="656"/>
      <c r="DI24" s="656"/>
      <c r="DJ24" s="656"/>
      <c r="DK24" s="657"/>
      <c r="DL24" s="707">
        <v>2311673</v>
      </c>
      <c r="DM24" s="656"/>
      <c r="DN24" s="656"/>
      <c r="DO24" s="656"/>
      <c r="DP24" s="656"/>
      <c r="DQ24" s="656"/>
      <c r="DR24" s="656"/>
      <c r="DS24" s="656"/>
      <c r="DT24" s="656"/>
      <c r="DU24" s="656"/>
      <c r="DV24" s="657"/>
      <c r="DW24" s="660">
        <v>46.6</v>
      </c>
      <c r="DX24" s="661"/>
      <c r="DY24" s="661"/>
      <c r="DZ24" s="661"/>
      <c r="EA24" s="661"/>
      <c r="EB24" s="661"/>
      <c r="EC24" s="662"/>
    </row>
    <row r="25" spans="2:133" ht="11.25" customHeight="1" x14ac:dyDescent="0.15">
      <c r="B25" s="663" t="s">
        <v>554</v>
      </c>
      <c r="C25" s="664"/>
      <c r="D25" s="664"/>
      <c r="E25" s="664"/>
      <c r="F25" s="664"/>
      <c r="G25" s="664"/>
      <c r="H25" s="664"/>
      <c r="I25" s="664"/>
      <c r="J25" s="664"/>
      <c r="K25" s="664"/>
      <c r="L25" s="664"/>
      <c r="M25" s="664"/>
      <c r="N25" s="664"/>
      <c r="O25" s="664"/>
      <c r="P25" s="664"/>
      <c r="Q25" s="665"/>
      <c r="R25" s="666">
        <v>476375</v>
      </c>
      <c r="S25" s="667"/>
      <c r="T25" s="667"/>
      <c r="U25" s="667"/>
      <c r="V25" s="667"/>
      <c r="W25" s="667"/>
      <c r="X25" s="667"/>
      <c r="Y25" s="668"/>
      <c r="Z25" s="669">
        <v>4.0999999999999996</v>
      </c>
      <c r="AA25" s="669"/>
      <c r="AB25" s="669"/>
      <c r="AC25" s="669"/>
      <c r="AD25" s="670" t="s">
        <v>530</v>
      </c>
      <c r="AE25" s="670"/>
      <c r="AF25" s="670"/>
      <c r="AG25" s="670"/>
      <c r="AH25" s="670"/>
      <c r="AI25" s="670"/>
      <c r="AJ25" s="670"/>
      <c r="AK25" s="670"/>
      <c r="AL25" s="671" t="s">
        <v>543</v>
      </c>
      <c r="AM25" s="672"/>
      <c r="AN25" s="672"/>
      <c r="AO25" s="673"/>
      <c r="AP25" s="685" t="s">
        <v>555</v>
      </c>
      <c r="AQ25" s="686"/>
      <c r="AR25" s="686"/>
      <c r="AS25" s="686"/>
      <c r="AT25" s="686"/>
      <c r="AU25" s="686"/>
      <c r="AV25" s="686"/>
      <c r="AW25" s="686"/>
      <c r="AX25" s="686"/>
      <c r="AY25" s="686"/>
      <c r="AZ25" s="686"/>
      <c r="BA25" s="686"/>
      <c r="BB25" s="686"/>
      <c r="BC25" s="686"/>
      <c r="BD25" s="686"/>
      <c r="BE25" s="686"/>
      <c r="BF25" s="687"/>
      <c r="BG25" s="666" t="s">
        <v>530</v>
      </c>
      <c r="BH25" s="667"/>
      <c r="BI25" s="667"/>
      <c r="BJ25" s="667"/>
      <c r="BK25" s="667"/>
      <c r="BL25" s="667"/>
      <c r="BM25" s="667"/>
      <c r="BN25" s="668"/>
      <c r="BO25" s="669" t="s">
        <v>530</v>
      </c>
      <c r="BP25" s="669"/>
      <c r="BQ25" s="669"/>
      <c r="BR25" s="669"/>
      <c r="BS25" s="670" t="s">
        <v>530</v>
      </c>
      <c r="BT25" s="670"/>
      <c r="BU25" s="670"/>
      <c r="BV25" s="670"/>
      <c r="BW25" s="670"/>
      <c r="BX25" s="670"/>
      <c r="BY25" s="670"/>
      <c r="BZ25" s="670"/>
      <c r="CA25" s="670"/>
      <c r="CB25" s="674"/>
      <c r="CD25" s="681" t="s">
        <v>556</v>
      </c>
      <c r="CE25" s="682"/>
      <c r="CF25" s="682"/>
      <c r="CG25" s="682"/>
      <c r="CH25" s="682"/>
      <c r="CI25" s="682"/>
      <c r="CJ25" s="682"/>
      <c r="CK25" s="682"/>
      <c r="CL25" s="682"/>
      <c r="CM25" s="682"/>
      <c r="CN25" s="682"/>
      <c r="CO25" s="682"/>
      <c r="CP25" s="682"/>
      <c r="CQ25" s="683"/>
      <c r="CR25" s="666">
        <v>1016934</v>
      </c>
      <c r="CS25" s="700"/>
      <c r="CT25" s="700"/>
      <c r="CU25" s="700"/>
      <c r="CV25" s="700"/>
      <c r="CW25" s="700"/>
      <c r="CX25" s="700"/>
      <c r="CY25" s="701"/>
      <c r="CZ25" s="671">
        <v>8.9</v>
      </c>
      <c r="DA25" s="702"/>
      <c r="DB25" s="702"/>
      <c r="DC25" s="708"/>
      <c r="DD25" s="675">
        <v>957050</v>
      </c>
      <c r="DE25" s="700"/>
      <c r="DF25" s="700"/>
      <c r="DG25" s="700"/>
      <c r="DH25" s="700"/>
      <c r="DI25" s="700"/>
      <c r="DJ25" s="700"/>
      <c r="DK25" s="701"/>
      <c r="DL25" s="675">
        <v>951358</v>
      </c>
      <c r="DM25" s="700"/>
      <c r="DN25" s="700"/>
      <c r="DO25" s="700"/>
      <c r="DP25" s="700"/>
      <c r="DQ25" s="700"/>
      <c r="DR25" s="700"/>
      <c r="DS25" s="700"/>
      <c r="DT25" s="700"/>
      <c r="DU25" s="700"/>
      <c r="DV25" s="701"/>
      <c r="DW25" s="671">
        <v>19.2</v>
      </c>
      <c r="DX25" s="702"/>
      <c r="DY25" s="702"/>
      <c r="DZ25" s="702"/>
      <c r="EA25" s="702"/>
      <c r="EB25" s="702"/>
      <c r="EC25" s="703"/>
    </row>
    <row r="26" spans="2:133" ht="11.25" customHeight="1" x14ac:dyDescent="0.15">
      <c r="B26" s="663" t="s">
        <v>557</v>
      </c>
      <c r="C26" s="664"/>
      <c r="D26" s="664"/>
      <c r="E26" s="664"/>
      <c r="F26" s="664"/>
      <c r="G26" s="664"/>
      <c r="H26" s="664"/>
      <c r="I26" s="664"/>
      <c r="J26" s="664"/>
      <c r="K26" s="664"/>
      <c r="L26" s="664"/>
      <c r="M26" s="664"/>
      <c r="N26" s="664"/>
      <c r="O26" s="664"/>
      <c r="P26" s="664"/>
      <c r="Q26" s="665"/>
      <c r="R26" s="666">
        <v>29</v>
      </c>
      <c r="S26" s="667"/>
      <c r="T26" s="667"/>
      <c r="U26" s="667"/>
      <c r="V26" s="667"/>
      <c r="W26" s="667"/>
      <c r="X26" s="667"/>
      <c r="Y26" s="668"/>
      <c r="Z26" s="669">
        <v>0</v>
      </c>
      <c r="AA26" s="669"/>
      <c r="AB26" s="669"/>
      <c r="AC26" s="669"/>
      <c r="AD26" s="670" t="s">
        <v>530</v>
      </c>
      <c r="AE26" s="670"/>
      <c r="AF26" s="670"/>
      <c r="AG26" s="670"/>
      <c r="AH26" s="670"/>
      <c r="AI26" s="670"/>
      <c r="AJ26" s="670"/>
      <c r="AK26" s="670"/>
      <c r="AL26" s="671" t="s">
        <v>530</v>
      </c>
      <c r="AM26" s="672"/>
      <c r="AN26" s="672"/>
      <c r="AO26" s="673"/>
      <c r="AP26" s="685" t="s">
        <v>269</v>
      </c>
      <c r="AQ26" s="709"/>
      <c r="AR26" s="709"/>
      <c r="AS26" s="709"/>
      <c r="AT26" s="709"/>
      <c r="AU26" s="709"/>
      <c r="AV26" s="709"/>
      <c r="AW26" s="709"/>
      <c r="AX26" s="709"/>
      <c r="AY26" s="709"/>
      <c r="AZ26" s="709"/>
      <c r="BA26" s="709"/>
      <c r="BB26" s="709"/>
      <c r="BC26" s="709"/>
      <c r="BD26" s="709"/>
      <c r="BE26" s="709"/>
      <c r="BF26" s="687"/>
      <c r="BG26" s="666" t="s">
        <v>530</v>
      </c>
      <c r="BH26" s="667"/>
      <c r="BI26" s="667"/>
      <c r="BJ26" s="667"/>
      <c r="BK26" s="667"/>
      <c r="BL26" s="667"/>
      <c r="BM26" s="667"/>
      <c r="BN26" s="668"/>
      <c r="BO26" s="669" t="s">
        <v>530</v>
      </c>
      <c r="BP26" s="669"/>
      <c r="BQ26" s="669"/>
      <c r="BR26" s="669"/>
      <c r="BS26" s="670" t="s">
        <v>530</v>
      </c>
      <c r="BT26" s="670"/>
      <c r="BU26" s="670"/>
      <c r="BV26" s="670"/>
      <c r="BW26" s="670"/>
      <c r="BX26" s="670"/>
      <c r="BY26" s="670"/>
      <c r="BZ26" s="670"/>
      <c r="CA26" s="670"/>
      <c r="CB26" s="674"/>
      <c r="CD26" s="681" t="s">
        <v>270</v>
      </c>
      <c r="CE26" s="682"/>
      <c r="CF26" s="682"/>
      <c r="CG26" s="682"/>
      <c r="CH26" s="682"/>
      <c r="CI26" s="682"/>
      <c r="CJ26" s="682"/>
      <c r="CK26" s="682"/>
      <c r="CL26" s="682"/>
      <c r="CM26" s="682"/>
      <c r="CN26" s="682"/>
      <c r="CO26" s="682"/>
      <c r="CP26" s="682"/>
      <c r="CQ26" s="683"/>
      <c r="CR26" s="666">
        <v>603534</v>
      </c>
      <c r="CS26" s="667"/>
      <c r="CT26" s="667"/>
      <c r="CU26" s="667"/>
      <c r="CV26" s="667"/>
      <c r="CW26" s="667"/>
      <c r="CX26" s="667"/>
      <c r="CY26" s="668"/>
      <c r="CZ26" s="671">
        <v>5.3</v>
      </c>
      <c r="DA26" s="702"/>
      <c r="DB26" s="702"/>
      <c r="DC26" s="708"/>
      <c r="DD26" s="675">
        <v>555965</v>
      </c>
      <c r="DE26" s="667"/>
      <c r="DF26" s="667"/>
      <c r="DG26" s="667"/>
      <c r="DH26" s="667"/>
      <c r="DI26" s="667"/>
      <c r="DJ26" s="667"/>
      <c r="DK26" s="668"/>
      <c r="DL26" s="675" t="s">
        <v>530</v>
      </c>
      <c r="DM26" s="667"/>
      <c r="DN26" s="667"/>
      <c r="DO26" s="667"/>
      <c r="DP26" s="667"/>
      <c r="DQ26" s="667"/>
      <c r="DR26" s="667"/>
      <c r="DS26" s="667"/>
      <c r="DT26" s="667"/>
      <c r="DU26" s="667"/>
      <c r="DV26" s="668"/>
      <c r="DW26" s="671" t="s">
        <v>530</v>
      </c>
      <c r="DX26" s="702"/>
      <c r="DY26" s="702"/>
      <c r="DZ26" s="702"/>
      <c r="EA26" s="702"/>
      <c r="EB26" s="702"/>
      <c r="EC26" s="703"/>
    </row>
    <row r="27" spans="2:133" ht="11.25" customHeight="1" x14ac:dyDescent="0.15">
      <c r="B27" s="663" t="s">
        <v>558</v>
      </c>
      <c r="C27" s="664"/>
      <c r="D27" s="664"/>
      <c r="E27" s="664"/>
      <c r="F27" s="664"/>
      <c r="G27" s="664"/>
      <c r="H27" s="664"/>
      <c r="I27" s="664"/>
      <c r="J27" s="664"/>
      <c r="K27" s="664"/>
      <c r="L27" s="664"/>
      <c r="M27" s="664"/>
      <c r="N27" s="664"/>
      <c r="O27" s="664"/>
      <c r="P27" s="664"/>
      <c r="Q27" s="665"/>
      <c r="R27" s="666">
        <v>5268391</v>
      </c>
      <c r="S27" s="667"/>
      <c r="T27" s="667"/>
      <c r="U27" s="667"/>
      <c r="V27" s="667"/>
      <c r="W27" s="667"/>
      <c r="X27" s="667"/>
      <c r="Y27" s="668"/>
      <c r="Z27" s="669">
        <v>44.9</v>
      </c>
      <c r="AA27" s="669"/>
      <c r="AB27" s="669"/>
      <c r="AC27" s="669"/>
      <c r="AD27" s="670">
        <v>4791987</v>
      </c>
      <c r="AE27" s="670"/>
      <c r="AF27" s="670"/>
      <c r="AG27" s="670"/>
      <c r="AH27" s="670"/>
      <c r="AI27" s="670"/>
      <c r="AJ27" s="670"/>
      <c r="AK27" s="670"/>
      <c r="AL27" s="671">
        <v>99.699996948242188</v>
      </c>
      <c r="AM27" s="672"/>
      <c r="AN27" s="672"/>
      <c r="AO27" s="673"/>
      <c r="AP27" s="663" t="s">
        <v>271</v>
      </c>
      <c r="AQ27" s="664"/>
      <c r="AR27" s="664"/>
      <c r="AS27" s="664"/>
      <c r="AT27" s="664"/>
      <c r="AU27" s="664"/>
      <c r="AV27" s="664"/>
      <c r="AW27" s="664"/>
      <c r="AX27" s="664"/>
      <c r="AY27" s="664"/>
      <c r="AZ27" s="664"/>
      <c r="BA27" s="664"/>
      <c r="BB27" s="664"/>
      <c r="BC27" s="664"/>
      <c r="BD27" s="664"/>
      <c r="BE27" s="664"/>
      <c r="BF27" s="665"/>
      <c r="BG27" s="666">
        <v>916650</v>
      </c>
      <c r="BH27" s="667"/>
      <c r="BI27" s="667"/>
      <c r="BJ27" s="667"/>
      <c r="BK27" s="667"/>
      <c r="BL27" s="667"/>
      <c r="BM27" s="667"/>
      <c r="BN27" s="668"/>
      <c r="BO27" s="669">
        <v>100</v>
      </c>
      <c r="BP27" s="669"/>
      <c r="BQ27" s="669"/>
      <c r="BR27" s="669"/>
      <c r="BS27" s="670" t="s">
        <v>530</v>
      </c>
      <c r="BT27" s="670"/>
      <c r="BU27" s="670"/>
      <c r="BV27" s="670"/>
      <c r="BW27" s="670"/>
      <c r="BX27" s="670"/>
      <c r="BY27" s="670"/>
      <c r="BZ27" s="670"/>
      <c r="CA27" s="670"/>
      <c r="CB27" s="674"/>
      <c r="CD27" s="681" t="s">
        <v>559</v>
      </c>
      <c r="CE27" s="682"/>
      <c r="CF27" s="682"/>
      <c r="CG27" s="682"/>
      <c r="CH27" s="682"/>
      <c r="CI27" s="682"/>
      <c r="CJ27" s="682"/>
      <c r="CK27" s="682"/>
      <c r="CL27" s="682"/>
      <c r="CM27" s="682"/>
      <c r="CN27" s="682"/>
      <c r="CO27" s="682"/>
      <c r="CP27" s="682"/>
      <c r="CQ27" s="683"/>
      <c r="CR27" s="666">
        <v>1150447</v>
      </c>
      <c r="CS27" s="700"/>
      <c r="CT27" s="700"/>
      <c r="CU27" s="700"/>
      <c r="CV27" s="700"/>
      <c r="CW27" s="700"/>
      <c r="CX27" s="700"/>
      <c r="CY27" s="701"/>
      <c r="CZ27" s="671">
        <v>10</v>
      </c>
      <c r="DA27" s="702"/>
      <c r="DB27" s="702"/>
      <c r="DC27" s="708"/>
      <c r="DD27" s="675">
        <v>213638</v>
      </c>
      <c r="DE27" s="700"/>
      <c r="DF27" s="700"/>
      <c r="DG27" s="700"/>
      <c r="DH27" s="700"/>
      <c r="DI27" s="700"/>
      <c r="DJ27" s="700"/>
      <c r="DK27" s="701"/>
      <c r="DL27" s="675">
        <v>213638</v>
      </c>
      <c r="DM27" s="700"/>
      <c r="DN27" s="700"/>
      <c r="DO27" s="700"/>
      <c r="DP27" s="700"/>
      <c r="DQ27" s="700"/>
      <c r="DR27" s="700"/>
      <c r="DS27" s="700"/>
      <c r="DT27" s="700"/>
      <c r="DU27" s="700"/>
      <c r="DV27" s="701"/>
      <c r="DW27" s="671">
        <v>4.3</v>
      </c>
      <c r="DX27" s="702"/>
      <c r="DY27" s="702"/>
      <c r="DZ27" s="702"/>
      <c r="EA27" s="702"/>
      <c r="EB27" s="702"/>
      <c r="EC27" s="703"/>
    </row>
    <row r="28" spans="2:133" ht="11.25" customHeight="1" x14ac:dyDescent="0.15">
      <c r="B28" s="663" t="s">
        <v>560</v>
      </c>
      <c r="C28" s="664"/>
      <c r="D28" s="664"/>
      <c r="E28" s="664"/>
      <c r="F28" s="664"/>
      <c r="G28" s="664"/>
      <c r="H28" s="664"/>
      <c r="I28" s="664"/>
      <c r="J28" s="664"/>
      <c r="K28" s="664"/>
      <c r="L28" s="664"/>
      <c r="M28" s="664"/>
      <c r="N28" s="664"/>
      <c r="O28" s="664"/>
      <c r="P28" s="664"/>
      <c r="Q28" s="665"/>
      <c r="R28" s="666">
        <v>592</v>
      </c>
      <c r="S28" s="667"/>
      <c r="T28" s="667"/>
      <c r="U28" s="667"/>
      <c r="V28" s="667"/>
      <c r="W28" s="667"/>
      <c r="X28" s="667"/>
      <c r="Y28" s="668"/>
      <c r="Z28" s="669">
        <v>0</v>
      </c>
      <c r="AA28" s="669"/>
      <c r="AB28" s="669"/>
      <c r="AC28" s="669"/>
      <c r="AD28" s="670">
        <v>592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561</v>
      </c>
      <c r="CE28" s="682"/>
      <c r="CF28" s="682"/>
      <c r="CG28" s="682"/>
      <c r="CH28" s="682"/>
      <c r="CI28" s="682"/>
      <c r="CJ28" s="682"/>
      <c r="CK28" s="682"/>
      <c r="CL28" s="682"/>
      <c r="CM28" s="682"/>
      <c r="CN28" s="682"/>
      <c r="CO28" s="682"/>
      <c r="CP28" s="682"/>
      <c r="CQ28" s="683"/>
      <c r="CR28" s="666">
        <v>1217469</v>
      </c>
      <c r="CS28" s="667"/>
      <c r="CT28" s="667"/>
      <c r="CU28" s="667"/>
      <c r="CV28" s="667"/>
      <c r="CW28" s="667"/>
      <c r="CX28" s="667"/>
      <c r="CY28" s="668"/>
      <c r="CZ28" s="671">
        <v>10.6</v>
      </c>
      <c r="DA28" s="702"/>
      <c r="DB28" s="702"/>
      <c r="DC28" s="708"/>
      <c r="DD28" s="675">
        <v>1146677</v>
      </c>
      <c r="DE28" s="667"/>
      <c r="DF28" s="667"/>
      <c r="DG28" s="667"/>
      <c r="DH28" s="667"/>
      <c r="DI28" s="667"/>
      <c r="DJ28" s="667"/>
      <c r="DK28" s="668"/>
      <c r="DL28" s="675">
        <v>1146677</v>
      </c>
      <c r="DM28" s="667"/>
      <c r="DN28" s="667"/>
      <c r="DO28" s="667"/>
      <c r="DP28" s="667"/>
      <c r="DQ28" s="667"/>
      <c r="DR28" s="667"/>
      <c r="DS28" s="667"/>
      <c r="DT28" s="667"/>
      <c r="DU28" s="667"/>
      <c r="DV28" s="668"/>
      <c r="DW28" s="671">
        <v>23.1</v>
      </c>
      <c r="DX28" s="702"/>
      <c r="DY28" s="702"/>
      <c r="DZ28" s="702"/>
      <c r="EA28" s="702"/>
      <c r="EB28" s="702"/>
      <c r="EC28" s="703"/>
    </row>
    <row r="29" spans="2:133" ht="11.25" customHeight="1" x14ac:dyDescent="0.15">
      <c r="B29" s="663" t="s">
        <v>272</v>
      </c>
      <c r="C29" s="664"/>
      <c r="D29" s="664"/>
      <c r="E29" s="664"/>
      <c r="F29" s="664"/>
      <c r="G29" s="664"/>
      <c r="H29" s="664"/>
      <c r="I29" s="664"/>
      <c r="J29" s="664"/>
      <c r="K29" s="664"/>
      <c r="L29" s="664"/>
      <c r="M29" s="664"/>
      <c r="N29" s="664"/>
      <c r="O29" s="664"/>
      <c r="P29" s="664"/>
      <c r="Q29" s="665"/>
      <c r="R29" s="666">
        <v>697</v>
      </c>
      <c r="S29" s="667"/>
      <c r="T29" s="667"/>
      <c r="U29" s="667"/>
      <c r="V29" s="667"/>
      <c r="W29" s="667"/>
      <c r="X29" s="667"/>
      <c r="Y29" s="668"/>
      <c r="Z29" s="669">
        <v>0</v>
      </c>
      <c r="AA29" s="669"/>
      <c r="AB29" s="669"/>
      <c r="AC29" s="669"/>
      <c r="AD29" s="670" t="s">
        <v>530</v>
      </c>
      <c r="AE29" s="670"/>
      <c r="AF29" s="670"/>
      <c r="AG29" s="670"/>
      <c r="AH29" s="670"/>
      <c r="AI29" s="670"/>
      <c r="AJ29" s="670"/>
      <c r="AK29" s="670"/>
      <c r="AL29" s="671" t="s">
        <v>530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273</v>
      </c>
      <c r="CE29" s="716"/>
      <c r="CF29" s="681" t="s">
        <v>562</v>
      </c>
      <c r="CG29" s="682"/>
      <c r="CH29" s="682"/>
      <c r="CI29" s="682"/>
      <c r="CJ29" s="682"/>
      <c r="CK29" s="682"/>
      <c r="CL29" s="682"/>
      <c r="CM29" s="682"/>
      <c r="CN29" s="682"/>
      <c r="CO29" s="682"/>
      <c r="CP29" s="682"/>
      <c r="CQ29" s="683"/>
      <c r="CR29" s="666">
        <v>1216619</v>
      </c>
      <c r="CS29" s="700"/>
      <c r="CT29" s="700"/>
      <c r="CU29" s="700"/>
      <c r="CV29" s="700"/>
      <c r="CW29" s="700"/>
      <c r="CX29" s="700"/>
      <c r="CY29" s="701"/>
      <c r="CZ29" s="671">
        <v>10.6</v>
      </c>
      <c r="DA29" s="702"/>
      <c r="DB29" s="702"/>
      <c r="DC29" s="708"/>
      <c r="DD29" s="675">
        <v>1145827</v>
      </c>
      <c r="DE29" s="700"/>
      <c r="DF29" s="700"/>
      <c r="DG29" s="700"/>
      <c r="DH29" s="700"/>
      <c r="DI29" s="700"/>
      <c r="DJ29" s="700"/>
      <c r="DK29" s="701"/>
      <c r="DL29" s="675">
        <v>1145827</v>
      </c>
      <c r="DM29" s="700"/>
      <c r="DN29" s="700"/>
      <c r="DO29" s="700"/>
      <c r="DP29" s="700"/>
      <c r="DQ29" s="700"/>
      <c r="DR29" s="700"/>
      <c r="DS29" s="700"/>
      <c r="DT29" s="700"/>
      <c r="DU29" s="700"/>
      <c r="DV29" s="701"/>
      <c r="DW29" s="671">
        <v>23.1</v>
      </c>
      <c r="DX29" s="702"/>
      <c r="DY29" s="702"/>
      <c r="DZ29" s="702"/>
      <c r="EA29" s="702"/>
      <c r="EB29" s="702"/>
      <c r="EC29" s="703"/>
    </row>
    <row r="30" spans="2:133" ht="11.25" customHeight="1" x14ac:dyDescent="0.15">
      <c r="B30" s="663" t="s">
        <v>274</v>
      </c>
      <c r="C30" s="664"/>
      <c r="D30" s="664"/>
      <c r="E30" s="664"/>
      <c r="F30" s="664"/>
      <c r="G30" s="664"/>
      <c r="H30" s="664"/>
      <c r="I30" s="664"/>
      <c r="J30" s="664"/>
      <c r="K30" s="664"/>
      <c r="L30" s="664"/>
      <c r="M30" s="664"/>
      <c r="N30" s="664"/>
      <c r="O30" s="664"/>
      <c r="P30" s="664"/>
      <c r="Q30" s="665"/>
      <c r="R30" s="666">
        <v>92074</v>
      </c>
      <c r="S30" s="667"/>
      <c r="T30" s="667"/>
      <c r="U30" s="667"/>
      <c r="V30" s="667"/>
      <c r="W30" s="667"/>
      <c r="X30" s="667"/>
      <c r="Y30" s="668"/>
      <c r="Z30" s="669">
        <v>0.8</v>
      </c>
      <c r="AA30" s="669"/>
      <c r="AB30" s="669"/>
      <c r="AC30" s="669"/>
      <c r="AD30" s="670">
        <v>12185</v>
      </c>
      <c r="AE30" s="670"/>
      <c r="AF30" s="670"/>
      <c r="AG30" s="670"/>
      <c r="AH30" s="670"/>
      <c r="AI30" s="670"/>
      <c r="AJ30" s="670"/>
      <c r="AK30" s="670"/>
      <c r="AL30" s="671">
        <v>0.3</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275</v>
      </c>
      <c r="BH30" s="713"/>
      <c r="BI30" s="713"/>
      <c r="BJ30" s="713"/>
      <c r="BK30" s="713"/>
      <c r="BL30" s="713"/>
      <c r="BM30" s="713"/>
      <c r="BN30" s="713"/>
      <c r="BO30" s="713"/>
      <c r="BP30" s="713"/>
      <c r="BQ30" s="714"/>
      <c r="BR30" s="645" t="s">
        <v>276</v>
      </c>
      <c r="BS30" s="713"/>
      <c r="BT30" s="713"/>
      <c r="BU30" s="713"/>
      <c r="BV30" s="713"/>
      <c r="BW30" s="713"/>
      <c r="BX30" s="713"/>
      <c r="BY30" s="713"/>
      <c r="BZ30" s="713"/>
      <c r="CA30" s="713"/>
      <c r="CB30" s="714"/>
      <c r="CD30" s="717"/>
      <c r="CE30" s="718"/>
      <c r="CF30" s="681" t="s">
        <v>563</v>
      </c>
      <c r="CG30" s="682"/>
      <c r="CH30" s="682"/>
      <c r="CI30" s="682"/>
      <c r="CJ30" s="682"/>
      <c r="CK30" s="682"/>
      <c r="CL30" s="682"/>
      <c r="CM30" s="682"/>
      <c r="CN30" s="682"/>
      <c r="CO30" s="682"/>
      <c r="CP30" s="682"/>
      <c r="CQ30" s="683"/>
      <c r="CR30" s="666">
        <v>1177675</v>
      </c>
      <c r="CS30" s="667"/>
      <c r="CT30" s="667"/>
      <c r="CU30" s="667"/>
      <c r="CV30" s="667"/>
      <c r="CW30" s="667"/>
      <c r="CX30" s="667"/>
      <c r="CY30" s="668"/>
      <c r="CZ30" s="671">
        <v>10.3</v>
      </c>
      <c r="DA30" s="702"/>
      <c r="DB30" s="702"/>
      <c r="DC30" s="708"/>
      <c r="DD30" s="675">
        <v>1106883</v>
      </c>
      <c r="DE30" s="667"/>
      <c r="DF30" s="667"/>
      <c r="DG30" s="667"/>
      <c r="DH30" s="667"/>
      <c r="DI30" s="667"/>
      <c r="DJ30" s="667"/>
      <c r="DK30" s="668"/>
      <c r="DL30" s="675">
        <v>1106883</v>
      </c>
      <c r="DM30" s="667"/>
      <c r="DN30" s="667"/>
      <c r="DO30" s="667"/>
      <c r="DP30" s="667"/>
      <c r="DQ30" s="667"/>
      <c r="DR30" s="667"/>
      <c r="DS30" s="667"/>
      <c r="DT30" s="667"/>
      <c r="DU30" s="667"/>
      <c r="DV30" s="668"/>
      <c r="DW30" s="671">
        <v>22.3</v>
      </c>
      <c r="DX30" s="702"/>
      <c r="DY30" s="702"/>
      <c r="DZ30" s="702"/>
      <c r="EA30" s="702"/>
      <c r="EB30" s="702"/>
      <c r="EC30" s="703"/>
    </row>
    <row r="31" spans="2:133" ht="11.25" customHeight="1" x14ac:dyDescent="0.15">
      <c r="B31" s="663" t="s">
        <v>277</v>
      </c>
      <c r="C31" s="664"/>
      <c r="D31" s="664"/>
      <c r="E31" s="664"/>
      <c r="F31" s="664"/>
      <c r="G31" s="664"/>
      <c r="H31" s="664"/>
      <c r="I31" s="664"/>
      <c r="J31" s="664"/>
      <c r="K31" s="664"/>
      <c r="L31" s="664"/>
      <c r="M31" s="664"/>
      <c r="N31" s="664"/>
      <c r="O31" s="664"/>
      <c r="P31" s="664"/>
      <c r="Q31" s="665"/>
      <c r="R31" s="666">
        <v>6348</v>
      </c>
      <c r="S31" s="667"/>
      <c r="T31" s="667"/>
      <c r="U31" s="667"/>
      <c r="V31" s="667"/>
      <c r="W31" s="667"/>
      <c r="X31" s="667"/>
      <c r="Y31" s="668"/>
      <c r="Z31" s="669">
        <v>0.1</v>
      </c>
      <c r="AA31" s="669"/>
      <c r="AB31" s="669"/>
      <c r="AC31" s="669"/>
      <c r="AD31" s="670" t="s">
        <v>530</v>
      </c>
      <c r="AE31" s="670"/>
      <c r="AF31" s="670"/>
      <c r="AG31" s="670"/>
      <c r="AH31" s="670"/>
      <c r="AI31" s="670"/>
      <c r="AJ31" s="670"/>
      <c r="AK31" s="670"/>
      <c r="AL31" s="671" t="s">
        <v>530</v>
      </c>
      <c r="AM31" s="672"/>
      <c r="AN31" s="672"/>
      <c r="AO31" s="673"/>
      <c r="AP31" s="726" t="s">
        <v>278</v>
      </c>
      <c r="AQ31" s="727"/>
      <c r="AR31" s="727"/>
      <c r="AS31" s="727"/>
      <c r="AT31" s="732" t="s">
        <v>279</v>
      </c>
      <c r="AU31" s="360"/>
      <c r="AV31" s="360"/>
      <c r="AW31" s="360"/>
      <c r="AX31" s="652" t="s">
        <v>187</v>
      </c>
      <c r="AY31" s="653"/>
      <c r="AZ31" s="653"/>
      <c r="BA31" s="653"/>
      <c r="BB31" s="653"/>
      <c r="BC31" s="653"/>
      <c r="BD31" s="653"/>
      <c r="BE31" s="653"/>
      <c r="BF31" s="654"/>
      <c r="BG31" s="725">
        <v>99.1</v>
      </c>
      <c r="BH31" s="721"/>
      <c r="BI31" s="721"/>
      <c r="BJ31" s="721"/>
      <c r="BK31" s="721"/>
      <c r="BL31" s="721"/>
      <c r="BM31" s="661">
        <v>95.2</v>
      </c>
      <c r="BN31" s="721"/>
      <c r="BO31" s="721"/>
      <c r="BP31" s="721"/>
      <c r="BQ31" s="722"/>
      <c r="BR31" s="725">
        <v>98.9</v>
      </c>
      <c r="BS31" s="721"/>
      <c r="BT31" s="721"/>
      <c r="BU31" s="721"/>
      <c r="BV31" s="721"/>
      <c r="BW31" s="721"/>
      <c r="BX31" s="661">
        <v>92.4</v>
      </c>
      <c r="BY31" s="721"/>
      <c r="BZ31" s="721"/>
      <c r="CA31" s="721"/>
      <c r="CB31" s="722"/>
      <c r="CD31" s="717"/>
      <c r="CE31" s="718"/>
      <c r="CF31" s="681" t="s">
        <v>564</v>
      </c>
      <c r="CG31" s="682"/>
      <c r="CH31" s="682"/>
      <c r="CI31" s="682"/>
      <c r="CJ31" s="682"/>
      <c r="CK31" s="682"/>
      <c r="CL31" s="682"/>
      <c r="CM31" s="682"/>
      <c r="CN31" s="682"/>
      <c r="CO31" s="682"/>
      <c r="CP31" s="682"/>
      <c r="CQ31" s="683"/>
      <c r="CR31" s="666">
        <v>38944</v>
      </c>
      <c r="CS31" s="700"/>
      <c r="CT31" s="700"/>
      <c r="CU31" s="700"/>
      <c r="CV31" s="700"/>
      <c r="CW31" s="700"/>
      <c r="CX31" s="700"/>
      <c r="CY31" s="701"/>
      <c r="CZ31" s="671">
        <v>0.3</v>
      </c>
      <c r="DA31" s="702"/>
      <c r="DB31" s="702"/>
      <c r="DC31" s="708"/>
      <c r="DD31" s="675">
        <v>38944</v>
      </c>
      <c r="DE31" s="700"/>
      <c r="DF31" s="700"/>
      <c r="DG31" s="700"/>
      <c r="DH31" s="700"/>
      <c r="DI31" s="700"/>
      <c r="DJ31" s="700"/>
      <c r="DK31" s="701"/>
      <c r="DL31" s="675">
        <v>38944</v>
      </c>
      <c r="DM31" s="700"/>
      <c r="DN31" s="700"/>
      <c r="DO31" s="700"/>
      <c r="DP31" s="700"/>
      <c r="DQ31" s="700"/>
      <c r="DR31" s="700"/>
      <c r="DS31" s="700"/>
      <c r="DT31" s="700"/>
      <c r="DU31" s="700"/>
      <c r="DV31" s="701"/>
      <c r="DW31" s="671">
        <v>0.8</v>
      </c>
      <c r="DX31" s="702"/>
      <c r="DY31" s="702"/>
      <c r="DZ31" s="702"/>
      <c r="EA31" s="702"/>
      <c r="EB31" s="702"/>
      <c r="EC31" s="703"/>
    </row>
    <row r="32" spans="2:133" ht="11.25" customHeight="1" x14ac:dyDescent="0.15">
      <c r="B32" s="663" t="s">
        <v>280</v>
      </c>
      <c r="C32" s="664"/>
      <c r="D32" s="664"/>
      <c r="E32" s="664"/>
      <c r="F32" s="664"/>
      <c r="G32" s="664"/>
      <c r="H32" s="664"/>
      <c r="I32" s="664"/>
      <c r="J32" s="664"/>
      <c r="K32" s="664"/>
      <c r="L32" s="664"/>
      <c r="M32" s="664"/>
      <c r="N32" s="664"/>
      <c r="O32" s="664"/>
      <c r="P32" s="664"/>
      <c r="Q32" s="665"/>
      <c r="R32" s="666">
        <v>1873801</v>
      </c>
      <c r="S32" s="667"/>
      <c r="T32" s="667"/>
      <c r="U32" s="667"/>
      <c r="V32" s="667"/>
      <c r="W32" s="667"/>
      <c r="X32" s="667"/>
      <c r="Y32" s="668"/>
      <c r="Z32" s="669">
        <v>16</v>
      </c>
      <c r="AA32" s="669"/>
      <c r="AB32" s="669"/>
      <c r="AC32" s="669"/>
      <c r="AD32" s="670" t="s">
        <v>530</v>
      </c>
      <c r="AE32" s="670"/>
      <c r="AF32" s="670"/>
      <c r="AG32" s="670"/>
      <c r="AH32" s="670"/>
      <c r="AI32" s="670"/>
      <c r="AJ32" s="670"/>
      <c r="AK32" s="670"/>
      <c r="AL32" s="671" t="s">
        <v>530</v>
      </c>
      <c r="AM32" s="672"/>
      <c r="AN32" s="672"/>
      <c r="AO32" s="673"/>
      <c r="AP32" s="728"/>
      <c r="AQ32" s="729"/>
      <c r="AR32" s="729"/>
      <c r="AS32" s="729"/>
      <c r="AT32" s="733"/>
      <c r="AU32" s="361" t="s">
        <v>565</v>
      </c>
      <c r="AV32" s="361"/>
      <c r="AW32" s="361"/>
      <c r="AX32" s="663" t="s">
        <v>281</v>
      </c>
      <c r="AY32" s="664"/>
      <c r="AZ32" s="664"/>
      <c r="BA32" s="664"/>
      <c r="BB32" s="664"/>
      <c r="BC32" s="664"/>
      <c r="BD32" s="664"/>
      <c r="BE32" s="664"/>
      <c r="BF32" s="665"/>
      <c r="BG32" s="735">
        <v>99.1</v>
      </c>
      <c r="BH32" s="700"/>
      <c r="BI32" s="700"/>
      <c r="BJ32" s="700"/>
      <c r="BK32" s="700"/>
      <c r="BL32" s="700"/>
      <c r="BM32" s="672">
        <v>96.3</v>
      </c>
      <c r="BN32" s="723"/>
      <c r="BO32" s="723"/>
      <c r="BP32" s="723"/>
      <c r="BQ32" s="724"/>
      <c r="BR32" s="735">
        <v>99.1</v>
      </c>
      <c r="BS32" s="700"/>
      <c r="BT32" s="700"/>
      <c r="BU32" s="700"/>
      <c r="BV32" s="700"/>
      <c r="BW32" s="700"/>
      <c r="BX32" s="672">
        <v>95.8</v>
      </c>
      <c r="BY32" s="723"/>
      <c r="BZ32" s="723"/>
      <c r="CA32" s="723"/>
      <c r="CB32" s="724"/>
      <c r="CD32" s="719"/>
      <c r="CE32" s="720"/>
      <c r="CF32" s="681" t="s">
        <v>566</v>
      </c>
      <c r="CG32" s="682"/>
      <c r="CH32" s="682"/>
      <c r="CI32" s="682"/>
      <c r="CJ32" s="682"/>
      <c r="CK32" s="682"/>
      <c r="CL32" s="682"/>
      <c r="CM32" s="682"/>
      <c r="CN32" s="682"/>
      <c r="CO32" s="682"/>
      <c r="CP32" s="682"/>
      <c r="CQ32" s="683"/>
      <c r="CR32" s="666">
        <v>850</v>
      </c>
      <c r="CS32" s="667"/>
      <c r="CT32" s="667"/>
      <c r="CU32" s="667"/>
      <c r="CV32" s="667"/>
      <c r="CW32" s="667"/>
      <c r="CX32" s="667"/>
      <c r="CY32" s="668"/>
      <c r="CZ32" s="671">
        <v>0</v>
      </c>
      <c r="DA32" s="702"/>
      <c r="DB32" s="702"/>
      <c r="DC32" s="708"/>
      <c r="DD32" s="675">
        <v>850</v>
      </c>
      <c r="DE32" s="667"/>
      <c r="DF32" s="667"/>
      <c r="DG32" s="667"/>
      <c r="DH32" s="667"/>
      <c r="DI32" s="667"/>
      <c r="DJ32" s="667"/>
      <c r="DK32" s="668"/>
      <c r="DL32" s="675">
        <v>850</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282</v>
      </c>
      <c r="C33" s="705"/>
      <c r="D33" s="705"/>
      <c r="E33" s="705"/>
      <c r="F33" s="705"/>
      <c r="G33" s="705"/>
      <c r="H33" s="705"/>
      <c r="I33" s="705"/>
      <c r="J33" s="705"/>
      <c r="K33" s="705"/>
      <c r="L33" s="705"/>
      <c r="M33" s="705"/>
      <c r="N33" s="705"/>
      <c r="O33" s="705"/>
      <c r="P33" s="705"/>
      <c r="Q33" s="706"/>
      <c r="R33" s="666" t="s">
        <v>530</v>
      </c>
      <c r="S33" s="667"/>
      <c r="T33" s="667"/>
      <c r="U33" s="667"/>
      <c r="V33" s="667"/>
      <c r="W33" s="667"/>
      <c r="X33" s="667"/>
      <c r="Y33" s="668"/>
      <c r="Z33" s="669" t="s">
        <v>530</v>
      </c>
      <c r="AA33" s="669"/>
      <c r="AB33" s="669"/>
      <c r="AC33" s="669"/>
      <c r="AD33" s="670" t="s">
        <v>567</v>
      </c>
      <c r="AE33" s="670"/>
      <c r="AF33" s="670"/>
      <c r="AG33" s="670"/>
      <c r="AH33" s="670"/>
      <c r="AI33" s="670"/>
      <c r="AJ33" s="670"/>
      <c r="AK33" s="670"/>
      <c r="AL33" s="671" t="s">
        <v>568</v>
      </c>
      <c r="AM33" s="672"/>
      <c r="AN33" s="672"/>
      <c r="AO33" s="673"/>
      <c r="AP33" s="730"/>
      <c r="AQ33" s="731"/>
      <c r="AR33" s="731"/>
      <c r="AS33" s="731"/>
      <c r="AT33" s="734"/>
      <c r="AU33" s="362"/>
      <c r="AV33" s="362"/>
      <c r="AW33" s="362"/>
      <c r="AX33" s="710" t="s">
        <v>283</v>
      </c>
      <c r="AY33" s="711"/>
      <c r="AZ33" s="711"/>
      <c r="BA33" s="711"/>
      <c r="BB33" s="711"/>
      <c r="BC33" s="711"/>
      <c r="BD33" s="711"/>
      <c r="BE33" s="711"/>
      <c r="BF33" s="712"/>
      <c r="BG33" s="736">
        <v>98.8</v>
      </c>
      <c r="BH33" s="737"/>
      <c r="BI33" s="737"/>
      <c r="BJ33" s="737"/>
      <c r="BK33" s="737"/>
      <c r="BL33" s="737"/>
      <c r="BM33" s="738">
        <v>93.2</v>
      </c>
      <c r="BN33" s="737"/>
      <c r="BO33" s="737"/>
      <c r="BP33" s="737"/>
      <c r="BQ33" s="739"/>
      <c r="BR33" s="736">
        <v>98.6</v>
      </c>
      <c r="BS33" s="737"/>
      <c r="BT33" s="737"/>
      <c r="BU33" s="737"/>
      <c r="BV33" s="737"/>
      <c r="BW33" s="737"/>
      <c r="BX33" s="738">
        <v>88.3</v>
      </c>
      <c r="BY33" s="737"/>
      <c r="BZ33" s="737"/>
      <c r="CA33" s="737"/>
      <c r="CB33" s="739"/>
      <c r="CD33" s="681" t="s">
        <v>284</v>
      </c>
      <c r="CE33" s="682"/>
      <c r="CF33" s="682"/>
      <c r="CG33" s="682"/>
      <c r="CH33" s="682"/>
      <c r="CI33" s="682"/>
      <c r="CJ33" s="682"/>
      <c r="CK33" s="682"/>
      <c r="CL33" s="682"/>
      <c r="CM33" s="682"/>
      <c r="CN33" s="682"/>
      <c r="CO33" s="682"/>
      <c r="CP33" s="682"/>
      <c r="CQ33" s="683"/>
      <c r="CR33" s="666">
        <v>5378741</v>
      </c>
      <c r="CS33" s="700"/>
      <c r="CT33" s="700"/>
      <c r="CU33" s="700"/>
      <c r="CV33" s="700"/>
      <c r="CW33" s="700"/>
      <c r="CX33" s="700"/>
      <c r="CY33" s="701"/>
      <c r="CZ33" s="671">
        <v>46.8</v>
      </c>
      <c r="DA33" s="702"/>
      <c r="DB33" s="702"/>
      <c r="DC33" s="708"/>
      <c r="DD33" s="675">
        <v>3872190</v>
      </c>
      <c r="DE33" s="700"/>
      <c r="DF33" s="700"/>
      <c r="DG33" s="700"/>
      <c r="DH33" s="700"/>
      <c r="DI33" s="700"/>
      <c r="DJ33" s="700"/>
      <c r="DK33" s="701"/>
      <c r="DL33" s="675">
        <v>2179618</v>
      </c>
      <c r="DM33" s="700"/>
      <c r="DN33" s="700"/>
      <c r="DO33" s="700"/>
      <c r="DP33" s="700"/>
      <c r="DQ33" s="700"/>
      <c r="DR33" s="700"/>
      <c r="DS33" s="700"/>
      <c r="DT33" s="700"/>
      <c r="DU33" s="700"/>
      <c r="DV33" s="701"/>
      <c r="DW33" s="671">
        <v>43.9</v>
      </c>
      <c r="DX33" s="702"/>
      <c r="DY33" s="702"/>
      <c r="DZ33" s="702"/>
      <c r="EA33" s="702"/>
      <c r="EB33" s="702"/>
      <c r="EC33" s="703"/>
    </row>
    <row r="34" spans="2:133" ht="11.25" customHeight="1" x14ac:dyDescent="0.15">
      <c r="B34" s="663" t="s">
        <v>285</v>
      </c>
      <c r="C34" s="664"/>
      <c r="D34" s="664"/>
      <c r="E34" s="664"/>
      <c r="F34" s="664"/>
      <c r="G34" s="664"/>
      <c r="H34" s="664"/>
      <c r="I34" s="664"/>
      <c r="J34" s="664"/>
      <c r="K34" s="664"/>
      <c r="L34" s="664"/>
      <c r="M34" s="664"/>
      <c r="N34" s="664"/>
      <c r="O34" s="664"/>
      <c r="P34" s="664"/>
      <c r="Q34" s="665"/>
      <c r="R34" s="666">
        <v>565016</v>
      </c>
      <c r="S34" s="667"/>
      <c r="T34" s="667"/>
      <c r="U34" s="667"/>
      <c r="V34" s="667"/>
      <c r="W34" s="667"/>
      <c r="X34" s="667"/>
      <c r="Y34" s="668"/>
      <c r="Z34" s="669">
        <v>4.8</v>
      </c>
      <c r="AA34" s="669"/>
      <c r="AB34" s="669"/>
      <c r="AC34" s="669"/>
      <c r="AD34" s="670" t="s">
        <v>530</v>
      </c>
      <c r="AE34" s="670"/>
      <c r="AF34" s="670"/>
      <c r="AG34" s="670"/>
      <c r="AH34" s="670"/>
      <c r="AI34" s="670"/>
      <c r="AJ34" s="670"/>
      <c r="AK34" s="670"/>
      <c r="AL34" s="671" t="s">
        <v>530</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569</v>
      </c>
      <c r="CE34" s="682"/>
      <c r="CF34" s="682"/>
      <c r="CG34" s="682"/>
      <c r="CH34" s="682"/>
      <c r="CI34" s="682"/>
      <c r="CJ34" s="682"/>
      <c r="CK34" s="682"/>
      <c r="CL34" s="682"/>
      <c r="CM34" s="682"/>
      <c r="CN34" s="682"/>
      <c r="CO34" s="682"/>
      <c r="CP34" s="682"/>
      <c r="CQ34" s="683"/>
      <c r="CR34" s="666">
        <v>1221324</v>
      </c>
      <c r="CS34" s="667"/>
      <c r="CT34" s="667"/>
      <c r="CU34" s="667"/>
      <c r="CV34" s="667"/>
      <c r="CW34" s="667"/>
      <c r="CX34" s="667"/>
      <c r="CY34" s="668"/>
      <c r="CZ34" s="671">
        <v>10.6</v>
      </c>
      <c r="DA34" s="702"/>
      <c r="DB34" s="702"/>
      <c r="DC34" s="708"/>
      <c r="DD34" s="675">
        <v>908076</v>
      </c>
      <c r="DE34" s="667"/>
      <c r="DF34" s="667"/>
      <c r="DG34" s="667"/>
      <c r="DH34" s="667"/>
      <c r="DI34" s="667"/>
      <c r="DJ34" s="667"/>
      <c r="DK34" s="668"/>
      <c r="DL34" s="675">
        <v>712770</v>
      </c>
      <c r="DM34" s="667"/>
      <c r="DN34" s="667"/>
      <c r="DO34" s="667"/>
      <c r="DP34" s="667"/>
      <c r="DQ34" s="667"/>
      <c r="DR34" s="667"/>
      <c r="DS34" s="667"/>
      <c r="DT34" s="667"/>
      <c r="DU34" s="667"/>
      <c r="DV34" s="668"/>
      <c r="DW34" s="671">
        <v>14.4</v>
      </c>
      <c r="DX34" s="702"/>
      <c r="DY34" s="702"/>
      <c r="DZ34" s="702"/>
      <c r="EA34" s="702"/>
      <c r="EB34" s="702"/>
      <c r="EC34" s="703"/>
    </row>
    <row r="35" spans="2:133" ht="11.25" customHeight="1" x14ac:dyDescent="0.15">
      <c r="B35" s="663" t="s">
        <v>286</v>
      </c>
      <c r="C35" s="664"/>
      <c r="D35" s="664"/>
      <c r="E35" s="664"/>
      <c r="F35" s="664"/>
      <c r="G35" s="664"/>
      <c r="H35" s="664"/>
      <c r="I35" s="664"/>
      <c r="J35" s="664"/>
      <c r="K35" s="664"/>
      <c r="L35" s="664"/>
      <c r="M35" s="664"/>
      <c r="N35" s="664"/>
      <c r="O35" s="664"/>
      <c r="P35" s="664"/>
      <c r="Q35" s="665"/>
      <c r="R35" s="666">
        <v>21881</v>
      </c>
      <c r="S35" s="667"/>
      <c r="T35" s="667"/>
      <c r="U35" s="667"/>
      <c r="V35" s="667"/>
      <c r="W35" s="667"/>
      <c r="X35" s="667"/>
      <c r="Y35" s="668"/>
      <c r="Z35" s="669">
        <v>0.2</v>
      </c>
      <c r="AA35" s="669"/>
      <c r="AB35" s="669"/>
      <c r="AC35" s="669"/>
      <c r="AD35" s="670">
        <v>476</v>
      </c>
      <c r="AE35" s="670"/>
      <c r="AF35" s="670"/>
      <c r="AG35" s="670"/>
      <c r="AH35" s="670"/>
      <c r="AI35" s="670"/>
      <c r="AJ35" s="670"/>
      <c r="AK35" s="670"/>
      <c r="AL35" s="671">
        <v>0</v>
      </c>
      <c r="AM35" s="672"/>
      <c r="AN35" s="672"/>
      <c r="AO35" s="673"/>
      <c r="AP35" s="218"/>
      <c r="AQ35" s="645" t="s">
        <v>287</v>
      </c>
      <c r="AR35" s="646"/>
      <c r="AS35" s="646"/>
      <c r="AT35" s="646"/>
      <c r="AU35" s="646"/>
      <c r="AV35" s="646"/>
      <c r="AW35" s="646"/>
      <c r="AX35" s="646"/>
      <c r="AY35" s="646"/>
      <c r="AZ35" s="646"/>
      <c r="BA35" s="646"/>
      <c r="BB35" s="646"/>
      <c r="BC35" s="646"/>
      <c r="BD35" s="646"/>
      <c r="BE35" s="646"/>
      <c r="BF35" s="647"/>
      <c r="BG35" s="645" t="s">
        <v>288</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570</v>
      </c>
      <c r="CE35" s="682"/>
      <c r="CF35" s="682"/>
      <c r="CG35" s="682"/>
      <c r="CH35" s="682"/>
      <c r="CI35" s="682"/>
      <c r="CJ35" s="682"/>
      <c r="CK35" s="682"/>
      <c r="CL35" s="682"/>
      <c r="CM35" s="682"/>
      <c r="CN35" s="682"/>
      <c r="CO35" s="682"/>
      <c r="CP35" s="682"/>
      <c r="CQ35" s="683"/>
      <c r="CR35" s="666">
        <v>310706</v>
      </c>
      <c r="CS35" s="700"/>
      <c r="CT35" s="700"/>
      <c r="CU35" s="700"/>
      <c r="CV35" s="700"/>
      <c r="CW35" s="700"/>
      <c r="CX35" s="700"/>
      <c r="CY35" s="701"/>
      <c r="CZ35" s="671">
        <v>2.7</v>
      </c>
      <c r="DA35" s="702"/>
      <c r="DB35" s="702"/>
      <c r="DC35" s="708"/>
      <c r="DD35" s="675">
        <v>237121</v>
      </c>
      <c r="DE35" s="700"/>
      <c r="DF35" s="700"/>
      <c r="DG35" s="700"/>
      <c r="DH35" s="700"/>
      <c r="DI35" s="700"/>
      <c r="DJ35" s="700"/>
      <c r="DK35" s="701"/>
      <c r="DL35" s="675">
        <v>181346</v>
      </c>
      <c r="DM35" s="700"/>
      <c r="DN35" s="700"/>
      <c r="DO35" s="700"/>
      <c r="DP35" s="700"/>
      <c r="DQ35" s="700"/>
      <c r="DR35" s="700"/>
      <c r="DS35" s="700"/>
      <c r="DT35" s="700"/>
      <c r="DU35" s="700"/>
      <c r="DV35" s="701"/>
      <c r="DW35" s="671">
        <v>3.7</v>
      </c>
      <c r="DX35" s="702"/>
      <c r="DY35" s="702"/>
      <c r="DZ35" s="702"/>
      <c r="EA35" s="702"/>
      <c r="EB35" s="702"/>
      <c r="EC35" s="703"/>
    </row>
    <row r="36" spans="2:133" ht="11.25" customHeight="1" x14ac:dyDescent="0.15">
      <c r="B36" s="663" t="s">
        <v>289</v>
      </c>
      <c r="C36" s="664"/>
      <c r="D36" s="664"/>
      <c r="E36" s="664"/>
      <c r="F36" s="664"/>
      <c r="G36" s="664"/>
      <c r="H36" s="664"/>
      <c r="I36" s="664"/>
      <c r="J36" s="664"/>
      <c r="K36" s="664"/>
      <c r="L36" s="664"/>
      <c r="M36" s="664"/>
      <c r="N36" s="664"/>
      <c r="O36" s="664"/>
      <c r="P36" s="664"/>
      <c r="Q36" s="665"/>
      <c r="R36" s="666">
        <v>89805</v>
      </c>
      <c r="S36" s="667"/>
      <c r="T36" s="667"/>
      <c r="U36" s="667"/>
      <c r="V36" s="667"/>
      <c r="W36" s="667"/>
      <c r="X36" s="667"/>
      <c r="Y36" s="668"/>
      <c r="Z36" s="669">
        <v>0.8</v>
      </c>
      <c r="AA36" s="669"/>
      <c r="AB36" s="669"/>
      <c r="AC36" s="669"/>
      <c r="AD36" s="670" t="s">
        <v>530</v>
      </c>
      <c r="AE36" s="670"/>
      <c r="AF36" s="670"/>
      <c r="AG36" s="670"/>
      <c r="AH36" s="670"/>
      <c r="AI36" s="670"/>
      <c r="AJ36" s="670"/>
      <c r="AK36" s="670"/>
      <c r="AL36" s="671" t="s">
        <v>530</v>
      </c>
      <c r="AM36" s="672"/>
      <c r="AN36" s="672"/>
      <c r="AO36" s="673"/>
      <c r="AP36" s="218"/>
      <c r="AQ36" s="740" t="s">
        <v>571</v>
      </c>
      <c r="AR36" s="741"/>
      <c r="AS36" s="741"/>
      <c r="AT36" s="741"/>
      <c r="AU36" s="741"/>
      <c r="AV36" s="741"/>
      <c r="AW36" s="741"/>
      <c r="AX36" s="741"/>
      <c r="AY36" s="742"/>
      <c r="AZ36" s="655">
        <v>916120</v>
      </c>
      <c r="BA36" s="656"/>
      <c r="BB36" s="656"/>
      <c r="BC36" s="656"/>
      <c r="BD36" s="656"/>
      <c r="BE36" s="656"/>
      <c r="BF36" s="743"/>
      <c r="BG36" s="677" t="s">
        <v>290</v>
      </c>
      <c r="BH36" s="678"/>
      <c r="BI36" s="678"/>
      <c r="BJ36" s="678"/>
      <c r="BK36" s="678"/>
      <c r="BL36" s="678"/>
      <c r="BM36" s="678"/>
      <c r="BN36" s="678"/>
      <c r="BO36" s="678"/>
      <c r="BP36" s="678"/>
      <c r="BQ36" s="678"/>
      <c r="BR36" s="678"/>
      <c r="BS36" s="678"/>
      <c r="BT36" s="678"/>
      <c r="BU36" s="679"/>
      <c r="BV36" s="655">
        <v>72608</v>
      </c>
      <c r="BW36" s="656"/>
      <c r="BX36" s="656"/>
      <c r="BY36" s="656"/>
      <c r="BZ36" s="656"/>
      <c r="CA36" s="656"/>
      <c r="CB36" s="743"/>
      <c r="CD36" s="681" t="s">
        <v>291</v>
      </c>
      <c r="CE36" s="682"/>
      <c r="CF36" s="682"/>
      <c r="CG36" s="682"/>
      <c r="CH36" s="682"/>
      <c r="CI36" s="682"/>
      <c r="CJ36" s="682"/>
      <c r="CK36" s="682"/>
      <c r="CL36" s="682"/>
      <c r="CM36" s="682"/>
      <c r="CN36" s="682"/>
      <c r="CO36" s="682"/>
      <c r="CP36" s="682"/>
      <c r="CQ36" s="683"/>
      <c r="CR36" s="666">
        <v>1986668</v>
      </c>
      <c r="CS36" s="667"/>
      <c r="CT36" s="667"/>
      <c r="CU36" s="667"/>
      <c r="CV36" s="667"/>
      <c r="CW36" s="667"/>
      <c r="CX36" s="667"/>
      <c r="CY36" s="668"/>
      <c r="CZ36" s="671">
        <v>17.3</v>
      </c>
      <c r="DA36" s="702"/>
      <c r="DB36" s="702"/>
      <c r="DC36" s="708"/>
      <c r="DD36" s="675">
        <v>1015717</v>
      </c>
      <c r="DE36" s="667"/>
      <c r="DF36" s="667"/>
      <c r="DG36" s="667"/>
      <c r="DH36" s="667"/>
      <c r="DI36" s="667"/>
      <c r="DJ36" s="667"/>
      <c r="DK36" s="668"/>
      <c r="DL36" s="675">
        <v>772830</v>
      </c>
      <c r="DM36" s="667"/>
      <c r="DN36" s="667"/>
      <c r="DO36" s="667"/>
      <c r="DP36" s="667"/>
      <c r="DQ36" s="667"/>
      <c r="DR36" s="667"/>
      <c r="DS36" s="667"/>
      <c r="DT36" s="667"/>
      <c r="DU36" s="667"/>
      <c r="DV36" s="668"/>
      <c r="DW36" s="671">
        <v>15.6</v>
      </c>
      <c r="DX36" s="702"/>
      <c r="DY36" s="702"/>
      <c r="DZ36" s="702"/>
      <c r="EA36" s="702"/>
      <c r="EB36" s="702"/>
      <c r="EC36" s="703"/>
    </row>
    <row r="37" spans="2:133" ht="11.25" customHeight="1" x14ac:dyDescent="0.15">
      <c r="B37" s="663" t="s">
        <v>292</v>
      </c>
      <c r="C37" s="664"/>
      <c r="D37" s="664"/>
      <c r="E37" s="664"/>
      <c r="F37" s="664"/>
      <c r="G37" s="664"/>
      <c r="H37" s="664"/>
      <c r="I37" s="664"/>
      <c r="J37" s="664"/>
      <c r="K37" s="664"/>
      <c r="L37" s="664"/>
      <c r="M37" s="664"/>
      <c r="N37" s="664"/>
      <c r="O37" s="664"/>
      <c r="P37" s="664"/>
      <c r="Q37" s="665"/>
      <c r="R37" s="666">
        <v>661496</v>
      </c>
      <c r="S37" s="667"/>
      <c r="T37" s="667"/>
      <c r="U37" s="667"/>
      <c r="V37" s="667"/>
      <c r="W37" s="667"/>
      <c r="X37" s="667"/>
      <c r="Y37" s="668"/>
      <c r="Z37" s="669">
        <v>5.6</v>
      </c>
      <c r="AA37" s="669"/>
      <c r="AB37" s="669"/>
      <c r="AC37" s="669"/>
      <c r="AD37" s="670" t="s">
        <v>567</v>
      </c>
      <c r="AE37" s="670"/>
      <c r="AF37" s="670"/>
      <c r="AG37" s="670"/>
      <c r="AH37" s="670"/>
      <c r="AI37" s="670"/>
      <c r="AJ37" s="670"/>
      <c r="AK37" s="670"/>
      <c r="AL37" s="671" t="s">
        <v>549</v>
      </c>
      <c r="AM37" s="672"/>
      <c r="AN37" s="672"/>
      <c r="AO37" s="673"/>
      <c r="AQ37" s="744" t="s">
        <v>572</v>
      </c>
      <c r="AR37" s="745"/>
      <c r="AS37" s="745"/>
      <c r="AT37" s="745"/>
      <c r="AU37" s="745"/>
      <c r="AV37" s="745"/>
      <c r="AW37" s="745"/>
      <c r="AX37" s="745"/>
      <c r="AY37" s="746"/>
      <c r="AZ37" s="666">
        <v>180508</v>
      </c>
      <c r="BA37" s="667"/>
      <c r="BB37" s="667"/>
      <c r="BC37" s="667"/>
      <c r="BD37" s="700"/>
      <c r="BE37" s="700"/>
      <c r="BF37" s="724"/>
      <c r="BG37" s="681" t="s">
        <v>293</v>
      </c>
      <c r="BH37" s="682"/>
      <c r="BI37" s="682"/>
      <c r="BJ37" s="682"/>
      <c r="BK37" s="682"/>
      <c r="BL37" s="682"/>
      <c r="BM37" s="682"/>
      <c r="BN37" s="682"/>
      <c r="BO37" s="682"/>
      <c r="BP37" s="682"/>
      <c r="BQ37" s="682"/>
      <c r="BR37" s="682"/>
      <c r="BS37" s="682"/>
      <c r="BT37" s="682"/>
      <c r="BU37" s="683"/>
      <c r="BV37" s="666">
        <v>56671</v>
      </c>
      <c r="BW37" s="667"/>
      <c r="BX37" s="667"/>
      <c r="BY37" s="667"/>
      <c r="BZ37" s="667"/>
      <c r="CA37" s="667"/>
      <c r="CB37" s="676"/>
      <c r="CD37" s="681" t="s">
        <v>573</v>
      </c>
      <c r="CE37" s="682"/>
      <c r="CF37" s="682"/>
      <c r="CG37" s="682"/>
      <c r="CH37" s="682"/>
      <c r="CI37" s="682"/>
      <c r="CJ37" s="682"/>
      <c r="CK37" s="682"/>
      <c r="CL37" s="682"/>
      <c r="CM37" s="682"/>
      <c r="CN37" s="682"/>
      <c r="CO37" s="682"/>
      <c r="CP37" s="682"/>
      <c r="CQ37" s="683"/>
      <c r="CR37" s="666">
        <v>1277444</v>
      </c>
      <c r="CS37" s="700"/>
      <c r="CT37" s="700"/>
      <c r="CU37" s="700"/>
      <c r="CV37" s="700"/>
      <c r="CW37" s="700"/>
      <c r="CX37" s="700"/>
      <c r="CY37" s="701"/>
      <c r="CZ37" s="671">
        <v>11.1</v>
      </c>
      <c r="DA37" s="702"/>
      <c r="DB37" s="702"/>
      <c r="DC37" s="708"/>
      <c r="DD37" s="675">
        <v>549844</v>
      </c>
      <c r="DE37" s="700"/>
      <c r="DF37" s="700"/>
      <c r="DG37" s="700"/>
      <c r="DH37" s="700"/>
      <c r="DI37" s="700"/>
      <c r="DJ37" s="700"/>
      <c r="DK37" s="701"/>
      <c r="DL37" s="675">
        <v>517324</v>
      </c>
      <c r="DM37" s="700"/>
      <c r="DN37" s="700"/>
      <c r="DO37" s="700"/>
      <c r="DP37" s="700"/>
      <c r="DQ37" s="700"/>
      <c r="DR37" s="700"/>
      <c r="DS37" s="700"/>
      <c r="DT37" s="700"/>
      <c r="DU37" s="700"/>
      <c r="DV37" s="701"/>
      <c r="DW37" s="671">
        <v>10.4</v>
      </c>
      <c r="DX37" s="702"/>
      <c r="DY37" s="702"/>
      <c r="DZ37" s="702"/>
      <c r="EA37" s="702"/>
      <c r="EB37" s="702"/>
      <c r="EC37" s="703"/>
    </row>
    <row r="38" spans="2:133" ht="11.25" customHeight="1" x14ac:dyDescent="0.15">
      <c r="B38" s="663" t="s">
        <v>294</v>
      </c>
      <c r="C38" s="664"/>
      <c r="D38" s="664"/>
      <c r="E38" s="664"/>
      <c r="F38" s="664"/>
      <c r="G38" s="664"/>
      <c r="H38" s="664"/>
      <c r="I38" s="664"/>
      <c r="J38" s="664"/>
      <c r="K38" s="664"/>
      <c r="L38" s="664"/>
      <c r="M38" s="664"/>
      <c r="N38" s="664"/>
      <c r="O38" s="664"/>
      <c r="P38" s="664"/>
      <c r="Q38" s="665"/>
      <c r="R38" s="666">
        <v>227940</v>
      </c>
      <c r="S38" s="667"/>
      <c r="T38" s="667"/>
      <c r="U38" s="667"/>
      <c r="V38" s="667"/>
      <c r="W38" s="667"/>
      <c r="X38" s="667"/>
      <c r="Y38" s="668"/>
      <c r="Z38" s="669">
        <v>1.9</v>
      </c>
      <c r="AA38" s="669"/>
      <c r="AB38" s="669"/>
      <c r="AC38" s="669"/>
      <c r="AD38" s="670" t="s">
        <v>530</v>
      </c>
      <c r="AE38" s="670"/>
      <c r="AF38" s="670"/>
      <c r="AG38" s="670"/>
      <c r="AH38" s="670"/>
      <c r="AI38" s="670"/>
      <c r="AJ38" s="670"/>
      <c r="AK38" s="670"/>
      <c r="AL38" s="671" t="s">
        <v>567</v>
      </c>
      <c r="AM38" s="672"/>
      <c r="AN38" s="672"/>
      <c r="AO38" s="673"/>
      <c r="AQ38" s="744" t="s">
        <v>574</v>
      </c>
      <c r="AR38" s="745"/>
      <c r="AS38" s="745"/>
      <c r="AT38" s="745"/>
      <c r="AU38" s="745"/>
      <c r="AV38" s="745"/>
      <c r="AW38" s="745"/>
      <c r="AX38" s="745"/>
      <c r="AY38" s="746"/>
      <c r="AZ38" s="666">
        <v>55529</v>
      </c>
      <c r="BA38" s="667"/>
      <c r="BB38" s="667"/>
      <c r="BC38" s="667"/>
      <c r="BD38" s="700"/>
      <c r="BE38" s="700"/>
      <c r="BF38" s="724"/>
      <c r="BG38" s="681" t="s">
        <v>295</v>
      </c>
      <c r="BH38" s="682"/>
      <c r="BI38" s="682"/>
      <c r="BJ38" s="682"/>
      <c r="BK38" s="682"/>
      <c r="BL38" s="682"/>
      <c r="BM38" s="682"/>
      <c r="BN38" s="682"/>
      <c r="BO38" s="682"/>
      <c r="BP38" s="682"/>
      <c r="BQ38" s="682"/>
      <c r="BR38" s="682"/>
      <c r="BS38" s="682"/>
      <c r="BT38" s="682"/>
      <c r="BU38" s="683"/>
      <c r="BV38" s="666">
        <v>1860</v>
      </c>
      <c r="BW38" s="667"/>
      <c r="BX38" s="667"/>
      <c r="BY38" s="667"/>
      <c r="BZ38" s="667"/>
      <c r="CA38" s="667"/>
      <c r="CB38" s="676"/>
      <c r="CD38" s="681" t="s">
        <v>575</v>
      </c>
      <c r="CE38" s="682"/>
      <c r="CF38" s="682"/>
      <c r="CG38" s="682"/>
      <c r="CH38" s="682"/>
      <c r="CI38" s="682"/>
      <c r="CJ38" s="682"/>
      <c r="CK38" s="682"/>
      <c r="CL38" s="682"/>
      <c r="CM38" s="682"/>
      <c r="CN38" s="682"/>
      <c r="CO38" s="682"/>
      <c r="CP38" s="682"/>
      <c r="CQ38" s="683"/>
      <c r="CR38" s="666">
        <v>710164</v>
      </c>
      <c r="CS38" s="667"/>
      <c r="CT38" s="667"/>
      <c r="CU38" s="667"/>
      <c r="CV38" s="667"/>
      <c r="CW38" s="667"/>
      <c r="CX38" s="667"/>
      <c r="CY38" s="668"/>
      <c r="CZ38" s="671">
        <v>6.2</v>
      </c>
      <c r="DA38" s="702"/>
      <c r="DB38" s="702"/>
      <c r="DC38" s="708"/>
      <c r="DD38" s="675">
        <v>565903</v>
      </c>
      <c r="DE38" s="667"/>
      <c r="DF38" s="667"/>
      <c r="DG38" s="667"/>
      <c r="DH38" s="667"/>
      <c r="DI38" s="667"/>
      <c r="DJ38" s="667"/>
      <c r="DK38" s="668"/>
      <c r="DL38" s="675">
        <v>512672</v>
      </c>
      <c r="DM38" s="667"/>
      <c r="DN38" s="667"/>
      <c r="DO38" s="667"/>
      <c r="DP38" s="667"/>
      <c r="DQ38" s="667"/>
      <c r="DR38" s="667"/>
      <c r="DS38" s="667"/>
      <c r="DT38" s="667"/>
      <c r="DU38" s="667"/>
      <c r="DV38" s="668"/>
      <c r="DW38" s="671">
        <v>10.3</v>
      </c>
      <c r="DX38" s="702"/>
      <c r="DY38" s="702"/>
      <c r="DZ38" s="702"/>
      <c r="EA38" s="702"/>
      <c r="EB38" s="702"/>
      <c r="EC38" s="703"/>
    </row>
    <row r="39" spans="2:133" ht="11.25" customHeight="1" x14ac:dyDescent="0.15">
      <c r="B39" s="663" t="s">
        <v>296</v>
      </c>
      <c r="C39" s="664"/>
      <c r="D39" s="664"/>
      <c r="E39" s="664"/>
      <c r="F39" s="664"/>
      <c r="G39" s="664"/>
      <c r="H39" s="664"/>
      <c r="I39" s="664"/>
      <c r="J39" s="664"/>
      <c r="K39" s="664"/>
      <c r="L39" s="664"/>
      <c r="M39" s="664"/>
      <c r="N39" s="664"/>
      <c r="O39" s="664"/>
      <c r="P39" s="664"/>
      <c r="Q39" s="665"/>
      <c r="R39" s="666">
        <v>108240</v>
      </c>
      <c r="S39" s="667"/>
      <c r="T39" s="667"/>
      <c r="U39" s="667"/>
      <c r="V39" s="667"/>
      <c r="W39" s="667"/>
      <c r="X39" s="667"/>
      <c r="Y39" s="668"/>
      <c r="Z39" s="669">
        <v>0.9</v>
      </c>
      <c r="AA39" s="669"/>
      <c r="AB39" s="669"/>
      <c r="AC39" s="669"/>
      <c r="AD39" s="670">
        <v>20</v>
      </c>
      <c r="AE39" s="670"/>
      <c r="AF39" s="670"/>
      <c r="AG39" s="670"/>
      <c r="AH39" s="670"/>
      <c r="AI39" s="670"/>
      <c r="AJ39" s="670"/>
      <c r="AK39" s="670"/>
      <c r="AL39" s="671">
        <v>0</v>
      </c>
      <c r="AM39" s="672"/>
      <c r="AN39" s="672"/>
      <c r="AO39" s="673"/>
      <c r="AQ39" s="744" t="s">
        <v>576</v>
      </c>
      <c r="AR39" s="745"/>
      <c r="AS39" s="745"/>
      <c r="AT39" s="745"/>
      <c r="AU39" s="745"/>
      <c r="AV39" s="745"/>
      <c r="AW39" s="745"/>
      <c r="AX39" s="745"/>
      <c r="AY39" s="746"/>
      <c r="AZ39" s="666">
        <v>25448</v>
      </c>
      <c r="BA39" s="667"/>
      <c r="BB39" s="667"/>
      <c r="BC39" s="667"/>
      <c r="BD39" s="700"/>
      <c r="BE39" s="700"/>
      <c r="BF39" s="724"/>
      <c r="BG39" s="681" t="s">
        <v>297</v>
      </c>
      <c r="BH39" s="682"/>
      <c r="BI39" s="682"/>
      <c r="BJ39" s="682"/>
      <c r="BK39" s="682"/>
      <c r="BL39" s="682"/>
      <c r="BM39" s="682"/>
      <c r="BN39" s="682"/>
      <c r="BO39" s="682"/>
      <c r="BP39" s="682"/>
      <c r="BQ39" s="682"/>
      <c r="BR39" s="682"/>
      <c r="BS39" s="682"/>
      <c r="BT39" s="682"/>
      <c r="BU39" s="683"/>
      <c r="BV39" s="666">
        <v>2949</v>
      </c>
      <c r="BW39" s="667"/>
      <c r="BX39" s="667"/>
      <c r="BY39" s="667"/>
      <c r="BZ39" s="667"/>
      <c r="CA39" s="667"/>
      <c r="CB39" s="676"/>
      <c r="CD39" s="681" t="s">
        <v>577</v>
      </c>
      <c r="CE39" s="682"/>
      <c r="CF39" s="682"/>
      <c r="CG39" s="682"/>
      <c r="CH39" s="682"/>
      <c r="CI39" s="682"/>
      <c r="CJ39" s="682"/>
      <c r="CK39" s="682"/>
      <c r="CL39" s="682"/>
      <c r="CM39" s="682"/>
      <c r="CN39" s="682"/>
      <c r="CO39" s="682"/>
      <c r="CP39" s="682"/>
      <c r="CQ39" s="683"/>
      <c r="CR39" s="666">
        <v>1147606</v>
      </c>
      <c r="CS39" s="700"/>
      <c r="CT39" s="700"/>
      <c r="CU39" s="700"/>
      <c r="CV39" s="700"/>
      <c r="CW39" s="700"/>
      <c r="CX39" s="700"/>
      <c r="CY39" s="701"/>
      <c r="CZ39" s="671">
        <v>10</v>
      </c>
      <c r="DA39" s="702"/>
      <c r="DB39" s="702"/>
      <c r="DC39" s="708"/>
      <c r="DD39" s="675">
        <v>1144778</v>
      </c>
      <c r="DE39" s="700"/>
      <c r="DF39" s="700"/>
      <c r="DG39" s="700"/>
      <c r="DH39" s="700"/>
      <c r="DI39" s="700"/>
      <c r="DJ39" s="700"/>
      <c r="DK39" s="701"/>
      <c r="DL39" s="675" t="s">
        <v>530</v>
      </c>
      <c r="DM39" s="700"/>
      <c r="DN39" s="700"/>
      <c r="DO39" s="700"/>
      <c r="DP39" s="700"/>
      <c r="DQ39" s="700"/>
      <c r="DR39" s="700"/>
      <c r="DS39" s="700"/>
      <c r="DT39" s="700"/>
      <c r="DU39" s="700"/>
      <c r="DV39" s="701"/>
      <c r="DW39" s="671" t="s">
        <v>530</v>
      </c>
      <c r="DX39" s="702"/>
      <c r="DY39" s="702"/>
      <c r="DZ39" s="702"/>
      <c r="EA39" s="702"/>
      <c r="EB39" s="702"/>
      <c r="EC39" s="703"/>
    </row>
    <row r="40" spans="2:133" ht="11.25" customHeight="1" x14ac:dyDescent="0.15">
      <c r="B40" s="663" t="s">
        <v>298</v>
      </c>
      <c r="C40" s="664"/>
      <c r="D40" s="664"/>
      <c r="E40" s="664"/>
      <c r="F40" s="664"/>
      <c r="G40" s="664"/>
      <c r="H40" s="664"/>
      <c r="I40" s="664"/>
      <c r="J40" s="664"/>
      <c r="K40" s="664"/>
      <c r="L40" s="664"/>
      <c r="M40" s="664"/>
      <c r="N40" s="664"/>
      <c r="O40" s="664"/>
      <c r="P40" s="664"/>
      <c r="Q40" s="665"/>
      <c r="R40" s="666">
        <v>2817500</v>
      </c>
      <c r="S40" s="667"/>
      <c r="T40" s="667"/>
      <c r="U40" s="667"/>
      <c r="V40" s="667"/>
      <c r="W40" s="667"/>
      <c r="X40" s="667"/>
      <c r="Y40" s="668"/>
      <c r="Z40" s="669">
        <v>24</v>
      </c>
      <c r="AA40" s="669"/>
      <c r="AB40" s="669"/>
      <c r="AC40" s="669"/>
      <c r="AD40" s="670" t="s">
        <v>543</v>
      </c>
      <c r="AE40" s="670"/>
      <c r="AF40" s="670"/>
      <c r="AG40" s="670"/>
      <c r="AH40" s="670"/>
      <c r="AI40" s="670"/>
      <c r="AJ40" s="670"/>
      <c r="AK40" s="670"/>
      <c r="AL40" s="671" t="s">
        <v>543</v>
      </c>
      <c r="AM40" s="672"/>
      <c r="AN40" s="672"/>
      <c r="AO40" s="673"/>
      <c r="AQ40" s="744" t="s">
        <v>578</v>
      </c>
      <c r="AR40" s="745"/>
      <c r="AS40" s="745"/>
      <c r="AT40" s="745"/>
      <c r="AU40" s="745"/>
      <c r="AV40" s="745"/>
      <c r="AW40" s="745"/>
      <c r="AX40" s="745"/>
      <c r="AY40" s="746"/>
      <c r="AZ40" s="666" t="s">
        <v>530</v>
      </c>
      <c r="BA40" s="667"/>
      <c r="BB40" s="667"/>
      <c r="BC40" s="667"/>
      <c r="BD40" s="700"/>
      <c r="BE40" s="700"/>
      <c r="BF40" s="724"/>
      <c r="BG40" s="747" t="s">
        <v>579</v>
      </c>
      <c r="BH40" s="748"/>
      <c r="BI40" s="748"/>
      <c r="BJ40" s="748"/>
      <c r="BK40" s="748"/>
      <c r="BL40" s="363"/>
      <c r="BM40" s="682" t="s">
        <v>580</v>
      </c>
      <c r="BN40" s="682"/>
      <c r="BO40" s="682"/>
      <c r="BP40" s="682"/>
      <c r="BQ40" s="682"/>
      <c r="BR40" s="682"/>
      <c r="BS40" s="682"/>
      <c r="BT40" s="682"/>
      <c r="BU40" s="683"/>
      <c r="BV40" s="666">
        <v>122</v>
      </c>
      <c r="BW40" s="667"/>
      <c r="BX40" s="667"/>
      <c r="BY40" s="667"/>
      <c r="BZ40" s="667"/>
      <c r="CA40" s="667"/>
      <c r="CB40" s="676"/>
      <c r="CD40" s="681" t="s">
        <v>581</v>
      </c>
      <c r="CE40" s="682"/>
      <c r="CF40" s="682"/>
      <c r="CG40" s="682"/>
      <c r="CH40" s="682"/>
      <c r="CI40" s="682"/>
      <c r="CJ40" s="682"/>
      <c r="CK40" s="682"/>
      <c r="CL40" s="682"/>
      <c r="CM40" s="682"/>
      <c r="CN40" s="682"/>
      <c r="CO40" s="682"/>
      <c r="CP40" s="682"/>
      <c r="CQ40" s="683"/>
      <c r="CR40" s="666">
        <v>2273</v>
      </c>
      <c r="CS40" s="667"/>
      <c r="CT40" s="667"/>
      <c r="CU40" s="667"/>
      <c r="CV40" s="667"/>
      <c r="CW40" s="667"/>
      <c r="CX40" s="667"/>
      <c r="CY40" s="668"/>
      <c r="CZ40" s="671">
        <v>0</v>
      </c>
      <c r="DA40" s="702"/>
      <c r="DB40" s="702"/>
      <c r="DC40" s="708"/>
      <c r="DD40" s="675">
        <v>595</v>
      </c>
      <c r="DE40" s="667"/>
      <c r="DF40" s="667"/>
      <c r="DG40" s="667"/>
      <c r="DH40" s="667"/>
      <c r="DI40" s="667"/>
      <c r="DJ40" s="667"/>
      <c r="DK40" s="668"/>
      <c r="DL40" s="675" t="s">
        <v>530</v>
      </c>
      <c r="DM40" s="667"/>
      <c r="DN40" s="667"/>
      <c r="DO40" s="667"/>
      <c r="DP40" s="667"/>
      <c r="DQ40" s="667"/>
      <c r="DR40" s="667"/>
      <c r="DS40" s="667"/>
      <c r="DT40" s="667"/>
      <c r="DU40" s="667"/>
      <c r="DV40" s="668"/>
      <c r="DW40" s="671" t="s">
        <v>530</v>
      </c>
      <c r="DX40" s="702"/>
      <c r="DY40" s="702"/>
      <c r="DZ40" s="702"/>
      <c r="EA40" s="702"/>
      <c r="EB40" s="702"/>
      <c r="EC40" s="703"/>
    </row>
    <row r="41" spans="2:133" ht="11.25" customHeight="1" x14ac:dyDescent="0.15">
      <c r="B41" s="663" t="s">
        <v>299</v>
      </c>
      <c r="C41" s="664"/>
      <c r="D41" s="664"/>
      <c r="E41" s="664"/>
      <c r="F41" s="664"/>
      <c r="G41" s="664"/>
      <c r="H41" s="664"/>
      <c r="I41" s="664"/>
      <c r="J41" s="664"/>
      <c r="K41" s="664"/>
      <c r="L41" s="664"/>
      <c r="M41" s="664"/>
      <c r="N41" s="664"/>
      <c r="O41" s="664"/>
      <c r="P41" s="664"/>
      <c r="Q41" s="665"/>
      <c r="R41" s="666" t="s">
        <v>530</v>
      </c>
      <c r="S41" s="667"/>
      <c r="T41" s="667"/>
      <c r="U41" s="667"/>
      <c r="V41" s="667"/>
      <c r="W41" s="667"/>
      <c r="X41" s="667"/>
      <c r="Y41" s="668"/>
      <c r="Z41" s="669" t="s">
        <v>530</v>
      </c>
      <c r="AA41" s="669"/>
      <c r="AB41" s="669"/>
      <c r="AC41" s="669"/>
      <c r="AD41" s="670" t="s">
        <v>567</v>
      </c>
      <c r="AE41" s="670"/>
      <c r="AF41" s="670"/>
      <c r="AG41" s="670"/>
      <c r="AH41" s="670"/>
      <c r="AI41" s="670"/>
      <c r="AJ41" s="670"/>
      <c r="AK41" s="670"/>
      <c r="AL41" s="671" t="s">
        <v>530</v>
      </c>
      <c r="AM41" s="672"/>
      <c r="AN41" s="672"/>
      <c r="AO41" s="673"/>
      <c r="AQ41" s="744" t="s">
        <v>582</v>
      </c>
      <c r="AR41" s="745"/>
      <c r="AS41" s="745"/>
      <c r="AT41" s="745"/>
      <c r="AU41" s="745"/>
      <c r="AV41" s="745"/>
      <c r="AW41" s="745"/>
      <c r="AX41" s="745"/>
      <c r="AY41" s="746"/>
      <c r="AZ41" s="666">
        <v>156390</v>
      </c>
      <c r="BA41" s="667"/>
      <c r="BB41" s="667"/>
      <c r="BC41" s="667"/>
      <c r="BD41" s="700"/>
      <c r="BE41" s="700"/>
      <c r="BF41" s="724"/>
      <c r="BG41" s="747"/>
      <c r="BH41" s="748"/>
      <c r="BI41" s="748"/>
      <c r="BJ41" s="748"/>
      <c r="BK41" s="748"/>
      <c r="BL41" s="363"/>
      <c r="BM41" s="682" t="s">
        <v>583</v>
      </c>
      <c r="BN41" s="682"/>
      <c r="BO41" s="682"/>
      <c r="BP41" s="682"/>
      <c r="BQ41" s="682"/>
      <c r="BR41" s="682"/>
      <c r="BS41" s="682"/>
      <c r="BT41" s="682"/>
      <c r="BU41" s="683"/>
      <c r="BV41" s="666" t="s">
        <v>530</v>
      </c>
      <c r="BW41" s="667"/>
      <c r="BX41" s="667"/>
      <c r="BY41" s="667"/>
      <c r="BZ41" s="667"/>
      <c r="CA41" s="667"/>
      <c r="CB41" s="676"/>
      <c r="CD41" s="681" t="s">
        <v>584</v>
      </c>
      <c r="CE41" s="682"/>
      <c r="CF41" s="682"/>
      <c r="CG41" s="682"/>
      <c r="CH41" s="682"/>
      <c r="CI41" s="682"/>
      <c r="CJ41" s="682"/>
      <c r="CK41" s="682"/>
      <c r="CL41" s="682"/>
      <c r="CM41" s="682"/>
      <c r="CN41" s="682"/>
      <c r="CO41" s="682"/>
      <c r="CP41" s="682"/>
      <c r="CQ41" s="683"/>
      <c r="CR41" s="666" t="s">
        <v>530</v>
      </c>
      <c r="CS41" s="700"/>
      <c r="CT41" s="700"/>
      <c r="CU41" s="700"/>
      <c r="CV41" s="700"/>
      <c r="CW41" s="700"/>
      <c r="CX41" s="700"/>
      <c r="CY41" s="701"/>
      <c r="CZ41" s="671" t="s">
        <v>530</v>
      </c>
      <c r="DA41" s="702"/>
      <c r="DB41" s="702"/>
      <c r="DC41" s="708"/>
      <c r="DD41" s="675" t="s">
        <v>530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585</v>
      </c>
      <c r="C42" s="664"/>
      <c r="D42" s="664"/>
      <c r="E42" s="664"/>
      <c r="F42" s="664"/>
      <c r="G42" s="664"/>
      <c r="H42" s="664"/>
      <c r="I42" s="664"/>
      <c r="J42" s="664"/>
      <c r="K42" s="664"/>
      <c r="L42" s="664"/>
      <c r="M42" s="664"/>
      <c r="N42" s="664"/>
      <c r="O42" s="664"/>
      <c r="P42" s="664"/>
      <c r="Q42" s="665"/>
      <c r="R42" s="666" t="s">
        <v>530</v>
      </c>
      <c r="S42" s="667"/>
      <c r="T42" s="667"/>
      <c r="U42" s="667"/>
      <c r="V42" s="667"/>
      <c r="W42" s="667"/>
      <c r="X42" s="667"/>
      <c r="Y42" s="668"/>
      <c r="Z42" s="669" t="s">
        <v>530</v>
      </c>
      <c r="AA42" s="669"/>
      <c r="AB42" s="669"/>
      <c r="AC42" s="669"/>
      <c r="AD42" s="670" t="s">
        <v>530</v>
      </c>
      <c r="AE42" s="670"/>
      <c r="AF42" s="670"/>
      <c r="AG42" s="670"/>
      <c r="AH42" s="670"/>
      <c r="AI42" s="670"/>
      <c r="AJ42" s="670"/>
      <c r="AK42" s="670"/>
      <c r="AL42" s="671" t="s">
        <v>530</v>
      </c>
      <c r="AM42" s="672"/>
      <c r="AN42" s="672"/>
      <c r="AO42" s="673"/>
      <c r="AQ42" s="754" t="s">
        <v>586</v>
      </c>
      <c r="AR42" s="755"/>
      <c r="AS42" s="755"/>
      <c r="AT42" s="755"/>
      <c r="AU42" s="755"/>
      <c r="AV42" s="755"/>
      <c r="AW42" s="755"/>
      <c r="AX42" s="755"/>
      <c r="AY42" s="756"/>
      <c r="AZ42" s="760">
        <v>498245</v>
      </c>
      <c r="BA42" s="761"/>
      <c r="BB42" s="761"/>
      <c r="BC42" s="761"/>
      <c r="BD42" s="737"/>
      <c r="BE42" s="737"/>
      <c r="BF42" s="739"/>
      <c r="BG42" s="749"/>
      <c r="BH42" s="750"/>
      <c r="BI42" s="750"/>
      <c r="BJ42" s="750"/>
      <c r="BK42" s="750"/>
      <c r="BL42" s="364"/>
      <c r="BM42" s="692" t="s">
        <v>587</v>
      </c>
      <c r="BN42" s="692"/>
      <c r="BO42" s="692"/>
      <c r="BP42" s="692"/>
      <c r="BQ42" s="692"/>
      <c r="BR42" s="692"/>
      <c r="BS42" s="692"/>
      <c r="BT42" s="692"/>
      <c r="BU42" s="693"/>
      <c r="BV42" s="760">
        <v>336</v>
      </c>
      <c r="BW42" s="761"/>
      <c r="BX42" s="761"/>
      <c r="BY42" s="761"/>
      <c r="BZ42" s="761"/>
      <c r="CA42" s="761"/>
      <c r="CB42" s="773"/>
      <c r="CD42" s="663" t="s">
        <v>300</v>
      </c>
      <c r="CE42" s="664"/>
      <c r="CF42" s="664"/>
      <c r="CG42" s="664"/>
      <c r="CH42" s="664"/>
      <c r="CI42" s="664"/>
      <c r="CJ42" s="664"/>
      <c r="CK42" s="664"/>
      <c r="CL42" s="664"/>
      <c r="CM42" s="664"/>
      <c r="CN42" s="664"/>
      <c r="CO42" s="664"/>
      <c r="CP42" s="664"/>
      <c r="CQ42" s="665"/>
      <c r="CR42" s="666">
        <v>2720278</v>
      </c>
      <c r="CS42" s="700"/>
      <c r="CT42" s="700"/>
      <c r="CU42" s="700"/>
      <c r="CV42" s="700"/>
      <c r="CW42" s="700"/>
      <c r="CX42" s="700"/>
      <c r="CY42" s="701"/>
      <c r="CZ42" s="671">
        <v>23.7</v>
      </c>
      <c r="DA42" s="702"/>
      <c r="DB42" s="702"/>
      <c r="DC42" s="708"/>
      <c r="DD42" s="675">
        <v>296870</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588</v>
      </c>
      <c r="C43" s="664"/>
      <c r="D43" s="664"/>
      <c r="E43" s="664"/>
      <c r="F43" s="664"/>
      <c r="G43" s="664"/>
      <c r="H43" s="664"/>
      <c r="I43" s="664"/>
      <c r="J43" s="664"/>
      <c r="K43" s="664"/>
      <c r="L43" s="664"/>
      <c r="M43" s="664"/>
      <c r="N43" s="664"/>
      <c r="O43" s="664"/>
      <c r="P43" s="664"/>
      <c r="Q43" s="665"/>
      <c r="R43" s="666">
        <v>154800</v>
      </c>
      <c r="S43" s="667"/>
      <c r="T43" s="667"/>
      <c r="U43" s="667"/>
      <c r="V43" s="667"/>
      <c r="W43" s="667"/>
      <c r="X43" s="667"/>
      <c r="Y43" s="668"/>
      <c r="Z43" s="669">
        <v>1.3</v>
      </c>
      <c r="AA43" s="669"/>
      <c r="AB43" s="669"/>
      <c r="AC43" s="669"/>
      <c r="AD43" s="670" t="s">
        <v>530</v>
      </c>
      <c r="AE43" s="670"/>
      <c r="AF43" s="670"/>
      <c r="AG43" s="670"/>
      <c r="AH43" s="670"/>
      <c r="AI43" s="670"/>
      <c r="AJ43" s="670"/>
      <c r="AK43" s="670"/>
      <c r="AL43" s="671" t="s">
        <v>530</v>
      </c>
      <c r="AM43" s="672"/>
      <c r="AN43" s="672"/>
      <c r="AO43" s="673"/>
      <c r="BV43" s="219"/>
      <c r="BW43" s="219"/>
      <c r="BX43" s="219"/>
      <c r="BY43" s="219"/>
      <c r="BZ43" s="219"/>
      <c r="CA43" s="219"/>
      <c r="CB43" s="219"/>
      <c r="CD43" s="663" t="s">
        <v>589</v>
      </c>
      <c r="CE43" s="664"/>
      <c r="CF43" s="664"/>
      <c r="CG43" s="664"/>
      <c r="CH43" s="664"/>
      <c r="CI43" s="664"/>
      <c r="CJ43" s="664"/>
      <c r="CK43" s="664"/>
      <c r="CL43" s="664"/>
      <c r="CM43" s="664"/>
      <c r="CN43" s="664"/>
      <c r="CO43" s="664"/>
      <c r="CP43" s="664"/>
      <c r="CQ43" s="665"/>
      <c r="CR43" s="666">
        <v>27344</v>
      </c>
      <c r="CS43" s="700"/>
      <c r="CT43" s="700"/>
      <c r="CU43" s="700"/>
      <c r="CV43" s="700"/>
      <c r="CW43" s="700"/>
      <c r="CX43" s="700"/>
      <c r="CY43" s="701"/>
      <c r="CZ43" s="671">
        <v>0.2</v>
      </c>
      <c r="DA43" s="702"/>
      <c r="DB43" s="702"/>
      <c r="DC43" s="708"/>
      <c r="DD43" s="675">
        <v>27344</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301</v>
      </c>
      <c r="C44" s="711"/>
      <c r="D44" s="711"/>
      <c r="E44" s="711"/>
      <c r="F44" s="711"/>
      <c r="G44" s="711"/>
      <c r="H44" s="711"/>
      <c r="I44" s="711"/>
      <c r="J44" s="711"/>
      <c r="K44" s="711"/>
      <c r="L44" s="711"/>
      <c r="M44" s="711"/>
      <c r="N44" s="711"/>
      <c r="O44" s="711"/>
      <c r="P44" s="711"/>
      <c r="Q44" s="712"/>
      <c r="R44" s="760">
        <v>11733781</v>
      </c>
      <c r="S44" s="761"/>
      <c r="T44" s="761"/>
      <c r="U44" s="761"/>
      <c r="V44" s="761"/>
      <c r="W44" s="761"/>
      <c r="X44" s="761"/>
      <c r="Y44" s="762"/>
      <c r="Z44" s="763">
        <v>100</v>
      </c>
      <c r="AA44" s="763"/>
      <c r="AB44" s="763"/>
      <c r="AC44" s="763"/>
      <c r="AD44" s="764">
        <v>4805260</v>
      </c>
      <c r="AE44" s="764"/>
      <c r="AF44" s="764"/>
      <c r="AG44" s="764"/>
      <c r="AH44" s="764"/>
      <c r="AI44" s="764"/>
      <c r="AJ44" s="764"/>
      <c r="AK44" s="764"/>
      <c r="AL44" s="765">
        <v>100</v>
      </c>
      <c r="AM44" s="738"/>
      <c r="AN44" s="738"/>
      <c r="AO44" s="766"/>
      <c r="CD44" s="767" t="s">
        <v>273</v>
      </c>
      <c r="CE44" s="768"/>
      <c r="CF44" s="663" t="s">
        <v>590</v>
      </c>
      <c r="CG44" s="664"/>
      <c r="CH44" s="664"/>
      <c r="CI44" s="664"/>
      <c r="CJ44" s="664"/>
      <c r="CK44" s="664"/>
      <c r="CL44" s="664"/>
      <c r="CM44" s="664"/>
      <c r="CN44" s="664"/>
      <c r="CO44" s="664"/>
      <c r="CP44" s="664"/>
      <c r="CQ44" s="665"/>
      <c r="CR44" s="666">
        <v>2720275</v>
      </c>
      <c r="CS44" s="667"/>
      <c r="CT44" s="667"/>
      <c r="CU44" s="667"/>
      <c r="CV44" s="667"/>
      <c r="CW44" s="667"/>
      <c r="CX44" s="667"/>
      <c r="CY44" s="668"/>
      <c r="CZ44" s="671">
        <v>23.7</v>
      </c>
      <c r="DA44" s="672"/>
      <c r="DB44" s="672"/>
      <c r="DC44" s="684"/>
      <c r="DD44" s="675">
        <v>296867</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591</v>
      </c>
      <c r="CG45" s="664"/>
      <c r="CH45" s="664"/>
      <c r="CI45" s="664"/>
      <c r="CJ45" s="664"/>
      <c r="CK45" s="664"/>
      <c r="CL45" s="664"/>
      <c r="CM45" s="664"/>
      <c r="CN45" s="664"/>
      <c r="CO45" s="664"/>
      <c r="CP45" s="664"/>
      <c r="CQ45" s="665"/>
      <c r="CR45" s="666">
        <v>962891</v>
      </c>
      <c r="CS45" s="700"/>
      <c r="CT45" s="700"/>
      <c r="CU45" s="700"/>
      <c r="CV45" s="700"/>
      <c r="CW45" s="700"/>
      <c r="CX45" s="700"/>
      <c r="CY45" s="701"/>
      <c r="CZ45" s="671">
        <v>8.4</v>
      </c>
      <c r="DA45" s="702"/>
      <c r="DB45" s="702"/>
      <c r="DC45" s="708"/>
      <c r="DD45" s="675">
        <v>15134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302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592</v>
      </c>
      <c r="CG46" s="664"/>
      <c r="CH46" s="664"/>
      <c r="CI46" s="664"/>
      <c r="CJ46" s="664"/>
      <c r="CK46" s="664"/>
      <c r="CL46" s="664"/>
      <c r="CM46" s="664"/>
      <c r="CN46" s="664"/>
      <c r="CO46" s="664"/>
      <c r="CP46" s="664"/>
      <c r="CQ46" s="665"/>
      <c r="CR46" s="666">
        <v>1516376</v>
      </c>
      <c r="CS46" s="667"/>
      <c r="CT46" s="667"/>
      <c r="CU46" s="667"/>
      <c r="CV46" s="667"/>
      <c r="CW46" s="667"/>
      <c r="CX46" s="667"/>
      <c r="CY46" s="668"/>
      <c r="CZ46" s="671">
        <v>13.2</v>
      </c>
      <c r="DA46" s="672"/>
      <c r="DB46" s="672"/>
      <c r="DC46" s="684"/>
      <c r="DD46" s="675">
        <v>275325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303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593</v>
      </c>
      <c r="CG47" s="664"/>
      <c r="CH47" s="664"/>
      <c r="CI47" s="664"/>
      <c r="CJ47" s="664"/>
      <c r="CK47" s="664"/>
      <c r="CL47" s="664"/>
      <c r="CM47" s="664"/>
      <c r="CN47" s="664"/>
      <c r="CO47" s="664"/>
      <c r="CP47" s="664"/>
      <c r="CQ47" s="665"/>
      <c r="CR47" s="666">
        <v>3</v>
      </c>
      <c r="CS47" s="700"/>
      <c r="CT47" s="700"/>
      <c r="CU47" s="700"/>
      <c r="CV47" s="700"/>
      <c r="CW47" s="700"/>
      <c r="CX47" s="700"/>
      <c r="CY47" s="701"/>
      <c r="CZ47" s="671">
        <v>0</v>
      </c>
      <c r="DA47" s="702"/>
      <c r="DB47" s="702"/>
      <c r="DC47" s="708"/>
      <c r="DD47" s="675">
        <v>3</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304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594</v>
      </c>
      <c r="CG48" s="664"/>
      <c r="CH48" s="664"/>
      <c r="CI48" s="664"/>
      <c r="CJ48" s="664"/>
      <c r="CK48" s="664"/>
      <c r="CL48" s="664"/>
      <c r="CM48" s="664"/>
      <c r="CN48" s="664"/>
      <c r="CO48" s="664"/>
      <c r="CP48" s="664"/>
      <c r="CQ48" s="665"/>
      <c r="CR48" s="666" t="s">
        <v>530</v>
      </c>
      <c r="CS48" s="667"/>
      <c r="CT48" s="667"/>
      <c r="CU48" s="667"/>
      <c r="CV48" s="667"/>
      <c r="CW48" s="667"/>
      <c r="CX48" s="667"/>
      <c r="CY48" s="668"/>
      <c r="CZ48" s="671" t="s">
        <v>530</v>
      </c>
      <c r="DA48" s="672"/>
      <c r="DB48" s="672"/>
      <c r="DC48" s="684"/>
      <c r="DD48" s="675" t="s">
        <v>530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595</v>
      </c>
      <c r="CE49" s="711"/>
      <c r="CF49" s="711"/>
      <c r="CG49" s="711"/>
      <c r="CH49" s="711"/>
      <c r="CI49" s="711"/>
      <c r="CJ49" s="711"/>
      <c r="CK49" s="711"/>
      <c r="CL49" s="711"/>
      <c r="CM49" s="711"/>
      <c r="CN49" s="711"/>
      <c r="CO49" s="711"/>
      <c r="CP49" s="711"/>
      <c r="CQ49" s="712"/>
      <c r="CR49" s="760">
        <v>11483869</v>
      </c>
      <c r="CS49" s="737"/>
      <c r="CT49" s="737"/>
      <c r="CU49" s="737"/>
      <c r="CV49" s="737"/>
      <c r="CW49" s="737"/>
      <c r="CX49" s="737"/>
      <c r="CY49" s="774"/>
      <c r="CZ49" s="765">
        <v>100</v>
      </c>
      <c r="DA49" s="775"/>
      <c r="DB49" s="775"/>
      <c r="DC49" s="776"/>
      <c r="DD49" s="777">
        <v>6486425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9MaBFk4Q8ygpDjREfUWyV2k5IdDpfu44AFah1u7U3FROxEaCkImCkTMyO8Jk9EmOFKyzTD8xcou5w12Y81/3w==" saltValue="g6m/JtVS3/bR6TJJy7ADK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AN65" sqref="AN65:DC69"/>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60" t="s">
        <v>305</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1" t="s">
        <v>306</v>
      </c>
      <c r="DK2" s="1162"/>
      <c r="DL2" s="1162"/>
      <c r="DM2" s="1162"/>
      <c r="DN2" s="1162"/>
      <c r="DO2" s="1163"/>
      <c r="DP2" s="224"/>
      <c r="DQ2" s="1161" t="s">
        <v>307</v>
      </c>
      <c r="DR2" s="1162"/>
      <c r="DS2" s="1162"/>
      <c r="DT2" s="1162"/>
      <c r="DU2" s="1162"/>
      <c r="DV2" s="1162"/>
      <c r="DW2" s="1162"/>
      <c r="DX2" s="1162"/>
      <c r="DY2" s="1162"/>
      <c r="DZ2" s="116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9" t="s">
        <v>308</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28"/>
      <c r="BA4" s="228"/>
      <c r="BB4" s="228"/>
      <c r="BC4" s="228"/>
      <c r="BD4" s="228"/>
      <c r="BE4" s="229"/>
      <c r="BF4" s="229"/>
      <c r="BG4" s="229"/>
      <c r="BH4" s="229"/>
      <c r="BI4" s="229"/>
      <c r="BJ4" s="229"/>
      <c r="BK4" s="229"/>
      <c r="BL4" s="229"/>
      <c r="BM4" s="229"/>
      <c r="BN4" s="229"/>
      <c r="BO4" s="229"/>
      <c r="BP4" s="229"/>
      <c r="BQ4" s="795" t="s">
        <v>309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2" t="s">
        <v>310</v>
      </c>
      <c r="B5" s="1063"/>
      <c r="C5" s="1063"/>
      <c r="D5" s="1063"/>
      <c r="E5" s="1063"/>
      <c r="F5" s="1063"/>
      <c r="G5" s="1063"/>
      <c r="H5" s="1063"/>
      <c r="I5" s="1063"/>
      <c r="J5" s="1063"/>
      <c r="K5" s="1063"/>
      <c r="L5" s="1063"/>
      <c r="M5" s="1063"/>
      <c r="N5" s="1063"/>
      <c r="O5" s="1063"/>
      <c r="P5" s="1064"/>
      <c r="Q5" s="1068" t="s">
        <v>311</v>
      </c>
      <c r="R5" s="1069"/>
      <c r="S5" s="1069"/>
      <c r="T5" s="1069"/>
      <c r="U5" s="1070"/>
      <c r="V5" s="1068" t="s">
        <v>312</v>
      </c>
      <c r="W5" s="1069"/>
      <c r="X5" s="1069"/>
      <c r="Y5" s="1069"/>
      <c r="Z5" s="1070"/>
      <c r="AA5" s="1068" t="s">
        <v>313</v>
      </c>
      <c r="AB5" s="1069"/>
      <c r="AC5" s="1069"/>
      <c r="AD5" s="1069"/>
      <c r="AE5" s="1069"/>
      <c r="AF5" s="1164" t="s">
        <v>314</v>
      </c>
      <c r="AG5" s="1069"/>
      <c r="AH5" s="1069"/>
      <c r="AI5" s="1069"/>
      <c r="AJ5" s="1082"/>
      <c r="AK5" s="1069" t="s">
        <v>315</v>
      </c>
      <c r="AL5" s="1069"/>
      <c r="AM5" s="1069"/>
      <c r="AN5" s="1069"/>
      <c r="AO5" s="1070"/>
      <c r="AP5" s="1068" t="s">
        <v>316</v>
      </c>
      <c r="AQ5" s="1069"/>
      <c r="AR5" s="1069"/>
      <c r="AS5" s="1069"/>
      <c r="AT5" s="1070"/>
      <c r="AU5" s="1068" t="s">
        <v>317</v>
      </c>
      <c r="AV5" s="1069"/>
      <c r="AW5" s="1069"/>
      <c r="AX5" s="1069"/>
      <c r="AY5" s="1082"/>
      <c r="AZ5" s="228"/>
      <c r="BA5" s="228"/>
      <c r="BB5" s="228"/>
      <c r="BC5" s="228"/>
      <c r="BD5" s="228"/>
      <c r="BE5" s="229"/>
      <c r="BF5" s="229"/>
      <c r="BG5" s="229"/>
      <c r="BH5" s="229"/>
      <c r="BI5" s="229"/>
      <c r="BJ5" s="229"/>
      <c r="BK5" s="229"/>
      <c r="BL5" s="229"/>
      <c r="BM5" s="229"/>
      <c r="BN5" s="229"/>
      <c r="BO5" s="229"/>
      <c r="BP5" s="229"/>
      <c r="BQ5" s="1062" t="s">
        <v>318</v>
      </c>
      <c r="BR5" s="1063"/>
      <c r="BS5" s="1063"/>
      <c r="BT5" s="1063"/>
      <c r="BU5" s="1063"/>
      <c r="BV5" s="1063"/>
      <c r="BW5" s="1063"/>
      <c r="BX5" s="1063"/>
      <c r="BY5" s="1063"/>
      <c r="BZ5" s="1063"/>
      <c r="CA5" s="1063"/>
      <c r="CB5" s="1063"/>
      <c r="CC5" s="1063"/>
      <c r="CD5" s="1063"/>
      <c r="CE5" s="1063"/>
      <c r="CF5" s="1063"/>
      <c r="CG5" s="1064"/>
      <c r="CH5" s="1068" t="s">
        <v>319</v>
      </c>
      <c r="CI5" s="1069"/>
      <c r="CJ5" s="1069"/>
      <c r="CK5" s="1069"/>
      <c r="CL5" s="1070"/>
      <c r="CM5" s="1068" t="s">
        <v>320</v>
      </c>
      <c r="CN5" s="1069"/>
      <c r="CO5" s="1069"/>
      <c r="CP5" s="1069"/>
      <c r="CQ5" s="1070"/>
      <c r="CR5" s="1068" t="s">
        <v>321</v>
      </c>
      <c r="CS5" s="1069"/>
      <c r="CT5" s="1069"/>
      <c r="CU5" s="1069"/>
      <c r="CV5" s="1070"/>
      <c r="CW5" s="1068" t="s">
        <v>322</v>
      </c>
      <c r="CX5" s="1069"/>
      <c r="CY5" s="1069"/>
      <c r="CZ5" s="1069"/>
      <c r="DA5" s="1070"/>
      <c r="DB5" s="1068" t="s">
        <v>323</v>
      </c>
      <c r="DC5" s="1069"/>
      <c r="DD5" s="1069"/>
      <c r="DE5" s="1069"/>
      <c r="DF5" s="1070"/>
      <c r="DG5" s="1154" t="s">
        <v>324</v>
      </c>
      <c r="DH5" s="1155"/>
      <c r="DI5" s="1155"/>
      <c r="DJ5" s="1155"/>
      <c r="DK5" s="1156"/>
      <c r="DL5" s="1154" t="s">
        <v>325</v>
      </c>
      <c r="DM5" s="1155"/>
      <c r="DN5" s="1155"/>
      <c r="DO5" s="1155"/>
      <c r="DP5" s="1156"/>
      <c r="DQ5" s="1068" t="s">
        <v>326</v>
      </c>
      <c r="DR5" s="1069"/>
      <c r="DS5" s="1069"/>
      <c r="DT5" s="1069"/>
      <c r="DU5" s="1070"/>
      <c r="DV5" s="1068" t="s">
        <v>317</v>
      </c>
      <c r="DW5" s="1069"/>
      <c r="DX5" s="1069"/>
      <c r="DY5" s="1069"/>
      <c r="DZ5" s="1082"/>
      <c r="EA5" s="230"/>
    </row>
    <row r="6" spans="1:131" s="231"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5"/>
      <c r="AG6" s="1072"/>
      <c r="AH6" s="1072"/>
      <c r="AI6" s="1072"/>
      <c r="AJ6" s="1083"/>
      <c r="AK6" s="1072"/>
      <c r="AL6" s="1072"/>
      <c r="AM6" s="1072"/>
      <c r="AN6" s="1072"/>
      <c r="AO6" s="1073"/>
      <c r="AP6" s="1071"/>
      <c r="AQ6" s="1072"/>
      <c r="AR6" s="1072"/>
      <c r="AS6" s="1072"/>
      <c r="AT6" s="1073"/>
      <c r="AU6" s="1071"/>
      <c r="AV6" s="1072"/>
      <c r="AW6" s="1072"/>
      <c r="AX6" s="1072"/>
      <c r="AY6" s="1083"/>
      <c r="AZ6" s="228"/>
      <c r="BA6" s="228"/>
      <c r="BB6" s="228"/>
      <c r="BC6" s="228"/>
      <c r="BD6" s="228"/>
      <c r="BE6" s="229"/>
      <c r="BF6" s="229"/>
      <c r="BG6" s="229"/>
      <c r="BH6" s="229"/>
      <c r="BI6" s="229"/>
      <c r="BJ6" s="229"/>
      <c r="BK6" s="229"/>
      <c r="BL6" s="229"/>
      <c r="BM6" s="229"/>
      <c r="BN6" s="229"/>
      <c r="BO6" s="229"/>
      <c r="BP6" s="229"/>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7"/>
      <c r="DH6" s="1158"/>
      <c r="DI6" s="1158"/>
      <c r="DJ6" s="1158"/>
      <c r="DK6" s="1159"/>
      <c r="DL6" s="1157"/>
      <c r="DM6" s="1158"/>
      <c r="DN6" s="1158"/>
      <c r="DO6" s="1158"/>
      <c r="DP6" s="1159"/>
      <c r="DQ6" s="1071"/>
      <c r="DR6" s="1072"/>
      <c r="DS6" s="1072"/>
      <c r="DT6" s="1072"/>
      <c r="DU6" s="1073"/>
      <c r="DV6" s="1071"/>
      <c r="DW6" s="1072"/>
      <c r="DX6" s="1072"/>
      <c r="DY6" s="1072"/>
      <c r="DZ6" s="1083"/>
      <c r="EA6" s="230"/>
    </row>
    <row r="7" spans="1:131" s="231" customFormat="1" ht="26.25" customHeight="1" thickTop="1" x14ac:dyDescent="0.15">
      <c r="A7" s="232">
        <v>1</v>
      </c>
      <c r="B7" s="1117" t="s">
        <v>327</v>
      </c>
      <c r="C7" s="1118"/>
      <c r="D7" s="1118"/>
      <c r="E7" s="1118"/>
      <c r="F7" s="1118"/>
      <c r="G7" s="1118"/>
      <c r="H7" s="1118"/>
      <c r="I7" s="1118"/>
      <c r="J7" s="1118"/>
      <c r="K7" s="1118"/>
      <c r="L7" s="1118"/>
      <c r="M7" s="1118"/>
      <c r="N7" s="1118"/>
      <c r="O7" s="1118"/>
      <c r="P7" s="1119"/>
      <c r="Q7" s="1172">
        <v>11734</v>
      </c>
      <c r="R7" s="1173"/>
      <c r="S7" s="1173"/>
      <c r="T7" s="1173"/>
      <c r="U7" s="1173"/>
      <c r="V7" s="1173">
        <v>11484</v>
      </c>
      <c r="W7" s="1173"/>
      <c r="X7" s="1173"/>
      <c r="Y7" s="1173"/>
      <c r="Z7" s="1173"/>
      <c r="AA7" s="1173">
        <v>250</v>
      </c>
      <c r="AB7" s="1173"/>
      <c r="AC7" s="1173"/>
      <c r="AD7" s="1173"/>
      <c r="AE7" s="1174"/>
      <c r="AF7" s="1175">
        <v>243</v>
      </c>
      <c r="AG7" s="1176"/>
      <c r="AH7" s="1176"/>
      <c r="AI7" s="1176"/>
      <c r="AJ7" s="1177"/>
      <c r="AK7" s="1178">
        <v>587</v>
      </c>
      <c r="AL7" s="1179"/>
      <c r="AM7" s="1179"/>
      <c r="AN7" s="1179"/>
      <c r="AO7" s="1179"/>
      <c r="AP7" s="1179">
        <v>13619</v>
      </c>
      <c r="AQ7" s="1179"/>
      <c r="AR7" s="1179"/>
      <c r="AS7" s="1179"/>
      <c r="AT7" s="1179"/>
      <c r="AU7" s="1180"/>
      <c r="AV7" s="1180"/>
      <c r="AW7" s="1180"/>
      <c r="AX7" s="1180"/>
      <c r="AY7" s="1181"/>
      <c r="AZ7" s="228"/>
      <c r="BA7" s="228"/>
      <c r="BB7" s="228"/>
      <c r="BC7" s="228"/>
      <c r="BD7" s="228"/>
      <c r="BE7" s="229"/>
      <c r="BF7" s="229"/>
      <c r="BG7" s="229"/>
      <c r="BH7" s="229"/>
      <c r="BI7" s="229"/>
      <c r="BJ7" s="229"/>
      <c r="BK7" s="229"/>
      <c r="BL7" s="229"/>
      <c r="BM7" s="229"/>
      <c r="BN7" s="229"/>
      <c r="BO7" s="229"/>
      <c r="BP7" s="229"/>
      <c r="BQ7" s="232">
        <v>1</v>
      </c>
      <c r="BR7" s="233"/>
      <c r="BS7" s="1169"/>
      <c r="BT7" s="1170"/>
      <c r="BU7" s="1170"/>
      <c r="BV7" s="1170"/>
      <c r="BW7" s="1170"/>
      <c r="BX7" s="1170"/>
      <c r="BY7" s="1170"/>
      <c r="BZ7" s="1170"/>
      <c r="CA7" s="1170"/>
      <c r="CB7" s="1170"/>
      <c r="CC7" s="1170"/>
      <c r="CD7" s="1170"/>
      <c r="CE7" s="1170"/>
      <c r="CF7" s="1170"/>
      <c r="CG7" s="1182"/>
      <c r="CH7" s="1166"/>
      <c r="CI7" s="1167"/>
      <c r="CJ7" s="1167"/>
      <c r="CK7" s="1167"/>
      <c r="CL7" s="1168"/>
      <c r="CM7" s="1166"/>
      <c r="CN7" s="1167"/>
      <c r="CO7" s="1167"/>
      <c r="CP7" s="1167"/>
      <c r="CQ7" s="1168"/>
      <c r="CR7" s="1166"/>
      <c r="CS7" s="1167"/>
      <c r="CT7" s="1167"/>
      <c r="CU7" s="1167"/>
      <c r="CV7" s="1168"/>
      <c r="CW7" s="1166"/>
      <c r="CX7" s="1167"/>
      <c r="CY7" s="1167"/>
      <c r="CZ7" s="1167"/>
      <c r="DA7" s="1168"/>
      <c r="DB7" s="1166"/>
      <c r="DC7" s="1167"/>
      <c r="DD7" s="1167"/>
      <c r="DE7" s="1167"/>
      <c r="DF7" s="1168"/>
      <c r="DG7" s="1166"/>
      <c r="DH7" s="1167"/>
      <c r="DI7" s="1167"/>
      <c r="DJ7" s="1167"/>
      <c r="DK7" s="1168"/>
      <c r="DL7" s="1166"/>
      <c r="DM7" s="1167"/>
      <c r="DN7" s="1167"/>
      <c r="DO7" s="1167"/>
      <c r="DP7" s="1168"/>
      <c r="DQ7" s="1166"/>
      <c r="DR7" s="1167"/>
      <c r="DS7" s="1167"/>
      <c r="DT7" s="1167"/>
      <c r="DU7" s="1168"/>
      <c r="DV7" s="1169"/>
      <c r="DW7" s="1170"/>
      <c r="DX7" s="1170"/>
      <c r="DY7" s="1170"/>
      <c r="DZ7" s="1171"/>
      <c r="EA7" s="230"/>
    </row>
    <row r="8" spans="1:131" s="231" customFormat="1" ht="26.25" customHeight="1" x14ac:dyDescent="0.15">
      <c r="A8" s="234">
        <v>2</v>
      </c>
      <c r="B8" s="1097"/>
      <c r="C8" s="1098"/>
      <c r="D8" s="1098"/>
      <c r="E8" s="1098"/>
      <c r="F8" s="1098"/>
      <c r="G8" s="1098"/>
      <c r="H8" s="1098"/>
      <c r="I8" s="1098"/>
      <c r="J8" s="1098"/>
      <c r="K8" s="1098"/>
      <c r="L8" s="1098"/>
      <c r="M8" s="1098"/>
      <c r="N8" s="1098"/>
      <c r="O8" s="1098"/>
      <c r="P8" s="1099"/>
      <c r="Q8" s="1105"/>
      <c r="R8" s="1106"/>
      <c r="S8" s="1106"/>
      <c r="T8" s="1106"/>
      <c r="U8" s="1106"/>
      <c r="V8" s="1106"/>
      <c r="W8" s="1106"/>
      <c r="X8" s="1106"/>
      <c r="Y8" s="1106"/>
      <c r="Z8" s="1106"/>
      <c r="AA8" s="1106"/>
      <c r="AB8" s="1106"/>
      <c r="AC8" s="1106"/>
      <c r="AD8" s="1106"/>
      <c r="AE8" s="1107"/>
      <c r="AF8" s="1102"/>
      <c r="AG8" s="1103"/>
      <c r="AH8" s="1103"/>
      <c r="AI8" s="1103"/>
      <c r="AJ8" s="1104"/>
      <c r="AK8" s="1150"/>
      <c r="AL8" s="1151"/>
      <c r="AM8" s="1151"/>
      <c r="AN8" s="1151"/>
      <c r="AO8" s="1151"/>
      <c r="AP8" s="1151"/>
      <c r="AQ8" s="1151"/>
      <c r="AR8" s="1151"/>
      <c r="AS8" s="1151"/>
      <c r="AT8" s="1151"/>
      <c r="AU8" s="1152"/>
      <c r="AV8" s="1152"/>
      <c r="AW8" s="1152"/>
      <c r="AX8" s="1152"/>
      <c r="AY8" s="1153"/>
      <c r="AZ8" s="228"/>
      <c r="BA8" s="228"/>
      <c r="BB8" s="228"/>
      <c r="BC8" s="228"/>
      <c r="BD8" s="228"/>
      <c r="BE8" s="229"/>
      <c r="BF8" s="229"/>
      <c r="BG8" s="229"/>
      <c r="BH8" s="229"/>
      <c r="BI8" s="229"/>
      <c r="BJ8" s="229"/>
      <c r="BK8" s="229"/>
      <c r="BL8" s="229"/>
      <c r="BM8" s="229"/>
      <c r="BN8" s="229"/>
      <c r="BO8" s="229"/>
      <c r="BP8" s="229"/>
      <c r="BQ8" s="234">
        <v>2</v>
      </c>
      <c r="BR8" s="235"/>
      <c r="BS8" s="1059"/>
      <c r="BT8" s="1060"/>
      <c r="BU8" s="1060"/>
      <c r="BV8" s="1060"/>
      <c r="BW8" s="1060"/>
      <c r="BX8" s="1060"/>
      <c r="BY8" s="1060"/>
      <c r="BZ8" s="1060"/>
      <c r="CA8" s="1060"/>
      <c r="CB8" s="1060"/>
      <c r="CC8" s="1060"/>
      <c r="CD8" s="1060"/>
      <c r="CE8" s="1060"/>
      <c r="CF8" s="1060"/>
      <c r="CG8" s="1081"/>
      <c r="CH8" s="1056"/>
      <c r="CI8" s="1057"/>
      <c r="CJ8" s="1057"/>
      <c r="CK8" s="1057"/>
      <c r="CL8" s="1058"/>
      <c r="CM8" s="1056"/>
      <c r="CN8" s="1057"/>
      <c r="CO8" s="1057"/>
      <c r="CP8" s="1057"/>
      <c r="CQ8" s="1058"/>
      <c r="CR8" s="1056"/>
      <c r="CS8" s="1057"/>
      <c r="CT8" s="1057"/>
      <c r="CU8" s="1057"/>
      <c r="CV8" s="1058"/>
      <c r="CW8" s="1056"/>
      <c r="CX8" s="1057"/>
      <c r="CY8" s="1057"/>
      <c r="CZ8" s="1057"/>
      <c r="DA8" s="1058"/>
      <c r="DB8" s="1056"/>
      <c r="DC8" s="1057"/>
      <c r="DD8" s="1057"/>
      <c r="DE8" s="1057"/>
      <c r="DF8" s="1058"/>
      <c r="DG8" s="1056"/>
      <c r="DH8" s="1057"/>
      <c r="DI8" s="1057"/>
      <c r="DJ8" s="1057"/>
      <c r="DK8" s="1058"/>
      <c r="DL8" s="1056"/>
      <c r="DM8" s="1057"/>
      <c r="DN8" s="1057"/>
      <c r="DO8" s="1057"/>
      <c r="DP8" s="1058"/>
      <c r="DQ8" s="1056"/>
      <c r="DR8" s="1057"/>
      <c r="DS8" s="1057"/>
      <c r="DT8" s="1057"/>
      <c r="DU8" s="1058"/>
      <c r="DV8" s="1059"/>
      <c r="DW8" s="1060"/>
      <c r="DX8" s="1060"/>
      <c r="DY8" s="1060"/>
      <c r="DZ8" s="1061"/>
      <c r="EA8" s="230"/>
    </row>
    <row r="9" spans="1:131" s="231" customFormat="1" ht="26.25" customHeight="1" x14ac:dyDescent="0.15">
      <c r="A9" s="234">
        <v>3</v>
      </c>
      <c r="B9" s="1097"/>
      <c r="C9" s="1098"/>
      <c r="D9" s="1098"/>
      <c r="E9" s="1098"/>
      <c r="F9" s="1098"/>
      <c r="G9" s="1098"/>
      <c r="H9" s="1098"/>
      <c r="I9" s="1098"/>
      <c r="J9" s="1098"/>
      <c r="K9" s="1098"/>
      <c r="L9" s="1098"/>
      <c r="M9" s="1098"/>
      <c r="N9" s="1098"/>
      <c r="O9" s="1098"/>
      <c r="P9" s="1099"/>
      <c r="Q9" s="1105"/>
      <c r="R9" s="1106"/>
      <c r="S9" s="1106"/>
      <c r="T9" s="1106"/>
      <c r="U9" s="1106"/>
      <c r="V9" s="1106"/>
      <c r="W9" s="1106"/>
      <c r="X9" s="1106"/>
      <c r="Y9" s="1106"/>
      <c r="Z9" s="1106"/>
      <c r="AA9" s="1106"/>
      <c r="AB9" s="1106"/>
      <c r="AC9" s="1106"/>
      <c r="AD9" s="1106"/>
      <c r="AE9" s="1107"/>
      <c r="AF9" s="1102"/>
      <c r="AG9" s="1103"/>
      <c r="AH9" s="1103"/>
      <c r="AI9" s="1103"/>
      <c r="AJ9" s="1104"/>
      <c r="AK9" s="1150"/>
      <c r="AL9" s="1151"/>
      <c r="AM9" s="1151"/>
      <c r="AN9" s="1151"/>
      <c r="AO9" s="1151"/>
      <c r="AP9" s="1151"/>
      <c r="AQ9" s="1151"/>
      <c r="AR9" s="1151"/>
      <c r="AS9" s="1151"/>
      <c r="AT9" s="1151"/>
      <c r="AU9" s="1152"/>
      <c r="AV9" s="1152"/>
      <c r="AW9" s="1152"/>
      <c r="AX9" s="1152"/>
      <c r="AY9" s="1153"/>
      <c r="AZ9" s="228"/>
      <c r="BA9" s="228"/>
      <c r="BB9" s="228"/>
      <c r="BC9" s="228"/>
      <c r="BD9" s="228"/>
      <c r="BE9" s="229"/>
      <c r="BF9" s="229"/>
      <c r="BG9" s="229"/>
      <c r="BH9" s="229"/>
      <c r="BI9" s="229"/>
      <c r="BJ9" s="229"/>
      <c r="BK9" s="229"/>
      <c r="BL9" s="229"/>
      <c r="BM9" s="229"/>
      <c r="BN9" s="229"/>
      <c r="BO9" s="229"/>
      <c r="BP9" s="229"/>
      <c r="BQ9" s="234">
        <v>3</v>
      </c>
      <c r="BR9" s="235"/>
      <c r="BS9" s="1059"/>
      <c r="BT9" s="1060"/>
      <c r="BU9" s="1060"/>
      <c r="BV9" s="1060"/>
      <c r="BW9" s="1060"/>
      <c r="BX9" s="1060"/>
      <c r="BY9" s="1060"/>
      <c r="BZ9" s="1060"/>
      <c r="CA9" s="1060"/>
      <c r="CB9" s="1060"/>
      <c r="CC9" s="1060"/>
      <c r="CD9" s="1060"/>
      <c r="CE9" s="1060"/>
      <c r="CF9" s="1060"/>
      <c r="CG9" s="1081"/>
      <c r="CH9" s="1056"/>
      <c r="CI9" s="1057"/>
      <c r="CJ9" s="1057"/>
      <c r="CK9" s="1057"/>
      <c r="CL9" s="1058"/>
      <c r="CM9" s="1056"/>
      <c r="CN9" s="1057"/>
      <c r="CO9" s="1057"/>
      <c r="CP9" s="1057"/>
      <c r="CQ9" s="1058"/>
      <c r="CR9" s="1056"/>
      <c r="CS9" s="1057"/>
      <c r="CT9" s="1057"/>
      <c r="CU9" s="1057"/>
      <c r="CV9" s="1058"/>
      <c r="CW9" s="1056"/>
      <c r="CX9" s="1057"/>
      <c r="CY9" s="1057"/>
      <c r="CZ9" s="1057"/>
      <c r="DA9" s="1058"/>
      <c r="DB9" s="1056"/>
      <c r="DC9" s="1057"/>
      <c r="DD9" s="1057"/>
      <c r="DE9" s="1057"/>
      <c r="DF9" s="1058"/>
      <c r="DG9" s="1056"/>
      <c r="DH9" s="1057"/>
      <c r="DI9" s="1057"/>
      <c r="DJ9" s="1057"/>
      <c r="DK9" s="1058"/>
      <c r="DL9" s="1056"/>
      <c r="DM9" s="1057"/>
      <c r="DN9" s="1057"/>
      <c r="DO9" s="1057"/>
      <c r="DP9" s="1058"/>
      <c r="DQ9" s="1056"/>
      <c r="DR9" s="1057"/>
      <c r="DS9" s="1057"/>
      <c r="DT9" s="1057"/>
      <c r="DU9" s="1058"/>
      <c r="DV9" s="1059"/>
      <c r="DW9" s="1060"/>
      <c r="DX9" s="1060"/>
      <c r="DY9" s="1060"/>
      <c r="DZ9" s="1061"/>
      <c r="EA9" s="230"/>
    </row>
    <row r="10" spans="1:131" s="231" customFormat="1" ht="26.25" customHeight="1" x14ac:dyDescent="0.15">
      <c r="A10" s="234">
        <v>4</v>
      </c>
      <c r="B10" s="1097"/>
      <c r="C10" s="1098"/>
      <c r="D10" s="1098"/>
      <c r="E10" s="1098"/>
      <c r="F10" s="1098"/>
      <c r="G10" s="1098"/>
      <c r="H10" s="1098"/>
      <c r="I10" s="1098"/>
      <c r="J10" s="1098"/>
      <c r="K10" s="1098"/>
      <c r="L10" s="1098"/>
      <c r="M10" s="1098"/>
      <c r="N10" s="1098"/>
      <c r="O10" s="1098"/>
      <c r="P10" s="1099"/>
      <c r="Q10" s="1105"/>
      <c r="R10" s="1106"/>
      <c r="S10" s="1106"/>
      <c r="T10" s="1106"/>
      <c r="U10" s="1106"/>
      <c r="V10" s="1106"/>
      <c r="W10" s="1106"/>
      <c r="X10" s="1106"/>
      <c r="Y10" s="1106"/>
      <c r="Z10" s="1106"/>
      <c r="AA10" s="1106"/>
      <c r="AB10" s="1106"/>
      <c r="AC10" s="1106"/>
      <c r="AD10" s="1106"/>
      <c r="AE10" s="1107"/>
      <c r="AF10" s="1102"/>
      <c r="AG10" s="1103"/>
      <c r="AH10" s="1103"/>
      <c r="AI10" s="1103"/>
      <c r="AJ10" s="1104"/>
      <c r="AK10" s="1150"/>
      <c r="AL10" s="1151"/>
      <c r="AM10" s="1151"/>
      <c r="AN10" s="1151"/>
      <c r="AO10" s="1151"/>
      <c r="AP10" s="1151"/>
      <c r="AQ10" s="1151"/>
      <c r="AR10" s="1151"/>
      <c r="AS10" s="1151"/>
      <c r="AT10" s="1151"/>
      <c r="AU10" s="1152"/>
      <c r="AV10" s="1152"/>
      <c r="AW10" s="1152"/>
      <c r="AX10" s="1152"/>
      <c r="AY10" s="1153"/>
      <c r="AZ10" s="228"/>
      <c r="BA10" s="228"/>
      <c r="BB10" s="228"/>
      <c r="BC10" s="228"/>
      <c r="BD10" s="228"/>
      <c r="BE10" s="229"/>
      <c r="BF10" s="229"/>
      <c r="BG10" s="229"/>
      <c r="BH10" s="229"/>
      <c r="BI10" s="229"/>
      <c r="BJ10" s="229"/>
      <c r="BK10" s="229"/>
      <c r="BL10" s="229"/>
      <c r="BM10" s="229"/>
      <c r="BN10" s="229"/>
      <c r="BO10" s="229"/>
      <c r="BP10" s="229"/>
      <c r="BQ10" s="234">
        <v>4</v>
      </c>
      <c r="BR10" s="235"/>
      <c r="BS10" s="1059"/>
      <c r="BT10" s="1060"/>
      <c r="BU10" s="1060"/>
      <c r="BV10" s="1060"/>
      <c r="BW10" s="1060"/>
      <c r="BX10" s="1060"/>
      <c r="BY10" s="1060"/>
      <c r="BZ10" s="1060"/>
      <c r="CA10" s="1060"/>
      <c r="CB10" s="1060"/>
      <c r="CC10" s="1060"/>
      <c r="CD10" s="1060"/>
      <c r="CE10" s="1060"/>
      <c r="CF10" s="1060"/>
      <c r="CG10" s="1081"/>
      <c r="CH10" s="1056"/>
      <c r="CI10" s="1057"/>
      <c r="CJ10" s="1057"/>
      <c r="CK10" s="1057"/>
      <c r="CL10" s="1058"/>
      <c r="CM10" s="1056"/>
      <c r="CN10" s="1057"/>
      <c r="CO10" s="1057"/>
      <c r="CP10" s="1057"/>
      <c r="CQ10" s="1058"/>
      <c r="CR10" s="1056"/>
      <c r="CS10" s="1057"/>
      <c r="CT10" s="1057"/>
      <c r="CU10" s="1057"/>
      <c r="CV10" s="1058"/>
      <c r="CW10" s="1056"/>
      <c r="CX10" s="1057"/>
      <c r="CY10" s="1057"/>
      <c r="CZ10" s="1057"/>
      <c r="DA10" s="1058"/>
      <c r="DB10" s="1056"/>
      <c r="DC10" s="1057"/>
      <c r="DD10" s="1057"/>
      <c r="DE10" s="1057"/>
      <c r="DF10" s="1058"/>
      <c r="DG10" s="1056"/>
      <c r="DH10" s="1057"/>
      <c r="DI10" s="1057"/>
      <c r="DJ10" s="1057"/>
      <c r="DK10" s="1058"/>
      <c r="DL10" s="1056"/>
      <c r="DM10" s="1057"/>
      <c r="DN10" s="1057"/>
      <c r="DO10" s="1057"/>
      <c r="DP10" s="1058"/>
      <c r="DQ10" s="1056"/>
      <c r="DR10" s="1057"/>
      <c r="DS10" s="1057"/>
      <c r="DT10" s="1057"/>
      <c r="DU10" s="1058"/>
      <c r="DV10" s="1059"/>
      <c r="DW10" s="1060"/>
      <c r="DX10" s="1060"/>
      <c r="DY10" s="1060"/>
      <c r="DZ10" s="1061"/>
      <c r="EA10" s="230"/>
    </row>
    <row r="11" spans="1:131" s="231" customFormat="1" ht="26.25" customHeight="1" x14ac:dyDescent="0.15">
      <c r="A11" s="234">
        <v>5</v>
      </c>
      <c r="B11" s="1097"/>
      <c r="C11" s="1098"/>
      <c r="D11" s="1098"/>
      <c r="E11" s="1098"/>
      <c r="F11" s="1098"/>
      <c r="G11" s="1098"/>
      <c r="H11" s="1098"/>
      <c r="I11" s="1098"/>
      <c r="J11" s="1098"/>
      <c r="K11" s="1098"/>
      <c r="L11" s="1098"/>
      <c r="M11" s="1098"/>
      <c r="N11" s="1098"/>
      <c r="O11" s="1098"/>
      <c r="P11" s="1099"/>
      <c r="Q11" s="1105"/>
      <c r="R11" s="1106"/>
      <c r="S11" s="1106"/>
      <c r="T11" s="1106"/>
      <c r="U11" s="1106"/>
      <c r="V11" s="1106"/>
      <c r="W11" s="1106"/>
      <c r="X11" s="1106"/>
      <c r="Y11" s="1106"/>
      <c r="Z11" s="1106"/>
      <c r="AA11" s="1106"/>
      <c r="AB11" s="1106"/>
      <c r="AC11" s="1106"/>
      <c r="AD11" s="1106"/>
      <c r="AE11" s="1107"/>
      <c r="AF11" s="1102"/>
      <c r="AG11" s="1103"/>
      <c r="AH11" s="1103"/>
      <c r="AI11" s="1103"/>
      <c r="AJ11" s="1104"/>
      <c r="AK11" s="1150"/>
      <c r="AL11" s="1151"/>
      <c r="AM11" s="1151"/>
      <c r="AN11" s="1151"/>
      <c r="AO11" s="1151"/>
      <c r="AP11" s="1151"/>
      <c r="AQ11" s="1151"/>
      <c r="AR11" s="1151"/>
      <c r="AS11" s="1151"/>
      <c r="AT11" s="1151"/>
      <c r="AU11" s="1152"/>
      <c r="AV11" s="1152"/>
      <c r="AW11" s="1152"/>
      <c r="AX11" s="1152"/>
      <c r="AY11" s="1153"/>
      <c r="AZ11" s="228"/>
      <c r="BA11" s="228"/>
      <c r="BB11" s="228"/>
      <c r="BC11" s="228"/>
      <c r="BD11" s="228"/>
      <c r="BE11" s="229"/>
      <c r="BF11" s="229"/>
      <c r="BG11" s="229"/>
      <c r="BH11" s="229"/>
      <c r="BI11" s="229"/>
      <c r="BJ11" s="229"/>
      <c r="BK11" s="229"/>
      <c r="BL11" s="229"/>
      <c r="BM11" s="229"/>
      <c r="BN11" s="229"/>
      <c r="BO11" s="229"/>
      <c r="BP11" s="229"/>
      <c r="BQ11" s="234">
        <v>5</v>
      </c>
      <c r="BR11" s="235"/>
      <c r="BS11" s="1059"/>
      <c r="BT11" s="1060"/>
      <c r="BU11" s="1060"/>
      <c r="BV11" s="1060"/>
      <c r="BW11" s="1060"/>
      <c r="BX11" s="1060"/>
      <c r="BY11" s="1060"/>
      <c r="BZ11" s="1060"/>
      <c r="CA11" s="1060"/>
      <c r="CB11" s="1060"/>
      <c r="CC11" s="1060"/>
      <c r="CD11" s="1060"/>
      <c r="CE11" s="1060"/>
      <c r="CF11" s="1060"/>
      <c r="CG11" s="1081"/>
      <c r="CH11" s="1056"/>
      <c r="CI11" s="1057"/>
      <c r="CJ11" s="1057"/>
      <c r="CK11" s="1057"/>
      <c r="CL11" s="1058"/>
      <c r="CM11" s="1056"/>
      <c r="CN11" s="1057"/>
      <c r="CO11" s="1057"/>
      <c r="CP11" s="1057"/>
      <c r="CQ11" s="1058"/>
      <c r="CR11" s="1056"/>
      <c r="CS11" s="1057"/>
      <c r="CT11" s="1057"/>
      <c r="CU11" s="1057"/>
      <c r="CV11" s="1058"/>
      <c r="CW11" s="1056"/>
      <c r="CX11" s="1057"/>
      <c r="CY11" s="1057"/>
      <c r="CZ11" s="1057"/>
      <c r="DA11" s="1058"/>
      <c r="DB11" s="1056"/>
      <c r="DC11" s="1057"/>
      <c r="DD11" s="1057"/>
      <c r="DE11" s="1057"/>
      <c r="DF11" s="1058"/>
      <c r="DG11" s="1056"/>
      <c r="DH11" s="1057"/>
      <c r="DI11" s="1057"/>
      <c r="DJ11" s="1057"/>
      <c r="DK11" s="1058"/>
      <c r="DL11" s="1056"/>
      <c r="DM11" s="1057"/>
      <c r="DN11" s="1057"/>
      <c r="DO11" s="1057"/>
      <c r="DP11" s="1058"/>
      <c r="DQ11" s="1056"/>
      <c r="DR11" s="1057"/>
      <c r="DS11" s="1057"/>
      <c r="DT11" s="1057"/>
      <c r="DU11" s="1058"/>
      <c r="DV11" s="1059"/>
      <c r="DW11" s="1060"/>
      <c r="DX11" s="1060"/>
      <c r="DY11" s="1060"/>
      <c r="DZ11" s="1061"/>
      <c r="EA11" s="230"/>
    </row>
    <row r="12" spans="1:131" s="231" customFormat="1" ht="26.25" customHeight="1" x14ac:dyDescent="0.15">
      <c r="A12" s="234">
        <v>6</v>
      </c>
      <c r="B12" s="1097"/>
      <c r="C12" s="1098"/>
      <c r="D12" s="1098"/>
      <c r="E12" s="1098"/>
      <c r="F12" s="1098"/>
      <c r="G12" s="1098"/>
      <c r="H12" s="1098"/>
      <c r="I12" s="1098"/>
      <c r="J12" s="1098"/>
      <c r="K12" s="1098"/>
      <c r="L12" s="1098"/>
      <c r="M12" s="1098"/>
      <c r="N12" s="1098"/>
      <c r="O12" s="1098"/>
      <c r="P12" s="1099"/>
      <c r="Q12" s="1105"/>
      <c r="R12" s="1106"/>
      <c r="S12" s="1106"/>
      <c r="T12" s="1106"/>
      <c r="U12" s="1106"/>
      <c r="V12" s="1106"/>
      <c r="W12" s="1106"/>
      <c r="X12" s="1106"/>
      <c r="Y12" s="1106"/>
      <c r="Z12" s="1106"/>
      <c r="AA12" s="1106"/>
      <c r="AB12" s="1106"/>
      <c r="AC12" s="1106"/>
      <c r="AD12" s="1106"/>
      <c r="AE12" s="1107"/>
      <c r="AF12" s="1102"/>
      <c r="AG12" s="1103"/>
      <c r="AH12" s="1103"/>
      <c r="AI12" s="1103"/>
      <c r="AJ12" s="1104"/>
      <c r="AK12" s="1150"/>
      <c r="AL12" s="1151"/>
      <c r="AM12" s="1151"/>
      <c r="AN12" s="1151"/>
      <c r="AO12" s="1151"/>
      <c r="AP12" s="1151"/>
      <c r="AQ12" s="1151"/>
      <c r="AR12" s="1151"/>
      <c r="AS12" s="1151"/>
      <c r="AT12" s="1151"/>
      <c r="AU12" s="1152"/>
      <c r="AV12" s="1152"/>
      <c r="AW12" s="1152"/>
      <c r="AX12" s="1152"/>
      <c r="AY12" s="1153"/>
      <c r="AZ12" s="228"/>
      <c r="BA12" s="228"/>
      <c r="BB12" s="228"/>
      <c r="BC12" s="228"/>
      <c r="BD12" s="228"/>
      <c r="BE12" s="229"/>
      <c r="BF12" s="229"/>
      <c r="BG12" s="229"/>
      <c r="BH12" s="229"/>
      <c r="BI12" s="229"/>
      <c r="BJ12" s="229"/>
      <c r="BK12" s="229"/>
      <c r="BL12" s="229"/>
      <c r="BM12" s="229"/>
      <c r="BN12" s="229"/>
      <c r="BO12" s="229"/>
      <c r="BP12" s="229"/>
      <c r="BQ12" s="234">
        <v>6</v>
      </c>
      <c r="BR12" s="235"/>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0"/>
    </row>
    <row r="13" spans="1:131" s="231" customFormat="1" ht="26.25" customHeight="1" x14ac:dyDescent="0.15">
      <c r="A13" s="234">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50"/>
      <c r="AL13" s="1151"/>
      <c r="AM13" s="1151"/>
      <c r="AN13" s="1151"/>
      <c r="AO13" s="1151"/>
      <c r="AP13" s="1151"/>
      <c r="AQ13" s="1151"/>
      <c r="AR13" s="1151"/>
      <c r="AS13" s="1151"/>
      <c r="AT13" s="1151"/>
      <c r="AU13" s="1152"/>
      <c r="AV13" s="1152"/>
      <c r="AW13" s="1152"/>
      <c r="AX13" s="1152"/>
      <c r="AY13" s="1153"/>
      <c r="AZ13" s="228"/>
      <c r="BA13" s="228"/>
      <c r="BB13" s="228"/>
      <c r="BC13" s="228"/>
      <c r="BD13" s="228"/>
      <c r="BE13" s="229"/>
      <c r="BF13" s="229"/>
      <c r="BG13" s="229"/>
      <c r="BH13" s="229"/>
      <c r="BI13" s="229"/>
      <c r="BJ13" s="229"/>
      <c r="BK13" s="229"/>
      <c r="BL13" s="229"/>
      <c r="BM13" s="229"/>
      <c r="BN13" s="229"/>
      <c r="BO13" s="229"/>
      <c r="BP13" s="229"/>
      <c r="BQ13" s="234">
        <v>7</v>
      </c>
      <c r="BR13" s="235"/>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0"/>
    </row>
    <row r="14" spans="1:131" s="231" customFormat="1" ht="26.25" customHeight="1" x14ac:dyDescent="0.15">
      <c r="A14" s="234">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50"/>
      <c r="AL14" s="1151"/>
      <c r="AM14" s="1151"/>
      <c r="AN14" s="1151"/>
      <c r="AO14" s="1151"/>
      <c r="AP14" s="1151"/>
      <c r="AQ14" s="1151"/>
      <c r="AR14" s="1151"/>
      <c r="AS14" s="1151"/>
      <c r="AT14" s="1151"/>
      <c r="AU14" s="1152"/>
      <c r="AV14" s="1152"/>
      <c r="AW14" s="1152"/>
      <c r="AX14" s="1152"/>
      <c r="AY14" s="1153"/>
      <c r="AZ14" s="228"/>
      <c r="BA14" s="228"/>
      <c r="BB14" s="228"/>
      <c r="BC14" s="228"/>
      <c r="BD14" s="228"/>
      <c r="BE14" s="229"/>
      <c r="BF14" s="229"/>
      <c r="BG14" s="229"/>
      <c r="BH14" s="229"/>
      <c r="BI14" s="229"/>
      <c r="BJ14" s="229"/>
      <c r="BK14" s="229"/>
      <c r="BL14" s="229"/>
      <c r="BM14" s="229"/>
      <c r="BN14" s="229"/>
      <c r="BO14" s="229"/>
      <c r="BP14" s="229"/>
      <c r="BQ14" s="234">
        <v>8</v>
      </c>
      <c r="BR14" s="235"/>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0"/>
    </row>
    <row r="15" spans="1:131" s="231" customFormat="1" ht="26.25" customHeight="1" x14ac:dyDescent="0.15">
      <c r="A15" s="234">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50"/>
      <c r="AL15" s="1151"/>
      <c r="AM15" s="1151"/>
      <c r="AN15" s="1151"/>
      <c r="AO15" s="1151"/>
      <c r="AP15" s="1151"/>
      <c r="AQ15" s="1151"/>
      <c r="AR15" s="1151"/>
      <c r="AS15" s="1151"/>
      <c r="AT15" s="1151"/>
      <c r="AU15" s="1152"/>
      <c r="AV15" s="1152"/>
      <c r="AW15" s="1152"/>
      <c r="AX15" s="1152"/>
      <c r="AY15" s="1153"/>
      <c r="AZ15" s="228"/>
      <c r="BA15" s="228"/>
      <c r="BB15" s="228"/>
      <c r="BC15" s="228"/>
      <c r="BD15" s="228"/>
      <c r="BE15" s="229"/>
      <c r="BF15" s="229"/>
      <c r="BG15" s="229"/>
      <c r="BH15" s="229"/>
      <c r="BI15" s="229"/>
      <c r="BJ15" s="229"/>
      <c r="BK15" s="229"/>
      <c r="BL15" s="229"/>
      <c r="BM15" s="229"/>
      <c r="BN15" s="229"/>
      <c r="BO15" s="229"/>
      <c r="BP15" s="229"/>
      <c r="BQ15" s="234">
        <v>9</v>
      </c>
      <c r="BR15" s="235"/>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0"/>
    </row>
    <row r="16" spans="1:131" s="231" customFormat="1" ht="26.25" customHeight="1" x14ac:dyDescent="0.15">
      <c r="A16" s="234">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50"/>
      <c r="AL16" s="1151"/>
      <c r="AM16" s="1151"/>
      <c r="AN16" s="1151"/>
      <c r="AO16" s="1151"/>
      <c r="AP16" s="1151"/>
      <c r="AQ16" s="1151"/>
      <c r="AR16" s="1151"/>
      <c r="AS16" s="1151"/>
      <c r="AT16" s="1151"/>
      <c r="AU16" s="1152"/>
      <c r="AV16" s="1152"/>
      <c r="AW16" s="1152"/>
      <c r="AX16" s="1152"/>
      <c r="AY16" s="1153"/>
      <c r="AZ16" s="228"/>
      <c r="BA16" s="228"/>
      <c r="BB16" s="228"/>
      <c r="BC16" s="228"/>
      <c r="BD16" s="228"/>
      <c r="BE16" s="229"/>
      <c r="BF16" s="229"/>
      <c r="BG16" s="229"/>
      <c r="BH16" s="229"/>
      <c r="BI16" s="229"/>
      <c r="BJ16" s="229"/>
      <c r="BK16" s="229"/>
      <c r="BL16" s="229"/>
      <c r="BM16" s="229"/>
      <c r="BN16" s="229"/>
      <c r="BO16" s="229"/>
      <c r="BP16" s="229"/>
      <c r="BQ16" s="234">
        <v>10</v>
      </c>
      <c r="BR16" s="235"/>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0"/>
    </row>
    <row r="17" spans="1:131" s="231" customFormat="1" ht="26.25" customHeight="1" x14ac:dyDescent="0.15">
      <c r="A17" s="234">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50"/>
      <c r="AL17" s="1151"/>
      <c r="AM17" s="1151"/>
      <c r="AN17" s="1151"/>
      <c r="AO17" s="1151"/>
      <c r="AP17" s="1151"/>
      <c r="AQ17" s="1151"/>
      <c r="AR17" s="1151"/>
      <c r="AS17" s="1151"/>
      <c r="AT17" s="1151"/>
      <c r="AU17" s="1152"/>
      <c r="AV17" s="1152"/>
      <c r="AW17" s="1152"/>
      <c r="AX17" s="1152"/>
      <c r="AY17" s="1153"/>
      <c r="AZ17" s="228"/>
      <c r="BA17" s="228"/>
      <c r="BB17" s="228"/>
      <c r="BC17" s="228"/>
      <c r="BD17" s="228"/>
      <c r="BE17" s="229"/>
      <c r="BF17" s="229"/>
      <c r="BG17" s="229"/>
      <c r="BH17" s="229"/>
      <c r="BI17" s="229"/>
      <c r="BJ17" s="229"/>
      <c r="BK17" s="229"/>
      <c r="BL17" s="229"/>
      <c r="BM17" s="229"/>
      <c r="BN17" s="229"/>
      <c r="BO17" s="229"/>
      <c r="BP17" s="229"/>
      <c r="BQ17" s="234">
        <v>11</v>
      </c>
      <c r="BR17" s="235"/>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0"/>
    </row>
    <row r="18" spans="1:131" s="231" customFormat="1" ht="26.25" customHeight="1" x14ac:dyDescent="0.15">
      <c r="A18" s="234">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50"/>
      <c r="AL18" s="1151"/>
      <c r="AM18" s="1151"/>
      <c r="AN18" s="1151"/>
      <c r="AO18" s="1151"/>
      <c r="AP18" s="1151"/>
      <c r="AQ18" s="1151"/>
      <c r="AR18" s="1151"/>
      <c r="AS18" s="1151"/>
      <c r="AT18" s="1151"/>
      <c r="AU18" s="1152"/>
      <c r="AV18" s="1152"/>
      <c r="AW18" s="1152"/>
      <c r="AX18" s="1152"/>
      <c r="AY18" s="1153"/>
      <c r="AZ18" s="228"/>
      <c r="BA18" s="228"/>
      <c r="BB18" s="228"/>
      <c r="BC18" s="228"/>
      <c r="BD18" s="228"/>
      <c r="BE18" s="229"/>
      <c r="BF18" s="229"/>
      <c r="BG18" s="229"/>
      <c r="BH18" s="229"/>
      <c r="BI18" s="229"/>
      <c r="BJ18" s="229"/>
      <c r="BK18" s="229"/>
      <c r="BL18" s="229"/>
      <c r="BM18" s="229"/>
      <c r="BN18" s="229"/>
      <c r="BO18" s="229"/>
      <c r="BP18" s="229"/>
      <c r="BQ18" s="234">
        <v>12</v>
      </c>
      <c r="BR18" s="235"/>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0"/>
    </row>
    <row r="19" spans="1:131" s="231" customFormat="1" ht="26.25" customHeight="1" x14ac:dyDescent="0.15">
      <c r="A19" s="234">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50"/>
      <c r="AL19" s="1151"/>
      <c r="AM19" s="1151"/>
      <c r="AN19" s="1151"/>
      <c r="AO19" s="1151"/>
      <c r="AP19" s="1151"/>
      <c r="AQ19" s="1151"/>
      <c r="AR19" s="1151"/>
      <c r="AS19" s="1151"/>
      <c r="AT19" s="1151"/>
      <c r="AU19" s="1152"/>
      <c r="AV19" s="1152"/>
      <c r="AW19" s="1152"/>
      <c r="AX19" s="1152"/>
      <c r="AY19" s="1153"/>
      <c r="AZ19" s="228"/>
      <c r="BA19" s="228"/>
      <c r="BB19" s="228"/>
      <c r="BC19" s="228"/>
      <c r="BD19" s="228"/>
      <c r="BE19" s="229"/>
      <c r="BF19" s="229"/>
      <c r="BG19" s="229"/>
      <c r="BH19" s="229"/>
      <c r="BI19" s="229"/>
      <c r="BJ19" s="229"/>
      <c r="BK19" s="229"/>
      <c r="BL19" s="229"/>
      <c r="BM19" s="229"/>
      <c r="BN19" s="229"/>
      <c r="BO19" s="229"/>
      <c r="BP19" s="229"/>
      <c r="BQ19" s="234">
        <v>13</v>
      </c>
      <c r="BR19" s="235"/>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0"/>
    </row>
    <row r="20" spans="1:131" s="231" customFormat="1" ht="26.25" customHeight="1" x14ac:dyDescent="0.15">
      <c r="A20" s="234">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50"/>
      <c r="AL20" s="1151"/>
      <c r="AM20" s="1151"/>
      <c r="AN20" s="1151"/>
      <c r="AO20" s="1151"/>
      <c r="AP20" s="1151"/>
      <c r="AQ20" s="1151"/>
      <c r="AR20" s="1151"/>
      <c r="AS20" s="1151"/>
      <c r="AT20" s="1151"/>
      <c r="AU20" s="1152"/>
      <c r="AV20" s="1152"/>
      <c r="AW20" s="1152"/>
      <c r="AX20" s="1152"/>
      <c r="AY20" s="1153"/>
      <c r="AZ20" s="228"/>
      <c r="BA20" s="228"/>
      <c r="BB20" s="228"/>
      <c r="BC20" s="228"/>
      <c r="BD20" s="228"/>
      <c r="BE20" s="229"/>
      <c r="BF20" s="229"/>
      <c r="BG20" s="229"/>
      <c r="BH20" s="229"/>
      <c r="BI20" s="229"/>
      <c r="BJ20" s="229"/>
      <c r="BK20" s="229"/>
      <c r="BL20" s="229"/>
      <c r="BM20" s="229"/>
      <c r="BN20" s="229"/>
      <c r="BO20" s="229"/>
      <c r="BP20" s="229"/>
      <c r="BQ20" s="234">
        <v>14</v>
      </c>
      <c r="BR20" s="235"/>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0"/>
    </row>
    <row r="21" spans="1:131" s="231" customFormat="1" ht="26.25" customHeight="1" thickBot="1" x14ac:dyDescent="0.2">
      <c r="A21" s="234">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50"/>
      <c r="AL21" s="1151"/>
      <c r="AM21" s="1151"/>
      <c r="AN21" s="1151"/>
      <c r="AO21" s="1151"/>
      <c r="AP21" s="1151"/>
      <c r="AQ21" s="1151"/>
      <c r="AR21" s="1151"/>
      <c r="AS21" s="1151"/>
      <c r="AT21" s="1151"/>
      <c r="AU21" s="1152"/>
      <c r="AV21" s="1152"/>
      <c r="AW21" s="1152"/>
      <c r="AX21" s="1152"/>
      <c r="AY21" s="1153"/>
      <c r="AZ21" s="228"/>
      <c r="BA21" s="228"/>
      <c r="BB21" s="228"/>
      <c r="BC21" s="228"/>
      <c r="BD21" s="228"/>
      <c r="BE21" s="229"/>
      <c r="BF21" s="229"/>
      <c r="BG21" s="229"/>
      <c r="BH21" s="229"/>
      <c r="BI21" s="229"/>
      <c r="BJ21" s="229"/>
      <c r="BK21" s="229"/>
      <c r="BL21" s="229"/>
      <c r="BM21" s="229"/>
      <c r="BN21" s="229"/>
      <c r="BO21" s="229"/>
      <c r="BP21" s="229"/>
      <c r="BQ21" s="234">
        <v>15</v>
      </c>
      <c r="BR21" s="235"/>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0"/>
    </row>
    <row r="22" spans="1:131" s="231" customFormat="1" ht="26.25" customHeight="1" x14ac:dyDescent="0.15">
      <c r="A22" s="234">
        <v>16</v>
      </c>
      <c r="B22" s="1097"/>
      <c r="C22" s="1098"/>
      <c r="D22" s="1098"/>
      <c r="E22" s="1098"/>
      <c r="F22" s="1098"/>
      <c r="G22" s="1098"/>
      <c r="H22" s="1098"/>
      <c r="I22" s="1098"/>
      <c r="J22" s="1098"/>
      <c r="K22" s="1098"/>
      <c r="L22" s="1098"/>
      <c r="M22" s="1098"/>
      <c r="N22" s="1098"/>
      <c r="O22" s="1098"/>
      <c r="P22" s="1099"/>
      <c r="Q22" s="1143"/>
      <c r="R22" s="1144"/>
      <c r="S22" s="1144"/>
      <c r="T22" s="1144"/>
      <c r="U22" s="1144"/>
      <c r="V22" s="1144"/>
      <c r="W22" s="1144"/>
      <c r="X22" s="1144"/>
      <c r="Y22" s="1144"/>
      <c r="Z22" s="1144"/>
      <c r="AA22" s="1144"/>
      <c r="AB22" s="1144"/>
      <c r="AC22" s="1144"/>
      <c r="AD22" s="1144"/>
      <c r="AE22" s="1145"/>
      <c r="AF22" s="1102"/>
      <c r="AG22" s="1103"/>
      <c r="AH22" s="1103"/>
      <c r="AI22" s="1103"/>
      <c r="AJ22" s="1104"/>
      <c r="AK22" s="1146"/>
      <c r="AL22" s="1147"/>
      <c r="AM22" s="1147"/>
      <c r="AN22" s="1147"/>
      <c r="AO22" s="1147"/>
      <c r="AP22" s="1147"/>
      <c r="AQ22" s="1147"/>
      <c r="AR22" s="1147"/>
      <c r="AS22" s="1147"/>
      <c r="AT22" s="1147"/>
      <c r="AU22" s="1148"/>
      <c r="AV22" s="1148"/>
      <c r="AW22" s="1148"/>
      <c r="AX22" s="1148"/>
      <c r="AY22" s="1149"/>
      <c r="AZ22" s="1095" t="s">
        <v>328</v>
      </c>
      <c r="BA22" s="1095"/>
      <c r="BB22" s="1095"/>
      <c r="BC22" s="1095"/>
      <c r="BD22" s="1096"/>
      <c r="BE22" s="229"/>
      <c r="BF22" s="229"/>
      <c r="BG22" s="229"/>
      <c r="BH22" s="229"/>
      <c r="BI22" s="229"/>
      <c r="BJ22" s="229"/>
      <c r="BK22" s="229"/>
      <c r="BL22" s="229"/>
      <c r="BM22" s="229"/>
      <c r="BN22" s="229"/>
      <c r="BO22" s="229"/>
      <c r="BP22" s="229"/>
      <c r="BQ22" s="234">
        <v>16</v>
      </c>
      <c r="BR22" s="235"/>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0"/>
    </row>
    <row r="23" spans="1:131" s="231" customFormat="1" ht="26.25" customHeight="1" thickBot="1" x14ac:dyDescent="0.2">
      <c r="A23" s="236" t="s">
        <v>329</v>
      </c>
      <c r="B23" s="1002" t="s">
        <v>330</v>
      </c>
      <c r="C23" s="1003"/>
      <c r="D23" s="1003"/>
      <c r="E23" s="1003"/>
      <c r="F23" s="1003"/>
      <c r="G23" s="1003"/>
      <c r="H23" s="1003"/>
      <c r="I23" s="1003"/>
      <c r="J23" s="1003"/>
      <c r="K23" s="1003"/>
      <c r="L23" s="1003"/>
      <c r="M23" s="1003"/>
      <c r="N23" s="1003"/>
      <c r="O23" s="1003"/>
      <c r="P23" s="1013"/>
      <c r="Q23" s="1137">
        <f>Q7</f>
        <v>11734</v>
      </c>
      <c r="R23" s="1131"/>
      <c r="S23" s="1131"/>
      <c r="T23" s="1131"/>
      <c r="U23" s="1131"/>
      <c r="V23" s="1131">
        <f t="shared" ref="V23" si="0">V7</f>
        <v>11484</v>
      </c>
      <c r="W23" s="1131"/>
      <c r="X23" s="1131"/>
      <c r="Y23" s="1131"/>
      <c r="Z23" s="1131"/>
      <c r="AA23" s="1131">
        <f t="shared" ref="AA23" si="1">AA7</f>
        <v>250</v>
      </c>
      <c r="AB23" s="1131"/>
      <c r="AC23" s="1131"/>
      <c r="AD23" s="1131"/>
      <c r="AE23" s="1138"/>
      <c r="AF23" s="1139">
        <v>243</v>
      </c>
      <c r="AG23" s="1131"/>
      <c r="AH23" s="1131"/>
      <c r="AI23" s="1131"/>
      <c r="AJ23" s="1140"/>
      <c r="AK23" s="1141"/>
      <c r="AL23" s="1142"/>
      <c r="AM23" s="1142"/>
      <c r="AN23" s="1142"/>
      <c r="AO23" s="1142"/>
      <c r="AP23" s="1131">
        <f>AP7</f>
        <v>13619</v>
      </c>
      <c r="AQ23" s="1131"/>
      <c r="AR23" s="1131"/>
      <c r="AS23" s="1131"/>
      <c r="AT23" s="1131"/>
      <c r="AU23" s="1132"/>
      <c r="AV23" s="1132"/>
      <c r="AW23" s="1132"/>
      <c r="AX23" s="1132"/>
      <c r="AY23" s="1133"/>
      <c r="AZ23" s="1134" t="s">
        <v>174</v>
      </c>
      <c r="BA23" s="1135"/>
      <c r="BB23" s="1135"/>
      <c r="BC23" s="1135"/>
      <c r="BD23" s="1136"/>
      <c r="BE23" s="229"/>
      <c r="BF23" s="229"/>
      <c r="BG23" s="229"/>
      <c r="BH23" s="229"/>
      <c r="BI23" s="229"/>
      <c r="BJ23" s="229"/>
      <c r="BK23" s="229"/>
      <c r="BL23" s="229"/>
      <c r="BM23" s="229"/>
      <c r="BN23" s="229"/>
      <c r="BO23" s="229"/>
      <c r="BP23" s="229"/>
      <c r="BQ23" s="234">
        <v>17</v>
      </c>
      <c r="BR23" s="235"/>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0"/>
    </row>
    <row r="24" spans="1:131" s="231" customFormat="1" ht="26.25" customHeight="1" x14ac:dyDescent="0.15">
      <c r="A24" s="1130" t="s">
        <v>331</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28"/>
      <c r="BA24" s="228"/>
      <c r="BB24" s="228"/>
      <c r="BC24" s="228"/>
      <c r="BD24" s="228"/>
      <c r="BE24" s="229"/>
      <c r="BF24" s="229"/>
      <c r="BG24" s="229"/>
      <c r="BH24" s="229"/>
      <c r="BI24" s="229"/>
      <c r="BJ24" s="229"/>
      <c r="BK24" s="229"/>
      <c r="BL24" s="229"/>
      <c r="BM24" s="229"/>
      <c r="BN24" s="229"/>
      <c r="BO24" s="229"/>
      <c r="BP24" s="229"/>
      <c r="BQ24" s="234">
        <v>18</v>
      </c>
      <c r="BR24" s="235"/>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0"/>
    </row>
    <row r="25" spans="1:131" ht="26.25" customHeight="1" thickBot="1" x14ac:dyDescent="0.2">
      <c r="A25" s="1129" t="s">
        <v>332</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28"/>
      <c r="BK25" s="228"/>
      <c r="BL25" s="228"/>
      <c r="BM25" s="228"/>
      <c r="BN25" s="228"/>
      <c r="BO25" s="237"/>
      <c r="BP25" s="237"/>
      <c r="BQ25" s="234">
        <v>19</v>
      </c>
      <c r="BR25" s="235"/>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26"/>
    </row>
    <row r="26" spans="1:131" ht="26.25" customHeight="1" x14ac:dyDescent="0.15">
      <c r="A26" s="1062" t="s">
        <v>310</v>
      </c>
      <c r="B26" s="1063"/>
      <c r="C26" s="1063"/>
      <c r="D26" s="1063"/>
      <c r="E26" s="1063"/>
      <c r="F26" s="1063"/>
      <c r="G26" s="1063"/>
      <c r="H26" s="1063"/>
      <c r="I26" s="1063"/>
      <c r="J26" s="1063"/>
      <c r="K26" s="1063"/>
      <c r="L26" s="1063"/>
      <c r="M26" s="1063"/>
      <c r="N26" s="1063"/>
      <c r="O26" s="1063"/>
      <c r="P26" s="1064"/>
      <c r="Q26" s="1068" t="s">
        <v>333</v>
      </c>
      <c r="R26" s="1069"/>
      <c r="S26" s="1069"/>
      <c r="T26" s="1069"/>
      <c r="U26" s="1070"/>
      <c r="V26" s="1068" t="s">
        <v>334</v>
      </c>
      <c r="W26" s="1069"/>
      <c r="X26" s="1069"/>
      <c r="Y26" s="1069"/>
      <c r="Z26" s="1070"/>
      <c r="AA26" s="1068" t="s">
        <v>335</v>
      </c>
      <c r="AB26" s="1069"/>
      <c r="AC26" s="1069"/>
      <c r="AD26" s="1069"/>
      <c r="AE26" s="1069"/>
      <c r="AF26" s="1125" t="s">
        <v>336</v>
      </c>
      <c r="AG26" s="1075"/>
      <c r="AH26" s="1075"/>
      <c r="AI26" s="1075"/>
      <c r="AJ26" s="1126"/>
      <c r="AK26" s="1069" t="s">
        <v>337</v>
      </c>
      <c r="AL26" s="1069"/>
      <c r="AM26" s="1069"/>
      <c r="AN26" s="1069"/>
      <c r="AO26" s="1070"/>
      <c r="AP26" s="1068" t="s">
        <v>338</v>
      </c>
      <c r="AQ26" s="1069"/>
      <c r="AR26" s="1069"/>
      <c r="AS26" s="1069"/>
      <c r="AT26" s="1070"/>
      <c r="AU26" s="1068" t="s">
        <v>339</v>
      </c>
      <c r="AV26" s="1069"/>
      <c r="AW26" s="1069"/>
      <c r="AX26" s="1069"/>
      <c r="AY26" s="1070"/>
      <c r="AZ26" s="1068" t="s">
        <v>340</v>
      </c>
      <c r="BA26" s="1069"/>
      <c r="BB26" s="1069"/>
      <c r="BC26" s="1069"/>
      <c r="BD26" s="1070"/>
      <c r="BE26" s="1068" t="s">
        <v>317</v>
      </c>
      <c r="BF26" s="1069"/>
      <c r="BG26" s="1069"/>
      <c r="BH26" s="1069"/>
      <c r="BI26" s="1082"/>
      <c r="BJ26" s="228"/>
      <c r="BK26" s="228"/>
      <c r="BL26" s="228"/>
      <c r="BM26" s="228"/>
      <c r="BN26" s="228"/>
      <c r="BO26" s="237"/>
      <c r="BP26" s="237"/>
      <c r="BQ26" s="234">
        <v>20</v>
      </c>
      <c r="BR26" s="235"/>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26"/>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7"/>
      <c r="AG27" s="1078"/>
      <c r="AH27" s="1078"/>
      <c r="AI27" s="1078"/>
      <c r="AJ27" s="1128"/>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28"/>
      <c r="BK27" s="228"/>
      <c r="BL27" s="228"/>
      <c r="BM27" s="228"/>
      <c r="BN27" s="228"/>
      <c r="BO27" s="237"/>
      <c r="BP27" s="237"/>
      <c r="BQ27" s="234">
        <v>21</v>
      </c>
      <c r="BR27" s="235"/>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26"/>
    </row>
    <row r="28" spans="1:131" ht="26.25" customHeight="1" thickTop="1" x14ac:dyDescent="0.15">
      <c r="A28" s="238">
        <v>1</v>
      </c>
      <c r="B28" s="1117" t="s">
        <v>341</v>
      </c>
      <c r="C28" s="1118"/>
      <c r="D28" s="1118"/>
      <c r="E28" s="1118"/>
      <c r="F28" s="1118"/>
      <c r="G28" s="1118"/>
      <c r="H28" s="1118"/>
      <c r="I28" s="1118"/>
      <c r="J28" s="1118"/>
      <c r="K28" s="1118"/>
      <c r="L28" s="1118"/>
      <c r="M28" s="1118"/>
      <c r="N28" s="1118"/>
      <c r="O28" s="1118"/>
      <c r="P28" s="1119"/>
      <c r="Q28" s="1120">
        <v>1633</v>
      </c>
      <c r="R28" s="1121"/>
      <c r="S28" s="1121"/>
      <c r="T28" s="1121"/>
      <c r="U28" s="1121"/>
      <c r="V28" s="1121">
        <v>1560</v>
      </c>
      <c r="W28" s="1121"/>
      <c r="X28" s="1121"/>
      <c r="Y28" s="1121"/>
      <c r="Z28" s="1121"/>
      <c r="AA28" s="1121">
        <v>73</v>
      </c>
      <c r="AB28" s="1121"/>
      <c r="AC28" s="1121"/>
      <c r="AD28" s="1121"/>
      <c r="AE28" s="1122"/>
      <c r="AF28" s="1123">
        <v>73</v>
      </c>
      <c r="AG28" s="1121"/>
      <c r="AH28" s="1121"/>
      <c r="AI28" s="1121"/>
      <c r="AJ28" s="1124"/>
      <c r="AK28" s="1110">
        <v>132</v>
      </c>
      <c r="AL28" s="1111"/>
      <c r="AM28" s="1111"/>
      <c r="AN28" s="1111"/>
      <c r="AO28" s="1111"/>
      <c r="AP28" s="1112" t="s">
        <v>521</v>
      </c>
      <c r="AQ28" s="1111"/>
      <c r="AR28" s="1111"/>
      <c r="AS28" s="1111"/>
      <c r="AT28" s="1111"/>
      <c r="AU28" s="1112" t="s">
        <v>521</v>
      </c>
      <c r="AV28" s="1111"/>
      <c r="AW28" s="1111"/>
      <c r="AX28" s="1111"/>
      <c r="AY28" s="1111"/>
      <c r="AZ28" s="1113" t="s">
        <v>521</v>
      </c>
      <c r="BA28" s="1114"/>
      <c r="BB28" s="1114"/>
      <c r="BC28" s="1114"/>
      <c r="BD28" s="1114"/>
      <c r="BE28" s="1115"/>
      <c r="BF28" s="1115"/>
      <c r="BG28" s="1115"/>
      <c r="BH28" s="1115"/>
      <c r="BI28" s="1116"/>
      <c r="BJ28" s="228"/>
      <c r="BK28" s="228"/>
      <c r="BL28" s="228"/>
      <c r="BM28" s="228"/>
      <c r="BN28" s="228"/>
      <c r="BO28" s="237"/>
      <c r="BP28" s="237"/>
      <c r="BQ28" s="234">
        <v>22</v>
      </c>
      <c r="BR28" s="235"/>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26"/>
    </row>
    <row r="29" spans="1:131" ht="26.25" customHeight="1" x14ac:dyDescent="0.15">
      <c r="A29" s="238">
        <v>2</v>
      </c>
      <c r="B29" s="1097" t="s">
        <v>342</v>
      </c>
      <c r="C29" s="1098"/>
      <c r="D29" s="1098"/>
      <c r="E29" s="1098"/>
      <c r="F29" s="1098"/>
      <c r="G29" s="1098"/>
      <c r="H29" s="1098"/>
      <c r="I29" s="1098"/>
      <c r="J29" s="1098"/>
      <c r="K29" s="1098"/>
      <c r="L29" s="1098"/>
      <c r="M29" s="1098"/>
      <c r="N29" s="1098"/>
      <c r="O29" s="1098"/>
      <c r="P29" s="1099"/>
      <c r="Q29" s="1105">
        <v>138</v>
      </c>
      <c r="R29" s="1106"/>
      <c r="S29" s="1106"/>
      <c r="T29" s="1106"/>
      <c r="U29" s="1106"/>
      <c r="V29" s="1106">
        <v>138</v>
      </c>
      <c r="W29" s="1106"/>
      <c r="X29" s="1106"/>
      <c r="Y29" s="1106"/>
      <c r="Z29" s="1106"/>
      <c r="AA29" s="1106">
        <v>0</v>
      </c>
      <c r="AB29" s="1106"/>
      <c r="AC29" s="1106"/>
      <c r="AD29" s="1106"/>
      <c r="AE29" s="1107"/>
      <c r="AF29" s="1102">
        <v>0</v>
      </c>
      <c r="AG29" s="1103"/>
      <c r="AH29" s="1103"/>
      <c r="AI29" s="1103"/>
      <c r="AJ29" s="1104"/>
      <c r="AK29" s="1045">
        <v>39</v>
      </c>
      <c r="AL29" s="1036"/>
      <c r="AM29" s="1036"/>
      <c r="AN29" s="1036"/>
      <c r="AO29" s="1036"/>
      <c r="AP29" s="1036">
        <v>114</v>
      </c>
      <c r="AQ29" s="1036"/>
      <c r="AR29" s="1036"/>
      <c r="AS29" s="1036"/>
      <c r="AT29" s="1036"/>
      <c r="AU29" s="1036">
        <v>28</v>
      </c>
      <c r="AV29" s="1036"/>
      <c r="AW29" s="1036"/>
      <c r="AX29" s="1036"/>
      <c r="AY29" s="1036"/>
      <c r="AZ29" s="1109" t="s">
        <v>521</v>
      </c>
      <c r="BA29" s="1108"/>
      <c r="BB29" s="1108"/>
      <c r="BC29" s="1108"/>
      <c r="BD29" s="1108"/>
      <c r="BE29" s="1037"/>
      <c r="BF29" s="1037"/>
      <c r="BG29" s="1037"/>
      <c r="BH29" s="1037"/>
      <c r="BI29" s="1038"/>
      <c r="BJ29" s="228"/>
      <c r="BK29" s="228"/>
      <c r="BL29" s="228"/>
      <c r="BM29" s="228"/>
      <c r="BN29" s="228"/>
      <c r="BO29" s="237"/>
      <c r="BP29" s="237"/>
      <c r="BQ29" s="234">
        <v>23</v>
      </c>
      <c r="BR29" s="235"/>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26"/>
    </row>
    <row r="30" spans="1:131" ht="26.25" customHeight="1" x14ac:dyDescent="0.15">
      <c r="A30" s="238">
        <v>3</v>
      </c>
      <c r="B30" s="1097" t="s">
        <v>343</v>
      </c>
      <c r="C30" s="1098"/>
      <c r="D30" s="1098"/>
      <c r="E30" s="1098"/>
      <c r="F30" s="1098"/>
      <c r="G30" s="1098"/>
      <c r="H30" s="1098"/>
      <c r="I30" s="1098"/>
      <c r="J30" s="1098"/>
      <c r="K30" s="1098"/>
      <c r="L30" s="1098"/>
      <c r="M30" s="1098"/>
      <c r="N30" s="1098"/>
      <c r="O30" s="1098"/>
      <c r="P30" s="1099"/>
      <c r="Q30" s="1105">
        <v>1872</v>
      </c>
      <c r="R30" s="1106"/>
      <c r="S30" s="1106"/>
      <c r="T30" s="1106"/>
      <c r="U30" s="1106"/>
      <c r="V30" s="1106">
        <v>1834</v>
      </c>
      <c r="W30" s="1106"/>
      <c r="X30" s="1106"/>
      <c r="Y30" s="1106"/>
      <c r="Z30" s="1106"/>
      <c r="AA30" s="1106">
        <v>38</v>
      </c>
      <c r="AB30" s="1106"/>
      <c r="AC30" s="1106"/>
      <c r="AD30" s="1106"/>
      <c r="AE30" s="1107"/>
      <c r="AF30" s="1102">
        <v>38</v>
      </c>
      <c r="AG30" s="1103"/>
      <c r="AH30" s="1103"/>
      <c r="AI30" s="1103"/>
      <c r="AJ30" s="1104"/>
      <c r="AK30" s="1045">
        <v>300</v>
      </c>
      <c r="AL30" s="1036"/>
      <c r="AM30" s="1036"/>
      <c r="AN30" s="1036"/>
      <c r="AO30" s="1036"/>
      <c r="AP30" s="1109" t="s">
        <v>521</v>
      </c>
      <c r="AQ30" s="1108"/>
      <c r="AR30" s="1108"/>
      <c r="AS30" s="1108"/>
      <c r="AT30" s="1108"/>
      <c r="AU30" s="1109" t="s">
        <v>521</v>
      </c>
      <c r="AV30" s="1108"/>
      <c r="AW30" s="1108"/>
      <c r="AX30" s="1108"/>
      <c r="AY30" s="1108"/>
      <c r="AZ30" s="1109" t="s">
        <v>522</v>
      </c>
      <c r="BA30" s="1108"/>
      <c r="BB30" s="1108"/>
      <c r="BC30" s="1108"/>
      <c r="BD30" s="1108"/>
      <c r="BE30" s="1037"/>
      <c r="BF30" s="1037"/>
      <c r="BG30" s="1037"/>
      <c r="BH30" s="1037"/>
      <c r="BI30" s="1038"/>
      <c r="BJ30" s="228"/>
      <c r="BK30" s="228"/>
      <c r="BL30" s="228"/>
      <c r="BM30" s="228"/>
      <c r="BN30" s="228"/>
      <c r="BO30" s="237"/>
      <c r="BP30" s="237"/>
      <c r="BQ30" s="234">
        <v>24</v>
      </c>
      <c r="BR30" s="235"/>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26"/>
    </row>
    <row r="31" spans="1:131" ht="26.25" customHeight="1" x14ac:dyDescent="0.15">
      <c r="A31" s="238">
        <v>4</v>
      </c>
      <c r="B31" s="1097" t="s">
        <v>344</v>
      </c>
      <c r="C31" s="1098"/>
      <c r="D31" s="1098"/>
      <c r="E31" s="1098"/>
      <c r="F31" s="1098"/>
      <c r="G31" s="1098"/>
      <c r="H31" s="1098"/>
      <c r="I31" s="1098"/>
      <c r="J31" s="1098"/>
      <c r="K31" s="1098"/>
      <c r="L31" s="1098"/>
      <c r="M31" s="1098"/>
      <c r="N31" s="1098"/>
      <c r="O31" s="1098"/>
      <c r="P31" s="1099"/>
      <c r="Q31" s="1105">
        <v>151</v>
      </c>
      <c r="R31" s="1106"/>
      <c r="S31" s="1106"/>
      <c r="T31" s="1106"/>
      <c r="U31" s="1106"/>
      <c r="V31" s="1106">
        <v>147</v>
      </c>
      <c r="W31" s="1106"/>
      <c r="X31" s="1106"/>
      <c r="Y31" s="1106"/>
      <c r="Z31" s="1106"/>
      <c r="AA31" s="1106">
        <v>4</v>
      </c>
      <c r="AB31" s="1106"/>
      <c r="AC31" s="1106"/>
      <c r="AD31" s="1106"/>
      <c r="AE31" s="1107"/>
      <c r="AF31" s="1102">
        <v>4</v>
      </c>
      <c r="AG31" s="1103"/>
      <c r="AH31" s="1103"/>
      <c r="AI31" s="1103"/>
      <c r="AJ31" s="1104"/>
      <c r="AK31" s="1045">
        <v>57</v>
      </c>
      <c r="AL31" s="1036"/>
      <c r="AM31" s="1036"/>
      <c r="AN31" s="1036"/>
      <c r="AO31" s="1036"/>
      <c r="AP31" s="1109" t="s">
        <v>522</v>
      </c>
      <c r="AQ31" s="1108"/>
      <c r="AR31" s="1108"/>
      <c r="AS31" s="1108"/>
      <c r="AT31" s="1108"/>
      <c r="AU31" s="1109" t="s">
        <v>522</v>
      </c>
      <c r="AV31" s="1108"/>
      <c r="AW31" s="1108"/>
      <c r="AX31" s="1108"/>
      <c r="AY31" s="1108"/>
      <c r="AZ31" s="1109" t="s">
        <v>522</v>
      </c>
      <c r="BA31" s="1108"/>
      <c r="BB31" s="1108"/>
      <c r="BC31" s="1108"/>
      <c r="BD31" s="1108"/>
      <c r="BE31" s="1037"/>
      <c r="BF31" s="1037"/>
      <c r="BG31" s="1037"/>
      <c r="BH31" s="1037"/>
      <c r="BI31" s="1038"/>
      <c r="BJ31" s="228"/>
      <c r="BK31" s="228"/>
      <c r="BL31" s="228"/>
      <c r="BM31" s="228"/>
      <c r="BN31" s="228"/>
      <c r="BO31" s="237"/>
      <c r="BP31" s="237"/>
      <c r="BQ31" s="234">
        <v>25</v>
      </c>
      <c r="BR31" s="235"/>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26"/>
    </row>
    <row r="32" spans="1:131" ht="26.25" customHeight="1" x14ac:dyDescent="0.15">
      <c r="A32" s="238">
        <v>5</v>
      </c>
      <c r="B32" s="1097" t="s">
        <v>345</v>
      </c>
      <c r="C32" s="1098"/>
      <c r="D32" s="1098"/>
      <c r="E32" s="1098"/>
      <c r="F32" s="1098"/>
      <c r="G32" s="1098"/>
      <c r="H32" s="1098"/>
      <c r="I32" s="1098"/>
      <c r="J32" s="1098"/>
      <c r="K32" s="1098"/>
      <c r="L32" s="1098"/>
      <c r="M32" s="1098"/>
      <c r="N32" s="1098"/>
      <c r="O32" s="1098"/>
      <c r="P32" s="1099"/>
      <c r="Q32" s="1105">
        <v>329</v>
      </c>
      <c r="R32" s="1106"/>
      <c r="S32" s="1106"/>
      <c r="T32" s="1106"/>
      <c r="U32" s="1106"/>
      <c r="V32" s="1106">
        <v>267</v>
      </c>
      <c r="W32" s="1106"/>
      <c r="X32" s="1106"/>
      <c r="Y32" s="1106"/>
      <c r="Z32" s="1106"/>
      <c r="AA32" s="1106">
        <v>62</v>
      </c>
      <c r="AB32" s="1106"/>
      <c r="AC32" s="1106"/>
      <c r="AD32" s="1106"/>
      <c r="AE32" s="1107"/>
      <c r="AF32" s="1102">
        <v>222</v>
      </c>
      <c r="AG32" s="1103"/>
      <c r="AH32" s="1103"/>
      <c r="AI32" s="1103"/>
      <c r="AJ32" s="1104"/>
      <c r="AK32" s="1045">
        <v>25</v>
      </c>
      <c r="AL32" s="1036"/>
      <c r="AM32" s="1036"/>
      <c r="AN32" s="1036"/>
      <c r="AO32" s="1036"/>
      <c r="AP32" s="1036">
        <v>1372</v>
      </c>
      <c r="AQ32" s="1036"/>
      <c r="AR32" s="1036"/>
      <c r="AS32" s="1036"/>
      <c r="AT32" s="1036"/>
      <c r="AU32" s="1036">
        <v>196</v>
      </c>
      <c r="AV32" s="1036"/>
      <c r="AW32" s="1036"/>
      <c r="AX32" s="1036"/>
      <c r="AY32" s="1036"/>
      <c r="AZ32" s="1109" t="s">
        <v>522</v>
      </c>
      <c r="BA32" s="1108"/>
      <c r="BB32" s="1108"/>
      <c r="BC32" s="1108"/>
      <c r="BD32" s="1108"/>
      <c r="BE32" s="1037" t="s">
        <v>346</v>
      </c>
      <c r="BF32" s="1037"/>
      <c r="BG32" s="1037"/>
      <c r="BH32" s="1037"/>
      <c r="BI32" s="1038"/>
      <c r="BJ32" s="228"/>
      <c r="BK32" s="228"/>
      <c r="BL32" s="228"/>
      <c r="BM32" s="228"/>
      <c r="BN32" s="228"/>
      <c r="BO32" s="237"/>
      <c r="BP32" s="237"/>
      <c r="BQ32" s="234">
        <v>26</v>
      </c>
      <c r="BR32" s="235"/>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26"/>
    </row>
    <row r="33" spans="1:131" ht="26.25" customHeight="1" x14ac:dyDescent="0.15">
      <c r="A33" s="238">
        <v>6</v>
      </c>
      <c r="B33" s="1097" t="s">
        <v>347</v>
      </c>
      <c r="C33" s="1098"/>
      <c r="D33" s="1098"/>
      <c r="E33" s="1098"/>
      <c r="F33" s="1098"/>
      <c r="G33" s="1098"/>
      <c r="H33" s="1098"/>
      <c r="I33" s="1098"/>
      <c r="J33" s="1098"/>
      <c r="K33" s="1098"/>
      <c r="L33" s="1098"/>
      <c r="M33" s="1098"/>
      <c r="N33" s="1098"/>
      <c r="O33" s="1098"/>
      <c r="P33" s="1099"/>
      <c r="Q33" s="1105">
        <v>41</v>
      </c>
      <c r="R33" s="1106"/>
      <c r="S33" s="1106"/>
      <c r="T33" s="1106"/>
      <c r="U33" s="1106"/>
      <c r="V33" s="1106">
        <v>41</v>
      </c>
      <c r="W33" s="1106"/>
      <c r="X33" s="1106"/>
      <c r="Y33" s="1106"/>
      <c r="Z33" s="1106"/>
      <c r="AA33" s="1106">
        <v>0</v>
      </c>
      <c r="AB33" s="1106"/>
      <c r="AC33" s="1106"/>
      <c r="AD33" s="1106"/>
      <c r="AE33" s="1107"/>
      <c r="AF33" s="1102">
        <v>0</v>
      </c>
      <c r="AG33" s="1103"/>
      <c r="AH33" s="1103"/>
      <c r="AI33" s="1103"/>
      <c r="AJ33" s="1104"/>
      <c r="AK33" s="1045">
        <v>35</v>
      </c>
      <c r="AL33" s="1036"/>
      <c r="AM33" s="1036"/>
      <c r="AN33" s="1036"/>
      <c r="AO33" s="1036"/>
      <c r="AP33" s="1036">
        <v>113</v>
      </c>
      <c r="AQ33" s="1036"/>
      <c r="AR33" s="1036"/>
      <c r="AS33" s="1036"/>
      <c r="AT33" s="1036"/>
      <c r="AU33" s="1036">
        <v>113</v>
      </c>
      <c r="AV33" s="1036"/>
      <c r="AW33" s="1036"/>
      <c r="AX33" s="1036"/>
      <c r="AY33" s="1036"/>
      <c r="AZ33" s="1109" t="s">
        <v>521</v>
      </c>
      <c r="BA33" s="1108"/>
      <c r="BB33" s="1108"/>
      <c r="BC33" s="1108"/>
      <c r="BD33" s="1108"/>
      <c r="BE33" s="1037" t="s">
        <v>348</v>
      </c>
      <c r="BF33" s="1037"/>
      <c r="BG33" s="1037"/>
      <c r="BH33" s="1037"/>
      <c r="BI33" s="1038"/>
      <c r="BJ33" s="228"/>
      <c r="BK33" s="228"/>
      <c r="BL33" s="228"/>
      <c r="BM33" s="228"/>
      <c r="BN33" s="228"/>
      <c r="BO33" s="237"/>
      <c r="BP33" s="237"/>
      <c r="BQ33" s="234">
        <v>27</v>
      </c>
      <c r="BR33" s="235"/>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26"/>
    </row>
    <row r="34" spans="1:131" ht="26.25" customHeight="1" x14ac:dyDescent="0.15">
      <c r="A34" s="238">
        <v>7</v>
      </c>
      <c r="B34" s="1097" t="s">
        <v>349</v>
      </c>
      <c r="C34" s="1098"/>
      <c r="D34" s="1098"/>
      <c r="E34" s="1098"/>
      <c r="F34" s="1098"/>
      <c r="G34" s="1098"/>
      <c r="H34" s="1098"/>
      <c r="I34" s="1098"/>
      <c r="J34" s="1098"/>
      <c r="K34" s="1098"/>
      <c r="L34" s="1098"/>
      <c r="M34" s="1098"/>
      <c r="N34" s="1098"/>
      <c r="O34" s="1098"/>
      <c r="P34" s="1099"/>
      <c r="Q34" s="1105">
        <v>23</v>
      </c>
      <c r="R34" s="1106"/>
      <c r="S34" s="1106"/>
      <c r="T34" s="1106"/>
      <c r="U34" s="1106"/>
      <c r="V34" s="1106">
        <v>23</v>
      </c>
      <c r="W34" s="1106"/>
      <c r="X34" s="1106"/>
      <c r="Y34" s="1106"/>
      <c r="Z34" s="1106"/>
      <c r="AA34" s="1106">
        <v>0</v>
      </c>
      <c r="AB34" s="1106"/>
      <c r="AC34" s="1106"/>
      <c r="AD34" s="1106"/>
      <c r="AE34" s="1107"/>
      <c r="AF34" s="1102">
        <v>0</v>
      </c>
      <c r="AG34" s="1103"/>
      <c r="AH34" s="1103"/>
      <c r="AI34" s="1103"/>
      <c r="AJ34" s="1104"/>
      <c r="AK34" s="1045">
        <v>20</v>
      </c>
      <c r="AL34" s="1036"/>
      <c r="AM34" s="1036"/>
      <c r="AN34" s="1036"/>
      <c r="AO34" s="1036"/>
      <c r="AP34" s="1036">
        <v>92</v>
      </c>
      <c r="AQ34" s="1036"/>
      <c r="AR34" s="1036"/>
      <c r="AS34" s="1036"/>
      <c r="AT34" s="1036"/>
      <c r="AU34" s="1036">
        <v>92</v>
      </c>
      <c r="AV34" s="1036"/>
      <c r="AW34" s="1036"/>
      <c r="AX34" s="1036"/>
      <c r="AY34" s="1036"/>
      <c r="AZ34" s="1109" t="s">
        <v>522</v>
      </c>
      <c r="BA34" s="1108"/>
      <c r="BB34" s="1108"/>
      <c r="BC34" s="1108"/>
      <c r="BD34" s="1108"/>
      <c r="BE34" s="1037" t="s">
        <v>348</v>
      </c>
      <c r="BF34" s="1037"/>
      <c r="BG34" s="1037"/>
      <c r="BH34" s="1037"/>
      <c r="BI34" s="1038"/>
      <c r="BJ34" s="228"/>
      <c r="BK34" s="228"/>
      <c r="BL34" s="228"/>
      <c r="BM34" s="228"/>
      <c r="BN34" s="228"/>
      <c r="BO34" s="237"/>
      <c r="BP34" s="237"/>
      <c r="BQ34" s="234">
        <v>28</v>
      </c>
      <c r="BR34" s="235"/>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26"/>
    </row>
    <row r="35" spans="1:131" ht="26.25" customHeight="1" x14ac:dyDescent="0.15">
      <c r="A35" s="238">
        <v>8</v>
      </c>
      <c r="B35" s="1097"/>
      <c r="C35" s="1098"/>
      <c r="D35" s="1098"/>
      <c r="E35" s="1098"/>
      <c r="F35" s="1098"/>
      <c r="G35" s="1098"/>
      <c r="H35" s="1098"/>
      <c r="I35" s="1098"/>
      <c r="J35" s="1098"/>
      <c r="K35" s="1098"/>
      <c r="L35" s="1098"/>
      <c r="M35" s="1098"/>
      <c r="N35" s="1098"/>
      <c r="O35" s="1098"/>
      <c r="P35" s="1099"/>
      <c r="Q35" s="1105"/>
      <c r="R35" s="1106"/>
      <c r="S35" s="1106"/>
      <c r="T35" s="1106"/>
      <c r="U35" s="1106"/>
      <c r="V35" s="1106"/>
      <c r="W35" s="1106"/>
      <c r="X35" s="1106"/>
      <c r="Y35" s="1106"/>
      <c r="Z35" s="1106"/>
      <c r="AA35" s="1106"/>
      <c r="AB35" s="1106"/>
      <c r="AC35" s="1106"/>
      <c r="AD35" s="1106"/>
      <c r="AE35" s="1107"/>
      <c r="AF35" s="1102"/>
      <c r="AG35" s="1103"/>
      <c r="AH35" s="1103"/>
      <c r="AI35" s="1103"/>
      <c r="AJ35" s="1104"/>
      <c r="AK35" s="1045"/>
      <c r="AL35" s="1036"/>
      <c r="AM35" s="1036"/>
      <c r="AN35" s="1036"/>
      <c r="AO35" s="1036"/>
      <c r="AP35" s="1036"/>
      <c r="AQ35" s="1036"/>
      <c r="AR35" s="1036"/>
      <c r="AS35" s="1036"/>
      <c r="AT35" s="1036"/>
      <c r="AU35" s="1036"/>
      <c r="AV35" s="1036"/>
      <c r="AW35" s="1036"/>
      <c r="AX35" s="1036"/>
      <c r="AY35" s="1036"/>
      <c r="AZ35" s="1108"/>
      <c r="BA35" s="1108"/>
      <c r="BB35" s="1108"/>
      <c r="BC35" s="1108"/>
      <c r="BD35" s="1108"/>
      <c r="BE35" s="1037"/>
      <c r="BF35" s="1037"/>
      <c r="BG35" s="1037"/>
      <c r="BH35" s="1037"/>
      <c r="BI35" s="1038"/>
      <c r="BJ35" s="228"/>
      <c r="BK35" s="228"/>
      <c r="BL35" s="228"/>
      <c r="BM35" s="228"/>
      <c r="BN35" s="228"/>
      <c r="BO35" s="237"/>
      <c r="BP35" s="237"/>
      <c r="BQ35" s="234">
        <v>29</v>
      </c>
      <c r="BR35" s="235"/>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26"/>
    </row>
    <row r="36" spans="1:131" ht="26.25" customHeight="1" x14ac:dyDescent="0.15">
      <c r="A36" s="238">
        <v>9</v>
      </c>
      <c r="B36" s="1097"/>
      <c r="C36" s="1098"/>
      <c r="D36" s="1098"/>
      <c r="E36" s="1098"/>
      <c r="F36" s="1098"/>
      <c r="G36" s="1098"/>
      <c r="H36" s="1098"/>
      <c r="I36" s="1098"/>
      <c r="J36" s="1098"/>
      <c r="K36" s="1098"/>
      <c r="L36" s="1098"/>
      <c r="M36" s="1098"/>
      <c r="N36" s="1098"/>
      <c r="O36" s="1098"/>
      <c r="P36" s="1099"/>
      <c r="Q36" s="1105"/>
      <c r="R36" s="1106"/>
      <c r="S36" s="1106"/>
      <c r="T36" s="1106"/>
      <c r="U36" s="1106"/>
      <c r="V36" s="1106"/>
      <c r="W36" s="1106"/>
      <c r="X36" s="1106"/>
      <c r="Y36" s="1106"/>
      <c r="Z36" s="1106"/>
      <c r="AA36" s="1106"/>
      <c r="AB36" s="1106"/>
      <c r="AC36" s="1106"/>
      <c r="AD36" s="1106"/>
      <c r="AE36" s="1107"/>
      <c r="AF36" s="1102"/>
      <c r="AG36" s="1103"/>
      <c r="AH36" s="1103"/>
      <c r="AI36" s="1103"/>
      <c r="AJ36" s="1104"/>
      <c r="AK36" s="1045"/>
      <c r="AL36" s="1036"/>
      <c r="AM36" s="1036"/>
      <c r="AN36" s="1036"/>
      <c r="AO36" s="1036"/>
      <c r="AP36" s="1036"/>
      <c r="AQ36" s="1036"/>
      <c r="AR36" s="1036"/>
      <c r="AS36" s="1036"/>
      <c r="AT36" s="1036"/>
      <c r="AU36" s="1036"/>
      <c r="AV36" s="1036"/>
      <c r="AW36" s="1036"/>
      <c r="AX36" s="1036"/>
      <c r="AY36" s="1036"/>
      <c r="AZ36" s="1108"/>
      <c r="BA36" s="1108"/>
      <c r="BB36" s="1108"/>
      <c r="BC36" s="1108"/>
      <c r="BD36" s="1108"/>
      <c r="BE36" s="1037"/>
      <c r="BF36" s="1037"/>
      <c r="BG36" s="1037"/>
      <c r="BH36" s="1037"/>
      <c r="BI36" s="1038"/>
      <c r="BJ36" s="228"/>
      <c r="BK36" s="228"/>
      <c r="BL36" s="228"/>
      <c r="BM36" s="228"/>
      <c r="BN36" s="228"/>
      <c r="BO36" s="237"/>
      <c r="BP36" s="237"/>
      <c r="BQ36" s="234">
        <v>30</v>
      </c>
      <c r="BR36" s="235"/>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26"/>
    </row>
    <row r="37" spans="1:131" ht="26.25" customHeight="1" x14ac:dyDescent="0.15">
      <c r="A37" s="238">
        <v>10</v>
      </c>
      <c r="B37" s="1097"/>
      <c r="C37" s="1098"/>
      <c r="D37" s="1098"/>
      <c r="E37" s="1098"/>
      <c r="F37" s="1098"/>
      <c r="G37" s="1098"/>
      <c r="H37" s="1098"/>
      <c r="I37" s="1098"/>
      <c r="J37" s="1098"/>
      <c r="K37" s="1098"/>
      <c r="L37" s="1098"/>
      <c r="M37" s="1098"/>
      <c r="N37" s="1098"/>
      <c r="O37" s="1098"/>
      <c r="P37" s="1099"/>
      <c r="Q37" s="1105"/>
      <c r="R37" s="1106"/>
      <c r="S37" s="1106"/>
      <c r="T37" s="1106"/>
      <c r="U37" s="1106"/>
      <c r="V37" s="1106"/>
      <c r="W37" s="1106"/>
      <c r="X37" s="1106"/>
      <c r="Y37" s="1106"/>
      <c r="Z37" s="1106"/>
      <c r="AA37" s="1106"/>
      <c r="AB37" s="1106"/>
      <c r="AC37" s="1106"/>
      <c r="AD37" s="1106"/>
      <c r="AE37" s="1107"/>
      <c r="AF37" s="1102"/>
      <c r="AG37" s="1103"/>
      <c r="AH37" s="1103"/>
      <c r="AI37" s="1103"/>
      <c r="AJ37" s="1104"/>
      <c r="AK37" s="1045"/>
      <c r="AL37" s="1036"/>
      <c r="AM37" s="1036"/>
      <c r="AN37" s="1036"/>
      <c r="AO37" s="1036"/>
      <c r="AP37" s="1036"/>
      <c r="AQ37" s="1036"/>
      <c r="AR37" s="1036"/>
      <c r="AS37" s="1036"/>
      <c r="AT37" s="1036"/>
      <c r="AU37" s="1036"/>
      <c r="AV37" s="1036"/>
      <c r="AW37" s="1036"/>
      <c r="AX37" s="1036"/>
      <c r="AY37" s="1036"/>
      <c r="AZ37" s="1108"/>
      <c r="BA37" s="1108"/>
      <c r="BB37" s="1108"/>
      <c r="BC37" s="1108"/>
      <c r="BD37" s="1108"/>
      <c r="BE37" s="1037"/>
      <c r="BF37" s="1037"/>
      <c r="BG37" s="1037"/>
      <c r="BH37" s="1037"/>
      <c r="BI37" s="1038"/>
      <c r="BJ37" s="228"/>
      <c r="BK37" s="228"/>
      <c r="BL37" s="228"/>
      <c r="BM37" s="228"/>
      <c r="BN37" s="228"/>
      <c r="BO37" s="237"/>
      <c r="BP37" s="237"/>
      <c r="BQ37" s="234">
        <v>31</v>
      </c>
      <c r="BR37" s="235"/>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26"/>
    </row>
    <row r="38" spans="1:131" ht="26.25" customHeight="1" x14ac:dyDescent="0.15">
      <c r="A38" s="238">
        <v>11</v>
      </c>
      <c r="B38" s="1097"/>
      <c r="C38" s="1098"/>
      <c r="D38" s="1098"/>
      <c r="E38" s="1098"/>
      <c r="F38" s="1098"/>
      <c r="G38" s="1098"/>
      <c r="H38" s="1098"/>
      <c r="I38" s="1098"/>
      <c r="J38" s="1098"/>
      <c r="K38" s="1098"/>
      <c r="L38" s="1098"/>
      <c r="M38" s="1098"/>
      <c r="N38" s="1098"/>
      <c r="O38" s="1098"/>
      <c r="P38" s="1099"/>
      <c r="Q38" s="1105"/>
      <c r="R38" s="1106"/>
      <c r="S38" s="1106"/>
      <c r="T38" s="1106"/>
      <c r="U38" s="1106"/>
      <c r="V38" s="1106"/>
      <c r="W38" s="1106"/>
      <c r="X38" s="1106"/>
      <c r="Y38" s="1106"/>
      <c r="Z38" s="1106"/>
      <c r="AA38" s="1106"/>
      <c r="AB38" s="1106"/>
      <c r="AC38" s="1106"/>
      <c r="AD38" s="1106"/>
      <c r="AE38" s="1107"/>
      <c r="AF38" s="1102"/>
      <c r="AG38" s="1103"/>
      <c r="AH38" s="1103"/>
      <c r="AI38" s="1103"/>
      <c r="AJ38" s="1104"/>
      <c r="AK38" s="1045"/>
      <c r="AL38" s="1036"/>
      <c r="AM38" s="1036"/>
      <c r="AN38" s="1036"/>
      <c r="AO38" s="1036"/>
      <c r="AP38" s="1036"/>
      <c r="AQ38" s="1036"/>
      <c r="AR38" s="1036"/>
      <c r="AS38" s="1036"/>
      <c r="AT38" s="1036"/>
      <c r="AU38" s="1036"/>
      <c r="AV38" s="1036"/>
      <c r="AW38" s="1036"/>
      <c r="AX38" s="1036"/>
      <c r="AY38" s="1036"/>
      <c r="AZ38" s="1108"/>
      <c r="BA38" s="1108"/>
      <c r="BB38" s="1108"/>
      <c r="BC38" s="1108"/>
      <c r="BD38" s="1108"/>
      <c r="BE38" s="1037"/>
      <c r="BF38" s="1037"/>
      <c r="BG38" s="1037"/>
      <c r="BH38" s="1037"/>
      <c r="BI38" s="1038"/>
      <c r="BJ38" s="228"/>
      <c r="BK38" s="228"/>
      <c r="BL38" s="228"/>
      <c r="BM38" s="228"/>
      <c r="BN38" s="228"/>
      <c r="BO38" s="237"/>
      <c r="BP38" s="237"/>
      <c r="BQ38" s="234">
        <v>32</v>
      </c>
      <c r="BR38" s="235"/>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26"/>
    </row>
    <row r="39" spans="1:131" ht="26.25" customHeight="1" x14ac:dyDescent="0.15">
      <c r="A39" s="238">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5"/>
      <c r="AL39" s="1036"/>
      <c r="AM39" s="1036"/>
      <c r="AN39" s="1036"/>
      <c r="AO39" s="1036"/>
      <c r="AP39" s="1036"/>
      <c r="AQ39" s="1036"/>
      <c r="AR39" s="1036"/>
      <c r="AS39" s="1036"/>
      <c r="AT39" s="1036"/>
      <c r="AU39" s="1036"/>
      <c r="AV39" s="1036"/>
      <c r="AW39" s="1036"/>
      <c r="AX39" s="1036"/>
      <c r="AY39" s="1036"/>
      <c r="AZ39" s="1108"/>
      <c r="BA39" s="1108"/>
      <c r="BB39" s="1108"/>
      <c r="BC39" s="1108"/>
      <c r="BD39" s="1108"/>
      <c r="BE39" s="1037"/>
      <c r="BF39" s="1037"/>
      <c r="BG39" s="1037"/>
      <c r="BH39" s="1037"/>
      <c r="BI39" s="1038"/>
      <c r="BJ39" s="228"/>
      <c r="BK39" s="228"/>
      <c r="BL39" s="228"/>
      <c r="BM39" s="228"/>
      <c r="BN39" s="228"/>
      <c r="BO39" s="237"/>
      <c r="BP39" s="237"/>
      <c r="BQ39" s="234">
        <v>33</v>
      </c>
      <c r="BR39" s="235"/>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26"/>
    </row>
    <row r="40" spans="1:131" ht="26.25" customHeight="1" x14ac:dyDescent="0.15">
      <c r="A40" s="234">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5"/>
      <c r="AL40" s="1036"/>
      <c r="AM40" s="1036"/>
      <c r="AN40" s="1036"/>
      <c r="AO40" s="1036"/>
      <c r="AP40" s="1036"/>
      <c r="AQ40" s="1036"/>
      <c r="AR40" s="1036"/>
      <c r="AS40" s="1036"/>
      <c r="AT40" s="1036"/>
      <c r="AU40" s="1036"/>
      <c r="AV40" s="1036"/>
      <c r="AW40" s="1036"/>
      <c r="AX40" s="1036"/>
      <c r="AY40" s="1036"/>
      <c r="AZ40" s="1108"/>
      <c r="BA40" s="1108"/>
      <c r="BB40" s="1108"/>
      <c r="BC40" s="1108"/>
      <c r="BD40" s="1108"/>
      <c r="BE40" s="1037"/>
      <c r="BF40" s="1037"/>
      <c r="BG40" s="1037"/>
      <c r="BH40" s="1037"/>
      <c r="BI40" s="1038"/>
      <c r="BJ40" s="228"/>
      <c r="BK40" s="228"/>
      <c r="BL40" s="228"/>
      <c r="BM40" s="228"/>
      <c r="BN40" s="228"/>
      <c r="BO40" s="237"/>
      <c r="BP40" s="237"/>
      <c r="BQ40" s="234">
        <v>34</v>
      </c>
      <c r="BR40" s="235"/>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26"/>
    </row>
    <row r="41" spans="1:131" ht="26.25" customHeight="1" x14ac:dyDescent="0.15">
      <c r="A41" s="234">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5"/>
      <c r="AL41" s="1036"/>
      <c r="AM41" s="1036"/>
      <c r="AN41" s="1036"/>
      <c r="AO41" s="1036"/>
      <c r="AP41" s="1036"/>
      <c r="AQ41" s="1036"/>
      <c r="AR41" s="1036"/>
      <c r="AS41" s="1036"/>
      <c r="AT41" s="1036"/>
      <c r="AU41" s="1036"/>
      <c r="AV41" s="1036"/>
      <c r="AW41" s="1036"/>
      <c r="AX41" s="1036"/>
      <c r="AY41" s="1036"/>
      <c r="AZ41" s="1108"/>
      <c r="BA41" s="1108"/>
      <c r="BB41" s="1108"/>
      <c r="BC41" s="1108"/>
      <c r="BD41" s="1108"/>
      <c r="BE41" s="1037"/>
      <c r="BF41" s="1037"/>
      <c r="BG41" s="1037"/>
      <c r="BH41" s="1037"/>
      <c r="BI41" s="1038"/>
      <c r="BJ41" s="228"/>
      <c r="BK41" s="228"/>
      <c r="BL41" s="228"/>
      <c r="BM41" s="228"/>
      <c r="BN41" s="228"/>
      <c r="BO41" s="237"/>
      <c r="BP41" s="237"/>
      <c r="BQ41" s="234">
        <v>35</v>
      </c>
      <c r="BR41" s="235"/>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26"/>
    </row>
    <row r="42" spans="1:131" ht="26.25" customHeight="1" x14ac:dyDescent="0.15">
      <c r="A42" s="234">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5"/>
      <c r="AL42" s="1036"/>
      <c r="AM42" s="1036"/>
      <c r="AN42" s="1036"/>
      <c r="AO42" s="1036"/>
      <c r="AP42" s="1036"/>
      <c r="AQ42" s="1036"/>
      <c r="AR42" s="1036"/>
      <c r="AS42" s="1036"/>
      <c r="AT42" s="1036"/>
      <c r="AU42" s="1036"/>
      <c r="AV42" s="1036"/>
      <c r="AW42" s="1036"/>
      <c r="AX42" s="1036"/>
      <c r="AY42" s="1036"/>
      <c r="AZ42" s="1108"/>
      <c r="BA42" s="1108"/>
      <c r="BB42" s="1108"/>
      <c r="BC42" s="1108"/>
      <c r="BD42" s="1108"/>
      <c r="BE42" s="1037"/>
      <c r="BF42" s="1037"/>
      <c r="BG42" s="1037"/>
      <c r="BH42" s="1037"/>
      <c r="BI42" s="1038"/>
      <c r="BJ42" s="228"/>
      <c r="BK42" s="228"/>
      <c r="BL42" s="228"/>
      <c r="BM42" s="228"/>
      <c r="BN42" s="228"/>
      <c r="BO42" s="237"/>
      <c r="BP42" s="237"/>
      <c r="BQ42" s="234">
        <v>36</v>
      </c>
      <c r="BR42" s="235"/>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26"/>
    </row>
    <row r="43" spans="1:131" ht="26.25" customHeight="1" x14ac:dyDescent="0.15">
      <c r="A43" s="234">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5"/>
      <c r="AL43" s="1036"/>
      <c r="AM43" s="1036"/>
      <c r="AN43" s="1036"/>
      <c r="AO43" s="1036"/>
      <c r="AP43" s="1036"/>
      <c r="AQ43" s="1036"/>
      <c r="AR43" s="1036"/>
      <c r="AS43" s="1036"/>
      <c r="AT43" s="1036"/>
      <c r="AU43" s="1036"/>
      <c r="AV43" s="1036"/>
      <c r="AW43" s="1036"/>
      <c r="AX43" s="1036"/>
      <c r="AY43" s="1036"/>
      <c r="AZ43" s="1108"/>
      <c r="BA43" s="1108"/>
      <c r="BB43" s="1108"/>
      <c r="BC43" s="1108"/>
      <c r="BD43" s="1108"/>
      <c r="BE43" s="1037"/>
      <c r="BF43" s="1037"/>
      <c r="BG43" s="1037"/>
      <c r="BH43" s="1037"/>
      <c r="BI43" s="1038"/>
      <c r="BJ43" s="228"/>
      <c r="BK43" s="228"/>
      <c r="BL43" s="228"/>
      <c r="BM43" s="228"/>
      <c r="BN43" s="228"/>
      <c r="BO43" s="237"/>
      <c r="BP43" s="237"/>
      <c r="BQ43" s="234">
        <v>37</v>
      </c>
      <c r="BR43" s="235"/>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26"/>
    </row>
    <row r="44" spans="1:131" ht="26.25" customHeight="1" x14ac:dyDescent="0.15">
      <c r="A44" s="234">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5"/>
      <c r="AL44" s="1036"/>
      <c r="AM44" s="1036"/>
      <c r="AN44" s="1036"/>
      <c r="AO44" s="1036"/>
      <c r="AP44" s="1036"/>
      <c r="AQ44" s="1036"/>
      <c r="AR44" s="1036"/>
      <c r="AS44" s="1036"/>
      <c r="AT44" s="1036"/>
      <c r="AU44" s="1036"/>
      <c r="AV44" s="1036"/>
      <c r="AW44" s="1036"/>
      <c r="AX44" s="1036"/>
      <c r="AY44" s="1036"/>
      <c r="AZ44" s="1108"/>
      <c r="BA44" s="1108"/>
      <c r="BB44" s="1108"/>
      <c r="BC44" s="1108"/>
      <c r="BD44" s="1108"/>
      <c r="BE44" s="1037"/>
      <c r="BF44" s="1037"/>
      <c r="BG44" s="1037"/>
      <c r="BH44" s="1037"/>
      <c r="BI44" s="1038"/>
      <c r="BJ44" s="228"/>
      <c r="BK44" s="228"/>
      <c r="BL44" s="228"/>
      <c r="BM44" s="228"/>
      <c r="BN44" s="228"/>
      <c r="BO44" s="237"/>
      <c r="BP44" s="237"/>
      <c r="BQ44" s="234">
        <v>38</v>
      </c>
      <c r="BR44" s="235"/>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26"/>
    </row>
    <row r="45" spans="1:131" ht="26.25" customHeight="1" x14ac:dyDescent="0.15">
      <c r="A45" s="234">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5"/>
      <c r="AL45" s="1036"/>
      <c r="AM45" s="1036"/>
      <c r="AN45" s="1036"/>
      <c r="AO45" s="1036"/>
      <c r="AP45" s="1036"/>
      <c r="AQ45" s="1036"/>
      <c r="AR45" s="1036"/>
      <c r="AS45" s="1036"/>
      <c r="AT45" s="1036"/>
      <c r="AU45" s="1036"/>
      <c r="AV45" s="1036"/>
      <c r="AW45" s="1036"/>
      <c r="AX45" s="1036"/>
      <c r="AY45" s="1036"/>
      <c r="AZ45" s="1108"/>
      <c r="BA45" s="1108"/>
      <c r="BB45" s="1108"/>
      <c r="BC45" s="1108"/>
      <c r="BD45" s="1108"/>
      <c r="BE45" s="1037"/>
      <c r="BF45" s="1037"/>
      <c r="BG45" s="1037"/>
      <c r="BH45" s="1037"/>
      <c r="BI45" s="1038"/>
      <c r="BJ45" s="228"/>
      <c r="BK45" s="228"/>
      <c r="BL45" s="228"/>
      <c r="BM45" s="228"/>
      <c r="BN45" s="228"/>
      <c r="BO45" s="237"/>
      <c r="BP45" s="237"/>
      <c r="BQ45" s="234">
        <v>39</v>
      </c>
      <c r="BR45" s="235"/>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26"/>
    </row>
    <row r="46" spans="1:131" ht="26.25" customHeight="1" x14ac:dyDescent="0.15">
      <c r="A46" s="234">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5"/>
      <c r="AL46" s="1036"/>
      <c r="AM46" s="1036"/>
      <c r="AN46" s="1036"/>
      <c r="AO46" s="1036"/>
      <c r="AP46" s="1036"/>
      <c r="AQ46" s="1036"/>
      <c r="AR46" s="1036"/>
      <c r="AS46" s="1036"/>
      <c r="AT46" s="1036"/>
      <c r="AU46" s="1036"/>
      <c r="AV46" s="1036"/>
      <c r="AW46" s="1036"/>
      <c r="AX46" s="1036"/>
      <c r="AY46" s="1036"/>
      <c r="AZ46" s="1108"/>
      <c r="BA46" s="1108"/>
      <c r="BB46" s="1108"/>
      <c r="BC46" s="1108"/>
      <c r="BD46" s="1108"/>
      <c r="BE46" s="1037"/>
      <c r="BF46" s="1037"/>
      <c r="BG46" s="1037"/>
      <c r="BH46" s="1037"/>
      <c r="BI46" s="1038"/>
      <c r="BJ46" s="228"/>
      <c r="BK46" s="228"/>
      <c r="BL46" s="228"/>
      <c r="BM46" s="228"/>
      <c r="BN46" s="228"/>
      <c r="BO46" s="237"/>
      <c r="BP46" s="237"/>
      <c r="BQ46" s="234">
        <v>40</v>
      </c>
      <c r="BR46" s="235"/>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26"/>
    </row>
    <row r="47" spans="1:131" ht="26.25" customHeight="1" x14ac:dyDescent="0.15">
      <c r="A47" s="234">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5"/>
      <c r="AL47" s="1036"/>
      <c r="AM47" s="1036"/>
      <c r="AN47" s="1036"/>
      <c r="AO47" s="1036"/>
      <c r="AP47" s="1036"/>
      <c r="AQ47" s="1036"/>
      <c r="AR47" s="1036"/>
      <c r="AS47" s="1036"/>
      <c r="AT47" s="1036"/>
      <c r="AU47" s="1036"/>
      <c r="AV47" s="1036"/>
      <c r="AW47" s="1036"/>
      <c r="AX47" s="1036"/>
      <c r="AY47" s="1036"/>
      <c r="AZ47" s="1108"/>
      <c r="BA47" s="1108"/>
      <c r="BB47" s="1108"/>
      <c r="BC47" s="1108"/>
      <c r="BD47" s="1108"/>
      <c r="BE47" s="1037"/>
      <c r="BF47" s="1037"/>
      <c r="BG47" s="1037"/>
      <c r="BH47" s="1037"/>
      <c r="BI47" s="1038"/>
      <c r="BJ47" s="228"/>
      <c r="BK47" s="228"/>
      <c r="BL47" s="228"/>
      <c r="BM47" s="228"/>
      <c r="BN47" s="228"/>
      <c r="BO47" s="237"/>
      <c r="BP47" s="237"/>
      <c r="BQ47" s="234">
        <v>41</v>
      </c>
      <c r="BR47" s="235"/>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26"/>
    </row>
    <row r="48" spans="1:131" ht="26.25" customHeight="1" x14ac:dyDescent="0.15">
      <c r="A48" s="234">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5"/>
      <c r="AL48" s="1036"/>
      <c r="AM48" s="1036"/>
      <c r="AN48" s="1036"/>
      <c r="AO48" s="1036"/>
      <c r="AP48" s="1036"/>
      <c r="AQ48" s="1036"/>
      <c r="AR48" s="1036"/>
      <c r="AS48" s="1036"/>
      <c r="AT48" s="1036"/>
      <c r="AU48" s="1036"/>
      <c r="AV48" s="1036"/>
      <c r="AW48" s="1036"/>
      <c r="AX48" s="1036"/>
      <c r="AY48" s="1036"/>
      <c r="AZ48" s="1108"/>
      <c r="BA48" s="1108"/>
      <c r="BB48" s="1108"/>
      <c r="BC48" s="1108"/>
      <c r="BD48" s="1108"/>
      <c r="BE48" s="1037"/>
      <c r="BF48" s="1037"/>
      <c r="BG48" s="1037"/>
      <c r="BH48" s="1037"/>
      <c r="BI48" s="1038"/>
      <c r="BJ48" s="228"/>
      <c r="BK48" s="228"/>
      <c r="BL48" s="228"/>
      <c r="BM48" s="228"/>
      <c r="BN48" s="228"/>
      <c r="BO48" s="237"/>
      <c r="BP48" s="237"/>
      <c r="BQ48" s="234">
        <v>42</v>
      </c>
      <c r="BR48" s="235"/>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26"/>
    </row>
    <row r="49" spans="1:131" ht="26.25" customHeight="1" x14ac:dyDescent="0.15">
      <c r="A49" s="234">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5"/>
      <c r="AL49" s="1036"/>
      <c r="AM49" s="1036"/>
      <c r="AN49" s="1036"/>
      <c r="AO49" s="1036"/>
      <c r="AP49" s="1036"/>
      <c r="AQ49" s="1036"/>
      <c r="AR49" s="1036"/>
      <c r="AS49" s="1036"/>
      <c r="AT49" s="1036"/>
      <c r="AU49" s="1036"/>
      <c r="AV49" s="1036"/>
      <c r="AW49" s="1036"/>
      <c r="AX49" s="1036"/>
      <c r="AY49" s="1036"/>
      <c r="AZ49" s="1108"/>
      <c r="BA49" s="1108"/>
      <c r="BB49" s="1108"/>
      <c r="BC49" s="1108"/>
      <c r="BD49" s="1108"/>
      <c r="BE49" s="1037"/>
      <c r="BF49" s="1037"/>
      <c r="BG49" s="1037"/>
      <c r="BH49" s="1037"/>
      <c r="BI49" s="1038"/>
      <c r="BJ49" s="228"/>
      <c r="BK49" s="228"/>
      <c r="BL49" s="228"/>
      <c r="BM49" s="228"/>
      <c r="BN49" s="228"/>
      <c r="BO49" s="237"/>
      <c r="BP49" s="237"/>
      <c r="BQ49" s="234">
        <v>43</v>
      </c>
      <c r="BR49" s="235"/>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26"/>
    </row>
    <row r="50" spans="1:131" ht="26.25" customHeight="1" x14ac:dyDescent="0.15">
      <c r="A50" s="234">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7"/>
      <c r="BF50" s="1037"/>
      <c r="BG50" s="1037"/>
      <c r="BH50" s="1037"/>
      <c r="BI50" s="1038"/>
      <c r="BJ50" s="228"/>
      <c r="BK50" s="228"/>
      <c r="BL50" s="228"/>
      <c r="BM50" s="228"/>
      <c r="BN50" s="228"/>
      <c r="BO50" s="237"/>
      <c r="BP50" s="237"/>
      <c r="BQ50" s="234">
        <v>44</v>
      </c>
      <c r="BR50" s="235"/>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26"/>
    </row>
    <row r="51" spans="1:131" ht="26.25" customHeight="1" x14ac:dyDescent="0.15">
      <c r="A51" s="234">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7"/>
      <c r="BF51" s="1037"/>
      <c r="BG51" s="1037"/>
      <c r="BH51" s="1037"/>
      <c r="BI51" s="1038"/>
      <c r="BJ51" s="228"/>
      <c r="BK51" s="228"/>
      <c r="BL51" s="228"/>
      <c r="BM51" s="228"/>
      <c r="BN51" s="228"/>
      <c r="BO51" s="237"/>
      <c r="BP51" s="237"/>
      <c r="BQ51" s="234">
        <v>45</v>
      </c>
      <c r="BR51" s="235"/>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26"/>
    </row>
    <row r="52" spans="1:131" ht="26.25" customHeight="1" x14ac:dyDescent="0.15">
      <c r="A52" s="234">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7"/>
      <c r="BF52" s="1037"/>
      <c r="BG52" s="1037"/>
      <c r="BH52" s="1037"/>
      <c r="BI52" s="1038"/>
      <c r="BJ52" s="228"/>
      <c r="BK52" s="228"/>
      <c r="BL52" s="228"/>
      <c r="BM52" s="228"/>
      <c r="BN52" s="228"/>
      <c r="BO52" s="237"/>
      <c r="BP52" s="237"/>
      <c r="BQ52" s="234">
        <v>46</v>
      </c>
      <c r="BR52" s="235"/>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26"/>
    </row>
    <row r="53" spans="1:131" ht="26.25" customHeight="1" x14ac:dyDescent="0.15">
      <c r="A53" s="234">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7"/>
      <c r="BF53" s="1037"/>
      <c r="BG53" s="1037"/>
      <c r="BH53" s="1037"/>
      <c r="BI53" s="1038"/>
      <c r="BJ53" s="228"/>
      <c r="BK53" s="228"/>
      <c r="BL53" s="228"/>
      <c r="BM53" s="228"/>
      <c r="BN53" s="228"/>
      <c r="BO53" s="237"/>
      <c r="BP53" s="237"/>
      <c r="BQ53" s="234">
        <v>47</v>
      </c>
      <c r="BR53" s="235"/>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26"/>
    </row>
    <row r="54" spans="1:131" ht="26.25" customHeight="1" x14ac:dyDescent="0.15">
      <c r="A54" s="234">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7"/>
      <c r="BF54" s="1037"/>
      <c r="BG54" s="1037"/>
      <c r="BH54" s="1037"/>
      <c r="BI54" s="1038"/>
      <c r="BJ54" s="228"/>
      <c r="BK54" s="228"/>
      <c r="BL54" s="228"/>
      <c r="BM54" s="228"/>
      <c r="BN54" s="228"/>
      <c r="BO54" s="237"/>
      <c r="BP54" s="237"/>
      <c r="BQ54" s="234">
        <v>48</v>
      </c>
      <c r="BR54" s="235"/>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26"/>
    </row>
    <row r="55" spans="1:131" ht="26.25" customHeight="1" x14ac:dyDescent="0.15">
      <c r="A55" s="234">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7"/>
      <c r="BF55" s="1037"/>
      <c r="BG55" s="1037"/>
      <c r="BH55" s="1037"/>
      <c r="BI55" s="1038"/>
      <c r="BJ55" s="228"/>
      <c r="BK55" s="228"/>
      <c r="BL55" s="228"/>
      <c r="BM55" s="228"/>
      <c r="BN55" s="228"/>
      <c r="BO55" s="237"/>
      <c r="BP55" s="237"/>
      <c r="BQ55" s="234">
        <v>49</v>
      </c>
      <c r="BR55" s="235"/>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26"/>
    </row>
    <row r="56" spans="1:131" ht="26.25" customHeight="1" x14ac:dyDescent="0.15">
      <c r="A56" s="234">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7"/>
      <c r="BF56" s="1037"/>
      <c r="BG56" s="1037"/>
      <c r="BH56" s="1037"/>
      <c r="BI56" s="1038"/>
      <c r="BJ56" s="228"/>
      <c r="BK56" s="228"/>
      <c r="BL56" s="228"/>
      <c r="BM56" s="228"/>
      <c r="BN56" s="228"/>
      <c r="BO56" s="237"/>
      <c r="BP56" s="237"/>
      <c r="BQ56" s="234">
        <v>50</v>
      </c>
      <c r="BR56" s="235"/>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26"/>
    </row>
    <row r="57" spans="1:131" ht="26.25" customHeight="1" x14ac:dyDescent="0.15">
      <c r="A57" s="234">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7"/>
      <c r="BF57" s="1037"/>
      <c r="BG57" s="1037"/>
      <c r="BH57" s="1037"/>
      <c r="BI57" s="1038"/>
      <c r="BJ57" s="228"/>
      <c r="BK57" s="228"/>
      <c r="BL57" s="228"/>
      <c r="BM57" s="228"/>
      <c r="BN57" s="228"/>
      <c r="BO57" s="237"/>
      <c r="BP57" s="237"/>
      <c r="BQ57" s="234">
        <v>51</v>
      </c>
      <c r="BR57" s="235"/>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26"/>
    </row>
    <row r="58" spans="1:131" ht="26.25" customHeight="1" x14ac:dyDescent="0.15">
      <c r="A58" s="234">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7"/>
      <c r="BF58" s="1037"/>
      <c r="BG58" s="1037"/>
      <c r="BH58" s="1037"/>
      <c r="BI58" s="1038"/>
      <c r="BJ58" s="228"/>
      <c r="BK58" s="228"/>
      <c r="BL58" s="228"/>
      <c r="BM58" s="228"/>
      <c r="BN58" s="228"/>
      <c r="BO58" s="237"/>
      <c r="BP58" s="237"/>
      <c r="BQ58" s="234">
        <v>52</v>
      </c>
      <c r="BR58" s="235"/>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26"/>
    </row>
    <row r="59" spans="1:131" ht="26.25" customHeight="1" x14ac:dyDescent="0.15">
      <c r="A59" s="234">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7"/>
      <c r="BF59" s="1037"/>
      <c r="BG59" s="1037"/>
      <c r="BH59" s="1037"/>
      <c r="BI59" s="1038"/>
      <c r="BJ59" s="228"/>
      <c r="BK59" s="228"/>
      <c r="BL59" s="228"/>
      <c r="BM59" s="228"/>
      <c r="BN59" s="228"/>
      <c r="BO59" s="237"/>
      <c r="BP59" s="237"/>
      <c r="BQ59" s="234">
        <v>53</v>
      </c>
      <c r="BR59" s="235"/>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26"/>
    </row>
    <row r="60" spans="1:131" ht="26.25" customHeight="1" x14ac:dyDescent="0.15">
      <c r="A60" s="234">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7"/>
      <c r="BF60" s="1037"/>
      <c r="BG60" s="1037"/>
      <c r="BH60" s="1037"/>
      <c r="BI60" s="1038"/>
      <c r="BJ60" s="228"/>
      <c r="BK60" s="228"/>
      <c r="BL60" s="228"/>
      <c r="BM60" s="228"/>
      <c r="BN60" s="228"/>
      <c r="BO60" s="237"/>
      <c r="BP60" s="237"/>
      <c r="BQ60" s="234">
        <v>54</v>
      </c>
      <c r="BR60" s="235"/>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26"/>
    </row>
    <row r="61" spans="1:131" ht="26.25" customHeight="1" thickBot="1" x14ac:dyDescent="0.2">
      <c r="A61" s="234">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7"/>
      <c r="BF61" s="1037"/>
      <c r="BG61" s="1037"/>
      <c r="BH61" s="1037"/>
      <c r="BI61" s="1038"/>
      <c r="BJ61" s="228"/>
      <c r="BK61" s="228"/>
      <c r="BL61" s="228"/>
      <c r="BM61" s="228"/>
      <c r="BN61" s="228"/>
      <c r="BO61" s="237"/>
      <c r="BP61" s="237"/>
      <c r="BQ61" s="234">
        <v>55</v>
      </c>
      <c r="BR61" s="235"/>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26"/>
    </row>
    <row r="62" spans="1:131" ht="26.25" customHeight="1" x14ac:dyDescent="0.15">
      <c r="A62" s="234">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7"/>
      <c r="BF62" s="1037"/>
      <c r="BG62" s="1037"/>
      <c r="BH62" s="1037"/>
      <c r="BI62" s="1038"/>
      <c r="BJ62" s="1094" t="s">
        <v>350</v>
      </c>
      <c r="BK62" s="1095"/>
      <c r="BL62" s="1095"/>
      <c r="BM62" s="1095"/>
      <c r="BN62" s="1096"/>
      <c r="BO62" s="237"/>
      <c r="BP62" s="237"/>
      <c r="BQ62" s="234">
        <v>56</v>
      </c>
      <c r="BR62" s="235"/>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26"/>
    </row>
    <row r="63" spans="1:131" ht="26.25" customHeight="1" thickBot="1" x14ac:dyDescent="0.2">
      <c r="A63" s="236" t="s">
        <v>329</v>
      </c>
      <c r="B63" s="1002" t="s">
        <v>351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7"/>
      <c r="AF63" s="1088">
        <v>337</v>
      </c>
      <c r="AG63" s="1024"/>
      <c r="AH63" s="1024"/>
      <c r="AI63" s="1024"/>
      <c r="AJ63" s="1089"/>
      <c r="AK63" s="1090"/>
      <c r="AL63" s="1028"/>
      <c r="AM63" s="1028"/>
      <c r="AN63" s="1028"/>
      <c r="AO63" s="1028"/>
      <c r="AP63" s="1024">
        <v>1691</v>
      </c>
      <c r="AQ63" s="1024"/>
      <c r="AR63" s="1024"/>
      <c r="AS63" s="1024"/>
      <c r="AT63" s="1024"/>
      <c r="AU63" s="1024">
        <v>429</v>
      </c>
      <c r="AV63" s="1024"/>
      <c r="AW63" s="1024"/>
      <c r="AX63" s="1024"/>
      <c r="AY63" s="1024"/>
      <c r="AZ63" s="1084"/>
      <c r="BA63" s="1084"/>
      <c r="BB63" s="1084"/>
      <c r="BC63" s="1084"/>
      <c r="BD63" s="1084"/>
      <c r="BE63" s="1025"/>
      <c r="BF63" s="1025"/>
      <c r="BG63" s="1025"/>
      <c r="BH63" s="1025"/>
      <c r="BI63" s="1026"/>
      <c r="BJ63" s="1085" t="s">
        <v>174</v>
      </c>
      <c r="BK63" s="1018"/>
      <c r="BL63" s="1018"/>
      <c r="BM63" s="1018"/>
      <c r="BN63" s="1086"/>
      <c r="BO63" s="237"/>
      <c r="BP63" s="237"/>
      <c r="BQ63" s="234">
        <v>57</v>
      </c>
      <c r="BR63" s="235"/>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26"/>
    </row>
    <row r="65" spans="1:131" ht="26.25" customHeight="1" thickBot="1" x14ac:dyDescent="0.2">
      <c r="A65" s="228" t="s">
        <v>352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26"/>
    </row>
    <row r="66" spans="1:131" ht="26.25" customHeight="1" x14ac:dyDescent="0.15">
      <c r="A66" s="1062" t="s">
        <v>353</v>
      </c>
      <c r="B66" s="1063"/>
      <c r="C66" s="1063"/>
      <c r="D66" s="1063"/>
      <c r="E66" s="1063"/>
      <c r="F66" s="1063"/>
      <c r="G66" s="1063"/>
      <c r="H66" s="1063"/>
      <c r="I66" s="1063"/>
      <c r="J66" s="1063"/>
      <c r="K66" s="1063"/>
      <c r="L66" s="1063"/>
      <c r="M66" s="1063"/>
      <c r="N66" s="1063"/>
      <c r="O66" s="1063"/>
      <c r="P66" s="1064"/>
      <c r="Q66" s="1068" t="s">
        <v>354</v>
      </c>
      <c r="R66" s="1069"/>
      <c r="S66" s="1069"/>
      <c r="T66" s="1069"/>
      <c r="U66" s="1070"/>
      <c r="V66" s="1068" t="s">
        <v>334</v>
      </c>
      <c r="W66" s="1069"/>
      <c r="X66" s="1069"/>
      <c r="Y66" s="1069"/>
      <c r="Z66" s="1070"/>
      <c r="AA66" s="1068" t="s">
        <v>335</v>
      </c>
      <c r="AB66" s="1069"/>
      <c r="AC66" s="1069"/>
      <c r="AD66" s="1069"/>
      <c r="AE66" s="1070"/>
      <c r="AF66" s="1074" t="s">
        <v>336</v>
      </c>
      <c r="AG66" s="1075"/>
      <c r="AH66" s="1075"/>
      <c r="AI66" s="1075"/>
      <c r="AJ66" s="1076"/>
      <c r="AK66" s="1068" t="s">
        <v>337</v>
      </c>
      <c r="AL66" s="1063"/>
      <c r="AM66" s="1063"/>
      <c r="AN66" s="1063"/>
      <c r="AO66" s="1064"/>
      <c r="AP66" s="1068" t="s">
        <v>338</v>
      </c>
      <c r="AQ66" s="1069"/>
      <c r="AR66" s="1069"/>
      <c r="AS66" s="1069"/>
      <c r="AT66" s="1070"/>
      <c r="AU66" s="1068" t="s">
        <v>355</v>
      </c>
      <c r="AV66" s="1069"/>
      <c r="AW66" s="1069"/>
      <c r="AX66" s="1069"/>
      <c r="AY66" s="1070"/>
      <c r="AZ66" s="1068" t="s">
        <v>317</v>
      </c>
      <c r="BA66" s="1069"/>
      <c r="BB66" s="1069"/>
      <c r="BC66" s="1069"/>
      <c r="BD66" s="1082"/>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2" t="s">
        <v>510</v>
      </c>
      <c r="C68" s="1053"/>
      <c r="D68" s="1053"/>
      <c r="E68" s="1053"/>
      <c r="F68" s="1053"/>
      <c r="G68" s="1053"/>
      <c r="H68" s="1053"/>
      <c r="I68" s="1053"/>
      <c r="J68" s="1053"/>
      <c r="K68" s="1053"/>
      <c r="L68" s="1053"/>
      <c r="M68" s="1053"/>
      <c r="N68" s="1053"/>
      <c r="O68" s="1053"/>
      <c r="P68" s="1054"/>
      <c r="Q68" s="1055">
        <v>6909</v>
      </c>
      <c r="R68" s="1049"/>
      <c r="S68" s="1049"/>
      <c r="T68" s="1049"/>
      <c r="U68" s="1049"/>
      <c r="V68" s="1049">
        <v>6702</v>
      </c>
      <c r="W68" s="1049"/>
      <c r="X68" s="1049"/>
      <c r="Y68" s="1049"/>
      <c r="Z68" s="1049"/>
      <c r="AA68" s="1049">
        <v>208</v>
      </c>
      <c r="AB68" s="1049"/>
      <c r="AC68" s="1049"/>
      <c r="AD68" s="1049"/>
      <c r="AE68" s="1049"/>
      <c r="AF68" s="1049">
        <v>208</v>
      </c>
      <c r="AG68" s="1049"/>
      <c r="AH68" s="1049"/>
      <c r="AI68" s="1049"/>
      <c r="AJ68" s="1049"/>
      <c r="AK68" s="1049" t="s">
        <v>448</v>
      </c>
      <c r="AL68" s="1049"/>
      <c r="AM68" s="1049"/>
      <c r="AN68" s="1049"/>
      <c r="AO68" s="1049"/>
      <c r="AP68" s="1049" t="s">
        <v>448</v>
      </c>
      <c r="AQ68" s="1049"/>
      <c r="AR68" s="1049"/>
      <c r="AS68" s="1049"/>
      <c r="AT68" s="1049"/>
      <c r="AU68" s="1049" t="s">
        <v>448</v>
      </c>
      <c r="AV68" s="1049"/>
      <c r="AW68" s="1049"/>
      <c r="AX68" s="1049"/>
      <c r="AY68" s="1049"/>
      <c r="AZ68" s="1050"/>
      <c r="BA68" s="1050"/>
      <c r="BB68" s="1050"/>
      <c r="BC68" s="1050"/>
      <c r="BD68" s="1051"/>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511</v>
      </c>
      <c r="C69" s="1040"/>
      <c r="D69" s="1040"/>
      <c r="E69" s="1040"/>
      <c r="F69" s="1040"/>
      <c r="G69" s="1040"/>
      <c r="H69" s="1040"/>
      <c r="I69" s="1040"/>
      <c r="J69" s="1040"/>
      <c r="K69" s="1040"/>
      <c r="L69" s="1040"/>
      <c r="M69" s="1040"/>
      <c r="N69" s="1040"/>
      <c r="O69" s="1040"/>
      <c r="P69" s="1041"/>
      <c r="Q69" s="1042">
        <v>149</v>
      </c>
      <c r="R69" s="1036"/>
      <c r="S69" s="1036"/>
      <c r="T69" s="1036"/>
      <c r="U69" s="1036"/>
      <c r="V69" s="1036">
        <v>129</v>
      </c>
      <c r="W69" s="1036"/>
      <c r="X69" s="1036"/>
      <c r="Y69" s="1036"/>
      <c r="Z69" s="1036"/>
      <c r="AA69" s="1036">
        <v>20</v>
      </c>
      <c r="AB69" s="1036"/>
      <c r="AC69" s="1036"/>
      <c r="AD69" s="1036"/>
      <c r="AE69" s="1036"/>
      <c r="AF69" s="1036">
        <v>20</v>
      </c>
      <c r="AG69" s="1036"/>
      <c r="AH69" s="1036"/>
      <c r="AI69" s="1036"/>
      <c r="AJ69" s="1036"/>
      <c r="AK69" s="1036">
        <v>12</v>
      </c>
      <c r="AL69" s="1036"/>
      <c r="AM69" s="1036"/>
      <c r="AN69" s="1036"/>
      <c r="AO69" s="1036"/>
      <c r="AP69" s="1036" t="s">
        <v>448</v>
      </c>
      <c r="AQ69" s="1036"/>
      <c r="AR69" s="1036"/>
      <c r="AS69" s="1036"/>
      <c r="AT69" s="1036"/>
      <c r="AU69" s="1036" t="s">
        <v>448</v>
      </c>
      <c r="AV69" s="1036"/>
      <c r="AW69" s="1036"/>
      <c r="AX69" s="1036"/>
      <c r="AY69" s="1036"/>
      <c r="AZ69" s="1047"/>
      <c r="BA69" s="1047"/>
      <c r="BB69" s="1047"/>
      <c r="BC69" s="1047"/>
      <c r="BD69" s="104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512</v>
      </c>
      <c r="C70" s="1040"/>
      <c r="D70" s="1040"/>
      <c r="E70" s="1040"/>
      <c r="F70" s="1040"/>
      <c r="G70" s="1040"/>
      <c r="H70" s="1040"/>
      <c r="I70" s="1040"/>
      <c r="J70" s="1040"/>
      <c r="K70" s="1040"/>
      <c r="L70" s="1040"/>
      <c r="M70" s="1040"/>
      <c r="N70" s="1040"/>
      <c r="O70" s="1040"/>
      <c r="P70" s="1041"/>
      <c r="Q70" s="1042">
        <v>553</v>
      </c>
      <c r="R70" s="1036"/>
      <c r="S70" s="1036"/>
      <c r="T70" s="1036"/>
      <c r="U70" s="1036"/>
      <c r="V70" s="1036">
        <v>522</v>
      </c>
      <c r="W70" s="1036"/>
      <c r="X70" s="1036"/>
      <c r="Y70" s="1036"/>
      <c r="Z70" s="1036"/>
      <c r="AA70" s="1036">
        <v>31</v>
      </c>
      <c r="AB70" s="1036"/>
      <c r="AC70" s="1036"/>
      <c r="AD70" s="1036"/>
      <c r="AE70" s="1036"/>
      <c r="AF70" s="1036">
        <v>31</v>
      </c>
      <c r="AG70" s="1036"/>
      <c r="AH70" s="1036"/>
      <c r="AI70" s="1036"/>
      <c r="AJ70" s="1036"/>
      <c r="AK70" s="1036">
        <v>24</v>
      </c>
      <c r="AL70" s="1036"/>
      <c r="AM70" s="1036"/>
      <c r="AN70" s="1036"/>
      <c r="AO70" s="1036"/>
      <c r="AP70" s="1036" t="s">
        <v>448</v>
      </c>
      <c r="AQ70" s="1036"/>
      <c r="AR70" s="1036"/>
      <c r="AS70" s="1036"/>
      <c r="AT70" s="1036"/>
      <c r="AU70" s="1036" t="s">
        <v>448</v>
      </c>
      <c r="AV70" s="1036"/>
      <c r="AW70" s="1036"/>
      <c r="AX70" s="1036"/>
      <c r="AY70" s="1036"/>
      <c r="AZ70" s="1047"/>
      <c r="BA70" s="1047"/>
      <c r="BB70" s="1047"/>
      <c r="BC70" s="1047"/>
      <c r="BD70" s="104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513</v>
      </c>
      <c r="C71" s="1040"/>
      <c r="D71" s="1040"/>
      <c r="E71" s="1040"/>
      <c r="F71" s="1040"/>
      <c r="G71" s="1040"/>
      <c r="H71" s="1040"/>
      <c r="I71" s="1040"/>
      <c r="J71" s="1040"/>
      <c r="K71" s="1040"/>
      <c r="L71" s="1040"/>
      <c r="M71" s="1040"/>
      <c r="N71" s="1040"/>
      <c r="O71" s="1040"/>
      <c r="P71" s="1041"/>
      <c r="Q71" s="1042">
        <v>172371</v>
      </c>
      <c r="R71" s="1036"/>
      <c r="S71" s="1036"/>
      <c r="T71" s="1036"/>
      <c r="U71" s="1036"/>
      <c r="V71" s="1036">
        <v>165579</v>
      </c>
      <c r="W71" s="1036"/>
      <c r="X71" s="1036"/>
      <c r="Y71" s="1036"/>
      <c r="Z71" s="1036"/>
      <c r="AA71" s="1036">
        <v>6792</v>
      </c>
      <c r="AB71" s="1036"/>
      <c r="AC71" s="1036"/>
      <c r="AD71" s="1036"/>
      <c r="AE71" s="1036"/>
      <c r="AF71" s="1036">
        <v>6788</v>
      </c>
      <c r="AG71" s="1036"/>
      <c r="AH71" s="1036"/>
      <c r="AI71" s="1036"/>
      <c r="AJ71" s="1036"/>
      <c r="AK71" s="1036">
        <v>7704</v>
      </c>
      <c r="AL71" s="1036"/>
      <c r="AM71" s="1036"/>
      <c r="AN71" s="1036"/>
      <c r="AO71" s="1036"/>
      <c r="AP71" s="1036" t="s">
        <v>448</v>
      </c>
      <c r="AQ71" s="1036"/>
      <c r="AR71" s="1036"/>
      <c r="AS71" s="1036"/>
      <c r="AT71" s="1036"/>
      <c r="AU71" s="1036" t="s">
        <v>448</v>
      </c>
      <c r="AV71" s="1036"/>
      <c r="AW71" s="1036"/>
      <c r="AX71" s="1036"/>
      <c r="AY71" s="1036"/>
      <c r="AZ71" s="1047"/>
      <c r="BA71" s="1047"/>
      <c r="BB71" s="1047"/>
      <c r="BC71" s="1047"/>
      <c r="BD71" s="104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514</v>
      </c>
      <c r="C72" s="1040"/>
      <c r="D72" s="1040"/>
      <c r="E72" s="1040"/>
      <c r="F72" s="1040"/>
      <c r="G72" s="1040"/>
      <c r="H72" s="1040"/>
      <c r="I72" s="1040"/>
      <c r="J72" s="1040"/>
      <c r="K72" s="1040"/>
      <c r="L72" s="1040"/>
      <c r="M72" s="1040"/>
      <c r="N72" s="1040"/>
      <c r="O72" s="1040"/>
      <c r="P72" s="1041"/>
      <c r="Q72" s="1042">
        <v>807</v>
      </c>
      <c r="R72" s="1036"/>
      <c r="S72" s="1036"/>
      <c r="T72" s="1036"/>
      <c r="U72" s="1036"/>
      <c r="V72" s="1036">
        <v>787</v>
      </c>
      <c r="W72" s="1036"/>
      <c r="X72" s="1036"/>
      <c r="Y72" s="1036"/>
      <c r="Z72" s="1036"/>
      <c r="AA72" s="1036">
        <v>20</v>
      </c>
      <c r="AB72" s="1036"/>
      <c r="AC72" s="1036"/>
      <c r="AD72" s="1036"/>
      <c r="AE72" s="1036"/>
      <c r="AF72" s="1036">
        <v>20</v>
      </c>
      <c r="AG72" s="1036"/>
      <c r="AH72" s="1036"/>
      <c r="AI72" s="1036"/>
      <c r="AJ72" s="1036"/>
      <c r="AK72" s="1036">
        <v>20</v>
      </c>
      <c r="AL72" s="1036"/>
      <c r="AM72" s="1036"/>
      <c r="AN72" s="1036"/>
      <c r="AO72" s="1036"/>
      <c r="AP72" s="1036" t="s">
        <v>448</v>
      </c>
      <c r="AQ72" s="1036"/>
      <c r="AR72" s="1036"/>
      <c r="AS72" s="1036"/>
      <c r="AT72" s="1036"/>
      <c r="AU72" s="1036" t="s">
        <v>448</v>
      </c>
      <c r="AV72" s="1036"/>
      <c r="AW72" s="1036"/>
      <c r="AX72" s="1036"/>
      <c r="AY72" s="1036"/>
      <c r="AZ72" s="1047"/>
      <c r="BA72" s="1047"/>
      <c r="BB72" s="1047"/>
      <c r="BC72" s="1047"/>
      <c r="BD72" s="104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515</v>
      </c>
      <c r="C73" s="1040"/>
      <c r="D73" s="1040"/>
      <c r="E73" s="1040"/>
      <c r="F73" s="1040"/>
      <c r="G73" s="1040"/>
      <c r="H73" s="1040"/>
      <c r="I73" s="1040"/>
      <c r="J73" s="1040"/>
      <c r="K73" s="1040"/>
      <c r="L73" s="1040"/>
      <c r="M73" s="1040"/>
      <c r="N73" s="1040"/>
      <c r="O73" s="1040"/>
      <c r="P73" s="1041"/>
      <c r="Q73" s="1042">
        <v>3650</v>
      </c>
      <c r="R73" s="1036"/>
      <c r="S73" s="1036"/>
      <c r="T73" s="1036"/>
      <c r="U73" s="1036"/>
      <c r="V73" s="1036">
        <v>2892</v>
      </c>
      <c r="W73" s="1036"/>
      <c r="X73" s="1036"/>
      <c r="Y73" s="1036"/>
      <c r="Z73" s="1036"/>
      <c r="AA73" s="1036">
        <v>758</v>
      </c>
      <c r="AB73" s="1036"/>
      <c r="AC73" s="1036"/>
      <c r="AD73" s="1036"/>
      <c r="AE73" s="1036"/>
      <c r="AF73" s="1036">
        <v>36</v>
      </c>
      <c r="AG73" s="1036"/>
      <c r="AH73" s="1036"/>
      <c r="AI73" s="1036"/>
      <c r="AJ73" s="1036"/>
      <c r="AK73" s="1036" t="s">
        <v>448</v>
      </c>
      <c r="AL73" s="1036"/>
      <c r="AM73" s="1036"/>
      <c r="AN73" s="1036"/>
      <c r="AO73" s="1036"/>
      <c r="AP73" s="1036">
        <v>14</v>
      </c>
      <c r="AQ73" s="1036"/>
      <c r="AR73" s="1036"/>
      <c r="AS73" s="1036"/>
      <c r="AT73" s="1036"/>
      <c r="AU73" s="1036" t="s">
        <v>448</v>
      </c>
      <c r="AV73" s="1036"/>
      <c r="AW73" s="1036"/>
      <c r="AX73" s="1036"/>
      <c r="AY73" s="1036"/>
      <c r="AZ73" s="1047"/>
      <c r="BA73" s="1047"/>
      <c r="BB73" s="1047"/>
      <c r="BC73" s="1047"/>
      <c r="BD73" s="104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516</v>
      </c>
      <c r="C74" s="1040"/>
      <c r="D74" s="1040"/>
      <c r="E74" s="1040"/>
      <c r="F74" s="1040"/>
      <c r="G74" s="1040"/>
      <c r="H74" s="1040"/>
      <c r="I74" s="1040"/>
      <c r="J74" s="1040"/>
      <c r="K74" s="1040"/>
      <c r="L74" s="1040"/>
      <c r="M74" s="1040"/>
      <c r="N74" s="1040"/>
      <c r="O74" s="1040"/>
      <c r="P74" s="1041"/>
      <c r="Q74" s="1042">
        <v>15357</v>
      </c>
      <c r="R74" s="1036"/>
      <c r="S74" s="1036"/>
      <c r="T74" s="1036"/>
      <c r="U74" s="1036"/>
      <c r="V74" s="1036">
        <v>14758</v>
      </c>
      <c r="W74" s="1036"/>
      <c r="X74" s="1036"/>
      <c r="Y74" s="1036"/>
      <c r="Z74" s="1036"/>
      <c r="AA74" s="1036">
        <v>598</v>
      </c>
      <c r="AB74" s="1036"/>
      <c r="AC74" s="1036"/>
      <c r="AD74" s="1036"/>
      <c r="AE74" s="1036"/>
      <c r="AF74" s="1036">
        <v>4378</v>
      </c>
      <c r="AG74" s="1036"/>
      <c r="AH74" s="1036"/>
      <c r="AI74" s="1036"/>
      <c r="AJ74" s="1036"/>
      <c r="AK74" s="1036" t="s">
        <v>448</v>
      </c>
      <c r="AL74" s="1036"/>
      <c r="AM74" s="1036"/>
      <c r="AN74" s="1036"/>
      <c r="AO74" s="1036"/>
      <c r="AP74" s="1036">
        <v>5581</v>
      </c>
      <c r="AQ74" s="1036"/>
      <c r="AR74" s="1036"/>
      <c r="AS74" s="1036"/>
      <c r="AT74" s="1036"/>
      <c r="AU74" s="1036">
        <v>121</v>
      </c>
      <c r="AV74" s="1036"/>
      <c r="AW74" s="1036"/>
      <c r="AX74" s="1036"/>
      <c r="AY74" s="1036"/>
      <c r="AZ74" s="1047" t="s">
        <v>517</v>
      </c>
      <c r="BA74" s="1047"/>
      <c r="BB74" s="1047"/>
      <c r="BC74" s="1047"/>
      <c r="BD74" s="104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518</v>
      </c>
      <c r="C75" s="1040"/>
      <c r="D75" s="1040"/>
      <c r="E75" s="1040"/>
      <c r="F75" s="1040"/>
      <c r="G75" s="1040"/>
      <c r="H75" s="1040"/>
      <c r="I75" s="1040"/>
      <c r="J75" s="1040"/>
      <c r="K75" s="1040"/>
      <c r="L75" s="1040"/>
      <c r="M75" s="1040"/>
      <c r="N75" s="1040"/>
      <c r="O75" s="1040"/>
      <c r="P75" s="1041"/>
      <c r="Q75" s="1043">
        <v>102</v>
      </c>
      <c r="R75" s="1044"/>
      <c r="S75" s="1044"/>
      <c r="T75" s="1044"/>
      <c r="U75" s="1045"/>
      <c r="V75" s="1046">
        <v>94</v>
      </c>
      <c r="W75" s="1044"/>
      <c r="X75" s="1044"/>
      <c r="Y75" s="1044"/>
      <c r="Z75" s="1045"/>
      <c r="AA75" s="1046">
        <v>8</v>
      </c>
      <c r="AB75" s="1044"/>
      <c r="AC75" s="1044"/>
      <c r="AD75" s="1044"/>
      <c r="AE75" s="1045"/>
      <c r="AF75" s="1046">
        <v>8</v>
      </c>
      <c r="AG75" s="1044"/>
      <c r="AH75" s="1044"/>
      <c r="AI75" s="1044"/>
      <c r="AJ75" s="1045"/>
      <c r="AK75" s="1046">
        <v>10</v>
      </c>
      <c r="AL75" s="1044"/>
      <c r="AM75" s="1044"/>
      <c r="AN75" s="1044"/>
      <c r="AO75" s="1045"/>
      <c r="AP75" s="1046" t="s">
        <v>448</v>
      </c>
      <c r="AQ75" s="1044"/>
      <c r="AR75" s="1044"/>
      <c r="AS75" s="1044"/>
      <c r="AT75" s="1045"/>
      <c r="AU75" s="1046" t="s">
        <v>448</v>
      </c>
      <c r="AV75" s="1044"/>
      <c r="AW75" s="1044"/>
      <c r="AX75" s="1044"/>
      <c r="AY75" s="1045"/>
      <c r="AZ75" s="1047"/>
      <c r="BA75" s="1047"/>
      <c r="BB75" s="1047"/>
      <c r="BC75" s="1047"/>
      <c r="BD75" s="104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519</v>
      </c>
      <c r="C76" s="1040"/>
      <c r="D76" s="1040"/>
      <c r="E76" s="1040"/>
      <c r="F76" s="1040"/>
      <c r="G76" s="1040"/>
      <c r="H76" s="1040"/>
      <c r="I76" s="1040"/>
      <c r="J76" s="1040"/>
      <c r="K76" s="1040"/>
      <c r="L76" s="1040"/>
      <c r="M76" s="1040"/>
      <c r="N76" s="1040"/>
      <c r="O76" s="1040"/>
      <c r="P76" s="1041"/>
      <c r="Q76" s="1043">
        <v>244</v>
      </c>
      <c r="R76" s="1044"/>
      <c r="S76" s="1044"/>
      <c r="T76" s="1044"/>
      <c r="U76" s="1045"/>
      <c r="V76" s="1046">
        <v>236</v>
      </c>
      <c r="W76" s="1044"/>
      <c r="X76" s="1044"/>
      <c r="Y76" s="1044"/>
      <c r="Z76" s="1045"/>
      <c r="AA76" s="1046">
        <v>8</v>
      </c>
      <c r="AB76" s="1044"/>
      <c r="AC76" s="1044"/>
      <c r="AD76" s="1044"/>
      <c r="AE76" s="1045"/>
      <c r="AF76" s="1046">
        <v>8</v>
      </c>
      <c r="AG76" s="1044"/>
      <c r="AH76" s="1044"/>
      <c r="AI76" s="1044"/>
      <c r="AJ76" s="1045"/>
      <c r="AK76" s="1046">
        <v>11</v>
      </c>
      <c r="AL76" s="1044"/>
      <c r="AM76" s="1044"/>
      <c r="AN76" s="1044"/>
      <c r="AO76" s="1045"/>
      <c r="AP76" s="1046" t="s">
        <v>448</v>
      </c>
      <c r="AQ76" s="1044"/>
      <c r="AR76" s="1044"/>
      <c r="AS76" s="1044"/>
      <c r="AT76" s="1045"/>
      <c r="AU76" s="1046" t="s">
        <v>448</v>
      </c>
      <c r="AV76" s="1044"/>
      <c r="AW76" s="1044"/>
      <c r="AX76" s="1044"/>
      <c r="AY76" s="1045"/>
      <c r="AZ76" s="1047"/>
      <c r="BA76" s="1047"/>
      <c r="BB76" s="1047"/>
      <c r="BC76" s="1047"/>
      <c r="BD76" s="104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520</v>
      </c>
      <c r="C77" s="1040"/>
      <c r="D77" s="1040"/>
      <c r="E77" s="1040"/>
      <c r="F77" s="1040"/>
      <c r="G77" s="1040"/>
      <c r="H77" s="1040"/>
      <c r="I77" s="1040"/>
      <c r="J77" s="1040"/>
      <c r="K77" s="1040"/>
      <c r="L77" s="1040"/>
      <c r="M77" s="1040"/>
      <c r="N77" s="1040"/>
      <c r="O77" s="1040"/>
      <c r="P77" s="1041"/>
      <c r="Q77" s="1043">
        <v>818</v>
      </c>
      <c r="R77" s="1044"/>
      <c r="S77" s="1044"/>
      <c r="T77" s="1044"/>
      <c r="U77" s="1045"/>
      <c r="V77" s="1046">
        <v>786</v>
      </c>
      <c r="W77" s="1044"/>
      <c r="X77" s="1044"/>
      <c r="Y77" s="1044"/>
      <c r="Z77" s="1045"/>
      <c r="AA77" s="1046">
        <v>32</v>
      </c>
      <c r="AB77" s="1044"/>
      <c r="AC77" s="1044"/>
      <c r="AD77" s="1044"/>
      <c r="AE77" s="1045"/>
      <c r="AF77" s="1046">
        <v>21</v>
      </c>
      <c r="AG77" s="1044"/>
      <c r="AH77" s="1044"/>
      <c r="AI77" s="1044"/>
      <c r="AJ77" s="1045"/>
      <c r="AK77" s="1046">
        <v>29</v>
      </c>
      <c r="AL77" s="1044"/>
      <c r="AM77" s="1044"/>
      <c r="AN77" s="1044"/>
      <c r="AO77" s="1045"/>
      <c r="AP77" s="1046">
        <v>16</v>
      </c>
      <c r="AQ77" s="1044"/>
      <c r="AR77" s="1044"/>
      <c r="AS77" s="1044"/>
      <c r="AT77" s="1045"/>
      <c r="AU77" s="1046">
        <v>2</v>
      </c>
      <c r="AV77" s="1044"/>
      <c r="AW77" s="1044"/>
      <c r="AX77" s="1044"/>
      <c r="AY77" s="1045"/>
      <c r="AZ77" s="1047"/>
      <c r="BA77" s="1047"/>
      <c r="BB77" s="1047"/>
      <c r="BC77" s="1047"/>
      <c r="BD77" s="104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329</v>
      </c>
      <c r="B88" s="1002" t="s">
        <v>356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11518</v>
      </c>
      <c r="AG88" s="1024"/>
      <c r="AH88" s="1024"/>
      <c r="AI88" s="1024"/>
      <c r="AJ88" s="1024"/>
      <c r="AK88" s="1028"/>
      <c r="AL88" s="1028"/>
      <c r="AM88" s="1028"/>
      <c r="AN88" s="1028"/>
      <c r="AO88" s="1028"/>
      <c r="AP88" s="1024">
        <v>5611</v>
      </c>
      <c r="AQ88" s="1024"/>
      <c r="AR88" s="1024"/>
      <c r="AS88" s="1024"/>
      <c r="AT88" s="1024"/>
      <c r="AU88" s="1024">
        <v>123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329</v>
      </c>
      <c r="BR102" s="1002" t="s">
        <v>357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362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363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364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365</v>
      </c>
      <c r="AB109" s="961"/>
      <c r="AC109" s="961"/>
      <c r="AD109" s="961"/>
      <c r="AE109" s="962"/>
      <c r="AF109" s="963" t="s">
        <v>366</v>
      </c>
      <c r="AG109" s="961"/>
      <c r="AH109" s="961"/>
      <c r="AI109" s="961"/>
      <c r="AJ109" s="962"/>
      <c r="AK109" s="963" t="s">
        <v>275</v>
      </c>
      <c r="AL109" s="961"/>
      <c r="AM109" s="961"/>
      <c r="AN109" s="961"/>
      <c r="AO109" s="962"/>
      <c r="AP109" s="963" t="s">
        <v>367</v>
      </c>
      <c r="AQ109" s="961"/>
      <c r="AR109" s="961"/>
      <c r="AS109" s="961"/>
      <c r="AT109" s="994"/>
      <c r="AU109" s="960" t="s">
        <v>364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365</v>
      </c>
      <c r="BR109" s="961"/>
      <c r="BS109" s="961"/>
      <c r="BT109" s="961"/>
      <c r="BU109" s="962"/>
      <c r="BV109" s="963" t="s">
        <v>366</v>
      </c>
      <c r="BW109" s="961"/>
      <c r="BX109" s="961"/>
      <c r="BY109" s="961"/>
      <c r="BZ109" s="962"/>
      <c r="CA109" s="963" t="s">
        <v>275</v>
      </c>
      <c r="CB109" s="961"/>
      <c r="CC109" s="961"/>
      <c r="CD109" s="961"/>
      <c r="CE109" s="962"/>
      <c r="CF109" s="1001" t="s">
        <v>367</v>
      </c>
      <c r="CG109" s="1001"/>
      <c r="CH109" s="1001"/>
      <c r="CI109" s="1001"/>
      <c r="CJ109" s="1001"/>
      <c r="CK109" s="963" t="s">
        <v>368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365</v>
      </c>
      <c r="DH109" s="961"/>
      <c r="DI109" s="961"/>
      <c r="DJ109" s="961"/>
      <c r="DK109" s="962"/>
      <c r="DL109" s="963" t="s">
        <v>366</v>
      </c>
      <c r="DM109" s="961"/>
      <c r="DN109" s="961"/>
      <c r="DO109" s="961"/>
      <c r="DP109" s="962"/>
      <c r="DQ109" s="963" t="s">
        <v>275</v>
      </c>
      <c r="DR109" s="961"/>
      <c r="DS109" s="961"/>
      <c r="DT109" s="961"/>
      <c r="DU109" s="962"/>
      <c r="DV109" s="963" t="s">
        <v>367</v>
      </c>
      <c r="DW109" s="961"/>
      <c r="DX109" s="961"/>
      <c r="DY109" s="961"/>
      <c r="DZ109" s="994"/>
    </row>
    <row r="110" spans="1:131" s="226" customFormat="1" ht="26.25" customHeight="1" x14ac:dyDescent="0.15">
      <c r="A110" s="872" t="s">
        <v>369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1200533</v>
      </c>
      <c r="AB110" s="954"/>
      <c r="AC110" s="954"/>
      <c r="AD110" s="954"/>
      <c r="AE110" s="955"/>
      <c r="AF110" s="956">
        <v>1215309</v>
      </c>
      <c r="AG110" s="954"/>
      <c r="AH110" s="954"/>
      <c r="AI110" s="954"/>
      <c r="AJ110" s="955"/>
      <c r="AK110" s="956">
        <v>1216619</v>
      </c>
      <c r="AL110" s="954"/>
      <c r="AM110" s="954"/>
      <c r="AN110" s="954"/>
      <c r="AO110" s="955"/>
      <c r="AP110" s="957">
        <v>29.7</v>
      </c>
      <c r="AQ110" s="958"/>
      <c r="AR110" s="958"/>
      <c r="AS110" s="958"/>
      <c r="AT110" s="959"/>
      <c r="AU110" s="995" t="s">
        <v>73</v>
      </c>
      <c r="AV110" s="996"/>
      <c r="AW110" s="996"/>
      <c r="AX110" s="996"/>
      <c r="AY110" s="996"/>
      <c r="AZ110" s="925" t="s">
        <v>370</v>
      </c>
      <c r="BA110" s="873"/>
      <c r="BB110" s="873"/>
      <c r="BC110" s="873"/>
      <c r="BD110" s="873"/>
      <c r="BE110" s="873"/>
      <c r="BF110" s="873"/>
      <c r="BG110" s="873"/>
      <c r="BH110" s="873"/>
      <c r="BI110" s="873"/>
      <c r="BJ110" s="873"/>
      <c r="BK110" s="873"/>
      <c r="BL110" s="873"/>
      <c r="BM110" s="873"/>
      <c r="BN110" s="873"/>
      <c r="BO110" s="873"/>
      <c r="BP110" s="874"/>
      <c r="BQ110" s="926">
        <v>11945663</v>
      </c>
      <c r="BR110" s="907"/>
      <c r="BS110" s="907"/>
      <c r="BT110" s="907"/>
      <c r="BU110" s="907"/>
      <c r="BV110" s="907">
        <v>11979470</v>
      </c>
      <c r="BW110" s="907"/>
      <c r="BX110" s="907"/>
      <c r="BY110" s="907"/>
      <c r="BZ110" s="907"/>
      <c r="CA110" s="907">
        <v>13619295</v>
      </c>
      <c r="CB110" s="907"/>
      <c r="CC110" s="907"/>
      <c r="CD110" s="907"/>
      <c r="CE110" s="907"/>
      <c r="CF110" s="931">
        <v>332.5</v>
      </c>
      <c r="CG110" s="932"/>
      <c r="CH110" s="932"/>
      <c r="CI110" s="932"/>
      <c r="CJ110" s="932"/>
      <c r="CK110" s="991" t="s">
        <v>371</v>
      </c>
      <c r="CL110" s="884"/>
      <c r="CM110" s="925" t="s">
        <v>372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373</v>
      </c>
      <c r="DH110" s="907"/>
      <c r="DI110" s="907"/>
      <c r="DJ110" s="907"/>
      <c r="DK110" s="907"/>
      <c r="DL110" s="907" t="s">
        <v>174</v>
      </c>
      <c r="DM110" s="907"/>
      <c r="DN110" s="907"/>
      <c r="DO110" s="907"/>
      <c r="DP110" s="907"/>
      <c r="DQ110" s="907" t="s">
        <v>374</v>
      </c>
      <c r="DR110" s="907"/>
      <c r="DS110" s="907"/>
      <c r="DT110" s="907"/>
      <c r="DU110" s="907"/>
      <c r="DV110" s="908" t="s">
        <v>374</v>
      </c>
      <c r="DW110" s="908"/>
      <c r="DX110" s="908"/>
      <c r="DY110" s="908"/>
      <c r="DZ110" s="909"/>
    </row>
    <row r="111" spans="1:131" s="226" customFormat="1" ht="26.25" customHeight="1" x14ac:dyDescent="0.15">
      <c r="A111" s="839" t="s">
        <v>375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174</v>
      </c>
      <c r="AB111" s="984"/>
      <c r="AC111" s="984"/>
      <c r="AD111" s="984"/>
      <c r="AE111" s="985"/>
      <c r="AF111" s="986" t="s">
        <v>174</v>
      </c>
      <c r="AG111" s="984"/>
      <c r="AH111" s="984"/>
      <c r="AI111" s="984"/>
      <c r="AJ111" s="985"/>
      <c r="AK111" s="986" t="s">
        <v>174</v>
      </c>
      <c r="AL111" s="984"/>
      <c r="AM111" s="984"/>
      <c r="AN111" s="984"/>
      <c r="AO111" s="985"/>
      <c r="AP111" s="987" t="s">
        <v>174</v>
      </c>
      <c r="AQ111" s="988"/>
      <c r="AR111" s="988"/>
      <c r="AS111" s="988"/>
      <c r="AT111" s="989"/>
      <c r="AU111" s="997"/>
      <c r="AV111" s="998"/>
      <c r="AW111" s="998"/>
      <c r="AX111" s="998"/>
      <c r="AY111" s="998"/>
      <c r="AZ111" s="880" t="s">
        <v>376</v>
      </c>
      <c r="BA111" s="817"/>
      <c r="BB111" s="817"/>
      <c r="BC111" s="817"/>
      <c r="BD111" s="817"/>
      <c r="BE111" s="817"/>
      <c r="BF111" s="817"/>
      <c r="BG111" s="817"/>
      <c r="BH111" s="817"/>
      <c r="BI111" s="817"/>
      <c r="BJ111" s="817"/>
      <c r="BK111" s="817"/>
      <c r="BL111" s="817"/>
      <c r="BM111" s="817"/>
      <c r="BN111" s="817"/>
      <c r="BO111" s="817"/>
      <c r="BP111" s="818"/>
      <c r="BQ111" s="881" t="s">
        <v>374</v>
      </c>
      <c r="BR111" s="882"/>
      <c r="BS111" s="882"/>
      <c r="BT111" s="882"/>
      <c r="BU111" s="882"/>
      <c r="BV111" s="882" t="s">
        <v>174</v>
      </c>
      <c r="BW111" s="882"/>
      <c r="BX111" s="882"/>
      <c r="BY111" s="882"/>
      <c r="BZ111" s="882"/>
      <c r="CA111" s="882" t="s">
        <v>374</v>
      </c>
      <c r="CB111" s="882"/>
      <c r="CC111" s="882"/>
      <c r="CD111" s="882"/>
      <c r="CE111" s="882"/>
      <c r="CF111" s="940" t="s">
        <v>374</v>
      </c>
      <c r="CG111" s="941"/>
      <c r="CH111" s="941"/>
      <c r="CI111" s="941"/>
      <c r="CJ111" s="941"/>
      <c r="CK111" s="992"/>
      <c r="CL111" s="886"/>
      <c r="CM111" s="880" t="s">
        <v>377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174</v>
      </c>
      <c r="DH111" s="882"/>
      <c r="DI111" s="882"/>
      <c r="DJ111" s="882"/>
      <c r="DK111" s="882"/>
      <c r="DL111" s="882" t="s">
        <v>174</v>
      </c>
      <c r="DM111" s="882"/>
      <c r="DN111" s="882"/>
      <c r="DO111" s="882"/>
      <c r="DP111" s="882"/>
      <c r="DQ111" s="882" t="s">
        <v>174</v>
      </c>
      <c r="DR111" s="882"/>
      <c r="DS111" s="882"/>
      <c r="DT111" s="882"/>
      <c r="DU111" s="882"/>
      <c r="DV111" s="859" t="s">
        <v>174</v>
      </c>
      <c r="DW111" s="859"/>
      <c r="DX111" s="859"/>
      <c r="DY111" s="859"/>
      <c r="DZ111" s="860"/>
    </row>
    <row r="112" spans="1:131" s="226" customFormat="1" ht="26.25" customHeight="1" x14ac:dyDescent="0.15">
      <c r="A112" s="977" t="s">
        <v>378</v>
      </c>
      <c r="B112" s="978"/>
      <c r="C112" s="817" t="s">
        <v>379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174</v>
      </c>
      <c r="AB112" s="845"/>
      <c r="AC112" s="845"/>
      <c r="AD112" s="845"/>
      <c r="AE112" s="846"/>
      <c r="AF112" s="847" t="s">
        <v>374</v>
      </c>
      <c r="AG112" s="845"/>
      <c r="AH112" s="845"/>
      <c r="AI112" s="845"/>
      <c r="AJ112" s="846"/>
      <c r="AK112" s="847" t="s">
        <v>374</v>
      </c>
      <c r="AL112" s="845"/>
      <c r="AM112" s="845"/>
      <c r="AN112" s="845"/>
      <c r="AO112" s="846"/>
      <c r="AP112" s="889" t="s">
        <v>374</v>
      </c>
      <c r="AQ112" s="890"/>
      <c r="AR112" s="890"/>
      <c r="AS112" s="890"/>
      <c r="AT112" s="891"/>
      <c r="AU112" s="997"/>
      <c r="AV112" s="998"/>
      <c r="AW112" s="998"/>
      <c r="AX112" s="998"/>
      <c r="AY112" s="998"/>
      <c r="AZ112" s="880" t="s">
        <v>380</v>
      </c>
      <c r="BA112" s="817"/>
      <c r="BB112" s="817"/>
      <c r="BC112" s="817"/>
      <c r="BD112" s="817"/>
      <c r="BE112" s="817"/>
      <c r="BF112" s="817"/>
      <c r="BG112" s="817"/>
      <c r="BH112" s="817"/>
      <c r="BI112" s="817"/>
      <c r="BJ112" s="817"/>
      <c r="BK112" s="817"/>
      <c r="BL112" s="817"/>
      <c r="BM112" s="817"/>
      <c r="BN112" s="817"/>
      <c r="BO112" s="817"/>
      <c r="BP112" s="818"/>
      <c r="BQ112" s="881">
        <v>569307</v>
      </c>
      <c r="BR112" s="882"/>
      <c r="BS112" s="882"/>
      <c r="BT112" s="882"/>
      <c r="BU112" s="882"/>
      <c r="BV112" s="882">
        <v>541706</v>
      </c>
      <c r="BW112" s="882"/>
      <c r="BX112" s="882"/>
      <c r="BY112" s="882"/>
      <c r="BZ112" s="882"/>
      <c r="CA112" s="882">
        <v>429414</v>
      </c>
      <c r="CB112" s="882"/>
      <c r="CC112" s="882"/>
      <c r="CD112" s="882"/>
      <c r="CE112" s="882"/>
      <c r="CF112" s="940">
        <v>10.5</v>
      </c>
      <c r="CG112" s="941"/>
      <c r="CH112" s="941"/>
      <c r="CI112" s="941"/>
      <c r="CJ112" s="941"/>
      <c r="CK112" s="992"/>
      <c r="CL112" s="886"/>
      <c r="CM112" s="880" t="s">
        <v>381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174</v>
      </c>
      <c r="DH112" s="882"/>
      <c r="DI112" s="882"/>
      <c r="DJ112" s="882"/>
      <c r="DK112" s="882"/>
      <c r="DL112" s="882" t="s">
        <v>174</v>
      </c>
      <c r="DM112" s="882"/>
      <c r="DN112" s="882"/>
      <c r="DO112" s="882"/>
      <c r="DP112" s="882"/>
      <c r="DQ112" s="882" t="s">
        <v>174</v>
      </c>
      <c r="DR112" s="882"/>
      <c r="DS112" s="882"/>
      <c r="DT112" s="882"/>
      <c r="DU112" s="882"/>
      <c r="DV112" s="859" t="s">
        <v>174</v>
      </c>
      <c r="DW112" s="859"/>
      <c r="DX112" s="859"/>
      <c r="DY112" s="859"/>
      <c r="DZ112" s="860"/>
    </row>
    <row r="113" spans="1:130" s="226" customFormat="1" ht="26.25" customHeight="1" x14ac:dyDescent="0.15">
      <c r="A113" s="979"/>
      <c r="B113" s="980"/>
      <c r="C113" s="817" t="s">
        <v>382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82470</v>
      </c>
      <c r="AB113" s="984"/>
      <c r="AC113" s="984"/>
      <c r="AD113" s="984"/>
      <c r="AE113" s="985"/>
      <c r="AF113" s="986">
        <v>81591</v>
      </c>
      <c r="AG113" s="984"/>
      <c r="AH113" s="984"/>
      <c r="AI113" s="984"/>
      <c r="AJ113" s="985"/>
      <c r="AK113" s="986">
        <v>73458</v>
      </c>
      <c r="AL113" s="984"/>
      <c r="AM113" s="984"/>
      <c r="AN113" s="984"/>
      <c r="AO113" s="985"/>
      <c r="AP113" s="987">
        <v>1.8</v>
      </c>
      <c r="AQ113" s="988"/>
      <c r="AR113" s="988"/>
      <c r="AS113" s="988"/>
      <c r="AT113" s="989"/>
      <c r="AU113" s="997"/>
      <c r="AV113" s="998"/>
      <c r="AW113" s="998"/>
      <c r="AX113" s="998"/>
      <c r="AY113" s="998"/>
      <c r="AZ113" s="880" t="s">
        <v>383</v>
      </c>
      <c r="BA113" s="817"/>
      <c r="BB113" s="817"/>
      <c r="BC113" s="817"/>
      <c r="BD113" s="817"/>
      <c r="BE113" s="817"/>
      <c r="BF113" s="817"/>
      <c r="BG113" s="817"/>
      <c r="BH113" s="817"/>
      <c r="BI113" s="817"/>
      <c r="BJ113" s="817"/>
      <c r="BK113" s="817"/>
      <c r="BL113" s="817"/>
      <c r="BM113" s="817"/>
      <c r="BN113" s="817"/>
      <c r="BO113" s="817"/>
      <c r="BP113" s="818"/>
      <c r="BQ113" s="881">
        <v>143733</v>
      </c>
      <c r="BR113" s="882"/>
      <c r="BS113" s="882"/>
      <c r="BT113" s="882"/>
      <c r="BU113" s="882"/>
      <c r="BV113" s="882">
        <v>134775</v>
      </c>
      <c r="BW113" s="882"/>
      <c r="BX113" s="882"/>
      <c r="BY113" s="882"/>
      <c r="BZ113" s="882"/>
      <c r="CA113" s="882">
        <v>122492</v>
      </c>
      <c r="CB113" s="882"/>
      <c r="CC113" s="882"/>
      <c r="CD113" s="882"/>
      <c r="CE113" s="882"/>
      <c r="CF113" s="940">
        <v>3</v>
      </c>
      <c r="CG113" s="941"/>
      <c r="CH113" s="941"/>
      <c r="CI113" s="941"/>
      <c r="CJ113" s="941"/>
      <c r="CK113" s="992"/>
      <c r="CL113" s="886"/>
      <c r="CM113" s="880" t="s">
        <v>384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174</v>
      </c>
      <c r="DH113" s="845"/>
      <c r="DI113" s="845"/>
      <c r="DJ113" s="845"/>
      <c r="DK113" s="846"/>
      <c r="DL113" s="847" t="s">
        <v>174</v>
      </c>
      <c r="DM113" s="845"/>
      <c r="DN113" s="845"/>
      <c r="DO113" s="845"/>
      <c r="DP113" s="846"/>
      <c r="DQ113" s="847" t="s">
        <v>374</v>
      </c>
      <c r="DR113" s="845"/>
      <c r="DS113" s="845"/>
      <c r="DT113" s="845"/>
      <c r="DU113" s="846"/>
      <c r="DV113" s="889" t="s">
        <v>373</v>
      </c>
      <c r="DW113" s="890"/>
      <c r="DX113" s="890"/>
      <c r="DY113" s="890"/>
      <c r="DZ113" s="891"/>
    </row>
    <row r="114" spans="1:130" s="226" customFormat="1" ht="26.25" customHeight="1" x14ac:dyDescent="0.15">
      <c r="A114" s="979"/>
      <c r="B114" s="980"/>
      <c r="C114" s="817" t="s">
        <v>385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14907</v>
      </c>
      <c r="AB114" s="845"/>
      <c r="AC114" s="845"/>
      <c r="AD114" s="845"/>
      <c r="AE114" s="846"/>
      <c r="AF114" s="847">
        <v>16246</v>
      </c>
      <c r="AG114" s="845"/>
      <c r="AH114" s="845"/>
      <c r="AI114" s="845"/>
      <c r="AJ114" s="846"/>
      <c r="AK114" s="847">
        <v>20938</v>
      </c>
      <c r="AL114" s="845"/>
      <c r="AM114" s="845"/>
      <c r="AN114" s="845"/>
      <c r="AO114" s="846"/>
      <c r="AP114" s="889">
        <v>0.5</v>
      </c>
      <c r="AQ114" s="890"/>
      <c r="AR114" s="890"/>
      <c r="AS114" s="890"/>
      <c r="AT114" s="891"/>
      <c r="AU114" s="997"/>
      <c r="AV114" s="998"/>
      <c r="AW114" s="998"/>
      <c r="AX114" s="998"/>
      <c r="AY114" s="998"/>
      <c r="AZ114" s="880" t="s">
        <v>386</v>
      </c>
      <c r="BA114" s="817"/>
      <c r="BB114" s="817"/>
      <c r="BC114" s="817"/>
      <c r="BD114" s="817"/>
      <c r="BE114" s="817"/>
      <c r="BF114" s="817"/>
      <c r="BG114" s="817"/>
      <c r="BH114" s="817"/>
      <c r="BI114" s="817"/>
      <c r="BJ114" s="817"/>
      <c r="BK114" s="817"/>
      <c r="BL114" s="817"/>
      <c r="BM114" s="817"/>
      <c r="BN114" s="817"/>
      <c r="BO114" s="817"/>
      <c r="BP114" s="818"/>
      <c r="BQ114" s="881">
        <v>1149909</v>
      </c>
      <c r="BR114" s="882"/>
      <c r="BS114" s="882"/>
      <c r="BT114" s="882"/>
      <c r="BU114" s="882"/>
      <c r="BV114" s="882">
        <v>1082517</v>
      </c>
      <c r="BW114" s="882"/>
      <c r="BX114" s="882"/>
      <c r="BY114" s="882"/>
      <c r="BZ114" s="882"/>
      <c r="CA114" s="882">
        <v>1049248</v>
      </c>
      <c r="CB114" s="882"/>
      <c r="CC114" s="882"/>
      <c r="CD114" s="882"/>
      <c r="CE114" s="882"/>
      <c r="CF114" s="940">
        <v>25.6</v>
      </c>
      <c r="CG114" s="941"/>
      <c r="CH114" s="941"/>
      <c r="CI114" s="941"/>
      <c r="CJ114" s="941"/>
      <c r="CK114" s="992"/>
      <c r="CL114" s="886"/>
      <c r="CM114" s="880" t="s">
        <v>387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373</v>
      </c>
      <c r="DH114" s="845"/>
      <c r="DI114" s="845"/>
      <c r="DJ114" s="845"/>
      <c r="DK114" s="846"/>
      <c r="DL114" s="847" t="s">
        <v>174</v>
      </c>
      <c r="DM114" s="845"/>
      <c r="DN114" s="845"/>
      <c r="DO114" s="845"/>
      <c r="DP114" s="846"/>
      <c r="DQ114" s="847" t="s">
        <v>174</v>
      </c>
      <c r="DR114" s="845"/>
      <c r="DS114" s="845"/>
      <c r="DT114" s="845"/>
      <c r="DU114" s="846"/>
      <c r="DV114" s="889" t="s">
        <v>174</v>
      </c>
      <c r="DW114" s="890"/>
      <c r="DX114" s="890"/>
      <c r="DY114" s="890"/>
      <c r="DZ114" s="891"/>
    </row>
    <row r="115" spans="1:130" s="226" customFormat="1" ht="26.25" customHeight="1" x14ac:dyDescent="0.15">
      <c r="A115" s="979"/>
      <c r="B115" s="980"/>
      <c r="C115" s="817" t="s">
        <v>388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174</v>
      </c>
      <c r="AB115" s="984"/>
      <c r="AC115" s="984"/>
      <c r="AD115" s="984"/>
      <c r="AE115" s="985"/>
      <c r="AF115" s="986" t="s">
        <v>174</v>
      </c>
      <c r="AG115" s="984"/>
      <c r="AH115" s="984"/>
      <c r="AI115" s="984"/>
      <c r="AJ115" s="985"/>
      <c r="AK115" s="986" t="s">
        <v>174</v>
      </c>
      <c r="AL115" s="984"/>
      <c r="AM115" s="984"/>
      <c r="AN115" s="984"/>
      <c r="AO115" s="985"/>
      <c r="AP115" s="987" t="s">
        <v>174</v>
      </c>
      <c r="AQ115" s="988"/>
      <c r="AR115" s="988"/>
      <c r="AS115" s="988"/>
      <c r="AT115" s="989"/>
      <c r="AU115" s="997"/>
      <c r="AV115" s="998"/>
      <c r="AW115" s="998"/>
      <c r="AX115" s="998"/>
      <c r="AY115" s="998"/>
      <c r="AZ115" s="880" t="s">
        <v>389</v>
      </c>
      <c r="BA115" s="817"/>
      <c r="BB115" s="817"/>
      <c r="BC115" s="817"/>
      <c r="BD115" s="817"/>
      <c r="BE115" s="817"/>
      <c r="BF115" s="817"/>
      <c r="BG115" s="817"/>
      <c r="BH115" s="817"/>
      <c r="BI115" s="817"/>
      <c r="BJ115" s="817"/>
      <c r="BK115" s="817"/>
      <c r="BL115" s="817"/>
      <c r="BM115" s="817"/>
      <c r="BN115" s="817"/>
      <c r="BO115" s="817"/>
      <c r="BP115" s="818"/>
      <c r="BQ115" s="881" t="s">
        <v>174</v>
      </c>
      <c r="BR115" s="882"/>
      <c r="BS115" s="882"/>
      <c r="BT115" s="882"/>
      <c r="BU115" s="882"/>
      <c r="BV115" s="882" t="s">
        <v>373</v>
      </c>
      <c r="BW115" s="882"/>
      <c r="BX115" s="882"/>
      <c r="BY115" s="882"/>
      <c r="BZ115" s="882"/>
      <c r="CA115" s="882" t="s">
        <v>374</v>
      </c>
      <c r="CB115" s="882"/>
      <c r="CC115" s="882"/>
      <c r="CD115" s="882"/>
      <c r="CE115" s="882"/>
      <c r="CF115" s="940" t="s">
        <v>174</v>
      </c>
      <c r="CG115" s="941"/>
      <c r="CH115" s="941"/>
      <c r="CI115" s="941"/>
      <c r="CJ115" s="941"/>
      <c r="CK115" s="992"/>
      <c r="CL115" s="886"/>
      <c r="CM115" s="880" t="s">
        <v>390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374</v>
      </c>
      <c r="DH115" s="845"/>
      <c r="DI115" s="845"/>
      <c r="DJ115" s="845"/>
      <c r="DK115" s="846"/>
      <c r="DL115" s="847" t="s">
        <v>174</v>
      </c>
      <c r="DM115" s="845"/>
      <c r="DN115" s="845"/>
      <c r="DO115" s="845"/>
      <c r="DP115" s="846"/>
      <c r="DQ115" s="847" t="s">
        <v>174</v>
      </c>
      <c r="DR115" s="845"/>
      <c r="DS115" s="845"/>
      <c r="DT115" s="845"/>
      <c r="DU115" s="846"/>
      <c r="DV115" s="889" t="s">
        <v>374</v>
      </c>
      <c r="DW115" s="890"/>
      <c r="DX115" s="890"/>
      <c r="DY115" s="890"/>
      <c r="DZ115" s="891"/>
    </row>
    <row r="116" spans="1:130" s="226" customFormat="1" ht="26.25" customHeight="1" x14ac:dyDescent="0.15">
      <c r="A116" s="981"/>
      <c r="B116" s="982"/>
      <c r="C116" s="904" t="s">
        <v>391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286</v>
      </c>
      <c r="AB116" s="845"/>
      <c r="AC116" s="845"/>
      <c r="AD116" s="845"/>
      <c r="AE116" s="846"/>
      <c r="AF116" s="847">
        <v>273</v>
      </c>
      <c r="AG116" s="845"/>
      <c r="AH116" s="845"/>
      <c r="AI116" s="845"/>
      <c r="AJ116" s="846"/>
      <c r="AK116" s="847">
        <v>850</v>
      </c>
      <c r="AL116" s="845"/>
      <c r="AM116" s="845"/>
      <c r="AN116" s="845"/>
      <c r="AO116" s="846"/>
      <c r="AP116" s="889">
        <v>0</v>
      </c>
      <c r="AQ116" s="890"/>
      <c r="AR116" s="890"/>
      <c r="AS116" s="890"/>
      <c r="AT116" s="891"/>
      <c r="AU116" s="997"/>
      <c r="AV116" s="998"/>
      <c r="AW116" s="998"/>
      <c r="AX116" s="998"/>
      <c r="AY116" s="998"/>
      <c r="AZ116" s="974" t="s">
        <v>392</v>
      </c>
      <c r="BA116" s="975"/>
      <c r="BB116" s="975"/>
      <c r="BC116" s="975"/>
      <c r="BD116" s="975"/>
      <c r="BE116" s="975"/>
      <c r="BF116" s="975"/>
      <c r="BG116" s="975"/>
      <c r="BH116" s="975"/>
      <c r="BI116" s="975"/>
      <c r="BJ116" s="975"/>
      <c r="BK116" s="975"/>
      <c r="BL116" s="975"/>
      <c r="BM116" s="975"/>
      <c r="BN116" s="975"/>
      <c r="BO116" s="975"/>
      <c r="BP116" s="976"/>
      <c r="BQ116" s="881" t="s">
        <v>374</v>
      </c>
      <c r="BR116" s="882"/>
      <c r="BS116" s="882"/>
      <c r="BT116" s="882"/>
      <c r="BU116" s="882"/>
      <c r="BV116" s="882" t="s">
        <v>374</v>
      </c>
      <c r="BW116" s="882"/>
      <c r="BX116" s="882"/>
      <c r="BY116" s="882"/>
      <c r="BZ116" s="882"/>
      <c r="CA116" s="882" t="s">
        <v>174</v>
      </c>
      <c r="CB116" s="882"/>
      <c r="CC116" s="882"/>
      <c r="CD116" s="882"/>
      <c r="CE116" s="882"/>
      <c r="CF116" s="940" t="s">
        <v>174</v>
      </c>
      <c r="CG116" s="941"/>
      <c r="CH116" s="941"/>
      <c r="CI116" s="941"/>
      <c r="CJ116" s="941"/>
      <c r="CK116" s="992"/>
      <c r="CL116" s="886"/>
      <c r="CM116" s="880" t="s">
        <v>393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174</v>
      </c>
      <c r="DH116" s="845"/>
      <c r="DI116" s="845"/>
      <c r="DJ116" s="845"/>
      <c r="DK116" s="846"/>
      <c r="DL116" s="847" t="s">
        <v>174</v>
      </c>
      <c r="DM116" s="845"/>
      <c r="DN116" s="845"/>
      <c r="DO116" s="845"/>
      <c r="DP116" s="846"/>
      <c r="DQ116" s="847" t="s">
        <v>374</v>
      </c>
      <c r="DR116" s="845"/>
      <c r="DS116" s="845"/>
      <c r="DT116" s="845"/>
      <c r="DU116" s="846"/>
      <c r="DV116" s="889" t="s">
        <v>374</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394</v>
      </c>
      <c r="Z117" s="962"/>
      <c r="AA117" s="967">
        <v>1298196</v>
      </c>
      <c r="AB117" s="968"/>
      <c r="AC117" s="968"/>
      <c r="AD117" s="968"/>
      <c r="AE117" s="969"/>
      <c r="AF117" s="970">
        <v>1313419</v>
      </c>
      <c r="AG117" s="968"/>
      <c r="AH117" s="968"/>
      <c r="AI117" s="968"/>
      <c r="AJ117" s="969"/>
      <c r="AK117" s="970">
        <v>1311865</v>
      </c>
      <c r="AL117" s="968"/>
      <c r="AM117" s="968"/>
      <c r="AN117" s="968"/>
      <c r="AO117" s="969"/>
      <c r="AP117" s="971"/>
      <c r="AQ117" s="972"/>
      <c r="AR117" s="972"/>
      <c r="AS117" s="972"/>
      <c r="AT117" s="973"/>
      <c r="AU117" s="997"/>
      <c r="AV117" s="998"/>
      <c r="AW117" s="998"/>
      <c r="AX117" s="998"/>
      <c r="AY117" s="998"/>
      <c r="AZ117" s="928" t="s">
        <v>395</v>
      </c>
      <c r="BA117" s="929"/>
      <c r="BB117" s="929"/>
      <c r="BC117" s="929"/>
      <c r="BD117" s="929"/>
      <c r="BE117" s="929"/>
      <c r="BF117" s="929"/>
      <c r="BG117" s="929"/>
      <c r="BH117" s="929"/>
      <c r="BI117" s="929"/>
      <c r="BJ117" s="929"/>
      <c r="BK117" s="929"/>
      <c r="BL117" s="929"/>
      <c r="BM117" s="929"/>
      <c r="BN117" s="929"/>
      <c r="BO117" s="929"/>
      <c r="BP117" s="930"/>
      <c r="BQ117" s="881" t="s">
        <v>174</v>
      </c>
      <c r="BR117" s="882"/>
      <c r="BS117" s="882"/>
      <c r="BT117" s="882"/>
      <c r="BU117" s="882"/>
      <c r="BV117" s="882" t="s">
        <v>174</v>
      </c>
      <c r="BW117" s="882"/>
      <c r="BX117" s="882"/>
      <c r="BY117" s="882"/>
      <c r="BZ117" s="882"/>
      <c r="CA117" s="882" t="s">
        <v>174</v>
      </c>
      <c r="CB117" s="882"/>
      <c r="CC117" s="882"/>
      <c r="CD117" s="882"/>
      <c r="CE117" s="882"/>
      <c r="CF117" s="940" t="s">
        <v>174</v>
      </c>
      <c r="CG117" s="941"/>
      <c r="CH117" s="941"/>
      <c r="CI117" s="941"/>
      <c r="CJ117" s="941"/>
      <c r="CK117" s="992"/>
      <c r="CL117" s="886"/>
      <c r="CM117" s="880" t="s">
        <v>396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174</v>
      </c>
      <c r="DH117" s="845"/>
      <c r="DI117" s="845"/>
      <c r="DJ117" s="845"/>
      <c r="DK117" s="846"/>
      <c r="DL117" s="847" t="s">
        <v>174</v>
      </c>
      <c r="DM117" s="845"/>
      <c r="DN117" s="845"/>
      <c r="DO117" s="845"/>
      <c r="DP117" s="846"/>
      <c r="DQ117" s="847" t="s">
        <v>174</v>
      </c>
      <c r="DR117" s="845"/>
      <c r="DS117" s="845"/>
      <c r="DT117" s="845"/>
      <c r="DU117" s="846"/>
      <c r="DV117" s="889" t="s">
        <v>374</v>
      </c>
      <c r="DW117" s="890"/>
      <c r="DX117" s="890"/>
      <c r="DY117" s="890"/>
      <c r="DZ117" s="891"/>
    </row>
    <row r="118" spans="1:130" s="226" customFormat="1" ht="26.25" customHeight="1" x14ac:dyDescent="0.15">
      <c r="A118" s="960" t="s">
        <v>368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365</v>
      </c>
      <c r="AB118" s="961"/>
      <c r="AC118" s="961"/>
      <c r="AD118" s="961"/>
      <c r="AE118" s="962"/>
      <c r="AF118" s="963" t="s">
        <v>366</v>
      </c>
      <c r="AG118" s="961"/>
      <c r="AH118" s="961"/>
      <c r="AI118" s="961"/>
      <c r="AJ118" s="962"/>
      <c r="AK118" s="963" t="s">
        <v>275</v>
      </c>
      <c r="AL118" s="961"/>
      <c r="AM118" s="961"/>
      <c r="AN118" s="961"/>
      <c r="AO118" s="962"/>
      <c r="AP118" s="964" t="s">
        <v>367</v>
      </c>
      <c r="AQ118" s="965"/>
      <c r="AR118" s="965"/>
      <c r="AS118" s="965"/>
      <c r="AT118" s="966"/>
      <c r="AU118" s="997"/>
      <c r="AV118" s="998"/>
      <c r="AW118" s="998"/>
      <c r="AX118" s="998"/>
      <c r="AY118" s="998"/>
      <c r="AZ118" s="903" t="s">
        <v>397</v>
      </c>
      <c r="BA118" s="904"/>
      <c r="BB118" s="904"/>
      <c r="BC118" s="904"/>
      <c r="BD118" s="904"/>
      <c r="BE118" s="904"/>
      <c r="BF118" s="904"/>
      <c r="BG118" s="904"/>
      <c r="BH118" s="904"/>
      <c r="BI118" s="904"/>
      <c r="BJ118" s="904"/>
      <c r="BK118" s="904"/>
      <c r="BL118" s="904"/>
      <c r="BM118" s="904"/>
      <c r="BN118" s="904"/>
      <c r="BO118" s="904"/>
      <c r="BP118" s="905"/>
      <c r="BQ118" s="944" t="s">
        <v>174</v>
      </c>
      <c r="BR118" s="910"/>
      <c r="BS118" s="910"/>
      <c r="BT118" s="910"/>
      <c r="BU118" s="910"/>
      <c r="BV118" s="910" t="s">
        <v>374</v>
      </c>
      <c r="BW118" s="910"/>
      <c r="BX118" s="910"/>
      <c r="BY118" s="910"/>
      <c r="BZ118" s="910"/>
      <c r="CA118" s="910" t="s">
        <v>174</v>
      </c>
      <c r="CB118" s="910"/>
      <c r="CC118" s="910"/>
      <c r="CD118" s="910"/>
      <c r="CE118" s="910"/>
      <c r="CF118" s="940" t="s">
        <v>174</v>
      </c>
      <c r="CG118" s="941"/>
      <c r="CH118" s="941"/>
      <c r="CI118" s="941"/>
      <c r="CJ118" s="941"/>
      <c r="CK118" s="992"/>
      <c r="CL118" s="886"/>
      <c r="CM118" s="880" t="s">
        <v>398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174</v>
      </c>
      <c r="DH118" s="845"/>
      <c r="DI118" s="845"/>
      <c r="DJ118" s="845"/>
      <c r="DK118" s="846"/>
      <c r="DL118" s="847" t="s">
        <v>174</v>
      </c>
      <c r="DM118" s="845"/>
      <c r="DN118" s="845"/>
      <c r="DO118" s="845"/>
      <c r="DP118" s="846"/>
      <c r="DQ118" s="847" t="s">
        <v>174</v>
      </c>
      <c r="DR118" s="845"/>
      <c r="DS118" s="845"/>
      <c r="DT118" s="845"/>
      <c r="DU118" s="846"/>
      <c r="DV118" s="889" t="s">
        <v>374</v>
      </c>
      <c r="DW118" s="890"/>
      <c r="DX118" s="890"/>
      <c r="DY118" s="890"/>
      <c r="DZ118" s="891"/>
    </row>
    <row r="119" spans="1:130" s="226" customFormat="1" ht="26.25" customHeight="1" x14ac:dyDescent="0.15">
      <c r="A119" s="883" t="s">
        <v>371</v>
      </c>
      <c r="B119" s="884"/>
      <c r="C119" s="925" t="s">
        <v>372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374</v>
      </c>
      <c r="AB119" s="954"/>
      <c r="AC119" s="954"/>
      <c r="AD119" s="954"/>
      <c r="AE119" s="955"/>
      <c r="AF119" s="956" t="s">
        <v>174</v>
      </c>
      <c r="AG119" s="954"/>
      <c r="AH119" s="954"/>
      <c r="AI119" s="954"/>
      <c r="AJ119" s="955"/>
      <c r="AK119" s="956" t="s">
        <v>174</v>
      </c>
      <c r="AL119" s="954"/>
      <c r="AM119" s="954"/>
      <c r="AN119" s="954"/>
      <c r="AO119" s="955"/>
      <c r="AP119" s="957" t="s">
        <v>374</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399</v>
      </c>
      <c r="BP119" s="943"/>
      <c r="BQ119" s="944">
        <v>13808612</v>
      </c>
      <c r="BR119" s="910"/>
      <c r="BS119" s="910"/>
      <c r="BT119" s="910"/>
      <c r="BU119" s="910"/>
      <c r="BV119" s="910">
        <v>13738468</v>
      </c>
      <c r="BW119" s="910"/>
      <c r="BX119" s="910"/>
      <c r="BY119" s="910"/>
      <c r="BZ119" s="910"/>
      <c r="CA119" s="910">
        <v>15220449</v>
      </c>
      <c r="CB119" s="910"/>
      <c r="CC119" s="910"/>
      <c r="CD119" s="910"/>
      <c r="CE119" s="910"/>
      <c r="CF119" s="813"/>
      <c r="CG119" s="814"/>
      <c r="CH119" s="814"/>
      <c r="CI119" s="814"/>
      <c r="CJ119" s="899"/>
      <c r="CK119" s="993"/>
      <c r="CL119" s="888"/>
      <c r="CM119" s="903" t="s">
        <v>400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374</v>
      </c>
      <c r="DH119" s="829"/>
      <c r="DI119" s="829"/>
      <c r="DJ119" s="829"/>
      <c r="DK119" s="830"/>
      <c r="DL119" s="831" t="s">
        <v>374</v>
      </c>
      <c r="DM119" s="829"/>
      <c r="DN119" s="829"/>
      <c r="DO119" s="829"/>
      <c r="DP119" s="830"/>
      <c r="DQ119" s="831" t="s">
        <v>374</v>
      </c>
      <c r="DR119" s="829"/>
      <c r="DS119" s="829"/>
      <c r="DT119" s="829"/>
      <c r="DU119" s="830"/>
      <c r="DV119" s="913" t="s">
        <v>374</v>
      </c>
      <c r="DW119" s="914"/>
      <c r="DX119" s="914"/>
      <c r="DY119" s="914"/>
      <c r="DZ119" s="915"/>
    </row>
    <row r="120" spans="1:130" s="226" customFormat="1" ht="26.25" customHeight="1" x14ac:dyDescent="0.15">
      <c r="A120" s="885"/>
      <c r="B120" s="886"/>
      <c r="C120" s="880" t="s">
        <v>377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374</v>
      </c>
      <c r="AB120" s="845"/>
      <c r="AC120" s="845"/>
      <c r="AD120" s="845"/>
      <c r="AE120" s="846"/>
      <c r="AF120" s="847" t="s">
        <v>174</v>
      </c>
      <c r="AG120" s="845"/>
      <c r="AH120" s="845"/>
      <c r="AI120" s="845"/>
      <c r="AJ120" s="846"/>
      <c r="AK120" s="847" t="s">
        <v>174</v>
      </c>
      <c r="AL120" s="845"/>
      <c r="AM120" s="845"/>
      <c r="AN120" s="845"/>
      <c r="AO120" s="846"/>
      <c r="AP120" s="889" t="s">
        <v>374</v>
      </c>
      <c r="AQ120" s="890"/>
      <c r="AR120" s="890"/>
      <c r="AS120" s="890"/>
      <c r="AT120" s="891"/>
      <c r="AU120" s="945" t="s">
        <v>401</v>
      </c>
      <c r="AV120" s="946"/>
      <c r="AW120" s="946"/>
      <c r="AX120" s="946"/>
      <c r="AY120" s="947"/>
      <c r="AZ120" s="925" t="s">
        <v>402</v>
      </c>
      <c r="BA120" s="873"/>
      <c r="BB120" s="873"/>
      <c r="BC120" s="873"/>
      <c r="BD120" s="873"/>
      <c r="BE120" s="873"/>
      <c r="BF120" s="873"/>
      <c r="BG120" s="873"/>
      <c r="BH120" s="873"/>
      <c r="BI120" s="873"/>
      <c r="BJ120" s="873"/>
      <c r="BK120" s="873"/>
      <c r="BL120" s="873"/>
      <c r="BM120" s="873"/>
      <c r="BN120" s="873"/>
      <c r="BO120" s="873"/>
      <c r="BP120" s="874"/>
      <c r="BQ120" s="926">
        <v>1632054</v>
      </c>
      <c r="BR120" s="907"/>
      <c r="BS120" s="907"/>
      <c r="BT120" s="907"/>
      <c r="BU120" s="907"/>
      <c r="BV120" s="907">
        <v>1957288</v>
      </c>
      <c r="BW120" s="907"/>
      <c r="BX120" s="907"/>
      <c r="BY120" s="907"/>
      <c r="BZ120" s="907"/>
      <c r="CA120" s="907">
        <v>2512058</v>
      </c>
      <c r="CB120" s="907"/>
      <c r="CC120" s="907"/>
      <c r="CD120" s="907"/>
      <c r="CE120" s="907"/>
      <c r="CF120" s="931">
        <v>61.3</v>
      </c>
      <c r="CG120" s="932"/>
      <c r="CH120" s="932"/>
      <c r="CI120" s="932"/>
      <c r="CJ120" s="932"/>
      <c r="CK120" s="933" t="s">
        <v>403</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v>240323</v>
      </c>
      <c r="DH120" s="907"/>
      <c r="DI120" s="907"/>
      <c r="DJ120" s="907"/>
      <c r="DK120" s="907"/>
      <c r="DL120" s="907">
        <v>258726</v>
      </c>
      <c r="DM120" s="907"/>
      <c r="DN120" s="907"/>
      <c r="DO120" s="907"/>
      <c r="DP120" s="907"/>
      <c r="DQ120" s="907">
        <v>196148</v>
      </c>
      <c r="DR120" s="907"/>
      <c r="DS120" s="907"/>
      <c r="DT120" s="907"/>
      <c r="DU120" s="907"/>
      <c r="DV120" s="908">
        <v>4.8</v>
      </c>
      <c r="DW120" s="908"/>
      <c r="DX120" s="908"/>
      <c r="DY120" s="908"/>
      <c r="DZ120" s="909"/>
    </row>
    <row r="121" spans="1:130" s="226" customFormat="1" ht="26.25" customHeight="1" x14ac:dyDescent="0.15">
      <c r="A121" s="885"/>
      <c r="B121" s="886"/>
      <c r="C121" s="928" t="s">
        <v>405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174</v>
      </c>
      <c r="AB121" s="845"/>
      <c r="AC121" s="845"/>
      <c r="AD121" s="845"/>
      <c r="AE121" s="846"/>
      <c r="AF121" s="847" t="s">
        <v>373</v>
      </c>
      <c r="AG121" s="845"/>
      <c r="AH121" s="845"/>
      <c r="AI121" s="845"/>
      <c r="AJ121" s="846"/>
      <c r="AK121" s="847" t="s">
        <v>374</v>
      </c>
      <c r="AL121" s="845"/>
      <c r="AM121" s="845"/>
      <c r="AN121" s="845"/>
      <c r="AO121" s="846"/>
      <c r="AP121" s="889" t="s">
        <v>373</v>
      </c>
      <c r="AQ121" s="890"/>
      <c r="AR121" s="890"/>
      <c r="AS121" s="890"/>
      <c r="AT121" s="891"/>
      <c r="AU121" s="948"/>
      <c r="AV121" s="949"/>
      <c r="AW121" s="949"/>
      <c r="AX121" s="949"/>
      <c r="AY121" s="950"/>
      <c r="AZ121" s="880" t="s">
        <v>406</v>
      </c>
      <c r="BA121" s="817"/>
      <c r="BB121" s="817"/>
      <c r="BC121" s="817"/>
      <c r="BD121" s="817"/>
      <c r="BE121" s="817"/>
      <c r="BF121" s="817"/>
      <c r="BG121" s="817"/>
      <c r="BH121" s="817"/>
      <c r="BI121" s="817"/>
      <c r="BJ121" s="817"/>
      <c r="BK121" s="817"/>
      <c r="BL121" s="817"/>
      <c r="BM121" s="817"/>
      <c r="BN121" s="817"/>
      <c r="BO121" s="817"/>
      <c r="BP121" s="818"/>
      <c r="BQ121" s="881">
        <v>894697</v>
      </c>
      <c r="BR121" s="882"/>
      <c r="BS121" s="882"/>
      <c r="BT121" s="882"/>
      <c r="BU121" s="882"/>
      <c r="BV121" s="882">
        <v>964697</v>
      </c>
      <c r="BW121" s="882"/>
      <c r="BX121" s="882"/>
      <c r="BY121" s="882"/>
      <c r="BZ121" s="882"/>
      <c r="CA121" s="882">
        <v>881187</v>
      </c>
      <c r="CB121" s="882"/>
      <c r="CC121" s="882"/>
      <c r="CD121" s="882"/>
      <c r="CE121" s="882"/>
      <c r="CF121" s="940">
        <v>21.5</v>
      </c>
      <c r="CG121" s="941"/>
      <c r="CH121" s="941"/>
      <c r="CI121" s="941"/>
      <c r="CJ121" s="941"/>
      <c r="CK121" s="934"/>
      <c r="CL121" s="920"/>
      <c r="CM121" s="920"/>
      <c r="CN121" s="920"/>
      <c r="CO121" s="921"/>
      <c r="CP121" s="900" t="s">
        <v>407</v>
      </c>
      <c r="CQ121" s="901"/>
      <c r="CR121" s="901"/>
      <c r="CS121" s="901"/>
      <c r="CT121" s="901"/>
      <c r="CU121" s="901"/>
      <c r="CV121" s="901"/>
      <c r="CW121" s="901"/>
      <c r="CX121" s="901"/>
      <c r="CY121" s="901"/>
      <c r="CZ121" s="901"/>
      <c r="DA121" s="901"/>
      <c r="DB121" s="901"/>
      <c r="DC121" s="901"/>
      <c r="DD121" s="901"/>
      <c r="DE121" s="901"/>
      <c r="DF121" s="902"/>
      <c r="DG121" s="881">
        <v>160759</v>
      </c>
      <c r="DH121" s="882"/>
      <c r="DI121" s="882"/>
      <c r="DJ121" s="882"/>
      <c r="DK121" s="882"/>
      <c r="DL121" s="882">
        <v>137110</v>
      </c>
      <c r="DM121" s="882"/>
      <c r="DN121" s="882"/>
      <c r="DO121" s="882"/>
      <c r="DP121" s="882"/>
      <c r="DQ121" s="882">
        <v>112991</v>
      </c>
      <c r="DR121" s="882"/>
      <c r="DS121" s="882"/>
      <c r="DT121" s="882"/>
      <c r="DU121" s="882"/>
      <c r="DV121" s="859">
        <v>2.8</v>
      </c>
      <c r="DW121" s="859"/>
      <c r="DX121" s="859"/>
      <c r="DY121" s="859"/>
      <c r="DZ121" s="860"/>
    </row>
    <row r="122" spans="1:130" s="226" customFormat="1" ht="26.25" customHeight="1" x14ac:dyDescent="0.15">
      <c r="A122" s="885"/>
      <c r="B122" s="886"/>
      <c r="C122" s="880" t="s">
        <v>387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374</v>
      </c>
      <c r="AB122" s="845"/>
      <c r="AC122" s="845"/>
      <c r="AD122" s="845"/>
      <c r="AE122" s="846"/>
      <c r="AF122" s="847" t="s">
        <v>374</v>
      </c>
      <c r="AG122" s="845"/>
      <c r="AH122" s="845"/>
      <c r="AI122" s="845"/>
      <c r="AJ122" s="846"/>
      <c r="AK122" s="847" t="s">
        <v>374</v>
      </c>
      <c r="AL122" s="845"/>
      <c r="AM122" s="845"/>
      <c r="AN122" s="845"/>
      <c r="AO122" s="846"/>
      <c r="AP122" s="889" t="s">
        <v>174</v>
      </c>
      <c r="AQ122" s="890"/>
      <c r="AR122" s="890"/>
      <c r="AS122" s="890"/>
      <c r="AT122" s="891"/>
      <c r="AU122" s="948"/>
      <c r="AV122" s="949"/>
      <c r="AW122" s="949"/>
      <c r="AX122" s="949"/>
      <c r="AY122" s="950"/>
      <c r="AZ122" s="903" t="s">
        <v>408</v>
      </c>
      <c r="BA122" s="904"/>
      <c r="BB122" s="904"/>
      <c r="BC122" s="904"/>
      <c r="BD122" s="904"/>
      <c r="BE122" s="904"/>
      <c r="BF122" s="904"/>
      <c r="BG122" s="904"/>
      <c r="BH122" s="904"/>
      <c r="BI122" s="904"/>
      <c r="BJ122" s="904"/>
      <c r="BK122" s="904"/>
      <c r="BL122" s="904"/>
      <c r="BM122" s="904"/>
      <c r="BN122" s="904"/>
      <c r="BO122" s="904"/>
      <c r="BP122" s="905"/>
      <c r="BQ122" s="944">
        <v>7998849</v>
      </c>
      <c r="BR122" s="910"/>
      <c r="BS122" s="910"/>
      <c r="BT122" s="910"/>
      <c r="BU122" s="910"/>
      <c r="BV122" s="910">
        <v>7568089</v>
      </c>
      <c r="BW122" s="910"/>
      <c r="BX122" s="910"/>
      <c r="BY122" s="910"/>
      <c r="BZ122" s="910"/>
      <c r="CA122" s="910">
        <v>9275830</v>
      </c>
      <c r="CB122" s="910"/>
      <c r="CC122" s="910"/>
      <c r="CD122" s="910"/>
      <c r="CE122" s="910"/>
      <c r="CF122" s="911">
        <v>226.5</v>
      </c>
      <c r="CG122" s="912"/>
      <c r="CH122" s="912"/>
      <c r="CI122" s="912"/>
      <c r="CJ122" s="912"/>
      <c r="CK122" s="934"/>
      <c r="CL122" s="920"/>
      <c r="CM122" s="920"/>
      <c r="CN122" s="920"/>
      <c r="CO122" s="921"/>
      <c r="CP122" s="900" t="s">
        <v>409</v>
      </c>
      <c r="CQ122" s="901"/>
      <c r="CR122" s="901"/>
      <c r="CS122" s="901"/>
      <c r="CT122" s="901"/>
      <c r="CU122" s="901"/>
      <c r="CV122" s="901"/>
      <c r="CW122" s="901"/>
      <c r="CX122" s="901"/>
      <c r="CY122" s="901"/>
      <c r="CZ122" s="901"/>
      <c r="DA122" s="901"/>
      <c r="DB122" s="901"/>
      <c r="DC122" s="901"/>
      <c r="DD122" s="901"/>
      <c r="DE122" s="901"/>
      <c r="DF122" s="902"/>
      <c r="DG122" s="881">
        <v>123138</v>
      </c>
      <c r="DH122" s="882"/>
      <c r="DI122" s="882"/>
      <c r="DJ122" s="882"/>
      <c r="DK122" s="882"/>
      <c r="DL122" s="882">
        <v>107914</v>
      </c>
      <c r="DM122" s="882"/>
      <c r="DN122" s="882"/>
      <c r="DO122" s="882"/>
      <c r="DP122" s="882"/>
      <c r="DQ122" s="882">
        <v>92461</v>
      </c>
      <c r="DR122" s="882"/>
      <c r="DS122" s="882"/>
      <c r="DT122" s="882"/>
      <c r="DU122" s="882"/>
      <c r="DV122" s="859">
        <v>2.2999999999999998</v>
      </c>
      <c r="DW122" s="859"/>
      <c r="DX122" s="859"/>
      <c r="DY122" s="859"/>
      <c r="DZ122" s="860"/>
    </row>
    <row r="123" spans="1:130" s="226" customFormat="1" ht="26.25" customHeight="1" x14ac:dyDescent="0.15">
      <c r="A123" s="885"/>
      <c r="B123" s="886"/>
      <c r="C123" s="880" t="s">
        <v>393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174</v>
      </c>
      <c r="AB123" s="845"/>
      <c r="AC123" s="845"/>
      <c r="AD123" s="845"/>
      <c r="AE123" s="846"/>
      <c r="AF123" s="847" t="s">
        <v>374</v>
      </c>
      <c r="AG123" s="845"/>
      <c r="AH123" s="845"/>
      <c r="AI123" s="845"/>
      <c r="AJ123" s="846"/>
      <c r="AK123" s="847" t="s">
        <v>374</v>
      </c>
      <c r="AL123" s="845"/>
      <c r="AM123" s="845"/>
      <c r="AN123" s="845"/>
      <c r="AO123" s="846"/>
      <c r="AP123" s="889" t="s">
        <v>374</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410</v>
      </c>
      <c r="BP123" s="943"/>
      <c r="BQ123" s="897">
        <v>10525600</v>
      </c>
      <c r="BR123" s="898"/>
      <c r="BS123" s="898"/>
      <c r="BT123" s="898"/>
      <c r="BU123" s="898"/>
      <c r="BV123" s="898">
        <v>10490074</v>
      </c>
      <c r="BW123" s="898"/>
      <c r="BX123" s="898"/>
      <c r="BY123" s="898"/>
      <c r="BZ123" s="898"/>
      <c r="CA123" s="898">
        <v>12669075</v>
      </c>
      <c r="CB123" s="898"/>
      <c r="CC123" s="898"/>
      <c r="CD123" s="898"/>
      <c r="CE123" s="898"/>
      <c r="CF123" s="813"/>
      <c r="CG123" s="814"/>
      <c r="CH123" s="814"/>
      <c r="CI123" s="814"/>
      <c r="CJ123" s="899"/>
      <c r="CK123" s="934"/>
      <c r="CL123" s="920"/>
      <c r="CM123" s="920"/>
      <c r="CN123" s="920"/>
      <c r="CO123" s="921"/>
      <c r="CP123" s="900" t="s">
        <v>342</v>
      </c>
      <c r="CQ123" s="901"/>
      <c r="CR123" s="901"/>
      <c r="CS123" s="901"/>
      <c r="CT123" s="901"/>
      <c r="CU123" s="901"/>
      <c r="CV123" s="901"/>
      <c r="CW123" s="901"/>
      <c r="CX123" s="901"/>
      <c r="CY123" s="901"/>
      <c r="CZ123" s="901"/>
      <c r="DA123" s="901"/>
      <c r="DB123" s="901"/>
      <c r="DC123" s="901"/>
      <c r="DD123" s="901"/>
      <c r="DE123" s="901"/>
      <c r="DF123" s="902"/>
      <c r="DG123" s="844">
        <v>45087</v>
      </c>
      <c r="DH123" s="845"/>
      <c r="DI123" s="845"/>
      <c r="DJ123" s="845"/>
      <c r="DK123" s="846"/>
      <c r="DL123" s="847">
        <v>37956</v>
      </c>
      <c r="DM123" s="845"/>
      <c r="DN123" s="845"/>
      <c r="DO123" s="845"/>
      <c r="DP123" s="846"/>
      <c r="DQ123" s="847">
        <v>27814</v>
      </c>
      <c r="DR123" s="845"/>
      <c r="DS123" s="845"/>
      <c r="DT123" s="845"/>
      <c r="DU123" s="846"/>
      <c r="DV123" s="889">
        <v>0.7</v>
      </c>
      <c r="DW123" s="890"/>
      <c r="DX123" s="890"/>
      <c r="DY123" s="890"/>
      <c r="DZ123" s="891"/>
    </row>
    <row r="124" spans="1:130" s="226" customFormat="1" ht="26.25" customHeight="1" thickBot="1" x14ac:dyDescent="0.2">
      <c r="A124" s="885"/>
      <c r="B124" s="886"/>
      <c r="C124" s="880" t="s">
        <v>396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374</v>
      </c>
      <c r="AB124" s="845"/>
      <c r="AC124" s="845"/>
      <c r="AD124" s="845"/>
      <c r="AE124" s="846"/>
      <c r="AF124" s="847" t="s">
        <v>174</v>
      </c>
      <c r="AG124" s="845"/>
      <c r="AH124" s="845"/>
      <c r="AI124" s="845"/>
      <c r="AJ124" s="846"/>
      <c r="AK124" s="847" t="s">
        <v>374</v>
      </c>
      <c r="AL124" s="845"/>
      <c r="AM124" s="845"/>
      <c r="AN124" s="845"/>
      <c r="AO124" s="846"/>
      <c r="AP124" s="889" t="s">
        <v>374</v>
      </c>
      <c r="AQ124" s="890"/>
      <c r="AR124" s="890"/>
      <c r="AS124" s="890"/>
      <c r="AT124" s="891"/>
      <c r="AU124" s="892" t="s">
        <v>411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88.8</v>
      </c>
      <c r="BR124" s="896"/>
      <c r="BS124" s="896"/>
      <c r="BT124" s="896"/>
      <c r="BU124" s="896"/>
      <c r="BV124" s="896">
        <v>84.1</v>
      </c>
      <c r="BW124" s="896"/>
      <c r="BX124" s="896"/>
      <c r="BY124" s="896"/>
      <c r="BZ124" s="896"/>
      <c r="CA124" s="896">
        <v>62.2</v>
      </c>
      <c r="CB124" s="896"/>
      <c r="CC124" s="896"/>
      <c r="CD124" s="896"/>
      <c r="CE124" s="896"/>
      <c r="CF124" s="791"/>
      <c r="CG124" s="792"/>
      <c r="CH124" s="792"/>
      <c r="CI124" s="792"/>
      <c r="CJ124" s="927"/>
      <c r="CK124" s="935"/>
      <c r="CL124" s="935"/>
      <c r="CM124" s="935"/>
      <c r="CN124" s="935"/>
      <c r="CO124" s="936"/>
      <c r="CP124" s="900" t="s">
        <v>412</v>
      </c>
      <c r="CQ124" s="901"/>
      <c r="CR124" s="901"/>
      <c r="CS124" s="901"/>
      <c r="CT124" s="901"/>
      <c r="CU124" s="901"/>
      <c r="CV124" s="901"/>
      <c r="CW124" s="901"/>
      <c r="CX124" s="901"/>
      <c r="CY124" s="901"/>
      <c r="CZ124" s="901"/>
      <c r="DA124" s="901"/>
      <c r="DB124" s="901"/>
      <c r="DC124" s="901"/>
      <c r="DD124" s="901"/>
      <c r="DE124" s="901"/>
      <c r="DF124" s="902"/>
      <c r="DG124" s="828" t="s">
        <v>373</v>
      </c>
      <c r="DH124" s="829"/>
      <c r="DI124" s="829"/>
      <c r="DJ124" s="829"/>
      <c r="DK124" s="830"/>
      <c r="DL124" s="831" t="s">
        <v>374</v>
      </c>
      <c r="DM124" s="829"/>
      <c r="DN124" s="829"/>
      <c r="DO124" s="829"/>
      <c r="DP124" s="830"/>
      <c r="DQ124" s="831" t="s">
        <v>374</v>
      </c>
      <c r="DR124" s="829"/>
      <c r="DS124" s="829"/>
      <c r="DT124" s="829"/>
      <c r="DU124" s="830"/>
      <c r="DV124" s="913" t="s">
        <v>374</v>
      </c>
      <c r="DW124" s="914"/>
      <c r="DX124" s="914"/>
      <c r="DY124" s="914"/>
      <c r="DZ124" s="915"/>
    </row>
    <row r="125" spans="1:130" s="226" customFormat="1" ht="26.25" customHeight="1" x14ac:dyDescent="0.15">
      <c r="A125" s="885"/>
      <c r="B125" s="886"/>
      <c r="C125" s="880" t="s">
        <v>398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374</v>
      </c>
      <c r="AB125" s="845"/>
      <c r="AC125" s="845"/>
      <c r="AD125" s="845"/>
      <c r="AE125" s="846"/>
      <c r="AF125" s="847" t="s">
        <v>374</v>
      </c>
      <c r="AG125" s="845"/>
      <c r="AH125" s="845"/>
      <c r="AI125" s="845"/>
      <c r="AJ125" s="846"/>
      <c r="AK125" s="847" t="s">
        <v>373</v>
      </c>
      <c r="AL125" s="845"/>
      <c r="AM125" s="845"/>
      <c r="AN125" s="845"/>
      <c r="AO125" s="846"/>
      <c r="AP125" s="889" t="s">
        <v>374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413</v>
      </c>
      <c r="CL125" s="917"/>
      <c r="CM125" s="917"/>
      <c r="CN125" s="917"/>
      <c r="CO125" s="918"/>
      <c r="CP125" s="925" t="s">
        <v>414</v>
      </c>
      <c r="CQ125" s="873"/>
      <c r="CR125" s="873"/>
      <c r="CS125" s="873"/>
      <c r="CT125" s="873"/>
      <c r="CU125" s="873"/>
      <c r="CV125" s="873"/>
      <c r="CW125" s="873"/>
      <c r="CX125" s="873"/>
      <c r="CY125" s="873"/>
      <c r="CZ125" s="873"/>
      <c r="DA125" s="873"/>
      <c r="DB125" s="873"/>
      <c r="DC125" s="873"/>
      <c r="DD125" s="873"/>
      <c r="DE125" s="873"/>
      <c r="DF125" s="874"/>
      <c r="DG125" s="926" t="s">
        <v>373</v>
      </c>
      <c r="DH125" s="907"/>
      <c r="DI125" s="907"/>
      <c r="DJ125" s="907"/>
      <c r="DK125" s="907"/>
      <c r="DL125" s="907" t="s">
        <v>373</v>
      </c>
      <c r="DM125" s="907"/>
      <c r="DN125" s="907"/>
      <c r="DO125" s="907"/>
      <c r="DP125" s="907"/>
      <c r="DQ125" s="907" t="s">
        <v>374</v>
      </c>
      <c r="DR125" s="907"/>
      <c r="DS125" s="907"/>
      <c r="DT125" s="907"/>
      <c r="DU125" s="907"/>
      <c r="DV125" s="908" t="s">
        <v>374</v>
      </c>
      <c r="DW125" s="908"/>
      <c r="DX125" s="908"/>
      <c r="DY125" s="908"/>
      <c r="DZ125" s="909"/>
    </row>
    <row r="126" spans="1:130" s="226" customFormat="1" ht="26.25" customHeight="1" thickBot="1" x14ac:dyDescent="0.2">
      <c r="A126" s="885"/>
      <c r="B126" s="886"/>
      <c r="C126" s="880" t="s">
        <v>400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374</v>
      </c>
      <c r="AB126" s="845"/>
      <c r="AC126" s="845"/>
      <c r="AD126" s="845"/>
      <c r="AE126" s="846"/>
      <c r="AF126" s="847" t="s">
        <v>373</v>
      </c>
      <c r="AG126" s="845"/>
      <c r="AH126" s="845"/>
      <c r="AI126" s="845"/>
      <c r="AJ126" s="846"/>
      <c r="AK126" s="847" t="s">
        <v>374</v>
      </c>
      <c r="AL126" s="845"/>
      <c r="AM126" s="845"/>
      <c r="AN126" s="845"/>
      <c r="AO126" s="846"/>
      <c r="AP126" s="889" t="s">
        <v>374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415</v>
      </c>
      <c r="CQ126" s="817"/>
      <c r="CR126" s="817"/>
      <c r="CS126" s="817"/>
      <c r="CT126" s="817"/>
      <c r="CU126" s="817"/>
      <c r="CV126" s="817"/>
      <c r="CW126" s="817"/>
      <c r="CX126" s="817"/>
      <c r="CY126" s="817"/>
      <c r="CZ126" s="817"/>
      <c r="DA126" s="817"/>
      <c r="DB126" s="817"/>
      <c r="DC126" s="817"/>
      <c r="DD126" s="817"/>
      <c r="DE126" s="817"/>
      <c r="DF126" s="818"/>
      <c r="DG126" s="881" t="s">
        <v>373</v>
      </c>
      <c r="DH126" s="882"/>
      <c r="DI126" s="882"/>
      <c r="DJ126" s="882"/>
      <c r="DK126" s="882"/>
      <c r="DL126" s="882" t="s">
        <v>374</v>
      </c>
      <c r="DM126" s="882"/>
      <c r="DN126" s="882"/>
      <c r="DO126" s="882"/>
      <c r="DP126" s="882"/>
      <c r="DQ126" s="882" t="s">
        <v>373</v>
      </c>
      <c r="DR126" s="882"/>
      <c r="DS126" s="882"/>
      <c r="DT126" s="882"/>
      <c r="DU126" s="882"/>
      <c r="DV126" s="859" t="s">
        <v>374</v>
      </c>
      <c r="DW126" s="859"/>
      <c r="DX126" s="859"/>
      <c r="DY126" s="859"/>
      <c r="DZ126" s="860"/>
    </row>
    <row r="127" spans="1:130" s="226" customFormat="1" ht="26.25" customHeight="1" x14ac:dyDescent="0.15">
      <c r="A127" s="887"/>
      <c r="B127" s="888"/>
      <c r="C127" s="903" t="s">
        <v>416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373</v>
      </c>
      <c r="AB127" s="845"/>
      <c r="AC127" s="845"/>
      <c r="AD127" s="845"/>
      <c r="AE127" s="846"/>
      <c r="AF127" s="847" t="s">
        <v>374</v>
      </c>
      <c r="AG127" s="845"/>
      <c r="AH127" s="845"/>
      <c r="AI127" s="845"/>
      <c r="AJ127" s="846"/>
      <c r="AK127" s="847" t="s">
        <v>374</v>
      </c>
      <c r="AL127" s="845"/>
      <c r="AM127" s="845"/>
      <c r="AN127" s="845"/>
      <c r="AO127" s="846"/>
      <c r="AP127" s="889" t="s">
        <v>374</v>
      </c>
      <c r="AQ127" s="890"/>
      <c r="AR127" s="890"/>
      <c r="AS127" s="890"/>
      <c r="AT127" s="891"/>
      <c r="AU127" s="228"/>
      <c r="AV127" s="228"/>
      <c r="AW127" s="228"/>
      <c r="AX127" s="906" t="s">
        <v>417</v>
      </c>
      <c r="AY127" s="877"/>
      <c r="AZ127" s="877"/>
      <c r="BA127" s="877"/>
      <c r="BB127" s="877"/>
      <c r="BC127" s="877"/>
      <c r="BD127" s="877"/>
      <c r="BE127" s="878"/>
      <c r="BF127" s="876" t="s">
        <v>418</v>
      </c>
      <c r="BG127" s="877"/>
      <c r="BH127" s="877"/>
      <c r="BI127" s="877"/>
      <c r="BJ127" s="877"/>
      <c r="BK127" s="877"/>
      <c r="BL127" s="878"/>
      <c r="BM127" s="876" t="s">
        <v>419</v>
      </c>
      <c r="BN127" s="877"/>
      <c r="BO127" s="877"/>
      <c r="BP127" s="877"/>
      <c r="BQ127" s="877"/>
      <c r="BR127" s="877"/>
      <c r="BS127" s="878"/>
      <c r="BT127" s="876" t="s">
        <v>420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421</v>
      </c>
      <c r="CQ127" s="817"/>
      <c r="CR127" s="817"/>
      <c r="CS127" s="817"/>
      <c r="CT127" s="817"/>
      <c r="CU127" s="817"/>
      <c r="CV127" s="817"/>
      <c r="CW127" s="817"/>
      <c r="CX127" s="817"/>
      <c r="CY127" s="817"/>
      <c r="CZ127" s="817"/>
      <c r="DA127" s="817"/>
      <c r="DB127" s="817"/>
      <c r="DC127" s="817"/>
      <c r="DD127" s="817"/>
      <c r="DE127" s="817"/>
      <c r="DF127" s="818"/>
      <c r="DG127" s="881" t="s">
        <v>373</v>
      </c>
      <c r="DH127" s="882"/>
      <c r="DI127" s="882"/>
      <c r="DJ127" s="882"/>
      <c r="DK127" s="882"/>
      <c r="DL127" s="882" t="s">
        <v>374</v>
      </c>
      <c r="DM127" s="882"/>
      <c r="DN127" s="882"/>
      <c r="DO127" s="882"/>
      <c r="DP127" s="882"/>
      <c r="DQ127" s="882" t="s">
        <v>374</v>
      </c>
      <c r="DR127" s="882"/>
      <c r="DS127" s="882"/>
      <c r="DT127" s="882"/>
      <c r="DU127" s="882"/>
      <c r="DV127" s="859" t="s">
        <v>373</v>
      </c>
      <c r="DW127" s="859"/>
      <c r="DX127" s="859"/>
      <c r="DY127" s="859"/>
      <c r="DZ127" s="860"/>
    </row>
    <row r="128" spans="1:130" s="226" customFormat="1" ht="26.25" customHeight="1" thickBot="1" x14ac:dyDescent="0.2">
      <c r="A128" s="861" t="s">
        <v>422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423</v>
      </c>
      <c r="X128" s="863"/>
      <c r="Y128" s="863"/>
      <c r="Z128" s="864"/>
      <c r="AA128" s="865">
        <v>71569</v>
      </c>
      <c r="AB128" s="866"/>
      <c r="AC128" s="866"/>
      <c r="AD128" s="866"/>
      <c r="AE128" s="867"/>
      <c r="AF128" s="868">
        <v>69407</v>
      </c>
      <c r="AG128" s="866"/>
      <c r="AH128" s="866"/>
      <c r="AI128" s="866"/>
      <c r="AJ128" s="867"/>
      <c r="AK128" s="868">
        <v>70792</v>
      </c>
      <c r="AL128" s="866"/>
      <c r="AM128" s="866"/>
      <c r="AN128" s="866"/>
      <c r="AO128" s="867"/>
      <c r="AP128" s="869"/>
      <c r="AQ128" s="870"/>
      <c r="AR128" s="870"/>
      <c r="AS128" s="870"/>
      <c r="AT128" s="871"/>
      <c r="AU128" s="228"/>
      <c r="AV128" s="228"/>
      <c r="AW128" s="228"/>
      <c r="AX128" s="872" t="s">
        <v>424</v>
      </c>
      <c r="AY128" s="873"/>
      <c r="AZ128" s="873"/>
      <c r="BA128" s="873"/>
      <c r="BB128" s="873"/>
      <c r="BC128" s="873"/>
      <c r="BD128" s="873"/>
      <c r="BE128" s="874"/>
      <c r="BF128" s="851" t="s">
        <v>174</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425</v>
      </c>
      <c r="CQ128" s="795"/>
      <c r="CR128" s="795"/>
      <c r="CS128" s="795"/>
      <c r="CT128" s="795"/>
      <c r="CU128" s="795"/>
      <c r="CV128" s="795"/>
      <c r="CW128" s="795"/>
      <c r="CX128" s="795"/>
      <c r="CY128" s="795"/>
      <c r="CZ128" s="795"/>
      <c r="DA128" s="795"/>
      <c r="DB128" s="795"/>
      <c r="DC128" s="795"/>
      <c r="DD128" s="795"/>
      <c r="DE128" s="795"/>
      <c r="DF128" s="796"/>
      <c r="DG128" s="855" t="s">
        <v>174</v>
      </c>
      <c r="DH128" s="856"/>
      <c r="DI128" s="856"/>
      <c r="DJ128" s="856"/>
      <c r="DK128" s="856"/>
      <c r="DL128" s="856" t="s">
        <v>174</v>
      </c>
      <c r="DM128" s="856"/>
      <c r="DN128" s="856"/>
      <c r="DO128" s="856"/>
      <c r="DP128" s="856"/>
      <c r="DQ128" s="856" t="s">
        <v>174</v>
      </c>
      <c r="DR128" s="856"/>
      <c r="DS128" s="856"/>
      <c r="DT128" s="856"/>
      <c r="DU128" s="856"/>
      <c r="DV128" s="857" t="s">
        <v>174</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426</v>
      </c>
      <c r="X129" s="842"/>
      <c r="Y129" s="842"/>
      <c r="Z129" s="843"/>
      <c r="AA129" s="844">
        <v>4476927</v>
      </c>
      <c r="AB129" s="845"/>
      <c r="AC129" s="845"/>
      <c r="AD129" s="845"/>
      <c r="AE129" s="846"/>
      <c r="AF129" s="847">
        <v>4672162</v>
      </c>
      <c r="AG129" s="845"/>
      <c r="AH129" s="845"/>
      <c r="AI129" s="845"/>
      <c r="AJ129" s="846"/>
      <c r="AK129" s="847">
        <v>4898270</v>
      </c>
      <c r="AL129" s="845"/>
      <c r="AM129" s="845"/>
      <c r="AN129" s="845"/>
      <c r="AO129" s="846"/>
      <c r="AP129" s="848"/>
      <c r="AQ129" s="849"/>
      <c r="AR129" s="849"/>
      <c r="AS129" s="849"/>
      <c r="AT129" s="850"/>
      <c r="AU129" s="229"/>
      <c r="AV129" s="229"/>
      <c r="AW129" s="229"/>
      <c r="AX129" s="816" t="s">
        <v>427</v>
      </c>
      <c r="AY129" s="817"/>
      <c r="AZ129" s="817"/>
      <c r="BA129" s="817"/>
      <c r="BB129" s="817"/>
      <c r="BC129" s="817"/>
      <c r="BD129" s="817"/>
      <c r="BE129" s="818"/>
      <c r="BF129" s="835" t="s">
        <v>174</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428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429</v>
      </c>
      <c r="X130" s="842"/>
      <c r="Y130" s="842"/>
      <c r="Z130" s="843"/>
      <c r="AA130" s="844">
        <v>783700</v>
      </c>
      <c r="AB130" s="845"/>
      <c r="AC130" s="845"/>
      <c r="AD130" s="845"/>
      <c r="AE130" s="846"/>
      <c r="AF130" s="847">
        <v>810813</v>
      </c>
      <c r="AG130" s="845"/>
      <c r="AH130" s="845"/>
      <c r="AI130" s="845"/>
      <c r="AJ130" s="846"/>
      <c r="AK130" s="847">
        <v>802508</v>
      </c>
      <c r="AL130" s="845"/>
      <c r="AM130" s="845"/>
      <c r="AN130" s="845"/>
      <c r="AO130" s="846"/>
      <c r="AP130" s="848"/>
      <c r="AQ130" s="849"/>
      <c r="AR130" s="849"/>
      <c r="AS130" s="849"/>
      <c r="AT130" s="850"/>
      <c r="AU130" s="229"/>
      <c r="AV130" s="229"/>
      <c r="AW130" s="229"/>
      <c r="AX130" s="816" t="s">
        <v>430</v>
      </c>
      <c r="AY130" s="817"/>
      <c r="AZ130" s="817"/>
      <c r="BA130" s="817"/>
      <c r="BB130" s="817"/>
      <c r="BC130" s="817"/>
      <c r="BD130" s="817"/>
      <c r="BE130" s="818"/>
      <c r="BF130" s="819">
        <v>11.3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431</v>
      </c>
      <c r="X131" s="826"/>
      <c r="Y131" s="826"/>
      <c r="Z131" s="827"/>
      <c r="AA131" s="828">
        <v>3693227</v>
      </c>
      <c r="AB131" s="829"/>
      <c r="AC131" s="829"/>
      <c r="AD131" s="829"/>
      <c r="AE131" s="830"/>
      <c r="AF131" s="831">
        <v>3861349</v>
      </c>
      <c r="AG131" s="829"/>
      <c r="AH131" s="829"/>
      <c r="AI131" s="829"/>
      <c r="AJ131" s="830"/>
      <c r="AK131" s="831">
        <v>4095762</v>
      </c>
      <c r="AL131" s="829"/>
      <c r="AM131" s="829"/>
      <c r="AN131" s="829"/>
      <c r="AO131" s="830"/>
      <c r="AP131" s="832"/>
      <c r="AQ131" s="833"/>
      <c r="AR131" s="833"/>
      <c r="AS131" s="833"/>
      <c r="AT131" s="834"/>
      <c r="AU131" s="229"/>
      <c r="AV131" s="229"/>
      <c r="AW131" s="229"/>
      <c r="AX131" s="794" t="s">
        <v>432</v>
      </c>
      <c r="AY131" s="795"/>
      <c r="AZ131" s="795"/>
      <c r="BA131" s="795"/>
      <c r="BB131" s="795"/>
      <c r="BC131" s="795"/>
      <c r="BD131" s="795"/>
      <c r="BE131" s="796"/>
      <c r="BF131" s="797">
        <v>62.2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433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434</v>
      </c>
      <c r="W132" s="807"/>
      <c r="X132" s="807"/>
      <c r="Y132" s="807"/>
      <c r="Z132" s="808"/>
      <c r="AA132" s="809">
        <v>11.992953590000001</v>
      </c>
      <c r="AB132" s="810"/>
      <c r="AC132" s="810"/>
      <c r="AD132" s="810"/>
      <c r="AE132" s="811"/>
      <c r="AF132" s="812">
        <v>11.218851239999999</v>
      </c>
      <c r="AG132" s="810"/>
      <c r="AH132" s="810"/>
      <c r="AI132" s="810"/>
      <c r="AJ132" s="811"/>
      <c r="AK132" s="812">
        <v>10.7077755</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435</v>
      </c>
      <c r="W133" s="786"/>
      <c r="X133" s="786"/>
      <c r="Y133" s="786"/>
      <c r="Z133" s="787"/>
      <c r="AA133" s="788">
        <v>10.5</v>
      </c>
      <c r="AB133" s="789"/>
      <c r="AC133" s="789"/>
      <c r="AD133" s="789"/>
      <c r="AE133" s="790"/>
      <c r="AF133" s="788">
        <v>11.1</v>
      </c>
      <c r="AG133" s="789"/>
      <c r="AH133" s="789"/>
      <c r="AI133" s="789"/>
      <c r="AJ133" s="790"/>
      <c r="AK133" s="788">
        <v>11.3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6RQ6yYbr9NPhLDh36GNmQw8PiwMK7Ezw0MSQpHbBrRMcJf45PPUs/MbYkw6jrp0ilLGFB0t1qIcCCbdFWa0w==" saltValue="3slhwOvJ1xmw3D+1C2wg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N65" sqref="AN65:DC69"/>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election activeCell="AN65" sqref="AN65:DC69"/>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gGT/N8Nsm1FWr6Of1Egbnc+QJdm9AXmzSXK4z5YSu1gr1N0PJXiZu5h1/n1pgwFOvV6WeWXq7UX8STKnC9lmA==" saltValue="JfOsciTnO1UXbn0IV+UI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N65" sqref="AN65:DC6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8" t="s">
        <v>439</v>
      </c>
      <c r="AP7" s="268"/>
      <c r="AQ7" s="269" t="s">
        <v>440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9"/>
      <c r="AP8" s="274" t="s">
        <v>441</v>
      </c>
      <c r="AQ8" s="275" t="s">
        <v>442</v>
      </c>
      <c r="AR8" s="276" t="s">
        <v>443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0" t="s">
        <v>444</v>
      </c>
      <c r="AL9" s="1201"/>
      <c r="AM9" s="1201"/>
      <c r="AN9" s="1202"/>
      <c r="AO9" s="277">
        <v>1016934</v>
      </c>
      <c r="AP9" s="277">
        <v>98943</v>
      </c>
      <c r="AQ9" s="278">
        <v>163770</v>
      </c>
      <c r="AR9" s="279">
        <v>-39.6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0" t="s">
        <v>445</v>
      </c>
      <c r="AL10" s="1201"/>
      <c r="AM10" s="1201"/>
      <c r="AN10" s="1202"/>
      <c r="AO10" s="280">
        <v>439967</v>
      </c>
      <c r="AP10" s="280">
        <v>42807</v>
      </c>
      <c r="AQ10" s="281">
        <v>24683</v>
      </c>
      <c r="AR10" s="282">
        <v>73.400000000000006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0" t="s">
        <v>446</v>
      </c>
      <c r="AL11" s="1201"/>
      <c r="AM11" s="1201"/>
      <c r="AN11" s="1202"/>
      <c r="AO11" s="280">
        <v>31551</v>
      </c>
      <c r="AP11" s="280">
        <v>3070</v>
      </c>
      <c r="AQ11" s="281">
        <v>5136</v>
      </c>
      <c r="AR11" s="282">
        <v>-40.200000000000003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0" t="s">
        <v>447</v>
      </c>
      <c r="AL12" s="1201"/>
      <c r="AM12" s="1201"/>
      <c r="AN12" s="1202"/>
      <c r="AO12" s="280" t="s">
        <v>448</v>
      </c>
      <c r="AP12" s="280" t="s">
        <v>448</v>
      </c>
      <c r="AQ12" s="281" t="s">
        <v>448</v>
      </c>
      <c r="AR12" s="282" t="s">
        <v>448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0" t="s">
        <v>449</v>
      </c>
      <c r="AL13" s="1201"/>
      <c r="AM13" s="1201"/>
      <c r="AN13" s="1202"/>
      <c r="AO13" s="280">
        <v>64468</v>
      </c>
      <c r="AP13" s="280">
        <v>6272</v>
      </c>
      <c r="AQ13" s="281">
        <v>6255</v>
      </c>
      <c r="AR13" s="282">
        <v>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0" t="s">
        <v>450</v>
      </c>
      <c r="AL14" s="1201"/>
      <c r="AM14" s="1201"/>
      <c r="AN14" s="1202"/>
      <c r="AO14" s="280">
        <v>27344</v>
      </c>
      <c r="AP14" s="280">
        <v>2660</v>
      </c>
      <c r="AQ14" s="281">
        <v>3424</v>
      </c>
      <c r="AR14" s="282">
        <v>-22.3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3" t="s">
        <v>451</v>
      </c>
      <c r="AL15" s="1204"/>
      <c r="AM15" s="1204"/>
      <c r="AN15" s="1205"/>
      <c r="AO15" s="280">
        <v>-119435</v>
      </c>
      <c r="AP15" s="280">
        <v>-11620</v>
      </c>
      <c r="AQ15" s="281">
        <v>-13292</v>
      </c>
      <c r="AR15" s="282">
        <v>-12.6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3" t="s">
        <v>187</v>
      </c>
      <c r="AL16" s="1204"/>
      <c r="AM16" s="1204"/>
      <c r="AN16" s="1205"/>
      <c r="AO16" s="280">
        <v>1460829</v>
      </c>
      <c r="AP16" s="280">
        <v>142132</v>
      </c>
      <c r="AQ16" s="281">
        <v>189976</v>
      </c>
      <c r="AR16" s="282">
        <v>-25.2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453</v>
      </c>
      <c r="AP20" s="289" t="s">
        <v>454</v>
      </c>
      <c r="AQ20" s="290" t="s">
        <v>455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6" t="s">
        <v>456</v>
      </c>
      <c r="AL21" s="1207"/>
      <c r="AM21" s="1207"/>
      <c r="AN21" s="1208"/>
      <c r="AO21" s="293">
        <v>10.61</v>
      </c>
      <c r="AP21" s="294">
        <v>16.39</v>
      </c>
      <c r="AQ21" s="295">
        <v>-5.78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6" t="s">
        <v>457</v>
      </c>
      <c r="AL22" s="1207"/>
      <c r="AM22" s="1207"/>
      <c r="AN22" s="1208"/>
      <c r="AO22" s="298">
        <v>95.4</v>
      </c>
      <c r="AP22" s="299">
        <v>95.8</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9" t="s">
        <v>458</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x14ac:dyDescent="0.15">
      <c r="A27" s="305"/>
      <c r="AO27" s="258"/>
      <c r="AP27" s="258"/>
      <c r="AQ27" s="258"/>
      <c r="AR27" s="258"/>
      <c r="AS27" s="258"/>
      <c r="AT27" s="258"/>
    </row>
    <row r="28" spans="1:46" ht="17.25" x14ac:dyDescent="0.15">
      <c r="A28" s="259" t="s">
        <v>459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8" t="s">
        <v>439</v>
      </c>
      <c r="AP30" s="268"/>
      <c r="AQ30" s="269" t="s">
        <v>440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9"/>
      <c r="AP31" s="274" t="s">
        <v>441</v>
      </c>
      <c r="AQ31" s="275" t="s">
        <v>442</v>
      </c>
      <c r="AR31" s="276" t="s">
        <v>443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461</v>
      </c>
      <c r="AL32" s="1191"/>
      <c r="AM32" s="1191"/>
      <c r="AN32" s="1192"/>
      <c r="AO32" s="308">
        <v>1216619</v>
      </c>
      <c r="AP32" s="308">
        <v>118371</v>
      </c>
      <c r="AQ32" s="309">
        <v>115605</v>
      </c>
      <c r="AR32" s="310">
        <v>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462</v>
      </c>
      <c r="AL33" s="1191"/>
      <c r="AM33" s="1191"/>
      <c r="AN33" s="1192"/>
      <c r="AO33" s="308" t="s">
        <v>448</v>
      </c>
      <c r="AP33" s="308" t="s">
        <v>448</v>
      </c>
      <c r="AQ33" s="309">
        <v>170</v>
      </c>
      <c r="AR33" s="310" t="s">
        <v>448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463</v>
      </c>
      <c r="AL34" s="1191"/>
      <c r="AM34" s="1191"/>
      <c r="AN34" s="1192"/>
      <c r="AO34" s="308" t="s">
        <v>448</v>
      </c>
      <c r="AP34" s="308" t="s">
        <v>448</v>
      </c>
      <c r="AQ34" s="309">
        <v>200</v>
      </c>
      <c r="AR34" s="310" t="s">
        <v>448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464</v>
      </c>
      <c r="AL35" s="1191"/>
      <c r="AM35" s="1191"/>
      <c r="AN35" s="1192"/>
      <c r="AO35" s="308">
        <v>73458</v>
      </c>
      <c r="AP35" s="308">
        <v>7147</v>
      </c>
      <c r="AQ35" s="309">
        <v>23913</v>
      </c>
      <c r="AR35" s="310">
        <v>-70.099999999999994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465</v>
      </c>
      <c r="AL36" s="1191"/>
      <c r="AM36" s="1191"/>
      <c r="AN36" s="1192"/>
      <c r="AO36" s="308">
        <v>20938</v>
      </c>
      <c r="AP36" s="308">
        <v>2037</v>
      </c>
      <c r="AQ36" s="309">
        <v>3903</v>
      </c>
      <c r="AR36" s="310">
        <v>-47.8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466</v>
      </c>
      <c r="AL37" s="1191"/>
      <c r="AM37" s="1191"/>
      <c r="AN37" s="1192"/>
      <c r="AO37" s="308" t="s">
        <v>448</v>
      </c>
      <c r="AP37" s="308" t="s">
        <v>448</v>
      </c>
      <c r="AQ37" s="309">
        <v>982</v>
      </c>
      <c r="AR37" s="310" t="s">
        <v>448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467</v>
      </c>
      <c r="AL38" s="1194"/>
      <c r="AM38" s="1194"/>
      <c r="AN38" s="1195"/>
      <c r="AO38" s="311">
        <v>850</v>
      </c>
      <c r="AP38" s="311">
        <v>83</v>
      </c>
      <c r="AQ38" s="312">
        <v>19</v>
      </c>
      <c r="AR38" s="300">
        <v>336.8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468</v>
      </c>
      <c r="AL39" s="1194"/>
      <c r="AM39" s="1194"/>
      <c r="AN39" s="1195"/>
      <c r="AO39" s="308">
        <v>-70792</v>
      </c>
      <c r="AP39" s="308">
        <v>-6888</v>
      </c>
      <c r="AQ39" s="309">
        <v>-4902</v>
      </c>
      <c r="AR39" s="310">
        <v>40.5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469</v>
      </c>
      <c r="AL40" s="1191"/>
      <c r="AM40" s="1191"/>
      <c r="AN40" s="1192"/>
      <c r="AO40" s="308">
        <v>-802508</v>
      </c>
      <c r="AP40" s="308">
        <v>-78080</v>
      </c>
      <c r="AQ40" s="309">
        <v>-94813</v>
      </c>
      <c r="AR40" s="310">
        <v>-17.600000000000001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271</v>
      </c>
      <c r="AL41" s="1197"/>
      <c r="AM41" s="1197"/>
      <c r="AN41" s="1198"/>
      <c r="AO41" s="308">
        <v>438565</v>
      </c>
      <c r="AP41" s="308">
        <v>42670</v>
      </c>
      <c r="AQ41" s="309">
        <v>45077</v>
      </c>
      <c r="AR41" s="310">
        <v>-5.3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3" t="s">
        <v>439</v>
      </c>
      <c r="AN49" s="1185" t="s">
        <v>473</v>
      </c>
      <c r="AO49" s="1186"/>
      <c r="AP49" s="1186"/>
      <c r="AQ49" s="1186"/>
      <c r="AR49" s="118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4"/>
      <c r="AN50" s="324" t="s">
        <v>474</v>
      </c>
      <c r="AO50" s="325" t="s">
        <v>475</v>
      </c>
      <c r="AP50" s="326" t="s">
        <v>476</v>
      </c>
      <c r="AQ50" s="327" t="s">
        <v>477</v>
      </c>
      <c r="AR50" s="328" t="s">
        <v>478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479</v>
      </c>
      <c r="AL51" s="321"/>
      <c r="AM51" s="329">
        <v>686896</v>
      </c>
      <c r="AN51" s="330">
        <v>60222</v>
      </c>
      <c r="AO51" s="331">
        <v>-71.8</v>
      </c>
      <c r="AP51" s="332">
        <v>113913</v>
      </c>
      <c r="AQ51" s="333">
        <v>5.9</v>
      </c>
      <c r="AR51" s="334">
        <v>-77.7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480</v>
      </c>
      <c r="AM52" s="337">
        <v>154642</v>
      </c>
      <c r="AN52" s="338">
        <v>13558</v>
      </c>
      <c r="AO52" s="339">
        <v>-92.3</v>
      </c>
      <c r="AP52" s="340">
        <v>53160</v>
      </c>
      <c r="AQ52" s="341">
        <v>-8.1999999999999993</v>
      </c>
      <c r="AR52" s="342">
        <v>-84.1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481</v>
      </c>
      <c r="AL53" s="321"/>
      <c r="AM53" s="329">
        <v>678475</v>
      </c>
      <c r="AN53" s="330">
        <v>60697</v>
      </c>
      <c r="AO53" s="331">
        <v>0.8</v>
      </c>
      <c r="AP53" s="332">
        <v>115050</v>
      </c>
      <c r="AQ53" s="333">
        <v>1</v>
      </c>
      <c r="AR53" s="334">
        <v>-0.2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480</v>
      </c>
      <c r="AM54" s="337">
        <v>177069</v>
      </c>
      <c r="AN54" s="338">
        <v>15841</v>
      </c>
      <c r="AO54" s="339">
        <v>16.8</v>
      </c>
      <c r="AP54" s="340">
        <v>53792</v>
      </c>
      <c r="AQ54" s="341">
        <v>1.2</v>
      </c>
      <c r="AR54" s="342">
        <v>15.6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482</v>
      </c>
      <c r="AL55" s="321"/>
      <c r="AM55" s="329">
        <v>834044</v>
      </c>
      <c r="AN55" s="330">
        <v>76581</v>
      </c>
      <c r="AO55" s="331">
        <v>26.2</v>
      </c>
      <c r="AP55" s="332">
        <v>118252</v>
      </c>
      <c r="AQ55" s="333">
        <v>2.8</v>
      </c>
      <c r="AR55" s="334">
        <v>23.4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480</v>
      </c>
      <c r="AM56" s="337">
        <v>270755</v>
      </c>
      <c r="AN56" s="338">
        <v>24860</v>
      </c>
      <c r="AO56" s="339">
        <v>56.9</v>
      </c>
      <c r="AP56" s="340">
        <v>49994</v>
      </c>
      <c r="AQ56" s="341">
        <v>-7.1</v>
      </c>
      <c r="AR56" s="342">
        <v>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483</v>
      </c>
      <c r="AL57" s="321"/>
      <c r="AM57" s="329">
        <v>995747</v>
      </c>
      <c r="AN57" s="330">
        <v>94223</v>
      </c>
      <c r="AO57" s="331">
        <v>23</v>
      </c>
      <c r="AP57" s="332">
        <v>200194</v>
      </c>
      <c r="AQ57" s="333">
        <v>69.3</v>
      </c>
      <c r="AR57" s="334">
        <v>-46.3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480</v>
      </c>
      <c r="AM58" s="337">
        <v>408694</v>
      </c>
      <c r="AN58" s="338">
        <v>38673</v>
      </c>
      <c r="AO58" s="339">
        <v>55.6</v>
      </c>
      <c r="AP58" s="340">
        <v>106422</v>
      </c>
      <c r="AQ58" s="341">
        <v>112.9</v>
      </c>
      <c r="AR58" s="342">
        <v>-57.3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484</v>
      </c>
      <c r="AL59" s="321"/>
      <c r="AM59" s="329">
        <v>2720275</v>
      </c>
      <c r="AN59" s="330">
        <v>264670</v>
      </c>
      <c r="AO59" s="331">
        <v>180.9</v>
      </c>
      <c r="AP59" s="332">
        <v>196914</v>
      </c>
      <c r="AQ59" s="333">
        <v>-1.6</v>
      </c>
      <c r="AR59" s="334">
        <v>182.5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480</v>
      </c>
      <c r="AM60" s="337">
        <v>1516376</v>
      </c>
      <c r="AN60" s="338">
        <v>147536</v>
      </c>
      <c r="AO60" s="339">
        <v>281.5</v>
      </c>
      <c r="AP60" s="340">
        <v>98966</v>
      </c>
      <c r="AQ60" s="341">
        <v>-7</v>
      </c>
      <c r="AR60" s="342">
        <v>288.5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485</v>
      </c>
      <c r="AL61" s="343"/>
      <c r="AM61" s="344">
        <v>1183087</v>
      </c>
      <c r="AN61" s="345">
        <v>111279</v>
      </c>
      <c r="AO61" s="346">
        <v>31.8</v>
      </c>
      <c r="AP61" s="347">
        <v>148865</v>
      </c>
      <c r="AQ61" s="348">
        <v>15.5</v>
      </c>
      <c r="AR61" s="334">
        <v>16.3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480</v>
      </c>
      <c r="AM62" s="337">
        <v>505507</v>
      </c>
      <c r="AN62" s="338">
        <v>48094</v>
      </c>
      <c r="AO62" s="339">
        <v>63.7</v>
      </c>
      <c r="AP62" s="340">
        <v>72467</v>
      </c>
      <c r="AQ62" s="341">
        <v>18.399999999999999</v>
      </c>
      <c r="AR62" s="342">
        <v>45.3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fsa8kkLFAw6xGD0QgbJPhWZih3YnhM+EfY9Do3o3KI+LTPg16GhJG/Qdegf1com+fVBP1ciPm81FbL9ogJ5rQ==" saltValue="LBRnhrL3u46FtRZVy37n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election activeCell="AN65" sqref="AN65:DC6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487</v>
      </c>
    </row>
    <row r="121" spans="125:125" ht="13.5" hidden="1" customHeight="1" x14ac:dyDescent="0.15">
      <c r="DU121" s="255"/>
    </row>
  </sheetData>
  <sheetProtection algorithmName="SHA-512" hashValue="1D+SvCXzl4MsQ2e6p22h/4hu3xcv+jtdeYq/eD7SqXKHkKkQHFsUYxlfujL0JdFvcSoHRP2TEBveSjHbDAjOyw==" saltValue="sO/7qJmoIvnRRQJrKTZ6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election activeCell="AN65" sqref="AN65:DC69"/>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488</v>
      </c>
    </row>
  </sheetData>
  <sheetProtection algorithmName="SHA-512" hashValue="bWIxbfbv8OqZhFmBC/o4Bo1McAkTm3ELHfPxbnI3iJUuJ8EMbhTJJvNjLhjSlqmQ9yH2IjydUxw/mBCGgoT2GQ==" saltValue="t1DgkXqUIpFKJcfHd43V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489</v>
      </c>
      <c r="G46" s="8" t="s">
        <v>490</v>
      </c>
      <c r="H46" s="8" t="s">
        <v>491</v>
      </c>
      <c r="I46" s="8" t="s">
        <v>492</v>
      </c>
      <c r="J46" s="9" t="s">
        <v>493</v>
      </c>
    </row>
    <row r="47" spans="2:10" ht="57.75" customHeight="1" x14ac:dyDescent="0.15">
      <c r="B47" s="10"/>
      <c r="C47" s="1209" t="s">
        <v>3</v>
      </c>
      <c r="D47" s="1209"/>
      <c r="E47" s="1210"/>
      <c r="F47" s="11">
        <v>31.9</v>
      </c>
      <c r="G47" s="12">
        <v>33.93</v>
      </c>
      <c r="H47" s="12">
        <v>34.93</v>
      </c>
      <c r="I47" s="12">
        <v>40.270000000000003</v>
      </c>
      <c r="J47" s="13">
        <v>48.81</v>
      </c>
    </row>
    <row r="48" spans="2:10" ht="57.75" customHeight="1" x14ac:dyDescent="0.15">
      <c r="B48" s="14"/>
      <c r="C48" s="1211" t="s">
        <v>4</v>
      </c>
      <c r="D48" s="1211"/>
      <c r="E48" s="1212"/>
      <c r="F48" s="15">
        <v>3.05</v>
      </c>
      <c r="G48" s="16">
        <v>3.45</v>
      </c>
      <c r="H48" s="16">
        <v>3.95</v>
      </c>
      <c r="I48" s="16">
        <v>2.6</v>
      </c>
      <c r="J48" s="17">
        <v>4.97</v>
      </c>
    </row>
    <row r="49" spans="2:10" ht="57.75" customHeight="1" thickBot="1" x14ac:dyDescent="0.2">
      <c r="B49" s="18"/>
      <c r="C49" s="1213" t="s">
        <v>5</v>
      </c>
      <c r="D49" s="1213"/>
      <c r="E49" s="1214"/>
      <c r="F49" s="19">
        <v>0.38</v>
      </c>
      <c r="G49" s="20">
        <v>1.89</v>
      </c>
      <c r="H49" s="20">
        <v>1.74</v>
      </c>
      <c r="I49" s="20">
        <v>5.62</v>
      </c>
      <c r="J49" s="21">
        <v>12.89</v>
      </c>
    </row>
    <row r="50" spans="2:10" x14ac:dyDescent="0.15"/>
  </sheetData>
  <sheetProtection algorithmName="SHA-512" hashValue="UYhvz6cARgDczN/M542btaJk2OyYy+eZcKYFV7RCg3DxP3wwAz+7gkZqkS0ePtWKhb70W+xeZQ6Vu4Bl213Jow==" saltValue="JAcdd2ebx7Ug7KrOFMCh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2023-10-11T07:36:25Z</cp:lastPrinted>
  <dcterms:created xsi:type="dcterms:W3CDTF">2023-02-20T03:42:35Z</dcterms:created>
  <dcterms:modified xsi:type="dcterms:W3CDTF">2023-10-27T08:11:15Z</dcterms:modified>
  <cp:category/>
</cp:coreProperties>
</file>