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075A814B-1ED8-4B1D-94A2-4207EDC7B709}" xr6:coauthVersionLast="47" xr6:coauthVersionMax="47" xr10:uidLastSave="{00000000-0000-0000-0000-000000000000}"/>
  <bookViews>
    <workbookView xWindow="24975" yWindow="-1470"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<sst xmlns="http://schemas.openxmlformats.org/spreadsheetml/2006/main" count="1162" uniqueCount="605">
  <si>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</si>
  <si>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</si>
  <si>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</si>
  <si>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</si>
  <si>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</si>
  <si>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</si>
  <si>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</si>
  <si>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</si>
  <si>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</si>
  <si>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</si>
  <si>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</si>
  <si>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</si>
  <si>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</si>
  <si>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</si>
  <si>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</si>
  <si>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</si>
  <si>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</si>
  <si>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</si>
  <si>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</si>
  <si>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</si>
  <si>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</si>
  <si>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</si>
  <si>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</si>
  <si>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</si>
  <si>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</si>
  <si>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</si>
  <si>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</si>
  <si>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</si>
  <si>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</si>
  <si>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</si>
  <si>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</si>
  <si>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</si>
  <si>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</si>
  <si>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</si>
  <si>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</si>
  <si>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</si>
  <si>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</si>
  <si>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</si>
  <si>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</si>
  <si>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</si>
  <si>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</si>
  <si>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</si>
  <si>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</si>
  <si>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</si>
  <si>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</si>
  <si>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</si>
  <si>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</si>
  <si>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</si>
  <si>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</si>
  <si>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</si>
  <si>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</si>
  <si>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</si>
  <si>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</si>
  <si>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</si>
  <si>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</si>
  <si>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</si>
  <si>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</si>
  <si>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</si>
  <si>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</si>
  <si>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</si>
  <si>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</si>
  <si>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</si>
  <si>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</si>
  <si>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</si>
  <si>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</si>
  <si>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</si>
  <si>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</si>
  <si>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</si>
  <si>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</si>
  <si>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</si>
  <si>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</si>
  <si>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</si>
  <si>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</si>
  <si>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</si>
  <si>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</si>
  <si>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</si>
  <si>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</si>
  <si>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</si>
  <si>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</si>
  <si>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</si>
  <si>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</si>
  <si>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</si>
  <si>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</si>
  <si>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</si>
  <si>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</si>
  <si>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</si>
  <si>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</si>
  <si>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</si>
  <si>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</si>
  <si>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</si>
  <si>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</si>
  <si>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</si>
  <si>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</si>
  <si>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</si>
  <si>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</si>
  <si>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</si>
  <si>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</si>
  <si>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</si>
  <si>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</si>
  <si>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</si>
  <si>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</si>
  <si>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</si>
  <si>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</si>
  <si>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</si>
  <si>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</si>
  <si>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</si>
  <si>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</si>
  <si>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</si>
  <si>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</si>
  <si>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</si>
  <si>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</si>
  <si>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</si>
  <si>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</si>
  <si>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</si>
  <si>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</si>
  <si>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</si>
  <si>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</si>
  <si>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</si>
  <si>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</si>
  <si>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</si>
  <si>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</si>
  <si>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</si>
  <si>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</si>
  <si>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</si>
  <si>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</si>
  <si>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</si>
  <si>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</si>
  <si>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</si>
  <si>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</si>
  <si>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</si>
  <si>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</si>
  <si>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</si>
  <si>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</si>
  <si>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</si>
  <si>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</si>
  <si>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</si>
  <si>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</si>
  <si>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</si>
  <si>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</si>
  <si>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</si>
  <si>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</si>
  <si>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</si>
  <si>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</si>
  <si>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</si>
  <si>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</si>
  <si>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</si>
  <si>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</si>
  <si>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</si>
  <si>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</si>
  <si>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</si>
  <si>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</si>
  <si>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</si>
  <si>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</si>
  <si>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</si>
  <si>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</si>
  <si>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</si>
  <si>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</si>
  <si>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</si>
  <si>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</si>
  <si>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</si>
  <si>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</si>
  <si>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</si>
  <si>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</si>
  <si>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</si>
  <si>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</si>
  <si>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</si>
  <si>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</si>
  <si>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</si>
  <si>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</si>
  <si>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</si>
  <si>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</si>
  <si>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</si>
  <si>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</si>
  <si>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</si>
  <si>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</si>
  <si>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</si>
  <si>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</si>
  <si>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</si>
  <si>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</si>
  <si>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</si>
  <si>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</si>
  <si>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</si>
  <si>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</si>
  <si>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</si>
  <si>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</si>
  <si>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</si>
  <si>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</si>
  <si>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</si>
  <si>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</si>
  <si>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</si>
  <si>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</si>
  <si>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</si>
  <si>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</si>
  <si>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</si>
  <si>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</si>
  <si>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</si>
  <si>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</si>
  <si>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</si>
  <si>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</si>
  <si>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</si>
  <si>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</si>
  <si>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</si>
  <si>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</si>
  <si>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</si>
  <si>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</si>
  <si>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</si>
  <si>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</si>
  <si>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</si>
  <si>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</si>
  <si>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</si>
  <si>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</si>
  <si>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</si>
  <si>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</si>
  <si>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</si>
  <si>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</si>
  <si>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</si>
  <si>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</si>
  <si>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</si>
  <si>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</si>
  <si>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</si>
  <si>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</si>
  <si>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</si>
  <si>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</si>
  <si>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</si>
  <si>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</si>
  <si>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</si>
  <si>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</si>
  <si>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</si>
  <si>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</si>
  <si>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</si>
  <si>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</si>
  <si>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</si>
  <si>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</si>
  <si>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</si>
  <si>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</si>
  <si>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</si>
  <si>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</si>
  <si>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</si>
  <si>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</si>
  <si>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</si>
  <si>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</si>
  <si>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</si>
  <si>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</si>
  <si>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</si>
  <si>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</si>
  <si>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</si>
  <si>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</si>
  <si>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</si>
  <si>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</si>
  <si>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</si>
  <si>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</si>
  <si>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</si>
  <si>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</si>
  <si>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</si>
  <si>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</si>
  <si>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</si>
  <si>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</si>
  <si>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</si>
  <si>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</si>
  <si>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</si>
  <si>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</si>
  <si>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</si>
  <si>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</si>
  <si>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</si>
  <si>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</si>
  <si>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</si>
  <si>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</si>
  <si>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</si>
  <si>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</si>
  <si>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</si>
  <si>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</si>
  <si>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</si>
  <si>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</si>
  <si>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</si>
  <si>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</si>
  <si>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</si>
  <si>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</si>
  <si>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</si>
  <si>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</si>
  <si>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</si>
  <si>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</si>
  <si>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</si>
  <si>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</si>
  <si>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</si>
  <si>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</si>
  <si>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</si>
  <si>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</si>
  <si>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</si>
  <si>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</si>
  <si>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</si>
  <si>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</si>
  <si>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</si>
  <si>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</si>
  <si>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</si>
  <si>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</si>
  <si>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</si>
  <si>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</si>
  <si>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</si>
  <si>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</si>
  <si>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</si>
  <si>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</si>
  <si>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</si>
  <si>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</si>
  <si>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</si>
  <si>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</si>
  <si>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</si>
  <si>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</si>
  <si>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</si>
  <si>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</si>
  <si>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</si>
  <si>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</si>
  <si>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</si>
  <si>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</si>
  <si>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</si>
  <si>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</si>
  <si>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</si>
  <si>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</si>
  <si>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</si>
  <si>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</si>
  <si>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</si>
  <si>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</si>
  <si>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</si>
  <si>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</si>
  <si>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</si>
  <si>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</si>
  <si>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</si>
  <si>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</si>
  <si>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</si>
  <si>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</si>
  <si>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</si>
  <si>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</si>
  <si>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</si>
  <si>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</si>
  <si>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</si>
  <si>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</si>
  <si>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</si>
  <si>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</si>
  <si>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</si>
  <si>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</si>
  <si>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</si>
  <si>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</si>
  <si>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</si>
  <si>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</si>
  <si>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</si>
  <si>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</si>
  <si>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</si>
  <si>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</si>
  <si>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</si>
  <si>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</si>
  <si>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</si>
  <si>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</si>
  <si>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</si>
  <si>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</si>
  <si>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</si>
  <si>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</si>
  <si>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</si>
  <si>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</si>
  <si>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</si>
  <si>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</si>
  <si>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</si>
  <si>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</si>
  <si>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</si>
  <si>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</si>
  <si>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</si>
  <si>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</si>
  <si>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</si>
  <si>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</si>
  <si>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</si>
  <si>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</si>
  <si>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</si>
  <si>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</si>
  <si>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</si>
  <si>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</si>
  <si>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</si>
  <si>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</si>
  <si>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</si>
  <si>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</si>
  <si>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</si>
  <si>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</si>
  <si>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</si>
  <si>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</si>
  <si>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</si>
  <si>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</si>
  <si>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</si>
  <si>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</si>
  <si>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</si>
  <si>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</si>
  <si>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鶴田町学校給食特別会計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</si>
  <si>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</si>
  <si>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</si>
  <si>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</si>
  <si>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</si>
  <si>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</si>
  <si>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</si>
  <si>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</si>
  <si>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</si>
  <si>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</si>
  <si>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</si>
  <si>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</si>
  <si>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</si>
  <si>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</si>
  <si>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</si>
  <si>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鶴田町国民健康保険特別会計</t>
    <phoneticPr fontId="5"/>
  </si>
  <si>
    <t>鶴田町介護保険特別会計</t>
    <phoneticPr fontId="5"/>
  </si>
  <si>
    <t>鶴田町後期高齢者医療特別会計</t>
    <phoneticPr fontId="5"/>
  </si>
  <si>
    <t>鶴田町水道事業会計</t>
    <phoneticPr fontId="5"/>
  </si>
  <si>
    <t>法適用企業</t>
    <phoneticPr fontId="5"/>
  </si>
  <si>
    <t>鶴田町下水道事業会計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</si>
  <si>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</si>
  <si>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</si>
  <si>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</si>
  <si>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</si>
  <si>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</si>
  <si>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</si>
  <si>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</si>
  <si>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</si>
  <si>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</si>
  <si>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</si>
  <si>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</si>
  <si>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</si>
  <si>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</si>
  <si>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</si>
  <si>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</si>
  <si>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</si>
  <si>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</si>
  <si>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</si>
  <si>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</si>
  <si>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</si>
  <si>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</si>
  <si>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</si>
  <si>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</si>
  <si>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</si>
  <si>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</si>
  <si>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</si>
  <si>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</si>
  <si>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</si>
  <si>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</si>
  <si>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</si>
  <si>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</si>
  <si>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</si>
  <si>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</si>
  <si>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</si>
  <si>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</si>
  <si>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</si>
  <si>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</si>
  <si>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</si>
  <si>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</si>
  <si>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</si>
  <si>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</si>
  <si>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</si>
  <si>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</si>
  <si>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</si>
  <si>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</si>
  <si>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</si>
  <si>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</si>
  <si>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</si>
  <si>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</si>
  <si>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</si>
  <si>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</si>
  <si>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</si>
  <si>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</si>
  <si>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</si>
  <si>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</si>
  <si>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</si>
  <si>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</si>
  <si>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</si>
  <si>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</si>
  <si>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</si>
  <si>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</si>
  <si>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</si>
  <si>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</si>
  <si>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鶴田町後期高齢者医療特別会計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</si>
  <si>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</si>
  <si>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</si>
  <si>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</si>
  <si>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</si>
  <si>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</si>
  <si>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</si>
  <si>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</si>
  <si>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</si>
  <si>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</si>
  <si>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</si>
  <si>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</si>
  <si>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</si>
  <si>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</si>
  <si>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</si>
  <si>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</si>
  <si>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</si>
  <si>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</si>
  <si>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</si>
  <si>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</si>
  <si>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</si>
  <si>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</si>
  <si>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</si>
  <si>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</si>
  <si>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</si>
  <si>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</si>
  <si>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</si>
  <si>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</si>
  <si>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</si>
  <si>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</si>
  <si>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</si>
  <si>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</si>
  <si>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</si>
  <si>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</si>
  <si>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</si>
  <si>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</si>
  <si>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</si>
  <si>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</si>
  <si>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</si>
  <si>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</si>
  <si>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</si>
  <si>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</si>
  <si>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</si>
  <si>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</si>
  <si>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</si>
  <si>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</si>
  <si>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</si>
  <si>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</si>
  <si>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</si>
  <si>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</si>
  <si>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</si>
  <si>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</si>
  <si>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</si>
  <si>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</si>
  <si>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</si>
  <si>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</si>
  <si>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</si>
  <si>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</si>
  <si>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</si>
  <si>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</si>
  <si>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</si>
  <si>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</si>
  <si>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</si>
  <si>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</si>
  <si>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</si>
  <si>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</si>
  <si>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</si>
  <si>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</si>
  <si>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</si>
  <si>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</si>
  <si>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</si>
  <si>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</si>
  <si>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</si>
  <si>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</si>
  <si>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</si>
  <si>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</si>
  <si>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</si>
  <si>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</si>
  <si>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</si>
  <si>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</si>
  <si>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</si>
  <si>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</si>
  <si>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</si>
  <si>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</si>
  <si>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</si>
  <si>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3.41</t>
  </si>
  <si>
    <t>▲ 4.38</t>
  </si>
  <si>
    <t>▲ 10.59</t>
  </si>
  <si>
    <t>一般会計</t>
  </si>
  <si>
    <t>鶴田町水道事業会計</t>
  </si>
  <si>
    <t>鶴田町国民健康保険特別会計</t>
  </si>
  <si>
    <t>鶴田町下水道事業会計</t>
  </si>
  <si>
    <t>鶴田町介護保険特別会計</t>
  </si>
  <si>
    <t>鶴田町後期高齢者医療特別会計</t>
  </si>
  <si>
    <t>鶴田町学校給食特別会計</t>
  </si>
  <si>
    <t>▲ 0.00</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</si>
  <si>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</si>
  <si>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</si>
  <si>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</si>
  <si>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</si>
  <si>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</si>
  <si>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</si>
  <si>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</si>
  <si>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</si>
  <si>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</si>
  <si>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鶴の里振興公社</t>
    <rPh sb="0" eb="1">
      <t>ツル</t>
    </rPh>
    <rPh sb="2" eb="3">
      <t>サト</t>
    </rPh>
    <rPh sb="3" eb="5">
      <t>シンコウ</t>
    </rPh>
    <rPh sb="5" eb="7">
      <t>コウシャ</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</si>
  <si>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</si>
  <si>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</si>
  <si>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</si>
  <si>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</si>
  <si>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</si>
  <si>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</si>
  <si>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</si>
  <si>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</si>
  <si>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</si>
  <si>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</si>
  <si>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</si>
  <si>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公営住宅建設基金</t>
    <phoneticPr fontId="5"/>
  </si>
  <si>
    <t>公共施設等管理処分基金</t>
    <phoneticPr fontId="2"/>
  </si>
  <si>
    <t>鶴の舞橋改修基金</t>
    <phoneticPr fontId="5"/>
  </si>
  <si>
    <t>まちづくり振興基金</t>
    <phoneticPr fontId="2"/>
  </si>
  <si>
    <t>小口資金特別保証制度特別枠基金</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</si>
  <si>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</si>
  <si>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</si>
  <si>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</si>
  <si>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</si>
  <si>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</si>
  <si>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</si>
  <si>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</si>
  <si>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</si>
  <si>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</si>
  <si>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</si>
  <si>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縦軸の将来負担比率が高い要因として、昭和６３年度から始まった下水道事業の公営企業債等繰入額が高水準で推移してきたが、現在の整備率は９１．４％と概ね全域の整備を終え、償還ピークも過ぎていることから、今後は低下していくものと考えられる。また、横軸の有形固定資産減価償却率については、類似団体平均と比べ３．８％下回っており、令和２年度から供用開始した統合小学校の減価償却が開始したことが大きな要因であると考えられる。平成２９年３月に策定された「鶴田町公共施設等総合管理計画」に基づき、これまでと同様にに計画的な施設の維持・更新を行うことで長寿命化を図りコスト平準化に努める。</t>
    <rPh sb="179" eb="181">
      <t>ゲンカ</t>
    </rPh>
    <rPh sb="181" eb="183">
      <t>ショウキャク</t>
    </rPh>
    <rPh sb="184" eb="186">
      <t>カイシ</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</si>
  <si>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第三セクター等改革推進債については、令和３年度で償還を終えるため、今後は、将来負担比率については、行政改革大綱に基づき経費削減を図り財政調整基金の積み増しすることで適正な基金管理を行い、また、実質公債費比率についてもライフサイクルコストの適正化によりランニングコストを減らし、必要性や緊急性を考慮しながら新規地方債の発行抑制や、より有利な地方債の活用に努め、これまで以上に公債費の適正化に取り組んでいく必要がある。</t>
    <rPh sb="303" eb="306">
      <t>テキセイカ</t>
    </rPh>
    <rPh sb="318" eb="319">
      <t>ヘ</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</si>
</sst>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38" fillId="0" borderId="0" xfId="20"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A60FC80-C2BC-40C4-A3ED-B390153505B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355EAA9-D280-4AE9-9192-B352F97AA10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7897-437B-8AEE-EDD92DC9B2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46735</c:v>
                </c:pt>
                <c:pt idx="1">
                  <c:v>168293</c:v>
                </c:pt>
                <c:pt idx="2">
                  <c:v>274518</c:v>
                </c:pt>
                <c:pt idx="3">
                  <c:v>77114</c:v>
                </c:pt>
                <c:pt idx="4">
                  <c:v>35527</c:v>
                </c:pt>
              </c:numCache>
            </c:numRef>
          </c:val>
          <c:smooth val="0"/>
          <c:extLst>
            <c:ext xmlns:c16="http://schemas.microsoft.com/office/drawing/2014/chart" uri="{C3380CC4-5D6E-409C-BE32-E72D297353CC}">
              <c16:uniqueId val="{00000001-7897-437B-8AEE-EDD92DC9B2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4.91</c:v>
                </c:pt>
                <c:pt idx="1">
                  <c:v>6.66</c:v>
                </c:pt>
                <c:pt idx="2">
                  <c:v>6.14</c:v>
                </c:pt>
                <c:pt idx="3">
                  <c:v>9.8699999999999992</c:v>
                </c:pt>
                <c:pt idx="4">
                  <c:v>13.14</c:v>
                </c:pt>
              </c:numCache>
            </c:numRef>
          </c:val>
          <c:extLst>
            <c:ext xmlns:c16="http://schemas.microsoft.com/office/drawing/2014/chart" uri="{C3380CC4-5D6E-409C-BE32-E72D297353CC}">
              <c16:uniqueId val="{00000000-A71D-4016-AC1B-E531AB0EC8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16.66</c:v>
                </c:pt>
                <c:pt idx="1">
                  <c:v>13.45</c:v>
                </c:pt>
                <c:pt idx="2">
                  <c:v>8.32</c:v>
                </c:pt>
                <c:pt idx="3">
                  <c:v>9.69</c:v>
                </c:pt>
                <c:pt idx="4">
                  <c:v>17.77</c:v>
                </c:pt>
              </c:numCache>
            </c:numRef>
          </c:val>
          <c:extLst>
            <c:ext xmlns:c16="http://schemas.microsoft.com/office/drawing/2014/chart" uri="{C3380CC4-5D6E-409C-BE32-E72D297353CC}">
              <c16:uniqueId val="{00000001-A71D-4016-AC1B-E531AB0EC8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-3.41</c:v>
                </c:pt>
                <c:pt idx="1">
                  <c:v>-4.38</c:v>
                </c:pt>
                <c:pt idx="2">
                  <c:v>-10.59</c:v>
                </c:pt>
                <c:pt idx="3">
                  <c:v>2.41</c:v>
                </c:pt>
                <c:pt idx="4">
                  <c:v>7.42</c:v>
                </c:pt>
              </c:numCache>
            </c:numRef>
          </c:val>
          <c:smooth val="0"/>
          <c:extLst>
            <c:ext xmlns:c16="http://schemas.microsoft.com/office/drawing/2014/chart" uri="{C3380CC4-5D6E-409C-BE32-E72D297353CC}">
              <c16:uniqueId val="{00000002-A71D-4016-AC1B-E531AB0EC8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BA-48DE-8117-E47D57743C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BA-48DE-8117-E47D57743C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BA-48DE-8117-E47D57743C9E}"/>
            </c:ext>
          </c:extLst>
        </c:ser>
        <c:ser>
          <c:idx val="3"/>
          <c:order val="3"/>
          <c:tx>
            <c:strRef>
              <c:f>データシート!$A$30</c:f>
              <c:strCache>
                <c:ptCount val="1"/>
                <c:pt idx="0">
                  <c:v>鶴田町学校給食特別会計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CBA-48DE-8117-E47D57743C9E}"/>
            </c:ext>
          </c:extLst>
        </c:ser>
        <c:ser>
          <c:idx val="4"/>
          <c:order val="4"/>
          <c:tx>
            <c:strRef>
              <c:f>データシート!$A$31</c:f>
              <c:strCache>
                <c:ptCount val="1"/>
                <c:pt idx="0">
                  <c:v>鶴田町後期高齢者医療特別会計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0.02</c:v>
                </c:pt>
                <c:pt idx="4">
                  <c:v>#N/A</c:v>
                </c:pt>
                <c:pt idx="5">
                  <c:v>0.12</c:v>
                </c:pt>
                <c:pt idx="6">
                  <c:v>#N/A</c:v>
                </c:pt>
                <c:pt idx="7">
                  <c:v>0.01</c:v>
                </c:pt>
                <c:pt idx="8">
                  <c:v>#N/A</c:v>
                </c:pt>
                <c:pt idx="9">
                  <c:v>0.16</c:v>
                </c:pt>
              </c:numCache>
            </c:numRef>
          </c:val>
          <c:extLst>
            <c:ext xmlns:c16="http://schemas.microsoft.com/office/drawing/2014/chart" uri="{C3380CC4-5D6E-409C-BE32-E72D297353CC}">
              <c16:uniqueId val="{00000004-1CBA-48DE-8117-E47D57743C9E}"/>
            </c:ext>
          </c:extLst>
        </c:ser>
        <c:ser>
          <c:idx val="5"/>
          <c:order val="5"/>
          <c:tx>
            <c:strRef>
              <c:f>データシート!$A$32</c:f>
              <c:strCache>
                <c:ptCount val="1"/>
                <c:pt idx="0">
                  <c:v>鶴田町介護保険特別会計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1.51</c:v>
                </c:pt>
                <c:pt idx="2">
                  <c:v>#N/A</c:v>
                </c:pt>
                <c:pt idx="3">
                  <c:v>1.81</c:v>
                </c:pt>
                <c:pt idx="4">
                  <c:v>#N/A</c:v>
                </c:pt>
                <c:pt idx="5">
                  <c:v>2.0299999999999998</c:v>
                </c:pt>
                <c:pt idx="6">
                  <c:v>#N/A</c:v>
                </c:pt>
                <c:pt idx="7">
                  <c:v>1.01</c:v>
                </c:pt>
                <c:pt idx="8">
                  <c:v>#N/A</c:v>
                </c:pt>
                <c:pt idx="9">
                  <c:v>1.34</c:v>
                </c:pt>
              </c:numCache>
            </c:numRef>
          </c:val>
          <c:extLst>
            <c:ext xmlns:c16="http://schemas.microsoft.com/office/drawing/2014/chart" uri="{C3380CC4-5D6E-409C-BE32-E72D297353CC}">
              <c16:uniqueId val="{00000005-1CBA-48DE-8117-E47D57743C9E}"/>
            </c:ext>
          </c:extLst>
        </c:ser>
        <c:ser>
          <c:idx val="6"/>
          <c:order val="6"/>
          <c:tx>
            <c:strRef>
              <c:f>データシート!$A$33</c:f>
              <c:strCache>
                <c:ptCount val="1"/>
                <c:pt idx="0">
                  <c:v>鶴田町下水道事業会計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3.88</c:v>
                </c:pt>
                <c:pt idx="2">
                  <c:v>#N/A</c:v>
                </c:pt>
                <c:pt idx="3">
                  <c:v>3.74</c:v>
                </c:pt>
                <c:pt idx="4">
                  <c:v>#N/A</c:v>
                </c:pt>
                <c:pt idx="5">
                  <c:v>3.47</c:v>
                </c:pt>
                <c:pt idx="6">
                  <c:v>#N/A</c:v>
                </c:pt>
                <c:pt idx="7">
                  <c:v>2.75</c:v>
                </c:pt>
                <c:pt idx="8">
                  <c:v>#N/A</c:v>
                </c:pt>
                <c:pt idx="9">
                  <c:v>2.72</c:v>
                </c:pt>
              </c:numCache>
            </c:numRef>
          </c:val>
          <c:extLst>
            <c:ext xmlns:c16="http://schemas.microsoft.com/office/drawing/2014/chart" uri="{C3380CC4-5D6E-409C-BE32-E72D297353CC}">
              <c16:uniqueId val="{00000006-1CBA-48DE-8117-E47D57743C9E}"/>
            </c:ext>
          </c:extLst>
        </c:ser>
        <c:ser>
          <c:idx val="7"/>
          <c:order val="7"/>
          <c:tx>
            <c:strRef>
              <c:f>データシート!$A$34</c:f>
              <c:strCache>
                <c:ptCount val="1"/>
                <c:pt idx="0">
                  <c:v>鶴田町国民健康保険特別会計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4.07</c:v>
                </c:pt>
                <c:pt idx="2">
                  <c:v>#N/A</c:v>
                </c:pt>
                <c:pt idx="3">
                  <c:v>4.88</c:v>
                </c:pt>
                <c:pt idx="4">
                  <c:v>#N/A</c:v>
                </c:pt>
                <c:pt idx="5">
                  <c:v>5.73</c:v>
                </c:pt>
                <c:pt idx="6">
                  <c:v>#N/A</c:v>
                </c:pt>
                <c:pt idx="7">
                  <c:v>4.51</c:v>
                </c:pt>
                <c:pt idx="8">
                  <c:v>#N/A</c:v>
                </c:pt>
                <c:pt idx="9">
                  <c:v>8.0299999999999994</c:v>
                </c:pt>
              </c:numCache>
            </c:numRef>
          </c:val>
          <c:extLst>
            <c:ext xmlns:c16="http://schemas.microsoft.com/office/drawing/2014/chart" uri="{C3380CC4-5D6E-409C-BE32-E72D297353CC}">
              <c16:uniqueId val="{00000007-1CBA-48DE-8117-E47D57743C9E}"/>
            </c:ext>
          </c:extLst>
        </c:ser>
        <c:ser>
          <c:idx val="8"/>
          <c:order val="8"/>
          <c:tx>
            <c:strRef>
              <c:f>データシート!$A$35</c:f>
              <c:strCache>
                <c:ptCount val="1"/>
                <c:pt idx="0">
                  <c:v>鶴田町水道事業会計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7.48</c:v>
                </c:pt>
                <c:pt idx="2">
                  <c:v>#N/A</c:v>
                </c:pt>
                <c:pt idx="3">
                  <c:v>8.08</c:v>
                </c:pt>
                <c:pt idx="4">
                  <c:v>#N/A</c:v>
                </c:pt>
                <c:pt idx="5">
                  <c:v>9.19</c:v>
                </c:pt>
                <c:pt idx="6">
                  <c:v>#N/A</c:v>
                </c:pt>
                <c:pt idx="7">
                  <c:v>9.66</c:v>
                </c:pt>
                <c:pt idx="8">
                  <c:v>#N/A</c:v>
                </c:pt>
                <c:pt idx="9">
                  <c:v>9.65</c:v>
                </c:pt>
              </c:numCache>
            </c:numRef>
          </c:val>
          <c:extLst>
            <c:ext xmlns:c16="http://schemas.microsoft.com/office/drawing/2014/chart" uri="{C3380CC4-5D6E-409C-BE32-E72D297353CC}">
              <c16:uniqueId val="{00000008-1CBA-48DE-8117-E47D57743C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4.9000000000000004</c:v>
                </c:pt>
                <c:pt idx="2">
                  <c:v>#N/A</c:v>
                </c:pt>
                <c:pt idx="3">
                  <c:v>6.66</c:v>
                </c:pt>
                <c:pt idx="4">
                  <c:v>#N/A</c:v>
                </c:pt>
                <c:pt idx="5">
                  <c:v>6.14</c:v>
                </c:pt>
                <c:pt idx="6">
                  <c:v>#N/A</c:v>
                </c:pt>
                <c:pt idx="7">
                  <c:v>9.8699999999999992</c:v>
                </c:pt>
                <c:pt idx="8">
                  <c:v>#N/A</c:v>
                </c:pt>
                <c:pt idx="9">
                  <c:v>13.13</c:v>
                </c:pt>
              </c:numCache>
            </c:numRef>
          </c:val>
          <c:extLst>
            <c:ext xmlns:c16="http://schemas.microsoft.com/office/drawing/2014/chart" uri="{C3380CC4-5D6E-409C-BE32-E72D297353CC}">
              <c16:uniqueId val="{00000009-1CBA-48DE-8117-E47D57743C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583</c:v>
                </c:pt>
                <c:pt idx="5">
                  <c:v>574</c:v>
                </c:pt>
                <c:pt idx="8">
                  <c:v>524</c:v>
                </c:pt>
                <c:pt idx="11">
                  <c:v>548</c:v>
                </c:pt>
                <c:pt idx="14">
                  <c:v>548</c:v>
                </c:pt>
              </c:numCache>
            </c:numRef>
          </c:val>
          <c:extLst>
            <c:ext xmlns:c16="http://schemas.microsoft.com/office/drawing/2014/chart" uri="{C3380CC4-5D6E-409C-BE32-E72D297353CC}">
              <c16:uniqueId val="{00000000-0794-430E-B6FE-1D8D45E18B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94-430E-B6FE-1D8D45E18B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1</c:v>
                </c:pt>
                <c:pt idx="12">
                  <c:v>0</c:v>
                </c:pt>
              </c:numCache>
            </c:numRef>
          </c:val>
          <c:extLst>
            <c:ext xmlns:c16="http://schemas.microsoft.com/office/drawing/2014/chart" uri="{C3380CC4-5D6E-409C-BE32-E72D297353CC}">
              <c16:uniqueId val="{00000002-0794-430E-B6FE-1D8D45E18B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60</c:v>
                </c:pt>
                <c:pt idx="6">
                  <c:v>55</c:v>
                </c:pt>
                <c:pt idx="9">
                  <c:v>56</c:v>
                </c:pt>
                <c:pt idx="12">
                  <c:v>63</c:v>
                </c:pt>
              </c:numCache>
            </c:numRef>
          </c:val>
          <c:extLst>
            <c:ext xmlns:c16="http://schemas.microsoft.com/office/drawing/2014/chart" uri="{C3380CC4-5D6E-409C-BE32-E72D297353CC}">
              <c16:uniqueId val="{00000003-0794-430E-B6FE-1D8D45E18B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434</c:v>
                </c:pt>
                <c:pt idx="3">
                  <c:v>411</c:v>
                </c:pt>
                <c:pt idx="6">
                  <c:v>425</c:v>
                </c:pt>
                <c:pt idx="9">
                  <c:v>421</c:v>
                </c:pt>
                <c:pt idx="12">
                  <c:v>411</c:v>
                </c:pt>
              </c:numCache>
            </c:numRef>
          </c:val>
          <c:extLst>
            <c:ext xmlns:c16="http://schemas.microsoft.com/office/drawing/2014/chart" uri="{C3380CC4-5D6E-409C-BE32-E72D297353CC}">
              <c16:uniqueId val="{00000004-0794-430E-B6FE-1D8D45E18B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94-430E-B6FE-1D8D45E18B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94-430E-B6FE-1D8D45E18B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524</c:v>
                </c:pt>
                <c:pt idx="3">
                  <c:v>508</c:v>
                </c:pt>
                <c:pt idx="6">
                  <c:v>488</c:v>
                </c:pt>
                <c:pt idx="9">
                  <c:v>483</c:v>
                </c:pt>
                <c:pt idx="12">
                  <c:v>487</c:v>
                </c:pt>
              </c:numCache>
            </c:numRef>
          </c:val>
          <c:extLst>
            <c:ext xmlns:c16="http://schemas.microsoft.com/office/drawing/2014/chart" uri="{C3380CC4-5D6E-409C-BE32-E72D297353CC}">
              <c16:uniqueId val="{00000007-0794-430E-B6FE-1D8D45E18B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407</c:v>
                </c:pt>
                <c:pt idx="5">
                  <c:v>#N/A</c:v>
                </c:pt>
                <c:pt idx="6">
                  <c:v>#N/A</c:v>
                </c:pt>
                <c:pt idx="7">
                  <c:v>446</c:v>
                </c:pt>
                <c:pt idx="8">
                  <c:v>#N/A</c:v>
                </c:pt>
                <c:pt idx="9">
                  <c:v>#N/A</c:v>
                </c:pt>
                <c:pt idx="10">
                  <c:v>413</c:v>
                </c:pt>
                <c:pt idx="11">
                  <c:v>#N/A</c:v>
                </c:pt>
                <c:pt idx="12">
                  <c:v>#N/A</c:v>
                </c:pt>
                <c:pt idx="13">
                  <c:v>413</c:v>
                </c:pt>
                <c:pt idx="14">
                  <c:v>#N/A</c:v>
                </c:pt>
              </c:numCache>
            </c:numRef>
          </c:val>
          <c:smooth val="0"/>
          <c:extLst>
            <c:ext xmlns:c16="http://schemas.microsoft.com/office/drawing/2014/chart" uri="{C3380CC4-5D6E-409C-BE32-E72D297353CC}">
              <c16:uniqueId val="{00000008-0794-430E-B6FE-1D8D45E18B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6546</c:v>
                </c:pt>
                <c:pt idx="5">
                  <c:v>6700</c:v>
                </c:pt>
                <c:pt idx="8">
                  <c:v>7290</c:v>
                </c:pt>
                <c:pt idx="11">
                  <c:v>7077</c:v>
                </c:pt>
                <c:pt idx="14">
                  <c:v>6832</c:v>
                </c:pt>
              </c:numCache>
            </c:numRef>
          </c:val>
          <c:extLst>
            <c:ext xmlns:c16="http://schemas.microsoft.com/office/drawing/2014/chart" uri="{C3380CC4-5D6E-409C-BE32-E72D297353CC}">
              <c16:uniqueId val="{00000000-88E5-4E11-A774-246776AA23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E5-4E11-A774-246776AA23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1235</c:v>
                </c:pt>
                <c:pt idx="5">
                  <c:v>1131</c:v>
                </c:pt>
                <c:pt idx="8">
                  <c:v>1025</c:v>
                </c:pt>
                <c:pt idx="11">
                  <c:v>1279</c:v>
                </c:pt>
                <c:pt idx="14">
                  <c:v>1885</c:v>
                </c:pt>
              </c:numCache>
            </c:numRef>
          </c:val>
          <c:extLst>
            <c:ext xmlns:c16="http://schemas.microsoft.com/office/drawing/2014/chart" uri="{C3380CC4-5D6E-409C-BE32-E72D297353CC}">
              <c16:uniqueId val="{00000002-88E5-4E11-A774-246776AA23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E5-4E11-A774-246776AA23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E5-4E11-A774-246776AA23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E5-4E11-A774-246776AA23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969</c:v>
                </c:pt>
                <c:pt idx="3">
                  <c:v>920</c:v>
                </c:pt>
                <c:pt idx="6">
                  <c:v>850</c:v>
                </c:pt>
                <c:pt idx="9">
                  <c:v>820</c:v>
                </c:pt>
                <c:pt idx="12">
                  <c:v>805</c:v>
                </c:pt>
              </c:numCache>
            </c:numRef>
          </c:val>
          <c:extLst>
            <c:ext xmlns:c16="http://schemas.microsoft.com/office/drawing/2014/chart" uri="{C3380CC4-5D6E-409C-BE32-E72D297353CC}">
              <c16:uniqueId val="{00000006-88E5-4E11-A774-246776AA23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558</c:v>
                </c:pt>
                <c:pt idx="3">
                  <c:v>505</c:v>
                </c:pt>
                <c:pt idx="6">
                  <c:v>484</c:v>
                </c:pt>
                <c:pt idx="9">
                  <c:v>585</c:v>
                </c:pt>
                <c:pt idx="12">
                  <c:v>528</c:v>
                </c:pt>
              </c:numCache>
            </c:numRef>
          </c:val>
          <c:extLst>
            <c:ext xmlns:c16="http://schemas.microsoft.com/office/drawing/2014/chart" uri="{C3380CC4-5D6E-409C-BE32-E72D297353CC}">
              <c16:uniqueId val="{00000007-88E5-4E11-A774-246776AA23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5502</c:v>
                </c:pt>
                <c:pt idx="3">
                  <c:v>5044</c:v>
                </c:pt>
                <c:pt idx="6">
                  <c:v>4345</c:v>
                </c:pt>
                <c:pt idx="9">
                  <c:v>3972</c:v>
                </c:pt>
                <c:pt idx="12">
                  <c:v>3669</c:v>
                </c:pt>
              </c:numCache>
            </c:numRef>
          </c:val>
          <c:extLst>
            <c:ext xmlns:c16="http://schemas.microsoft.com/office/drawing/2014/chart" uri="{C3380CC4-5D6E-409C-BE32-E72D297353CC}">
              <c16:uniqueId val="{00000008-88E5-4E11-A774-246776AA23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3</c:v>
                </c:pt>
                <c:pt idx="6">
                  <c:v>1</c:v>
                </c:pt>
                <c:pt idx="9">
                  <c:v>1</c:v>
                </c:pt>
                <c:pt idx="12">
                  <c:v>0</c:v>
                </c:pt>
              </c:numCache>
            </c:numRef>
          </c:val>
          <c:extLst>
            <c:ext xmlns:c16="http://schemas.microsoft.com/office/drawing/2014/chart" uri="{C3380CC4-5D6E-409C-BE32-E72D297353CC}">
              <c16:uniqueId val="{00000009-88E5-4E11-A774-246776AA23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4719</c:v>
                </c:pt>
                <c:pt idx="3">
                  <c:v>5843</c:v>
                </c:pt>
                <c:pt idx="6">
                  <c:v>7535</c:v>
                </c:pt>
                <c:pt idx="9">
                  <c:v>7908</c:v>
                </c:pt>
                <c:pt idx="12">
                  <c:v>7904</c:v>
                </c:pt>
              </c:numCache>
            </c:numRef>
          </c:val>
          <c:extLst>
            <c:ext xmlns:c16="http://schemas.microsoft.com/office/drawing/2014/chart" uri="{C3380CC4-5D6E-409C-BE32-E72D297353CC}">
              <c16:uniqueId val="{0000000A-88E5-4E11-A774-246776AA23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3970</c:v>
                </c:pt>
                <c:pt idx="2">
                  <c:v>#N/A</c:v>
                </c:pt>
                <c:pt idx="3">
                  <c:v>#N/A</c:v>
                </c:pt>
                <c:pt idx="4">
                  <c:v>4484</c:v>
                </c:pt>
                <c:pt idx="5">
                  <c:v>#N/A</c:v>
                </c:pt>
                <c:pt idx="6">
                  <c:v>#N/A</c:v>
                </c:pt>
                <c:pt idx="7">
                  <c:v>4899</c:v>
                </c:pt>
                <c:pt idx="8">
                  <c:v>#N/A</c:v>
                </c:pt>
                <c:pt idx="9">
                  <c:v>#N/A</c:v>
                </c:pt>
                <c:pt idx="10">
                  <c:v>4931</c:v>
                </c:pt>
                <c:pt idx="11">
                  <c:v>#N/A</c:v>
                </c:pt>
                <c:pt idx="12">
                  <c:v>#N/A</c:v>
                </c:pt>
                <c:pt idx="13">
                  <c:v>4189</c:v>
                </c:pt>
                <c:pt idx="14">
                  <c:v>#N/A</c:v>
                </c:pt>
              </c:numCache>
            </c:numRef>
          </c:val>
          <c:smooth val="0"/>
          <c:extLst>
            <c:ext xmlns:c16="http://schemas.microsoft.com/office/drawing/2014/chart" uri="{C3380CC4-5D6E-409C-BE32-E72D297353CC}">
              <c16:uniqueId val="{0000000B-88E5-4E11-A774-246776AA23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315</c:v>
                </c:pt>
                <c:pt idx="1">
                  <c:v>388</c:v>
                </c:pt>
                <c:pt idx="2">
                  <c:v>767</c:v>
                </c:pt>
              </c:numCache>
            </c:numRef>
          </c:val>
          <c:extLst>
            <c:ext xmlns:c16="http://schemas.microsoft.com/office/drawing/2014/chart" uri="{C3380CC4-5D6E-409C-BE32-E72D297353CC}">
              <c16:uniqueId val="{00000000-9676-4537-B5A2-F3F7C4DDA4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29</c:v>
                </c:pt>
                <c:pt idx="2">
                  <c:v>90</c:v>
                </c:pt>
              </c:numCache>
            </c:numRef>
          </c:val>
          <c:extLst>
            <c:ext xmlns:c16="http://schemas.microsoft.com/office/drawing/2014/chart" uri="{C3380CC4-5D6E-409C-BE32-E72D297353CC}">
              <c16:uniqueId val="{00000001-9676-4537-B5A2-F3F7C4DDA4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141</c:v>
                </c:pt>
                <c:pt idx="1">
                  <c:v>165</c:v>
                </c:pt>
                <c:pt idx="2">
                  <c:v>241</c:v>
                </c:pt>
              </c:numCache>
            </c:numRef>
          </c:val>
          <c:extLst>
            <c:ext xmlns:c16="http://schemas.microsoft.com/office/drawing/2014/chart" uri="{C3380CC4-5D6E-409C-BE32-E72D297353CC}">
              <c16:uniqueId val="{00000002-9676-4537-B5A2-F3F7C4DDA4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{4F2FEDBC-53FD-4A03-BB79-340E761A3939}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CDE-4775-987B-A044B9298B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{5C0D2354-E40E-4462-B29E-082F59CE177C}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DE-4775-987B-A044B9298B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{44B92D99-B643-4CFB-8FE4-068C7A1DACAB}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DE-4775-987B-A044B9298B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{217766FC-2385-4854-A960-E74153C19695}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DE-4775-987B-A044B9298B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{B2FD643D-F64E-4AAA-BBCE-5A69150C113A}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DE-4775-987B-A044B9298B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{04FA2690-147B-4B57-AEE5-345C58F4C652}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CDE-4775-987B-A044B9298B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{CF9D9E28-1A44-4BC2-9BAA-3A34FBD1FC0F}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CDE-4775-987B-A044B9298B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{378DE497-291B-48E4-B460-5F08D0AD21FC}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CDE-4775-987B-A044B9298B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{E094C210-B3CC-4F84-A4B5-F87F362402E0}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CDE-4775-987B-A044B9298B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68.3</c:v>
                </c:pt>
                <c:pt idx="16">
                  <c:v>66.3</c:v>
                </c:pt>
                <c:pt idx="24">
                  <c:v>62.4</c:v>
                </c:pt>
                <c:pt idx="32">
                  <c:v>63.2</c:v>
                </c:pt>
              </c:numCache>
            </c:numRef>
          </c:xVal>
          <c:yVal>
            <c:numRef>
              <c:f>公会計指標分析・財政指標組合せ分析表!$BP$51:$DC$51</c:f>
              <c:numCache>
                <c:formatCode>#,##0.0;"▲ "#,##0.0</c:formatCode>
                <c:ptCount val="40"/>
                <c:pt idx="0">
                  <c:v>117.9</c:v>
                </c:pt>
                <c:pt idx="8">
                  <c:v>132.1</c:v>
                </c:pt>
                <c:pt idx="16">
                  <c:v>150.19999999999999</c:v>
                </c:pt>
                <c:pt idx="24">
                  <c:v>142.4</c:v>
                </c:pt>
                <c:pt idx="32">
                  <c:v>111.1</c:v>
                </c:pt>
              </c:numCache>
            </c:numRef>
          </c:yVal>
          <c:smooth val="0"/>
          <c:extLst>
            <c:ext xmlns:c16="http://schemas.microsoft.com/office/drawing/2014/chart" uri="{C3380CC4-5D6E-409C-BE32-E72D297353CC}">
              <c16:uniqueId val="{00000009-1CDE-4775-987B-A044B9298B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2581573043917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{46644CF7-5F5B-4F10-B632-ACA11F8BBA2F}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CDE-4775-987B-A044B9298B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{CD3B512E-6EF5-4638-8D23-0745546490C8}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DE-4775-987B-A044B9298B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{DDA19A9F-ACB4-4D24-A469-4B762BBA8BC8}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DE-4775-987B-A044B9298B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{CF518908-4F33-4F17-A080-73BFDAFBACE2}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DE-4775-987B-A044B9298B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{F6C9C322-1497-4BCB-BAD0-FBB9261BFADB}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DE-4775-987B-A044B9298B86}"/>
                </c:ext>
              </c:extLst>
            </c:dLbl>
            <c:dLbl>
              <c:idx val="8"/>
              <c:layout>
                <c:manualLayout>
                  <c:x val="-4.103224363475289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{7717C8AC-62D5-4FA9-832F-7C81DBEBE78D}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CDE-4775-987B-A044B9298B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{332B77B1-B15E-4B23-B8AE-5086329FB2C8}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CDE-4775-987B-A044B9298B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{F42FE2B6-E22B-4C58-823E-2114555FB053}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CDE-4775-987B-A044B9298B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{86E213A9-2A42-411D-AB30-5A9A27A3A6F7}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CDE-4775-987B-A044B9298B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1CDE-4775-987B-A044B9298B86}"/>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{1C753495-DCC4-4DD1-88F3-AF0D4774000A}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796-4D29-8A4C-795CBF2B9D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{5746A02A-871D-4716-A83E-E9F1FC79F04A}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96-4D29-8A4C-795CBF2B9D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{9DF66F04-A7E2-4122-BBDF-1C48C9F49D09}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96-4D29-8A4C-795CBF2B9D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{FDB41AB2-BA28-494D-9B2E-AD7894D4F681}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96-4D29-8A4C-795CBF2B9D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{F01870A9-C754-4F3E-B301-5870D90AEBA8}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96-4D29-8A4C-795CBF2B9DC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{F199D381-1379-494D-B8BD-9A7AB459DD66}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796-4D29-8A4C-795CBF2B9DC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{319C3511-F080-40F7-99CC-9A3D45DE5D3A}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796-4D29-8A4C-795CBF2B9D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{6FC5EB9D-1BA5-4EDF-A209-CF9C5A317ACA}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796-4D29-8A4C-795CBF2B9DC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{36EE388B-554B-498D-94B0-28DB2AA81A56}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796-4D29-8A4C-795CBF2B9D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12.5</c:v>
                </c:pt>
                <c:pt idx="16">
                  <c:v>12.8</c:v>
                </c:pt>
                <c:pt idx="24">
                  <c:v>12.5</c:v>
                </c:pt>
                <c:pt idx="32">
                  <c:v>12.2</c:v>
                </c:pt>
              </c:numCache>
            </c:numRef>
          </c:xVal>
          <c:yVal>
            <c:numRef>
              <c:f>公会計指標分析・財政指標組合せ分析表!$BP$73:$DC$73</c:f>
              <c:numCache>
                <c:formatCode>#,##0.0;"▲ "#,##0.0</c:formatCode>
                <c:ptCount val="40"/>
                <c:pt idx="0">
                  <c:v>117.9</c:v>
                </c:pt>
                <c:pt idx="8">
                  <c:v>132.1</c:v>
                </c:pt>
                <c:pt idx="16">
                  <c:v>150.19999999999999</c:v>
                </c:pt>
                <c:pt idx="24">
                  <c:v>142.4</c:v>
                </c:pt>
                <c:pt idx="32">
                  <c:v>111.1</c:v>
                </c:pt>
              </c:numCache>
            </c:numRef>
          </c:yVal>
          <c:smooth val="0"/>
          <c:extLst>
            <c:ext xmlns:c16="http://schemas.microsoft.com/office/drawing/2014/chart" uri="{C3380CC4-5D6E-409C-BE32-E72D297353CC}">
              <c16:uniqueId val="{00000009-8796-4D29-8A4C-795CBF2B9D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172024656365097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{AA1ABA0F-CCC8-4150-A8A2-966745788573}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796-4D29-8A4C-795CBF2B9D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{7D1F15B7-4FF1-4044-80C3-68B803DDAFE7}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96-4D29-8A4C-795CBF2B9D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{B0077189-00FF-4AA1-915E-92A6E30FE8E9}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96-4D29-8A4C-795CBF2B9D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{A5001B1C-B546-4EA3-AE85-95D5EE683145}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96-4D29-8A4C-795CBF2B9D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{04162806-4304-49FA-8942-3FDC6A391E7C}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96-4D29-8A4C-795CBF2B9DC2}"/>
                </c:ext>
              </c:extLst>
            </c:dLbl>
            <c:dLbl>
              <c:idx val="8"/>
              <c:layout>
                <c:manualLayout>
                  <c:x val="-1.8235628084249993E-2"/>
                  <c:y val="-6.053125301817170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{F7E47E45-0A6F-4199-95F1-92440D900E55}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796-4D29-8A4C-795CBF2B9DC2}"/>
                </c:ext>
              </c:extLst>
            </c:dLbl>
            <c:dLbl>
              <c:idx val="16"/>
              <c:layout>
                <c:manualLayout>
                  <c:x val="-3.1570342725075584E-2"/>
                  <c:y val="-7.499827043777446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{FB0640D6-10F2-41AC-90BE-87483C234EE0}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796-4D29-8A4C-795CBF2B9D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{27F123DA-3FDF-460B-9871-EA91D294FA6D}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796-4D29-8A4C-795CBF2B9DC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{8D4DA70E-CEF0-4CEC-B24B-606244802156}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796-4D29-8A4C-795CBF2B9D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8796-4D29-8A4C-795CBF2B9DC2}"/>
            </c:ext>
          </c:extLst>
        </c:ser>
        <c:dLbls>
          <c:showLegendKey val="0"/>
          <c:showVal val="1"/>
          <c:showCatName val="0"/>
          <c:showSerName val="0"/>
          <c:showPercent val="0"/>
          <c:showBubbleSize val="0"/>
        </c:dLbls>
        <c:axId val="84219776"/>
        <c:axId val="84234240"/>
      </c:scatterChart>
      <c:valAx>
        <c:axId val="84219776"/>
        <c:scaling>
          <c:orientation val="maxMin"/>
          <c:max val="14"/>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C86B6E2E-8113-4376-AEBC-1FEDB950102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B80A69D1-453D-4194-A80C-47E5EB9E89C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一般会計等の元利償還金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新規発行債の抑制により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傾向にあった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統合小学校建設事業に係る平成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年度債の償還が開始したことや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公営企業債の元利償還金の財源に充てた繰出金が増加傾向にあ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ることで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、元利償還金等全体では若干の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一方で、算入公債費等はほぼ横ばいで推移している。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今後とも償還計画を十分考慮し、当該年度借入額は償還元金額以内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にするよう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シーリング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の実施も検討しながら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300">
              <a:effectLst/>
              <a:latin typeface="ＭＳ Ｐゴシック" panose="020B0600070205080204" pitchFamily="50" charset="-128"/>
              <a:ea typeface="ＭＳ Ｐゴシック" panose="020B0600070205080204" pitchFamily="50" charset="-128"/>
            </a:rPr>
            <a:t>公営企業会計や一部事務組合についても、より一層の経費削減や適正な収入基盤の見直し等を行い、健全な経営に努める。</a:t>
          </a:r>
          <a:r>
            <a:rPr lang="ja-JP" altLang="en-US" sz="1300">
              <a:effectLst/>
              <a:latin typeface="ＭＳ ゴシック" panose="020B0609070205080204" pitchFamily="49" charset="-128"/>
              <a:ea typeface="ＭＳ ゴシック" panose="020B0609070205080204" pitchFamily="49" charset="-128"/>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統合小学校建設事業の実施により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、今年度の一般会計等に係る地方債の現在高については、横ばいながらも高い水準で推移しているが、その他の将来負担額の減少や充当可能基金の増加等により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将来負担比率の分子については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tx1"/>
              </a:solidFill>
              <a:effectLst/>
              <a:latin typeface="ＭＳ Ｐゴシック" panose="020B0600070205080204" pitchFamily="50" charset="-128"/>
              <a:ea typeface="ＭＳ Ｐゴシック" panose="020B0600070205080204" pitchFamily="50" charset="-128"/>
            </a:rPr>
            <a:t>今後も、一般会計等においては地方債発行を伴う大型事業が控え、一時的に将来負担額の増加が予想されるが、</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基準財政需要額の算入を見込める地方債の活用に よる充当可能財源の確保を図るとともに、</a:t>
          </a:r>
          <a:r>
            <a:rPr lang="ja-JP" altLang="en-US" sz="1300">
              <a:solidFill>
                <a:schemeClr val="tx1"/>
              </a:solidFill>
              <a:effectLst/>
              <a:latin typeface="ＭＳ Ｐゴシック" panose="020B0600070205080204" pitchFamily="50" charset="-128"/>
              <a:ea typeface="ＭＳ Ｐゴシック" panose="020B0600070205080204" pitchFamily="50" charset="-128"/>
            </a:rPr>
            <a:t>過度な増加とならないよう計画的な地方債発行を実施する必要がある。</a:t>
          </a:r>
          <a:endParaRPr lang="en-US" altLang="ja-JP" sz="130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300">
              <a:solidFill>
                <a:schemeClr val="tx1"/>
              </a:solidFill>
              <a:effectLst/>
              <a:latin typeface="ＭＳ Ｐゴシック" panose="020B0600070205080204" pitchFamily="50" charset="-128"/>
              <a:ea typeface="ＭＳ Ｐゴシック" panose="020B0600070205080204" pitchFamily="50" charset="-128"/>
            </a:rPr>
            <a:t>　そのほか、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公営企業債等繰入見込額や広域連合への負担金等見込額の増加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考えられることから、公営企業の経営改善に努める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ほか、</a:t>
          </a:r>
          <a:r>
            <a:rPr lang="ja-JP" altLang="en-US" sz="1300">
              <a:solidFill>
                <a:schemeClr val="tx1"/>
              </a:solidFill>
              <a:effectLst/>
              <a:latin typeface="ＭＳ Ｐゴシック" panose="020B0600070205080204" pitchFamily="50" charset="-128"/>
              <a:ea typeface="ＭＳ Ｐゴシック" panose="020B0600070205080204" pitchFamily="50" charset="-128"/>
            </a:rPr>
            <a:t>充当可能財源等については、税収基盤の強化や、充当可能基金のうち財政調整基金残高を一定程度確保できるよう事務事業の見直し等による歳出の削減に努める。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令和３年度は、財政調整基金について、統合小学校建設事業を行ってい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百万円減少したことや、新型コロナウイルス感染症により各種イベント等が中止になるなど、積立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積み増し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た。一方、特定目的基金について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公共施設等管理処分基金が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、町民からの一般寄付金により農業振興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基金が新設と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ことなどにより増加し、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他団体と比較して少ない現状にある。突発的な支出や後年度に控える大型建設事業に備えるため、今後も基金が枯渇しないよう残高の増加に努めると同時に、経費の削減や事務事業の見直しを行うことで歳出規模を縮小し、本来の歳入に見合った予算規模とすることで財政調整基金に頼らない財政運営を目指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その他特定目的基金については、それぞれの基金の趣旨に則り、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財政調整基金を取り崩して個々の特定目的基金に積み立てていきながら、計画的に積み増し及び取崩を行っていく。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・公営住宅建設基金：公営住宅は現在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施設ありその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年以上を経過しており、今後の更新や修繕等の経費の財源に充てるための基金。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・公共施設等管理処分基金：公用施設及び公共用施設の修繕並びに用途廃止された施設の解体撤去に要する経費の財源に充てるための基金。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・鶴の舞橋改修基金：町のシンボルである「鶴の舞橋」の改修及び維持補修の実施に必要な財源に充てるための基金。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・地域福祉基金：地域における高齢者の福祉の増進に関する事業で、民間の団体に対する補助事業及び町が推進する事業の経費の財源に充てるための基金。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・農業振興基金：町の農産物の生産振興、農業経営の安定及び農業人材の育成、農業の持続的な発展に必要な経費の財源に充てるための基金。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・公営住宅建設基金：公営住宅の事業費精算による積立金の増加。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・鶴の舞橋改修基金：令和元年度からの計画に基づき鶴の舞橋大規模改修事業に対応するため、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年度に建設した庁舎や同時期に建設した消防庁舎等の長寿命化を図るため、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百万円を積み増ししたことによる増加。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年度からの公営住宅整備事業に対応するため、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・鶴の舞橋改修基金：令和元年度からの改修事業に対応するため、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年度に建設した庁舎や同時期に建設した消防庁舎等の長寿命化を図るため、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年間で実施している統合小学校建設事業について、最大の工事である校舎本体及び屋内運動場が令和２年度で完成し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たことなどから、取崩額が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百万円減少したことや、新型コロナウイルス感染症により各種イベント等が中止になるなど、積立額が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百万円と大幅増加となった。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他団体と比較して少ない現状にある。突発的な支出や後年度に控える大型建設事業に備えるため、今後も基金が枯渇しないよう残高の増加に努めると同時に、経費の削減や事務事業の見直しを行うことで歳出規模を縮小し、本来の歳入に見合った予算規模とすることで財政調整基金に頼らない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令和３年度の地方債借入予定額の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今後も確実に積立を行うよう努める。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9DF1A57-5821-4C06-AD8B-3464110D1F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FDF353-9042-485F-9600-EB50259B8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214FA02-B62E-428E-870F-7D771849CE5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45657D4-0714-4374-A061-C16AC886BEE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481C491-9DE1-4BAF-A394-1BF9195FD78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2091A3F-FF53-488D-BFE6-9CAFD765287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5D168E3-A8F7-459E-8B80-DECFE6E16AB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8E83C4C-F796-4A47-949C-9E38447D705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E1EF9FF-9C86-4D90-A63A-BF4D8CA8941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8EDEB5A-21DE-4912-BDB1-84146DD72CB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ED36D3F-626D-42AC-B8D0-0F8A01D9DDE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6879E90-3439-472B-A2EA-03FC9007D30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1FD69B7-71FA-4408-8422-21F48C0346E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B9E9380-E9C0-488D-9F4D-A1E96F59FCC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5BDC943-AF77-4E36-A7D5-3BE977F5723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20D2061-B6F1-4DE7-B6AA-B4ED2C5D0A1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25CB294-C178-4D5A-A87B-43BEFD17006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AD09DC7-C7E9-426B-88FE-4E8663C8C08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F607F39-E9E6-4518-9479-5BED59F2EA9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DEB7416-2AD3-4C77-850E-F59E295939A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611E69-A2F1-4BFE-A827-CC3ECEAC46F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7CBB036-5466-440F-84FC-541B14714DA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58A614E-BAFB-46D7-BC8E-3EBAEFA8B48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738A67D-C19C-4603-B975-CD07E2690EB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870F6CE-33A5-4FC8-9C29-FACA32AEC5B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673599-0258-4ED2-BDB1-5E19F27DD1B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3A63CCB-372E-4F27-8B80-E5CC284A2E4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5BC58D3-3130-457B-AE77-1403F1A0A3D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B5EE9B2-4A16-48F8-B0CA-393313C4FD5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AA0086F-9F00-44C7-8624-016C4E003F3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F8A5004-AD81-4708-9B6E-6B90D55E231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97E66AD-7F95-4C01-BF71-6A46FC96E7E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2849B4A-8597-4566-982A-9DE4B259CF4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6F04E23-A31C-4831-A522-0928170BC3D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B26D35C-23E3-41C0-BE77-7631D530C87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930B3B2-0AB3-456C-B7E8-AC4969F9997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D8AFECA-4869-401B-B90A-1E801F7B744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9050264-AB04-4666-860D-66F91052787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F6F7794-26E5-4D6A-AE0D-0E7857F22A3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C32A7F4-9B93-4F37-A5FB-B04AB087593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E56430C-E7FF-4A64-90AC-7C47269FB51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4BB27D6-A966-4CC0-9654-0FB7AA9DD63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33AF3B9-4246-4EB0-88D4-18BD5E6295E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DABBEE4-3FDD-466D-85E9-5AAF9169CC6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395D84D-E374-4A3E-9398-B90171B5A4A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44B0F3C-2221-4BE8-B734-907B77AD973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29A7015-C47D-4CA8-A125-8B6088F08E0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当町の有形固定資産減価償却率は、統合小学校本体の完成により前年度から</a:t>
          </a:r>
          <a:r>
            <a:rPr kumimoji="1" lang="ja-JP" altLang="en-US" sz="1100">
              <a:solidFill>
                <a:schemeClr val="tx1"/>
              </a:solidFill>
              <a:effectLst/>
              <a:latin typeface="+mn-lt"/>
              <a:ea typeface="+mn-ea"/>
              <a:cs typeface="+mn-cs"/>
            </a:rPr>
            <a:t>０．８</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し、全国平均</a:t>
          </a:r>
          <a:r>
            <a:rPr kumimoji="1" lang="ja-JP" altLang="en-US" sz="1100">
              <a:solidFill>
                <a:schemeClr val="tx1"/>
              </a:solidFill>
              <a:effectLst/>
              <a:latin typeface="+mn-lt"/>
              <a:ea typeface="+mn-ea"/>
              <a:cs typeface="+mn-cs"/>
            </a:rPr>
            <a:t>を上回るものの</a:t>
          </a:r>
          <a:r>
            <a:rPr kumimoji="1" lang="ja-JP" altLang="ja-JP" sz="1100">
              <a:solidFill>
                <a:schemeClr val="tx1"/>
              </a:solidFill>
              <a:effectLst/>
              <a:latin typeface="+mn-lt"/>
              <a:ea typeface="+mn-ea"/>
              <a:cs typeface="+mn-cs"/>
            </a:rPr>
            <a:t>青森県平均</a:t>
          </a:r>
          <a:r>
            <a:rPr kumimoji="1" lang="ja-JP" altLang="en-US" sz="1100">
              <a:solidFill>
                <a:schemeClr val="tx1"/>
              </a:solidFill>
              <a:effectLst/>
              <a:latin typeface="+mn-lt"/>
              <a:ea typeface="+mn-ea"/>
              <a:cs typeface="+mn-cs"/>
            </a:rPr>
            <a:t>及び類似団体を下回って</a:t>
          </a:r>
          <a:r>
            <a:rPr kumimoji="1" lang="ja-JP" altLang="ja-JP" sz="1100">
              <a:solidFill>
                <a:schemeClr val="tx1"/>
              </a:solidFill>
              <a:effectLst/>
              <a:latin typeface="+mn-lt"/>
              <a:ea typeface="+mn-ea"/>
              <a:cs typeface="+mn-cs"/>
            </a:rPr>
            <a:t>いる。しかし公営住宅については昭和４６年度から昭和６２年度までに建設され、全部の施設が建設から３０年以上経過しており、減価償却率が</a:t>
          </a:r>
          <a:r>
            <a:rPr kumimoji="1" lang="ja-JP" altLang="en-US" sz="1100">
              <a:solidFill>
                <a:schemeClr val="tx1"/>
              </a:solidFill>
              <a:effectLst/>
              <a:latin typeface="+mn-lt"/>
              <a:ea typeface="+mn-ea"/>
              <a:cs typeface="+mn-cs"/>
            </a:rPr>
            <a:t>９５．４</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と高い状態にある。そのことから</a:t>
          </a:r>
          <a:r>
            <a:rPr lang="ja-JP" altLang="ja-JP" sz="1100" b="0" i="0" baseline="0">
              <a:solidFill>
                <a:schemeClr val="tx1"/>
              </a:solidFill>
              <a:effectLst/>
              <a:latin typeface="+mn-lt"/>
              <a:ea typeface="+mn-ea"/>
              <a:cs typeface="+mn-cs"/>
            </a:rPr>
            <a:t>平成２９年３月に策定した「鶴田町公営住宅変更基本計画」に基づき</a:t>
          </a:r>
          <a:r>
            <a:rPr kumimoji="1" lang="ja-JP" altLang="ja-JP" sz="1100">
              <a:solidFill>
                <a:schemeClr val="tx1"/>
              </a:solidFill>
              <a:effectLst/>
              <a:latin typeface="+mn-lt"/>
              <a:ea typeface="+mn-ea"/>
              <a:cs typeface="+mn-cs"/>
            </a:rPr>
            <a:t>大規模改修</a:t>
          </a:r>
          <a:r>
            <a:rPr kumimoji="1" lang="ja-JP" altLang="en-US" sz="110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建替えを行うこととしている。</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485C970-1B98-42FD-98E8-71A28D3B41A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55F07C1-AD12-4EA4-B890-771A081B378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DBFD999-B275-415A-8659-58CC24B5C23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5D5C35C-6846-412E-B895-755363661D94}"/>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6E6026D-C6F3-47BD-93DC-AB2F1B1AFA85}"/>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2698647-A341-4AA4-B092-63BA4DA1718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A9D0E57-C379-4D3F-BAC9-11D061BB94F4}"/>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A305DB2-8A28-435E-8BF3-B3D0CBE2652B}"/>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F2DA099-BCB8-419E-B542-4BB8F317844B}"/>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B472674-C7CA-4E53-8217-4CAF0D71F32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3450490-413D-40F0-B5F0-541B1A0E876D}"/>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948A43F-ADA5-4B12-86E1-98B9045222C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3CAD94A1-2BCD-4D1E-8928-4161D80C683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2754FED-2961-4268-8E5F-E8B5D986BB3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3C0CE3DE-F244-4EAD-AE27-4B27325DA777}"/>
            </a:ext>
          </a:extLst>
        </xdr:cNvPr>
        <xdr:cNvCxnSpPr/>
      </xdr:nvCxnSpPr>
      <xdr:spPr>
        <a:xfrm flipV="1">
          <a:off x="4760595" y="4518279"/>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0EF1648D-16CF-48A6-9CC8-03769BE29822}"/>
            </a:ext>
          </a:extLst>
        </xdr:cNvPr>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98CE85C3-7511-4AF8-93FC-0928FF555F97}"/>
            </a:ext>
          </a:extLst>
        </xdr:cNvPr>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831AB6CF-35A9-4968-87C8-DCF37F46C21D}"/>
            </a:ext>
          </a:extLst>
        </xdr:cNvPr>
        <xdr:cNvSpPr txBox="1"/>
      </xdr:nvSpPr>
      <xdr:spPr>
        <a:xfrm>
          <a:off x="4813300" y="429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7786F05B-E75A-4A58-8A9F-B5616651B2E0}"/>
            </a:ext>
          </a:extLst>
        </xdr:cNvPr>
        <xdr:cNvCxnSpPr/>
      </xdr:nvCxnSpPr>
      <xdr:spPr>
        <a:xfrm>
          <a:off x="4673600" y="451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A05BF6E8-01A9-423D-87BE-CE63BDBB1046}"/>
            </a:ext>
          </a:extLst>
        </xdr:cNvPr>
        <xdr:cNvSpPr txBox="1"/>
      </xdr:nvSpPr>
      <xdr:spPr>
        <a:xfrm>
          <a:off x="4813300" y="484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95FD348E-2CDA-4206-B0D8-1CAC0A257558}"/>
            </a:ext>
          </a:extLst>
        </xdr:cNvPr>
        <xdr:cNvSpPr/>
      </xdr:nvSpPr>
      <xdr:spPr>
        <a:xfrm>
          <a:off x="4711700" y="486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AA5DF07A-64E6-4DBE-9186-58CF05540F76}"/>
            </a:ext>
          </a:extLst>
        </xdr:cNvPr>
        <xdr:cNvSpPr/>
      </xdr:nvSpPr>
      <xdr:spPr>
        <a:xfrm>
          <a:off x="4000500" y="474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a:extLst>
            <a:ext uri="{FF2B5EF4-FFF2-40B4-BE49-F238E27FC236}">
              <a16:creationId xmlns:a16="http://schemas.microsoft.com/office/drawing/2014/main" id="{AEDC6C8C-70BC-44F6-910E-5914DB14CC7E}"/>
            </a:ext>
          </a:extLst>
        </xdr:cNvPr>
        <xdr:cNvSpPr/>
      </xdr:nvSpPr>
      <xdr:spPr>
        <a:xfrm>
          <a:off x="3238500" y="468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a:extLst>
            <a:ext uri="{FF2B5EF4-FFF2-40B4-BE49-F238E27FC236}">
              <a16:creationId xmlns:a16="http://schemas.microsoft.com/office/drawing/2014/main" id="{EB360A3A-DA72-4661-A6FF-6DC8DA4A61EF}"/>
            </a:ext>
          </a:extLst>
        </xdr:cNvPr>
        <xdr:cNvSpPr/>
      </xdr:nvSpPr>
      <xdr:spPr>
        <a:xfrm>
          <a:off x="2476500" y="464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a:extLst>
            <a:ext uri="{FF2B5EF4-FFF2-40B4-BE49-F238E27FC236}">
              <a16:creationId xmlns:a16="http://schemas.microsoft.com/office/drawing/2014/main" id="{466816D4-55E2-44A6-8B8A-3D626971914B}"/>
            </a:ext>
          </a:extLst>
        </xdr:cNvPr>
        <xdr:cNvSpPr/>
      </xdr:nvSpPr>
      <xdr:spPr>
        <a:xfrm>
          <a:off x="1714500" y="463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97FF478-8CEB-47B3-802E-4C4EE704A8B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104B6C8-841D-4AB6-BEB0-93D1C1F2723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58E19F-352B-47FC-A6B4-A478B63EE05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F7872EE-C2B3-4EAD-8D3F-6967D731E3A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46C655D-FD2A-4D70-9EB7-7D6C21DCF45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71501</xdr:rowOff>
    </xdr:from>
    <xdr:to>
      <xdr:col>23</xdr:col>
      <xdr:colOff>136525</xdr:colOff>
      <xdr:row>28</xdr:row>
      <xdr:rowOff>1651</xdr:rowOff>
    </xdr:to>
    <xdr:sp macro="" textlink="">
      <xdr:nvSpPr>
        <xdr:cNvPr id="79" name="楕円 78">
          <a:extLst>
            <a:ext uri="{FF2B5EF4-FFF2-40B4-BE49-F238E27FC236}">
              <a16:creationId xmlns:a16="http://schemas.microsoft.com/office/drawing/2014/main" id="{09297FE9-6D9B-49E7-BCF3-33A39339C603}"/>
            </a:ext>
          </a:extLst>
        </xdr:cNvPr>
        <xdr:cNvSpPr/>
      </xdr:nvSpPr>
      <xdr:spPr>
        <a:xfrm>
          <a:off x="4711700" y="47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94378</xdr:rowOff>
    </xdr:from>
    <xdr:ext cx="405111" cy="259045"/>
    <xdr:sp macro="" textlink="">
      <xdr:nvSpPr>
        <xdr:cNvPr id="80" name="有形固定資産減価償却率該当値テキスト">
          <a:extLst>
            <a:ext uri="{FF2B5EF4-FFF2-40B4-BE49-F238E27FC236}">
              <a16:creationId xmlns:a16="http://schemas.microsoft.com/office/drawing/2014/main" id="{10B09F34-EA61-4A59-9688-EDAD65435F5A}"/>
            </a:ext>
          </a:extLst>
        </xdr:cNvPr>
        <xdr:cNvSpPr txBox="1"/>
      </xdr:nvSpPr>
      <xdr:spPr>
        <a:xfrm>
          <a:off x="4813300" y="4552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36957</xdr:rowOff>
    </xdr:from>
    <xdr:to>
      <xdr:col>19</xdr:col>
      <xdr:colOff>187325</xdr:colOff>
      <xdr:row>27</xdr:row>
      <xdr:rowOff>138557</xdr:rowOff>
    </xdr:to>
    <xdr:sp macro="" textlink="">
      <xdr:nvSpPr>
        <xdr:cNvPr id="81" name="楕円 80">
          <a:extLst>
            <a:ext uri="{FF2B5EF4-FFF2-40B4-BE49-F238E27FC236}">
              <a16:creationId xmlns:a16="http://schemas.microsoft.com/office/drawing/2014/main" id="{305E45EC-1604-4B46-B598-9D397C3DE1F2}"/>
            </a:ext>
          </a:extLst>
        </xdr:cNvPr>
        <xdr:cNvSpPr/>
      </xdr:nvSpPr>
      <xdr:spPr>
        <a:xfrm>
          <a:off x="4000500" y="46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87757</xdr:rowOff>
    </xdr:from>
    <xdr:to>
      <xdr:col>23</xdr:col>
      <xdr:colOff>85725</xdr:colOff>
      <xdr:row>27</xdr:row>
      <xdr:rowOff>122301</xdr:rowOff>
    </xdr:to>
    <xdr:cxnSp macro="">
      <xdr:nvCxnSpPr>
        <xdr:cNvPr id="82" name="直線コネクタ 81">
          <a:extLst>
            <a:ext uri="{FF2B5EF4-FFF2-40B4-BE49-F238E27FC236}">
              <a16:creationId xmlns:a16="http://schemas.microsoft.com/office/drawing/2014/main" id="{F7DD4161-4AF8-445C-B860-7B75A6095EC3}"/>
            </a:ext>
          </a:extLst>
        </xdr:cNvPr>
        <xdr:cNvCxnSpPr/>
      </xdr:nvCxnSpPr>
      <xdr:spPr>
        <a:xfrm>
          <a:off x="4051300" y="471690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83" name="楕円 82">
          <a:extLst>
            <a:ext uri="{FF2B5EF4-FFF2-40B4-BE49-F238E27FC236}">
              <a16:creationId xmlns:a16="http://schemas.microsoft.com/office/drawing/2014/main" id="{09C4AA2C-FD62-412B-A43A-71A7B2C2952F}"/>
            </a:ext>
          </a:extLst>
        </xdr:cNvPr>
        <xdr:cNvSpPr/>
      </xdr:nvSpPr>
      <xdr:spPr>
        <a:xfrm>
          <a:off x="3238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87757</xdr:rowOff>
    </xdr:from>
    <xdr:to>
      <xdr:col>19</xdr:col>
      <xdr:colOff>136525</xdr:colOff>
      <xdr:row>28</xdr:row>
      <xdr:rowOff>84709</xdr:rowOff>
    </xdr:to>
    <xdr:cxnSp macro="">
      <xdr:nvCxnSpPr>
        <xdr:cNvPr id="84" name="直線コネクタ 83">
          <a:extLst>
            <a:ext uri="{FF2B5EF4-FFF2-40B4-BE49-F238E27FC236}">
              <a16:creationId xmlns:a16="http://schemas.microsoft.com/office/drawing/2014/main" id="{E23ABFB2-DEB5-4E9E-86FB-00117753E08D}"/>
            </a:ext>
          </a:extLst>
        </xdr:cNvPr>
        <xdr:cNvCxnSpPr/>
      </xdr:nvCxnSpPr>
      <xdr:spPr>
        <a:xfrm flipV="1">
          <a:off x="3289300" y="4716907"/>
          <a:ext cx="762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5" name="楕円 84">
          <a:extLst>
            <a:ext uri="{FF2B5EF4-FFF2-40B4-BE49-F238E27FC236}">
              <a16:creationId xmlns:a16="http://schemas.microsoft.com/office/drawing/2014/main" id="{E462F301-EDF0-4730-802D-263978E8F690}"/>
            </a:ext>
          </a:extLst>
        </xdr:cNvPr>
        <xdr:cNvSpPr/>
      </xdr:nvSpPr>
      <xdr:spPr>
        <a:xfrm>
          <a:off x="2476500" y="49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84709</xdr:rowOff>
    </xdr:from>
    <xdr:to>
      <xdr:col>15</xdr:col>
      <xdr:colOff>136525</xdr:colOff>
      <xdr:row>28</xdr:row>
      <xdr:rowOff>171069</xdr:rowOff>
    </xdr:to>
    <xdr:cxnSp macro="">
      <xdr:nvCxnSpPr>
        <xdr:cNvPr id="86" name="直線コネクタ 85">
          <a:extLst>
            <a:ext uri="{FF2B5EF4-FFF2-40B4-BE49-F238E27FC236}">
              <a16:creationId xmlns:a16="http://schemas.microsoft.com/office/drawing/2014/main" id="{70F38A8A-586E-4533-9165-C8BDF08FAAD6}"/>
            </a:ext>
          </a:extLst>
        </xdr:cNvPr>
        <xdr:cNvCxnSpPr/>
      </xdr:nvCxnSpPr>
      <xdr:spPr>
        <a:xfrm flipV="1">
          <a:off x="2527300" y="4885309"/>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153543</xdr:rowOff>
    </xdr:from>
    <xdr:to>
      <xdr:col>7</xdr:col>
      <xdr:colOff>187325</xdr:colOff>
      <xdr:row>28</xdr:row>
      <xdr:rowOff>83693</xdr:rowOff>
    </xdr:to>
    <xdr:sp macro="" textlink="">
      <xdr:nvSpPr>
        <xdr:cNvPr id="87" name="楕円 86">
          <a:extLst>
            <a:ext uri="{FF2B5EF4-FFF2-40B4-BE49-F238E27FC236}">
              <a16:creationId xmlns:a16="http://schemas.microsoft.com/office/drawing/2014/main" id="{39AFCE04-0B6F-4006-8899-99D53C6EB438}"/>
            </a:ext>
          </a:extLst>
        </xdr:cNvPr>
        <xdr:cNvSpPr/>
      </xdr:nvSpPr>
      <xdr:spPr>
        <a:xfrm>
          <a:off x="1714500" y="47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32893</xdr:rowOff>
    </xdr:from>
    <xdr:to>
      <xdr:col>11</xdr:col>
      <xdr:colOff>136525</xdr:colOff>
      <xdr:row>28</xdr:row>
      <xdr:rowOff>171069</xdr:rowOff>
    </xdr:to>
    <xdr:cxnSp macro="">
      <xdr:nvCxnSpPr>
        <xdr:cNvPr id="88" name="直線コネクタ 87">
          <a:extLst>
            <a:ext uri="{FF2B5EF4-FFF2-40B4-BE49-F238E27FC236}">
              <a16:creationId xmlns:a16="http://schemas.microsoft.com/office/drawing/2014/main" id="{19ACAE28-9A6A-4909-B666-48DA91C9994C}"/>
            </a:ext>
          </a:extLst>
        </xdr:cNvPr>
        <xdr:cNvCxnSpPr/>
      </xdr:nvCxnSpPr>
      <xdr:spPr>
        <a:xfrm>
          <a:off x="1765300" y="4833493"/>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89" name="n_1aveValue有形固定資産減価償却率">
          <a:extLst>
            <a:ext uri="{FF2B5EF4-FFF2-40B4-BE49-F238E27FC236}">
              <a16:creationId xmlns:a16="http://schemas.microsoft.com/office/drawing/2014/main" id="{012934C6-5F0F-45F5-BC35-1928CD754A12}"/>
            </a:ext>
          </a:extLst>
        </xdr:cNvPr>
        <xdr:cNvSpPr txBox="1"/>
      </xdr:nvSpPr>
      <xdr:spPr>
        <a:xfrm>
          <a:off x="3836044" y="48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0" name="n_2aveValue有形固定資産減価償却率">
          <a:extLst>
            <a:ext uri="{FF2B5EF4-FFF2-40B4-BE49-F238E27FC236}">
              <a16:creationId xmlns:a16="http://schemas.microsoft.com/office/drawing/2014/main" id="{89071DC9-14DA-4B14-A6E5-B46C795766EF}"/>
            </a:ext>
          </a:extLst>
        </xdr:cNvPr>
        <xdr:cNvSpPr txBox="1"/>
      </xdr:nvSpPr>
      <xdr:spPr>
        <a:xfrm>
          <a:off x="3086744" y="445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1" name="n_3aveValue有形固定資産減価償却率">
          <a:extLst>
            <a:ext uri="{FF2B5EF4-FFF2-40B4-BE49-F238E27FC236}">
              <a16:creationId xmlns:a16="http://schemas.microsoft.com/office/drawing/2014/main" id="{607275CB-5769-4237-80BA-79F0B7356459}"/>
            </a:ext>
          </a:extLst>
        </xdr:cNvPr>
        <xdr:cNvSpPr txBox="1"/>
      </xdr:nvSpPr>
      <xdr:spPr>
        <a:xfrm>
          <a:off x="2324744" y="441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2" name="n_4aveValue有形固定資産減価償却率">
          <a:extLst>
            <a:ext uri="{FF2B5EF4-FFF2-40B4-BE49-F238E27FC236}">
              <a16:creationId xmlns:a16="http://schemas.microsoft.com/office/drawing/2014/main" id="{D8E0D602-EB4D-4C8C-86E8-AFB0B2E7CD02}"/>
            </a:ext>
          </a:extLst>
        </xdr:cNvPr>
        <xdr:cNvSpPr txBox="1"/>
      </xdr:nvSpPr>
      <xdr:spPr>
        <a:xfrm>
          <a:off x="1562744" y="441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155084</xdr:rowOff>
    </xdr:from>
    <xdr:ext cx="405111" cy="259045"/>
    <xdr:sp macro="" textlink="">
      <xdr:nvSpPr>
        <xdr:cNvPr id="93" name="n_1mainValue有形固定資産減価償却率">
          <a:extLst>
            <a:ext uri="{FF2B5EF4-FFF2-40B4-BE49-F238E27FC236}">
              <a16:creationId xmlns:a16="http://schemas.microsoft.com/office/drawing/2014/main" id="{130DA59A-A1C3-42D2-9166-DF40518DF6F0}"/>
            </a:ext>
          </a:extLst>
        </xdr:cNvPr>
        <xdr:cNvSpPr txBox="1"/>
      </xdr:nvSpPr>
      <xdr:spPr>
        <a:xfrm>
          <a:off x="3836044" y="4441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126636</xdr:rowOff>
    </xdr:from>
    <xdr:ext cx="405111" cy="259045"/>
    <xdr:sp macro="" textlink="">
      <xdr:nvSpPr>
        <xdr:cNvPr id="94" name="n_2mainValue有形固定資産減価償却率">
          <a:extLst>
            <a:ext uri="{FF2B5EF4-FFF2-40B4-BE49-F238E27FC236}">
              <a16:creationId xmlns:a16="http://schemas.microsoft.com/office/drawing/2014/main" id="{760A47AC-CE2E-48CE-8174-69B7A071E406}"/>
            </a:ext>
          </a:extLst>
        </xdr:cNvPr>
        <xdr:cNvSpPr txBox="1"/>
      </xdr:nvSpPr>
      <xdr:spPr>
        <a:xfrm>
          <a:off x="3086744" y="492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5" name="n_3mainValue有形固定資産減価償却率">
          <a:extLst>
            <a:ext uri="{FF2B5EF4-FFF2-40B4-BE49-F238E27FC236}">
              <a16:creationId xmlns:a16="http://schemas.microsoft.com/office/drawing/2014/main" id="{34E2C259-7481-4EFB-84BC-53AA9BB5F651}"/>
            </a:ext>
          </a:extLst>
        </xdr:cNvPr>
        <xdr:cNvSpPr txBox="1"/>
      </xdr:nvSpPr>
      <xdr:spPr>
        <a:xfrm>
          <a:off x="2324744" y="501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74820</xdr:rowOff>
    </xdr:from>
    <xdr:ext cx="405111" cy="259045"/>
    <xdr:sp macro="" textlink="">
      <xdr:nvSpPr>
        <xdr:cNvPr id="96" name="n_4mainValue有形固定資産減価償却率">
          <a:extLst>
            <a:ext uri="{FF2B5EF4-FFF2-40B4-BE49-F238E27FC236}">
              <a16:creationId xmlns:a16="http://schemas.microsoft.com/office/drawing/2014/main" id="{4C56EF07-8E5D-4816-BD10-9C179A112042}"/>
            </a:ext>
          </a:extLst>
        </xdr:cNvPr>
        <xdr:cNvSpPr txBox="1"/>
      </xdr:nvSpPr>
      <xdr:spPr>
        <a:xfrm>
          <a:off x="1562744" y="487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A9BD074-4145-42BD-8247-16693011273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0A976C9-408F-4639-AFCA-8996A3A84DE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D4E8079-0105-4055-AC1C-61B35A90866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F430A91-E2F8-4FD1-A554-6CF6CDB5722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DAB5EE41-EFFB-4316-8D4E-733550C478F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08796E3-FBF0-45DE-A2A8-41D1B9387A7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242F8388-6869-4CD7-BF3F-F65E35BF882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8241DC06-3AAC-4480-A79E-13BAAE871DE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A45D2E2-C66A-4919-8A09-01BF6E9B4CA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1E0BA6D-9D3D-498C-B508-350E679F949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1C2BAB0-F610-481B-A9EC-BA33AE169C4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4AFCAA7-77AA-4A1A-8A01-E91B6C044D4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4FF0950-A9B2-4D57-8B00-61A97E6AF19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債務償還可能年数は類似団体平均を上回っている。要因としては、統合小学校建設事業に係る地方債の借入により将来負担額が増加していることが考えられる。今後は、将来に向けた負担を減らせるよう充当基金残高を増やし、適正な基金管理と</a:t>
          </a:r>
          <a:r>
            <a:rPr lang="ja-JP" altLang="en-US" sz="1100" b="0" i="0" baseline="0">
              <a:solidFill>
                <a:schemeClr val="tx1"/>
              </a:solidFill>
              <a:effectLst/>
              <a:latin typeface="+mn-lt"/>
              <a:ea typeface="+mn-ea"/>
              <a:cs typeface="+mn-cs"/>
            </a:rPr>
            <a:t>財源確保による</a:t>
          </a:r>
          <a:r>
            <a:rPr lang="ja-JP" altLang="ja-JP" sz="1100" b="0" i="0" baseline="0">
              <a:solidFill>
                <a:schemeClr val="tx1"/>
              </a:solidFill>
              <a:effectLst/>
              <a:latin typeface="+mn-lt"/>
              <a:ea typeface="+mn-ea"/>
              <a:cs typeface="+mn-cs"/>
            </a:rPr>
            <a:t>健全な財政運営に努める。</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D06B140-7CC2-4EEE-9498-F40AFF34758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4152A41-B4BC-457E-8266-9D4501EED54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8866AB14-4948-4D14-AAD5-4B73A0D79FB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A4021906-C8D4-42B9-96FF-4960961CBE1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DFE57E86-6E6D-425C-8816-74DFBEB33169}"/>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A2D1FF1-2DEC-4BAB-A600-EE17EECA84C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328193AA-ED2F-4205-B31E-D0CFF300EF95}"/>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AD5742F3-A30A-4F6C-B643-65D38217141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62ECEC5F-2201-4E33-9A4F-3AB78E99D364}"/>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3395191-7EF7-4ECB-986F-7D23E027C446}"/>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14A89B25-4AB9-413A-93F2-7F017D39BD72}"/>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CCD9052A-1513-46F8-9320-6B0F8E3AAF0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9891872A-37EE-40FD-85D4-459977628327}"/>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60A526E4-8AB0-48DB-9EA8-789D3488203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2881B886-F115-4CE6-BB86-82D2AD111952}"/>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EDA7369-573E-45AF-B938-E255BA97B5E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9DF7B6E-B0EA-4580-9DA7-CAAD2EDE623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74368</xdr:rowOff>
    </xdr:to>
    <xdr:cxnSp macro="">
      <xdr:nvCxnSpPr>
        <xdr:cNvPr id="127" name="直線コネクタ 126">
          <a:extLst>
            <a:ext uri="{FF2B5EF4-FFF2-40B4-BE49-F238E27FC236}">
              <a16:creationId xmlns:a16="http://schemas.microsoft.com/office/drawing/2014/main" id="{26D76EC0-3EF6-44C0-9A3E-5EC8DA1928F3}"/>
            </a:ext>
          </a:extLst>
        </xdr:cNvPr>
        <xdr:cNvCxnSpPr/>
      </xdr:nvCxnSpPr>
      <xdr:spPr>
        <a:xfrm flipV="1">
          <a:off x="14793595" y="4489903"/>
          <a:ext cx="1269" cy="107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78195</xdr:rowOff>
    </xdr:from>
    <xdr:ext cx="469744" cy="259045"/>
    <xdr:sp macro="" textlink="">
      <xdr:nvSpPr>
        <xdr:cNvPr id="128" name="債務償還比率最小値テキスト">
          <a:extLst>
            <a:ext uri="{FF2B5EF4-FFF2-40B4-BE49-F238E27FC236}">
              <a16:creationId xmlns:a16="http://schemas.microsoft.com/office/drawing/2014/main" id="{C79D5752-0F88-4406-861C-590714231D91}"/>
            </a:ext>
          </a:extLst>
        </xdr:cNvPr>
        <xdr:cNvSpPr txBox="1"/>
      </xdr:nvSpPr>
      <xdr:spPr>
        <a:xfrm>
          <a:off x="14846300" y="556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74368</xdr:rowOff>
    </xdr:from>
    <xdr:to>
      <xdr:col>76</xdr:col>
      <xdr:colOff>111125</xdr:colOff>
      <xdr:row>32</xdr:row>
      <xdr:rowOff>74368</xdr:rowOff>
    </xdr:to>
    <xdr:cxnSp macro="">
      <xdr:nvCxnSpPr>
        <xdr:cNvPr id="129" name="直線コネクタ 128">
          <a:extLst>
            <a:ext uri="{FF2B5EF4-FFF2-40B4-BE49-F238E27FC236}">
              <a16:creationId xmlns:a16="http://schemas.microsoft.com/office/drawing/2014/main" id="{0D1942A5-EA54-451F-8889-5ECEF19DECE7}"/>
            </a:ext>
          </a:extLst>
        </xdr:cNvPr>
        <xdr:cNvCxnSpPr/>
      </xdr:nvCxnSpPr>
      <xdr:spPr>
        <a:xfrm>
          <a:off x="14706600" y="556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19AF6980-4318-43EA-9B45-07ABB4343F8C}"/>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4503C5EB-6051-4B99-A8F6-E85F613E394C}"/>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171404</xdr:rowOff>
    </xdr:from>
    <xdr:ext cx="469744" cy="259045"/>
    <xdr:sp macro="" textlink="">
      <xdr:nvSpPr>
        <xdr:cNvPr id="132" name="債務償還比率平均値テキスト">
          <a:extLst>
            <a:ext uri="{FF2B5EF4-FFF2-40B4-BE49-F238E27FC236}">
              <a16:creationId xmlns:a16="http://schemas.microsoft.com/office/drawing/2014/main" id="{0E6F64B4-C9E6-47C6-91E0-36DDBA2296B6}"/>
            </a:ext>
          </a:extLst>
        </xdr:cNvPr>
        <xdr:cNvSpPr txBox="1"/>
      </xdr:nvSpPr>
      <xdr:spPr>
        <a:xfrm>
          <a:off x="14846300" y="497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148527</xdr:rowOff>
    </xdr:from>
    <xdr:to>
      <xdr:col>76</xdr:col>
      <xdr:colOff>73025</xdr:colOff>
      <xdr:row>30</xdr:row>
      <xdr:rowOff>78677</xdr:rowOff>
    </xdr:to>
    <xdr:sp macro="" textlink="">
      <xdr:nvSpPr>
        <xdr:cNvPr id="133" name="フローチャート: 判断 132">
          <a:extLst>
            <a:ext uri="{FF2B5EF4-FFF2-40B4-BE49-F238E27FC236}">
              <a16:creationId xmlns:a16="http://schemas.microsoft.com/office/drawing/2014/main" id="{2DA1AB5A-F35F-49C7-83F4-00C91251391A}"/>
            </a:ext>
          </a:extLst>
        </xdr:cNvPr>
        <xdr:cNvSpPr/>
      </xdr:nvSpPr>
      <xdr:spPr>
        <a:xfrm>
          <a:off x="14744700" y="512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125431</xdr:rowOff>
    </xdr:from>
    <xdr:to>
      <xdr:col>72</xdr:col>
      <xdr:colOff>123825</xdr:colOff>
      <xdr:row>31</xdr:row>
      <xdr:rowOff>55581</xdr:rowOff>
    </xdr:to>
    <xdr:sp macro="" textlink="">
      <xdr:nvSpPr>
        <xdr:cNvPr id="134" name="フローチャート: 判断 133">
          <a:extLst>
            <a:ext uri="{FF2B5EF4-FFF2-40B4-BE49-F238E27FC236}">
              <a16:creationId xmlns:a16="http://schemas.microsoft.com/office/drawing/2014/main" id="{2F505F12-F0EB-445C-8BC4-7D375B82FF27}"/>
            </a:ext>
          </a:extLst>
        </xdr:cNvPr>
        <xdr:cNvSpPr/>
      </xdr:nvSpPr>
      <xdr:spPr>
        <a:xfrm>
          <a:off x="14033500" y="526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76118</xdr:rowOff>
    </xdr:from>
    <xdr:to>
      <xdr:col>68</xdr:col>
      <xdr:colOff>123825</xdr:colOff>
      <xdr:row>32</xdr:row>
      <xdr:rowOff>6268</xdr:rowOff>
    </xdr:to>
    <xdr:sp macro="" textlink="">
      <xdr:nvSpPr>
        <xdr:cNvPr id="135" name="フローチャート: 判断 134">
          <a:extLst>
            <a:ext uri="{FF2B5EF4-FFF2-40B4-BE49-F238E27FC236}">
              <a16:creationId xmlns:a16="http://schemas.microsoft.com/office/drawing/2014/main" id="{14C3D6BA-E2D0-4D14-8303-5587CAACCFB6}"/>
            </a:ext>
          </a:extLst>
        </xdr:cNvPr>
        <xdr:cNvSpPr/>
      </xdr:nvSpPr>
      <xdr:spPr>
        <a:xfrm>
          <a:off x="13271500" y="539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74422</xdr:rowOff>
    </xdr:from>
    <xdr:to>
      <xdr:col>64</xdr:col>
      <xdr:colOff>123825</xdr:colOff>
      <xdr:row>32</xdr:row>
      <xdr:rowOff>4572</xdr:rowOff>
    </xdr:to>
    <xdr:sp macro="" textlink="">
      <xdr:nvSpPr>
        <xdr:cNvPr id="136" name="フローチャート: 判断 135">
          <a:extLst>
            <a:ext uri="{FF2B5EF4-FFF2-40B4-BE49-F238E27FC236}">
              <a16:creationId xmlns:a16="http://schemas.microsoft.com/office/drawing/2014/main" id="{FCCC5EC8-D38F-4F65-943B-E786A214DBB5}"/>
            </a:ext>
          </a:extLst>
        </xdr:cNvPr>
        <xdr:cNvSpPr/>
      </xdr:nvSpPr>
      <xdr:spPr>
        <a:xfrm>
          <a:off x="12509500" y="53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61931</xdr:rowOff>
    </xdr:from>
    <xdr:to>
      <xdr:col>60</xdr:col>
      <xdr:colOff>123825</xdr:colOff>
      <xdr:row>31</xdr:row>
      <xdr:rowOff>163531</xdr:rowOff>
    </xdr:to>
    <xdr:sp macro="" textlink="">
      <xdr:nvSpPr>
        <xdr:cNvPr id="137" name="フローチャート: 判断 136">
          <a:extLst>
            <a:ext uri="{FF2B5EF4-FFF2-40B4-BE49-F238E27FC236}">
              <a16:creationId xmlns:a16="http://schemas.microsoft.com/office/drawing/2014/main" id="{ABCC5EB7-9926-489C-9681-19F75EB5CEA3}"/>
            </a:ext>
          </a:extLst>
        </xdr:cNvPr>
        <xdr:cNvSpPr/>
      </xdr:nvSpPr>
      <xdr:spPr>
        <a:xfrm>
          <a:off x="11747500" y="537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312AB39-D562-47FF-B0FF-0DD09C4F45A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D9BC8DE-944D-4137-B350-FE50B6E141F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0E9D79-8C0C-4734-B730-18F56876CCF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6D4C7AA-A173-4123-BD99-6D5AED3AB3B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3B37FE-ADDB-47A5-B7DE-E8B81E33743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23568</xdr:rowOff>
    </xdr:from>
    <xdr:to>
      <xdr:col>76</xdr:col>
      <xdr:colOff>73025</xdr:colOff>
      <xdr:row>32</xdr:row>
      <xdr:rowOff>125168</xdr:rowOff>
    </xdr:to>
    <xdr:sp macro="" textlink="">
      <xdr:nvSpPr>
        <xdr:cNvPr id="143" name="楕円 142">
          <a:extLst>
            <a:ext uri="{FF2B5EF4-FFF2-40B4-BE49-F238E27FC236}">
              <a16:creationId xmlns:a16="http://schemas.microsoft.com/office/drawing/2014/main" id="{7617517F-A426-479A-8243-07FE1EE6692B}"/>
            </a:ext>
          </a:extLst>
        </xdr:cNvPr>
        <xdr:cNvSpPr/>
      </xdr:nvSpPr>
      <xdr:spPr>
        <a:xfrm>
          <a:off x="14744700" y="55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109945</xdr:rowOff>
    </xdr:from>
    <xdr:ext cx="469744" cy="259045"/>
    <xdr:sp macro="" textlink="">
      <xdr:nvSpPr>
        <xdr:cNvPr id="144" name="債務償還比率該当値テキスト">
          <a:extLst>
            <a:ext uri="{FF2B5EF4-FFF2-40B4-BE49-F238E27FC236}">
              <a16:creationId xmlns:a16="http://schemas.microsoft.com/office/drawing/2014/main" id="{7EFBD1D1-3755-4F85-849E-500E8AED4E9C}"/>
            </a:ext>
          </a:extLst>
        </xdr:cNvPr>
        <xdr:cNvSpPr txBox="1"/>
      </xdr:nvSpPr>
      <xdr:spPr>
        <a:xfrm>
          <a:off x="14846300" y="54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25182</xdr:rowOff>
    </xdr:from>
    <xdr:to>
      <xdr:col>72</xdr:col>
      <xdr:colOff>123825</xdr:colOff>
      <xdr:row>34</xdr:row>
      <xdr:rowOff>126782</xdr:rowOff>
    </xdr:to>
    <xdr:sp macro="" textlink="">
      <xdr:nvSpPr>
        <xdr:cNvPr id="145" name="楕円 144">
          <a:extLst>
            <a:ext uri="{FF2B5EF4-FFF2-40B4-BE49-F238E27FC236}">
              <a16:creationId xmlns:a16="http://schemas.microsoft.com/office/drawing/2014/main" id="{44BA7B5C-264E-4679-8CF3-EC0053F7C52D}"/>
            </a:ext>
          </a:extLst>
        </xdr:cNvPr>
        <xdr:cNvSpPr/>
      </xdr:nvSpPr>
      <xdr:spPr>
        <a:xfrm>
          <a:off x="14033500" y="58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74368</xdr:rowOff>
    </xdr:from>
    <xdr:to>
      <xdr:col>76</xdr:col>
      <xdr:colOff>22225</xdr:colOff>
      <xdr:row>34</xdr:row>
      <xdr:rowOff>75982</xdr:rowOff>
    </xdr:to>
    <xdr:cxnSp macro="">
      <xdr:nvCxnSpPr>
        <xdr:cNvPr id="146" name="直線コネクタ 145">
          <a:extLst>
            <a:ext uri="{FF2B5EF4-FFF2-40B4-BE49-F238E27FC236}">
              <a16:creationId xmlns:a16="http://schemas.microsoft.com/office/drawing/2014/main" id="{7165ED15-ACE2-47A9-9A0F-B45825BF278C}"/>
            </a:ext>
          </a:extLst>
        </xdr:cNvPr>
        <xdr:cNvCxnSpPr/>
      </xdr:nvCxnSpPr>
      <xdr:spPr>
        <a:xfrm flipV="1">
          <a:off x="14084300" y="5560768"/>
          <a:ext cx="711200" cy="3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91649</xdr:rowOff>
    </xdr:from>
    <xdr:to>
      <xdr:col>68</xdr:col>
      <xdr:colOff>123825</xdr:colOff>
      <xdr:row>35</xdr:row>
      <xdr:rowOff>21799</xdr:rowOff>
    </xdr:to>
    <xdr:sp macro="" textlink="">
      <xdr:nvSpPr>
        <xdr:cNvPr id="147" name="楕円 146">
          <a:extLst>
            <a:ext uri="{FF2B5EF4-FFF2-40B4-BE49-F238E27FC236}">
              <a16:creationId xmlns:a16="http://schemas.microsoft.com/office/drawing/2014/main" id="{319D62DF-227F-4426-AE73-D26CB8EE3DEA}"/>
            </a:ext>
          </a:extLst>
        </xdr:cNvPr>
        <xdr:cNvSpPr/>
      </xdr:nvSpPr>
      <xdr:spPr>
        <a:xfrm>
          <a:off x="13271500" y="59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75982</xdr:rowOff>
    </xdr:from>
    <xdr:to>
      <xdr:col>72</xdr:col>
      <xdr:colOff>73025</xdr:colOff>
      <xdr:row>34</xdr:row>
      <xdr:rowOff>142449</xdr:rowOff>
    </xdr:to>
    <xdr:cxnSp macro="">
      <xdr:nvCxnSpPr>
        <xdr:cNvPr id="148" name="直線コネクタ 147">
          <a:extLst>
            <a:ext uri="{FF2B5EF4-FFF2-40B4-BE49-F238E27FC236}">
              <a16:creationId xmlns:a16="http://schemas.microsoft.com/office/drawing/2014/main" id="{EBFA6C50-8157-470E-BF13-2804C989C717}"/>
            </a:ext>
          </a:extLst>
        </xdr:cNvPr>
        <xdr:cNvCxnSpPr/>
      </xdr:nvCxnSpPr>
      <xdr:spPr>
        <a:xfrm flipV="1">
          <a:off x="13322300" y="5905282"/>
          <a:ext cx="762000" cy="6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137723</xdr:rowOff>
    </xdr:from>
    <xdr:to>
      <xdr:col>64</xdr:col>
      <xdr:colOff>123825</xdr:colOff>
      <xdr:row>34</xdr:row>
      <xdr:rowOff>67873</xdr:rowOff>
    </xdr:to>
    <xdr:sp macro="" textlink="">
      <xdr:nvSpPr>
        <xdr:cNvPr id="149" name="楕円 148">
          <a:extLst>
            <a:ext uri="{FF2B5EF4-FFF2-40B4-BE49-F238E27FC236}">
              <a16:creationId xmlns:a16="http://schemas.microsoft.com/office/drawing/2014/main" id="{99EFF431-6C04-4E4B-A071-A8AAD757E67C}"/>
            </a:ext>
          </a:extLst>
        </xdr:cNvPr>
        <xdr:cNvSpPr/>
      </xdr:nvSpPr>
      <xdr:spPr>
        <a:xfrm>
          <a:off x="12509500" y="5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17073</xdr:rowOff>
    </xdr:from>
    <xdr:to>
      <xdr:col>68</xdr:col>
      <xdr:colOff>73025</xdr:colOff>
      <xdr:row>34</xdr:row>
      <xdr:rowOff>142449</xdr:rowOff>
    </xdr:to>
    <xdr:cxnSp macro="">
      <xdr:nvCxnSpPr>
        <xdr:cNvPr id="150" name="直線コネクタ 149">
          <a:extLst>
            <a:ext uri="{FF2B5EF4-FFF2-40B4-BE49-F238E27FC236}">
              <a16:creationId xmlns:a16="http://schemas.microsoft.com/office/drawing/2014/main" id="{F9A25E6F-078A-4464-90E9-CCA6685B2E6F}"/>
            </a:ext>
          </a:extLst>
        </xdr:cNvPr>
        <xdr:cNvCxnSpPr/>
      </xdr:nvCxnSpPr>
      <xdr:spPr>
        <a:xfrm>
          <a:off x="12560300" y="5846373"/>
          <a:ext cx="762000" cy="1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100865</xdr:rowOff>
    </xdr:from>
    <xdr:to>
      <xdr:col>60</xdr:col>
      <xdr:colOff>123825</xdr:colOff>
      <xdr:row>34</xdr:row>
      <xdr:rowOff>31015</xdr:rowOff>
    </xdr:to>
    <xdr:sp macro="" textlink="">
      <xdr:nvSpPr>
        <xdr:cNvPr id="151" name="楕円 150">
          <a:extLst>
            <a:ext uri="{FF2B5EF4-FFF2-40B4-BE49-F238E27FC236}">
              <a16:creationId xmlns:a16="http://schemas.microsoft.com/office/drawing/2014/main" id="{E7F9719A-2C67-46BF-9A12-A3849938EEDE}"/>
            </a:ext>
          </a:extLst>
        </xdr:cNvPr>
        <xdr:cNvSpPr/>
      </xdr:nvSpPr>
      <xdr:spPr>
        <a:xfrm>
          <a:off x="11747500" y="5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151665</xdr:rowOff>
    </xdr:from>
    <xdr:to>
      <xdr:col>64</xdr:col>
      <xdr:colOff>73025</xdr:colOff>
      <xdr:row>34</xdr:row>
      <xdr:rowOff>17073</xdr:rowOff>
    </xdr:to>
    <xdr:cxnSp macro="">
      <xdr:nvCxnSpPr>
        <xdr:cNvPr id="152" name="直線コネクタ 151">
          <a:extLst>
            <a:ext uri="{FF2B5EF4-FFF2-40B4-BE49-F238E27FC236}">
              <a16:creationId xmlns:a16="http://schemas.microsoft.com/office/drawing/2014/main" id="{EE153167-E824-427A-86F2-F25994007C12}"/>
            </a:ext>
          </a:extLst>
        </xdr:cNvPr>
        <xdr:cNvCxnSpPr/>
      </xdr:nvCxnSpPr>
      <xdr:spPr>
        <a:xfrm>
          <a:off x="11798300" y="5809515"/>
          <a:ext cx="7620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72108</xdr:rowOff>
    </xdr:from>
    <xdr:ext cx="469744" cy="259045"/>
    <xdr:sp macro="" textlink="">
      <xdr:nvSpPr>
        <xdr:cNvPr id="153" name="n_1aveValue債務償還比率">
          <a:extLst>
            <a:ext uri="{FF2B5EF4-FFF2-40B4-BE49-F238E27FC236}">
              <a16:creationId xmlns:a16="http://schemas.microsoft.com/office/drawing/2014/main" id="{72330139-F09E-4E37-AE35-13333141C4E4}"/>
            </a:ext>
          </a:extLst>
        </xdr:cNvPr>
        <xdr:cNvSpPr txBox="1"/>
      </xdr:nvSpPr>
      <xdr:spPr>
        <a:xfrm>
          <a:off x="13836727" y="504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22795</xdr:rowOff>
    </xdr:from>
    <xdr:ext cx="469744" cy="259045"/>
    <xdr:sp macro="" textlink="">
      <xdr:nvSpPr>
        <xdr:cNvPr id="154" name="n_2aveValue債務償還比率">
          <a:extLst>
            <a:ext uri="{FF2B5EF4-FFF2-40B4-BE49-F238E27FC236}">
              <a16:creationId xmlns:a16="http://schemas.microsoft.com/office/drawing/2014/main" id="{2167FFB2-492D-4876-8DBB-4D66D83C7737}"/>
            </a:ext>
          </a:extLst>
        </xdr:cNvPr>
        <xdr:cNvSpPr txBox="1"/>
      </xdr:nvSpPr>
      <xdr:spPr>
        <a:xfrm>
          <a:off x="13087427" y="516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21099</xdr:rowOff>
    </xdr:from>
    <xdr:ext cx="469744" cy="259045"/>
    <xdr:sp macro="" textlink="">
      <xdr:nvSpPr>
        <xdr:cNvPr id="155" name="n_3aveValue債務償還比率">
          <a:extLst>
            <a:ext uri="{FF2B5EF4-FFF2-40B4-BE49-F238E27FC236}">
              <a16:creationId xmlns:a16="http://schemas.microsoft.com/office/drawing/2014/main" id="{8F3C779A-46B3-4C4A-AF88-316E9FB384B6}"/>
            </a:ext>
          </a:extLst>
        </xdr:cNvPr>
        <xdr:cNvSpPr txBox="1"/>
      </xdr:nvSpPr>
      <xdr:spPr>
        <a:xfrm>
          <a:off x="12325427" y="51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8608</xdr:rowOff>
    </xdr:from>
    <xdr:ext cx="469744" cy="259045"/>
    <xdr:sp macro="" textlink="">
      <xdr:nvSpPr>
        <xdr:cNvPr id="156" name="n_4aveValue債務償還比率">
          <a:extLst>
            <a:ext uri="{FF2B5EF4-FFF2-40B4-BE49-F238E27FC236}">
              <a16:creationId xmlns:a16="http://schemas.microsoft.com/office/drawing/2014/main" id="{A9ABF1F4-2A46-4DA0-B38A-7E306105C1B7}"/>
            </a:ext>
          </a:extLst>
        </xdr:cNvPr>
        <xdr:cNvSpPr txBox="1"/>
      </xdr:nvSpPr>
      <xdr:spPr>
        <a:xfrm>
          <a:off x="11563427" y="515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117909</xdr:rowOff>
    </xdr:from>
    <xdr:ext cx="469744" cy="259045"/>
    <xdr:sp macro="" textlink="">
      <xdr:nvSpPr>
        <xdr:cNvPr id="157" name="n_1mainValue債務償還比率">
          <a:extLst>
            <a:ext uri="{FF2B5EF4-FFF2-40B4-BE49-F238E27FC236}">
              <a16:creationId xmlns:a16="http://schemas.microsoft.com/office/drawing/2014/main" id="{C3EA5795-338E-46C9-859A-4EA8D21B0076}"/>
            </a:ext>
          </a:extLst>
        </xdr:cNvPr>
        <xdr:cNvSpPr txBox="1"/>
      </xdr:nvSpPr>
      <xdr:spPr>
        <a:xfrm>
          <a:off x="13836727" y="59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12926</xdr:rowOff>
    </xdr:from>
    <xdr:ext cx="469744" cy="259045"/>
    <xdr:sp macro="" textlink="">
      <xdr:nvSpPr>
        <xdr:cNvPr id="158" name="n_2mainValue債務償還比率">
          <a:extLst>
            <a:ext uri="{FF2B5EF4-FFF2-40B4-BE49-F238E27FC236}">
              <a16:creationId xmlns:a16="http://schemas.microsoft.com/office/drawing/2014/main" id="{4E967C04-447A-49A1-84C8-5350E6EA2333}"/>
            </a:ext>
          </a:extLst>
        </xdr:cNvPr>
        <xdr:cNvSpPr txBox="1"/>
      </xdr:nvSpPr>
      <xdr:spPr>
        <a:xfrm>
          <a:off x="13087427" y="601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59000</xdr:rowOff>
    </xdr:from>
    <xdr:ext cx="469744" cy="259045"/>
    <xdr:sp macro="" textlink="">
      <xdr:nvSpPr>
        <xdr:cNvPr id="159" name="n_3mainValue債務償還比率">
          <a:extLst>
            <a:ext uri="{FF2B5EF4-FFF2-40B4-BE49-F238E27FC236}">
              <a16:creationId xmlns:a16="http://schemas.microsoft.com/office/drawing/2014/main" id="{AB700832-71F3-4E77-AC6E-2A4A8077943B}"/>
            </a:ext>
          </a:extLst>
        </xdr:cNvPr>
        <xdr:cNvSpPr txBox="1"/>
      </xdr:nvSpPr>
      <xdr:spPr>
        <a:xfrm>
          <a:off x="12325427" y="588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22142</xdr:rowOff>
    </xdr:from>
    <xdr:ext cx="469744" cy="259045"/>
    <xdr:sp macro="" textlink="">
      <xdr:nvSpPr>
        <xdr:cNvPr id="160" name="n_4mainValue債務償還比率">
          <a:extLst>
            <a:ext uri="{FF2B5EF4-FFF2-40B4-BE49-F238E27FC236}">
              <a16:creationId xmlns:a16="http://schemas.microsoft.com/office/drawing/2014/main" id="{72B89C27-A2E2-43C3-A32C-F78D8E9A420D}"/>
            </a:ext>
          </a:extLst>
        </xdr:cNvPr>
        <xdr:cNvSpPr txBox="1"/>
      </xdr:nvSpPr>
      <xdr:spPr>
        <a:xfrm>
          <a:off x="11563427" y="5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934CD0A-945E-46F4-9763-482A0EE79F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ECAD10A-A533-4A8C-8A7F-7AF77941E96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0750591-CD2B-45D2-A991-5D6EABEAE5F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A2ED54C-0925-4356-989E-57977FAA530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BC61762-A062-48AC-BA54-8F6AE3E4A3A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DEAFF37-275D-404B-9D29-74693ECDFB6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B463FD-9B2E-48E8-819B-8C65E2E608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A02273-F093-4B65-A930-41F555B28E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2A0A47-4143-484B-8B3A-7D50A20258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23379A-45DF-4521-A347-9A828A3E98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139881-B9E2-411B-86AE-7E414216AC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9DBC59-684E-4786-AAE3-2B81614ED5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137CBA-57CB-4272-BEB2-4422598465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5A787E-F94C-4829-99F8-3A53D8E0BF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6ED80C-C68F-4B30-9B6B-6D3029D48D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928866-4313-45F0-AACF-07AC0687FC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03B9F3-688E-4E13-B704-D7B018DD2E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2CD75B-9AEA-4343-A029-6CAFF653D5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DF1E32-895F-47E8-A2EF-5FDD3FE67A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BAE242-7815-47D2-BCD7-609909E02C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A26DF6-B578-4EE3-B719-0A9A6DA00A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3694E8-9D0D-48A7-8352-A823CF13CE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F33A93-5087-4598-9B1E-BA638BE1DA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397FF0-E196-440B-8618-E400BB56A3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728A98-DF0E-423F-A6BA-4EEC620B41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B5037D-47DD-45E4-B381-E970F8CB35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306228-418D-4CEB-81D8-2E05C59B47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F07F4C-AD71-48EB-9206-270CCAE922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2F2FCD-6E83-460B-BE8B-87C5517EB2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E2F67F-9B60-4B87-9B1D-0313779865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FFC833-F7CE-4DEA-A792-35615F67F4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25F949-D90B-49A7-B7BA-E7CB9ABC55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1615EC-0939-4257-B3FE-A0456E6275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1668C8-5E3B-4C0E-B268-7E57E17C00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46CC54-865A-4831-BD81-C81A34971F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D41A27-26A9-466B-B24D-A182FCDA98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70A2B7-4971-46D2-AE24-366B95DEE7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3B51E2-68F2-40CB-A686-EE5828E522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D98276-D971-4E1C-B93B-9903CF2925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9CAD7A-2CA8-42C7-84CD-AF3C46F169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9662F5-92E6-435F-993C-87B99C8432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5620FA-EF42-4CA1-B8E7-8CEE81B6F8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AC2F82-5693-4D3D-B49B-D2196A096B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FD01A3-3F70-4F3C-BC1F-25641D0C5F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12023E-4878-4FB8-A3F6-FFDCC6F018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F1024C-5978-432A-9ADC-4722A710EE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E0D160-6A66-46BC-A665-5A571A81D2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01395C9-0DE5-4F86-AE2C-96B5194ABE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4845D2-A514-484A-912F-192606B61EF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7F3C4E-ABE0-4211-BBB8-92BE20C039A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FB550BC-771F-4486-8810-3FFB92A6B9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A7795F-E7B6-4146-9A38-6811E17916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25BDE65-9010-4289-9D82-E55B6A09A09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E9C96A3-11CD-42D3-8683-0C76E15BFD5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108BD6-FEA0-4055-A50F-E276087EE1F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BCF5488-DB88-43CE-B4E3-B49E21C189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3E6F5B-BD28-4F87-8F61-88023A52C2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E3E9C6A-1DCF-4E6A-8224-8A3C53F3A61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084089A-46E9-4004-B906-4B3C9E9C52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BD446B23-D142-40A8-A4D8-AC3CC32C753D}"/>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5D8464E-53A1-46A8-9A48-412C9CD125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833FC86F-A562-46A0-AE76-7A86810C3AC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7C30F4A0-6240-494E-BF40-0EE117DF08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FB2DA0B-BA85-4D99-9EFF-6653BF120380}"/>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20473501-CAC3-4969-8215-986909F75D60}"/>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6C01233F-7789-42CB-8271-2E0C93DBCA57}"/>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6DB3DF36-D06C-44F8-91B3-7B6BD3D3CD9E}"/>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15DE146B-4EB4-4F19-954E-5AD9D3869CC4}"/>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0A7B0A1A-01BD-41FB-97D3-0049787BB191}"/>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F84132C6-3F5C-4BC9-8EEF-F6E0670DF82A}"/>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9645E0D2-45B1-4071-B573-4AD46BDA7BA6}"/>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6D62CF43-10E2-42AD-8A6E-21B3614F8A03}"/>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6349D879-71E6-41C6-AC1B-9A19B51276E3}"/>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885FEB7F-7FA8-47C6-8B41-257D52FCF08C}"/>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424FAF-EA52-438E-83DC-5856CFEFE75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D74870-99B7-44C8-B4B9-BADB462B8D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6D68767-2224-4014-BFFA-EA6EA2AB02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017551-B75B-488C-9F48-94E75E7176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3CA7F16-10C1-435E-9C6C-2F265DAC369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170724</xdr:rowOff>
    </xdr:from>
    <xdr:to>
      <xdr:col>24</xdr:col>
      <xdr:colOff>114300</xdr:colOff>
      <xdr:row>36</xdr:row>
      <xdr:rowOff>100874</xdr:rowOff>
    </xdr:to>
    <xdr:sp macro="" textlink="">
      <xdr:nvSpPr>
        <xdr:cNvPr id="75" name="楕円 74">
          <a:extLst>
            <a:ext uri="{FF2B5EF4-FFF2-40B4-BE49-F238E27FC236}">
              <a16:creationId xmlns:a16="http://schemas.microsoft.com/office/drawing/2014/main" id="{14EA201C-5F9F-48F0-8DB6-905281568496}"/>
            </a:ext>
          </a:extLst>
        </xdr:cNvPr>
        <xdr:cNvSpPr/>
      </xdr:nvSpPr>
      <xdr:spPr>
        <a:xfrm>
          <a:off x="4584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22151</xdr:rowOff>
    </xdr:from>
    <xdr:ext cx="405111" cy="259045"/>
    <xdr:sp macro="" textlink="">
      <xdr:nvSpPr>
        <xdr:cNvPr id="76" name="【道路】&#10;有形固定資産減価償却率該当値テキスト">
          <a:extLst>
            <a:ext uri="{FF2B5EF4-FFF2-40B4-BE49-F238E27FC236}">
              <a16:creationId xmlns:a16="http://schemas.microsoft.com/office/drawing/2014/main" id="{EAC706A4-2FD4-4ACE-B25E-426EBDB11506}"/>
            </a:ext>
          </a:extLst>
        </xdr:cNvPr>
        <xdr:cNvSpPr txBox="1"/>
      </xdr:nvSpPr>
      <xdr:spPr>
        <a:xfrm>
          <a:off x="4673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111942</xdr:rowOff>
    </xdr:from>
    <xdr:to>
      <xdr:col>20</xdr:col>
      <xdr:colOff>38100</xdr:colOff>
      <xdr:row>36</xdr:row>
      <xdr:rowOff>42092</xdr:rowOff>
    </xdr:to>
    <xdr:sp macro="" textlink="">
      <xdr:nvSpPr>
        <xdr:cNvPr id="77" name="楕円 76">
          <a:extLst>
            <a:ext uri="{FF2B5EF4-FFF2-40B4-BE49-F238E27FC236}">
              <a16:creationId xmlns:a16="http://schemas.microsoft.com/office/drawing/2014/main" id="{C2BD429B-7F1C-4468-A92C-808216253A1F}"/>
            </a:ext>
          </a:extLst>
        </xdr:cNvPr>
        <xdr:cNvSpPr/>
      </xdr:nvSpPr>
      <xdr:spPr>
        <a:xfrm>
          <a:off x="3746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162742</xdr:rowOff>
    </xdr:from>
    <xdr:to>
      <xdr:col>24</xdr:col>
      <xdr:colOff>63500</xdr:colOff>
      <xdr:row>36</xdr:row>
      <xdr:rowOff>50074</xdr:rowOff>
    </xdr:to>
    <xdr:cxnSp macro="">
      <xdr:nvCxnSpPr>
        <xdr:cNvPr id="78" name="直線コネクタ 77">
          <a:extLst>
            <a:ext uri="{FF2B5EF4-FFF2-40B4-BE49-F238E27FC236}">
              <a16:creationId xmlns:a16="http://schemas.microsoft.com/office/drawing/2014/main" id="{A87A00F0-8555-4F0C-9525-C4B5DEF762CE}"/>
            </a:ext>
          </a:extLst>
        </xdr:cNvPr>
        <xdr:cNvCxnSpPr/>
      </xdr:nvCxnSpPr>
      <xdr:spPr>
        <a:xfrm>
          <a:off x="3797300" y="61634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9" name="楕円 78">
          <a:extLst>
            <a:ext uri="{FF2B5EF4-FFF2-40B4-BE49-F238E27FC236}">
              <a16:creationId xmlns:a16="http://schemas.microsoft.com/office/drawing/2014/main" id="{F8647BDE-4C43-4B49-9CF7-C89A99CBDC78}"/>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113756</xdr:rowOff>
    </xdr:from>
    <xdr:to>
      <xdr:col>19</xdr:col>
      <xdr:colOff>177800</xdr:colOff>
      <xdr:row>35</xdr:row>
      <xdr:rowOff>162742</xdr:rowOff>
    </xdr:to>
    <xdr:cxnSp macro="">
      <xdr:nvCxnSpPr>
        <xdr:cNvPr id="80" name="直線コネクタ 79">
          <a:extLst>
            <a:ext uri="{FF2B5EF4-FFF2-40B4-BE49-F238E27FC236}">
              <a16:creationId xmlns:a16="http://schemas.microsoft.com/office/drawing/2014/main" id="{3F6D607A-EA3B-4C62-9B75-39436E214CAC}"/>
            </a:ext>
          </a:extLst>
        </xdr:cNvPr>
        <xdr:cNvCxnSpPr/>
      </xdr:nvCxnSpPr>
      <xdr:spPr>
        <a:xfrm>
          <a:off x="2908300" y="61145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7439</xdr:rowOff>
    </xdr:from>
    <xdr:to>
      <xdr:col>10</xdr:col>
      <xdr:colOff>165100</xdr:colOff>
      <xdr:row>35</xdr:row>
      <xdr:rowOff>109039</xdr:rowOff>
    </xdr:to>
    <xdr:sp macro="" textlink="">
      <xdr:nvSpPr>
        <xdr:cNvPr id="81" name="楕円 80">
          <a:extLst>
            <a:ext uri="{FF2B5EF4-FFF2-40B4-BE49-F238E27FC236}">
              <a16:creationId xmlns:a16="http://schemas.microsoft.com/office/drawing/2014/main" id="{0E0A9CCA-FBC6-4CE5-A5F4-32B5486C19D8}"/>
            </a:ext>
          </a:extLst>
        </xdr:cNvPr>
        <xdr:cNvSpPr/>
      </xdr:nvSpPr>
      <xdr:spPr>
        <a:xfrm>
          <a:off x="1968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58239</xdr:rowOff>
    </xdr:from>
    <xdr:to>
      <xdr:col>15</xdr:col>
      <xdr:colOff>50800</xdr:colOff>
      <xdr:row>35</xdr:row>
      <xdr:rowOff>113756</xdr:rowOff>
    </xdr:to>
    <xdr:cxnSp macro="">
      <xdr:nvCxnSpPr>
        <xdr:cNvPr id="82" name="直線コネクタ 81">
          <a:extLst>
            <a:ext uri="{FF2B5EF4-FFF2-40B4-BE49-F238E27FC236}">
              <a16:creationId xmlns:a16="http://schemas.microsoft.com/office/drawing/2014/main" id="{9E783220-0BF4-4E5D-BD02-9DB496545C09}"/>
            </a:ext>
          </a:extLst>
        </xdr:cNvPr>
        <xdr:cNvCxnSpPr/>
      </xdr:nvCxnSpPr>
      <xdr:spPr>
        <a:xfrm>
          <a:off x="2019300" y="60589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120106</xdr:rowOff>
    </xdr:from>
    <xdr:to>
      <xdr:col>6</xdr:col>
      <xdr:colOff>38100</xdr:colOff>
      <xdr:row>35</xdr:row>
      <xdr:rowOff>50256</xdr:rowOff>
    </xdr:to>
    <xdr:sp macro="" textlink="">
      <xdr:nvSpPr>
        <xdr:cNvPr id="83" name="楕円 82">
          <a:extLst>
            <a:ext uri="{FF2B5EF4-FFF2-40B4-BE49-F238E27FC236}">
              <a16:creationId xmlns:a16="http://schemas.microsoft.com/office/drawing/2014/main" id="{0AB13437-B889-4381-A61B-5BC3BDFB6A8F}"/>
            </a:ext>
          </a:extLst>
        </xdr:cNvPr>
        <xdr:cNvSpPr/>
      </xdr:nvSpPr>
      <xdr:spPr>
        <a:xfrm>
          <a:off x="1079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170906</xdr:rowOff>
    </xdr:from>
    <xdr:to>
      <xdr:col>10</xdr:col>
      <xdr:colOff>114300</xdr:colOff>
      <xdr:row>35</xdr:row>
      <xdr:rowOff>58239</xdr:rowOff>
    </xdr:to>
    <xdr:cxnSp macro="">
      <xdr:nvCxnSpPr>
        <xdr:cNvPr id="84" name="直線コネクタ 83">
          <a:extLst>
            <a:ext uri="{FF2B5EF4-FFF2-40B4-BE49-F238E27FC236}">
              <a16:creationId xmlns:a16="http://schemas.microsoft.com/office/drawing/2014/main" id="{61F9499D-18E2-4C21-8C7A-B6632F1CABD1}"/>
            </a:ext>
          </a:extLst>
        </xdr:cNvPr>
        <xdr:cNvCxnSpPr/>
      </xdr:nvCxnSpPr>
      <xdr:spPr>
        <a:xfrm>
          <a:off x="1130300" y="600020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5324AE20-AC97-4F10-BFAD-A61B01D451F5}"/>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60231D8D-3128-46D0-B3A9-9B778AA19C66}"/>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88E26F78-E0F9-4310-8999-635C3F6D6D28}"/>
            </a:ext>
          </a:extLst>
        </xdr:cNvPr>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370DD51C-82E9-4490-970F-43F8EEF487E5}"/>
            </a:ext>
          </a:extLst>
        </xdr:cNvPr>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33219</xdr:rowOff>
    </xdr:from>
    <xdr:ext cx="405111" cy="259045"/>
    <xdr:sp macro="" textlink="">
      <xdr:nvSpPr>
        <xdr:cNvPr id="89" name="n_1mainValue【道路】&#10;有形固定資産減価償却率">
          <a:extLst>
            <a:ext uri="{FF2B5EF4-FFF2-40B4-BE49-F238E27FC236}">
              <a16:creationId xmlns:a16="http://schemas.microsoft.com/office/drawing/2014/main" id="{6D3CA268-7701-4B18-9FBA-189F67DE5E27}"/>
            </a:ext>
          </a:extLst>
        </xdr:cNvPr>
        <xdr:cNvSpPr txBox="1"/>
      </xdr:nvSpPr>
      <xdr:spPr>
        <a:xfrm>
          <a:off x="358204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155683</xdr:rowOff>
    </xdr:from>
    <xdr:ext cx="405111" cy="259045"/>
    <xdr:sp macro="" textlink="">
      <xdr:nvSpPr>
        <xdr:cNvPr id="90" name="n_2mainValue【道路】&#10;有形固定資産減価償却率">
          <a:extLst>
            <a:ext uri="{FF2B5EF4-FFF2-40B4-BE49-F238E27FC236}">
              <a16:creationId xmlns:a16="http://schemas.microsoft.com/office/drawing/2014/main" id="{0AE21A09-11D0-48EF-8562-CDB8D9CF2F77}"/>
            </a:ext>
          </a:extLst>
        </xdr:cNvPr>
        <xdr:cNvSpPr txBox="1"/>
      </xdr:nvSpPr>
      <xdr:spPr>
        <a:xfrm>
          <a:off x="27057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125566</xdr:rowOff>
    </xdr:from>
    <xdr:ext cx="405111" cy="259045"/>
    <xdr:sp macro="" textlink="">
      <xdr:nvSpPr>
        <xdr:cNvPr id="91" name="n_3mainValue【道路】&#10;有形固定資産減価償却率">
          <a:extLst>
            <a:ext uri="{FF2B5EF4-FFF2-40B4-BE49-F238E27FC236}">
              <a16:creationId xmlns:a16="http://schemas.microsoft.com/office/drawing/2014/main" id="{0A942F96-C53B-444B-96F2-3915A4C91FE5}"/>
            </a:ext>
          </a:extLst>
        </xdr:cNvPr>
        <xdr:cNvSpPr txBox="1"/>
      </xdr:nvSpPr>
      <xdr:spPr>
        <a:xfrm>
          <a:off x="1816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66783</xdr:rowOff>
    </xdr:from>
    <xdr:ext cx="405111" cy="259045"/>
    <xdr:sp macro="" textlink="">
      <xdr:nvSpPr>
        <xdr:cNvPr id="92" name="n_4mainValue【道路】&#10;有形固定資産減価償却率">
          <a:extLst>
            <a:ext uri="{FF2B5EF4-FFF2-40B4-BE49-F238E27FC236}">
              <a16:creationId xmlns:a16="http://schemas.microsoft.com/office/drawing/2014/main" id="{B1606C86-8A72-4414-8F62-5C9A39A698CA}"/>
            </a:ext>
          </a:extLst>
        </xdr:cNvPr>
        <xdr:cNvSpPr txBox="1"/>
      </xdr:nvSpPr>
      <xdr:spPr>
        <a:xfrm>
          <a:off x="927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7E4F227E-E1A1-4CEA-B803-1343193BB5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D5172E4A-BD95-46BB-93C8-D9E3598E8A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4AA30DC9-2C4D-47F7-AD61-51A896E130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158B8ECB-E059-474C-A42D-FE4FFBC809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4BBADA84-10EC-4278-A09E-80591A24AE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8558316E-22ED-48D6-9EC0-EC93049A1B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B9508035-ACC4-42C7-9252-87619ECCF4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91116640-4FCA-41A4-8D68-BE0FA63B68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43610D6-53BD-487F-9D47-6375C45DDD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81800D5-F1FC-40FE-B529-A4E58810E2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703D09F1-F474-4E87-91E7-A4A01B62D92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2231D3B8-4F3D-44B1-9003-88C44C5663C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556D31A9-F5E7-4189-B056-F17F5F24EAC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6" name="テキスト ボックス 105">
          <a:extLst>
            <a:ext uri="{FF2B5EF4-FFF2-40B4-BE49-F238E27FC236}">
              <a16:creationId xmlns:a16="http://schemas.microsoft.com/office/drawing/2014/main" id="{265D8373-96AC-4A96-8A99-B1174FDD163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4CFB6415-F62C-427D-9829-684E9A5DAEE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8" name="テキスト ボックス 107">
          <a:extLst>
            <a:ext uri="{FF2B5EF4-FFF2-40B4-BE49-F238E27FC236}">
              <a16:creationId xmlns:a16="http://schemas.microsoft.com/office/drawing/2014/main" id="{3872E98F-A5AC-4A2C-AE4E-6494EAF071A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95C54BAC-DF0D-4815-9213-A71C8789343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3F7B3468-729E-4399-87D7-5173C639FD2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E314BF84-20C9-4A6F-A711-3BA58AE8073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CBB25EEB-79D0-4158-AB23-CD53185F9D1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94743CCE-F4CB-4152-BE1C-95218B20BC3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4" name="テキスト ボックス 113">
          <a:extLst>
            <a:ext uri="{FF2B5EF4-FFF2-40B4-BE49-F238E27FC236}">
              <a16:creationId xmlns:a16="http://schemas.microsoft.com/office/drawing/2014/main" id="{691E5104-323F-4C45-8A2A-EE8A88DC7FC9}"/>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98CC7BFD-A9D7-48F6-B42F-F46A9AD6AC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2198D27D-CF86-47CB-BD84-D065055B8D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AA83F3E1-EB2D-4B78-8509-5CE9B2DC99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35640</xdr:rowOff>
    </xdr:from>
    <xdr:to>
      <xdr:col>54</xdr:col>
      <xdr:colOff>189865</xdr:colOff>
      <xdr:row>41</xdr:row>
      <xdr:rowOff>18985</xdr:rowOff>
    </xdr:to>
    <xdr:cxnSp macro="">
      <xdr:nvCxnSpPr>
        <xdr:cNvPr id="118" name="直線コネクタ 117">
          <a:extLst>
            <a:ext uri="{FF2B5EF4-FFF2-40B4-BE49-F238E27FC236}">
              <a16:creationId xmlns:a16="http://schemas.microsoft.com/office/drawing/2014/main" id="{B2B61019-A0BF-4F3E-97AB-CB8C0613C787}"/>
            </a:ext>
          </a:extLst>
        </xdr:cNvPr>
        <xdr:cNvCxnSpPr/>
      </xdr:nvCxnSpPr>
      <xdr:spPr>
        <a:xfrm flipV="1">
          <a:off x="10476865" y="5864940"/>
          <a:ext cx="0" cy="118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22812</xdr:rowOff>
    </xdr:from>
    <xdr:ext cx="534377" cy="259045"/>
    <xdr:sp macro="" textlink="">
      <xdr:nvSpPr>
        <xdr:cNvPr id="119" name="【道路】&#10;一人当たり延長最小値テキスト">
          <a:extLst>
            <a:ext uri="{FF2B5EF4-FFF2-40B4-BE49-F238E27FC236}">
              <a16:creationId xmlns:a16="http://schemas.microsoft.com/office/drawing/2014/main" id="{6D7D0C49-C936-4EDF-B995-2953B101F95E}"/>
            </a:ext>
          </a:extLst>
        </xdr:cNvPr>
        <xdr:cNvSpPr txBox="1"/>
      </xdr:nvSpPr>
      <xdr:spPr>
        <a:xfrm>
          <a:off x="10515600" y="70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18985</xdr:rowOff>
    </xdr:from>
    <xdr:to>
      <xdr:col>55</xdr:col>
      <xdr:colOff>88900</xdr:colOff>
      <xdr:row>41</xdr:row>
      <xdr:rowOff>18985</xdr:rowOff>
    </xdr:to>
    <xdr:cxnSp macro="">
      <xdr:nvCxnSpPr>
        <xdr:cNvPr id="120" name="直線コネクタ 119">
          <a:extLst>
            <a:ext uri="{FF2B5EF4-FFF2-40B4-BE49-F238E27FC236}">
              <a16:creationId xmlns:a16="http://schemas.microsoft.com/office/drawing/2014/main" id="{79834C17-D7E5-424D-AA1E-F39C45B0D74C}"/>
            </a:ext>
          </a:extLst>
        </xdr:cNvPr>
        <xdr:cNvCxnSpPr/>
      </xdr:nvCxnSpPr>
      <xdr:spPr>
        <a:xfrm>
          <a:off x="10388600" y="70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153767</xdr:rowOff>
    </xdr:from>
    <xdr:ext cx="534377" cy="259045"/>
    <xdr:sp macro="" textlink="">
      <xdr:nvSpPr>
        <xdr:cNvPr id="121" name="【道路】&#10;一人当たり延長最大値テキスト">
          <a:extLst>
            <a:ext uri="{FF2B5EF4-FFF2-40B4-BE49-F238E27FC236}">
              <a16:creationId xmlns:a16="http://schemas.microsoft.com/office/drawing/2014/main" id="{0C16A487-523B-4A7D-BD5F-2CD75CADA29F}"/>
            </a:ext>
          </a:extLst>
        </xdr:cNvPr>
        <xdr:cNvSpPr txBox="1"/>
      </xdr:nvSpPr>
      <xdr:spPr>
        <a:xfrm>
          <a:off x="10515600" y="56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35640</xdr:rowOff>
    </xdr:from>
    <xdr:to>
      <xdr:col>55</xdr:col>
      <xdr:colOff>88900</xdr:colOff>
      <xdr:row>34</xdr:row>
      <xdr:rowOff>35640</xdr:rowOff>
    </xdr:to>
    <xdr:cxnSp macro="">
      <xdr:nvCxnSpPr>
        <xdr:cNvPr id="122" name="直線コネクタ 121">
          <a:extLst>
            <a:ext uri="{FF2B5EF4-FFF2-40B4-BE49-F238E27FC236}">
              <a16:creationId xmlns:a16="http://schemas.microsoft.com/office/drawing/2014/main" id="{D850A9FF-43E2-4D5C-835A-A88E6A4E56EC}"/>
            </a:ext>
          </a:extLst>
        </xdr:cNvPr>
        <xdr:cNvCxnSpPr/>
      </xdr:nvCxnSpPr>
      <xdr:spPr>
        <a:xfrm>
          <a:off x="10388600" y="5864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130867</xdr:rowOff>
    </xdr:from>
    <xdr:ext cx="534377" cy="259045"/>
    <xdr:sp macro="" textlink="">
      <xdr:nvSpPr>
        <xdr:cNvPr id="123" name="【道路】&#10;一人当たり延長平均値テキスト">
          <a:extLst>
            <a:ext uri="{FF2B5EF4-FFF2-40B4-BE49-F238E27FC236}">
              <a16:creationId xmlns:a16="http://schemas.microsoft.com/office/drawing/2014/main" id="{FD05E009-BF88-42E4-BAFC-C486093DF9E1}"/>
            </a:ext>
          </a:extLst>
        </xdr:cNvPr>
        <xdr:cNvSpPr txBox="1"/>
      </xdr:nvSpPr>
      <xdr:spPr>
        <a:xfrm>
          <a:off x="10515600" y="6474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107990</xdr:rowOff>
    </xdr:from>
    <xdr:to>
      <xdr:col>55</xdr:col>
      <xdr:colOff>50800</xdr:colOff>
      <xdr:row>39</xdr:row>
      <xdr:rowOff>38140</xdr:rowOff>
    </xdr:to>
    <xdr:sp macro="" textlink="">
      <xdr:nvSpPr>
        <xdr:cNvPr id="124" name="フローチャート: 判断 123">
          <a:extLst>
            <a:ext uri="{FF2B5EF4-FFF2-40B4-BE49-F238E27FC236}">
              <a16:creationId xmlns:a16="http://schemas.microsoft.com/office/drawing/2014/main" id="{9F299243-C034-4432-9FB9-3872BB02AFAC}"/>
            </a:ext>
          </a:extLst>
        </xdr:cNvPr>
        <xdr:cNvSpPr/>
      </xdr:nvSpPr>
      <xdr:spPr>
        <a:xfrm>
          <a:off x="10426700" y="662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117314</xdr:rowOff>
    </xdr:from>
    <xdr:to>
      <xdr:col>50</xdr:col>
      <xdr:colOff>165100</xdr:colOff>
      <xdr:row>39</xdr:row>
      <xdr:rowOff>47464</xdr:rowOff>
    </xdr:to>
    <xdr:sp macro="" textlink="">
      <xdr:nvSpPr>
        <xdr:cNvPr id="125" name="フローチャート: 判断 124">
          <a:extLst>
            <a:ext uri="{FF2B5EF4-FFF2-40B4-BE49-F238E27FC236}">
              <a16:creationId xmlns:a16="http://schemas.microsoft.com/office/drawing/2014/main" id="{4BEB819B-F08F-4E21-AC19-3DE67B77E06A}"/>
            </a:ext>
          </a:extLst>
        </xdr:cNvPr>
        <xdr:cNvSpPr/>
      </xdr:nvSpPr>
      <xdr:spPr>
        <a:xfrm>
          <a:off x="9588500" y="66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127519</xdr:rowOff>
    </xdr:from>
    <xdr:to>
      <xdr:col>46</xdr:col>
      <xdr:colOff>38100</xdr:colOff>
      <xdr:row>39</xdr:row>
      <xdr:rowOff>57669</xdr:rowOff>
    </xdr:to>
    <xdr:sp macro="" textlink="">
      <xdr:nvSpPr>
        <xdr:cNvPr id="126" name="フローチャート: 判断 125">
          <a:extLst>
            <a:ext uri="{FF2B5EF4-FFF2-40B4-BE49-F238E27FC236}">
              <a16:creationId xmlns:a16="http://schemas.microsoft.com/office/drawing/2014/main" id="{82E3FF76-9488-40B4-B5AA-70E40D1FC562}"/>
            </a:ext>
          </a:extLst>
        </xdr:cNvPr>
        <xdr:cNvSpPr/>
      </xdr:nvSpPr>
      <xdr:spPr>
        <a:xfrm>
          <a:off x="8699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135193</xdr:rowOff>
    </xdr:from>
    <xdr:to>
      <xdr:col>41</xdr:col>
      <xdr:colOff>101600</xdr:colOff>
      <xdr:row>39</xdr:row>
      <xdr:rowOff>65343</xdr:rowOff>
    </xdr:to>
    <xdr:sp macro="" textlink="">
      <xdr:nvSpPr>
        <xdr:cNvPr id="127" name="フローチャート: 判断 126">
          <a:extLst>
            <a:ext uri="{FF2B5EF4-FFF2-40B4-BE49-F238E27FC236}">
              <a16:creationId xmlns:a16="http://schemas.microsoft.com/office/drawing/2014/main" id="{6B690F7D-5FF2-4E9B-8E0E-213586864B6A}"/>
            </a:ext>
          </a:extLst>
        </xdr:cNvPr>
        <xdr:cNvSpPr/>
      </xdr:nvSpPr>
      <xdr:spPr>
        <a:xfrm>
          <a:off x="7810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146019</xdr:rowOff>
    </xdr:from>
    <xdr:to>
      <xdr:col>36</xdr:col>
      <xdr:colOff>165100</xdr:colOff>
      <xdr:row>39</xdr:row>
      <xdr:rowOff>76169</xdr:rowOff>
    </xdr:to>
    <xdr:sp macro="" textlink="">
      <xdr:nvSpPr>
        <xdr:cNvPr id="128" name="フローチャート: 判断 127">
          <a:extLst>
            <a:ext uri="{FF2B5EF4-FFF2-40B4-BE49-F238E27FC236}">
              <a16:creationId xmlns:a16="http://schemas.microsoft.com/office/drawing/2014/main" id="{FCE66FFF-CBE7-43CA-A4F1-443520F969A1}"/>
            </a:ext>
          </a:extLst>
        </xdr:cNvPr>
        <xdr:cNvSpPr/>
      </xdr:nvSpPr>
      <xdr:spPr>
        <a:xfrm>
          <a:off x="6921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1E6A4E-4B45-4C82-9227-4FFC3C1007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F972AFD-F3C6-48E0-A77B-EFB1FFDDEA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832EF2F-CDE6-40E1-949A-3740A992E1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24D4F27-36FF-4D01-ADD6-7E0431EB76D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24E5E9A5-5C4B-485B-89F7-0CDD4C0B9C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134475</xdr:rowOff>
    </xdr:from>
    <xdr:to>
      <xdr:col>55</xdr:col>
      <xdr:colOff>50800</xdr:colOff>
      <xdr:row>41</xdr:row>
      <xdr:rowOff>64625</xdr:rowOff>
    </xdr:to>
    <xdr:sp macro="" textlink="">
      <xdr:nvSpPr>
        <xdr:cNvPr id="134" name="楕円 133">
          <a:extLst>
            <a:ext uri="{FF2B5EF4-FFF2-40B4-BE49-F238E27FC236}">
              <a16:creationId xmlns:a16="http://schemas.microsoft.com/office/drawing/2014/main" id="{E1E9842F-1EC1-4AF5-809D-5B9F71CCE32F}"/>
            </a:ext>
          </a:extLst>
        </xdr:cNvPr>
        <xdr:cNvSpPr/>
      </xdr:nvSpPr>
      <xdr:spPr>
        <a:xfrm>
          <a:off x="10426700" y="6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49402</xdr:rowOff>
    </xdr:from>
    <xdr:ext cx="534377" cy="259045"/>
    <xdr:sp macro="" textlink="">
      <xdr:nvSpPr>
        <xdr:cNvPr id="135" name="【道路】&#10;一人当たり延長該当値テキスト">
          <a:extLst>
            <a:ext uri="{FF2B5EF4-FFF2-40B4-BE49-F238E27FC236}">
              <a16:creationId xmlns:a16="http://schemas.microsoft.com/office/drawing/2014/main" id="{F779D01E-070C-47DB-9D2C-9CE26AE897A8}"/>
            </a:ext>
          </a:extLst>
        </xdr:cNvPr>
        <xdr:cNvSpPr txBox="1"/>
      </xdr:nvSpPr>
      <xdr:spPr>
        <a:xfrm>
          <a:off x="10515600" y="69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139390</xdr:rowOff>
    </xdr:from>
    <xdr:to>
      <xdr:col>50</xdr:col>
      <xdr:colOff>165100</xdr:colOff>
      <xdr:row>41</xdr:row>
      <xdr:rowOff>69540</xdr:rowOff>
    </xdr:to>
    <xdr:sp macro="" textlink="">
      <xdr:nvSpPr>
        <xdr:cNvPr id="136" name="楕円 135">
          <a:extLst>
            <a:ext uri="{FF2B5EF4-FFF2-40B4-BE49-F238E27FC236}">
              <a16:creationId xmlns:a16="http://schemas.microsoft.com/office/drawing/2014/main" id="{F3762845-9F74-476E-8464-697442273B02}"/>
            </a:ext>
          </a:extLst>
        </xdr:cNvPr>
        <xdr:cNvSpPr/>
      </xdr:nvSpPr>
      <xdr:spPr>
        <a:xfrm>
          <a:off x="9588500" y="69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13825</xdr:rowOff>
    </xdr:from>
    <xdr:to>
      <xdr:col>55</xdr:col>
      <xdr:colOff>0</xdr:colOff>
      <xdr:row>41</xdr:row>
      <xdr:rowOff>18740</xdr:rowOff>
    </xdr:to>
    <xdr:cxnSp macro="">
      <xdr:nvCxnSpPr>
        <xdr:cNvPr id="137" name="直線コネクタ 136">
          <a:extLst>
            <a:ext uri="{FF2B5EF4-FFF2-40B4-BE49-F238E27FC236}">
              <a16:creationId xmlns:a16="http://schemas.microsoft.com/office/drawing/2014/main" id="{F1E4C482-F4E2-45F7-8A0F-2B3BB7311737}"/>
            </a:ext>
          </a:extLst>
        </xdr:cNvPr>
        <xdr:cNvCxnSpPr/>
      </xdr:nvCxnSpPr>
      <xdr:spPr>
        <a:xfrm flipV="1">
          <a:off x="9639300" y="704327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144582</xdr:rowOff>
    </xdr:from>
    <xdr:to>
      <xdr:col>46</xdr:col>
      <xdr:colOff>38100</xdr:colOff>
      <xdr:row>41</xdr:row>
      <xdr:rowOff>74732</xdr:rowOff>
    </xdr:to>
    <xdr:sp macro="" textlink="">
      <xdr:nvSpPr>
        <xdr:cNvPr id="138" name="楕円 137">
          <a:extLst>
            <a:ext uri="{FF2B5EF4-FFF2-40B4-BE49-F238E27FC236}">
              <a16:creationId xmlns:a16="http://schemas.microsoft.com/office/drawing/2014/main" id="{60BC9991-EFDC-4776-9A8A-877712338BF2}"/>
            </a:ext>
          </a:extLst>
        </xdr:cNvPr>
        <xdr:cNvSpPr/>
      </xdr:nvSpPr>
      <xdr:spPr>
        <a:xfrm>
          <a:off x="8699500" y="70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18740</xdr:rowOff>
    </xdr:from>
    <xdr:to>
      <xdr:col>50</xdr:col>
      <xdr:colOff>114300</xdr:colOff>
      <xdr:row>41</xdr:row>
      <xdr:rowOff>23932</xdr:rowOff>
    </xdr:to>
    <xdr:cxnSp macro="">
      <xdr:nvCxnSpPr>
        <xdr:cNvPr id="139" name="直線コネクタ 138">
          <a:extLst>
            <a:ext uri="{FF2B5EF4-FFF2-40B4-BE49-F238E27FC236}">
              <a16:creationId xmlns:a16="http://schemas.microsoft.com/office/drawing/2014/main" id="{6B0B9806-0D48-45BB-BCFA-B362599644EA}"/>
            </a:ext>
          </a:extLst>
        </xdr:cNvPr>
        <xdr:cNvCxnSpPr/>
      </xdr:nvCxnSpPr>
      <xdr:spPr>
        <a:xfrm flipV="1">
          <a:off x="8750300" y="7048190"/>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149906</xdr:rowOff>
    </xdr:from>
    <xdr:to>
      <xdr:col>41</xdr:col>
      <xdr:colOff>101600</xdr:colOff>
      <xdr:row>41</xdr:row>
      <xdr:rowOff>80056</xdr:rowOff>
    </xdr:to>
    <xdr:sp macro="" textlink="">
      <xdr:nvSpPr>
        <xdr:cNvPr id="140" name="楕円 139">
          <a:extLst>
            <a:ext uri="{FF2B5EF4-FFF2-40B4-BE49-F238E27FC236}">
              <a16:creationId xmlns:a16="http://schemas.microsoft.com/office/drawing/2014/main" id="{9C641AB8-5B1B-4572-9C35-E1947A0D27EE}"/>
            </a:ext>
          </a:extLst>
        </xdr:cNvPr>
        <xdr:cNvSpPr/>
      </xdr:nvSpPr>
      <xdr:spPr>
        <a:xfrm>
          <a:off x="7810500" y="70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23932</xdr:rowOff>
    </xdr:from>
    <xdr:to>
      <xdr:col>45</xdr:col>
      <xdr:colOff>177800</xdr:colOff>
      <xdr:row>41</xdr:row>
      <xdr:rowOff>29256</xdr:rowOff>
    </xdr:to>
    <xdr:cxnSp macro="">
      <xdr:nvCxnSpPr>
        <xdr:cNvPr id="141" name="直線コネクタ 140">
          <a:extLst>
            <a:ext uri="{FF2B5EF4-FFF2-40B4-BE49-F238E27FC236}">
              <a16:creationId xmlns:a16="http://schemas.microsoft.com/office/drawing/2014/main" id="{AB791114-DCDD-4974-AFDF-680ED797DA33}"/>
            </a:ext>
          </a:extLst>
        </xdr:cNvPr>
        <xdr:cNvCxnSpPr/>
      </xdr:nvCxnSpPr>
      <xdr:spPr>
        <a:xfrm flipV="1">
          <a:off x="7861300" y="7053382"/>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150068</xdr:rowOff>
    </xdr:from>
    <xdr:to>
      <xdr:col>36</xdr:col>
      <xdr:colOff>165100</xdr:colOff>
      <xdr:row>41</xdr:row>
      <xdr:rowOff>80218</xdr:rowOff>
    </xdr:to>
    <xdr:sp macro="" textlink="">
      <xdr:nvSpPr>
        <xdr:cNvPr id="142" name="楕円 141">
          <a:extLst>
            <a:ext uri="{FF2B5EF4-FFF2-40B4-BE49-F238E27FC236}">
              <a16:creationId xmlns:a16="http://schemas.microsoft.com/office/drawing/2014/main" id="{2A3454B5-2AE2-4F8D-A0AE-8EB288FFB490}"/>
            </a:ext>
          </a:extLst>
        </xdr:cNvPr>
        <xdr:cNvSpPr/>
      </xdr:nvSpPr>
      <xdr:spPr>
        <a:xfrm>
          <a:off x="6921500" y="7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29256</xdr:rowOff>
    </xdr:from>
    <xdr:to>
      <xdr:col>41</xdr:col>
      <xdr:colOff>50800</xdr:colOff>
      <xdr:row>41</xdr:row>
      <xdr:rowOff>29418</xdr:rowOff>
    </xdr:to>
    <xdr:cxnSp macro="">
      <xdr:nvCxnSpPr>
        <xdr:cNvPr id="143" name="直線コネクタ 142">
          <a:extLst>
            <a:ext uri="{FF2B5EF4-FFF2-40B4-BE49-F238E27FC236}">
              <a16:creationId xmlns:a16="http://schemas.microsoft.com/office/drawing/2014/main" id="{B38E6165-DAB2-469C-8B6B-D043A4990F6D}"/>
            </a:ext>
          </a:extLst>
        </xdr:cNvPr>
        <xdr:cNvCxnSpPr/>
      </xdr:nvCxnSpPr>
      <xdr:spPr>
        <a:xfrm flipV="1">
          <a:off x="6972300" y="705870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63990</xdr:rowOff>
    </xdr:from>
    <xdr:ext cx="534377" cy="259045"/>
    <xdr:sp macro="" textlink="">
      <xdr:nvSpPr>
        <xdr:cNvPr id="144" name="n_1aveValue【道路】&#10;一人当たり延長">
          <a:extLst>
            <a:ext uri="{FF2B5EF4-FFF2-40B4-BE49-F238E27FC236}">
              <a16:creationId xmlns:a16="http://schemas.microsoft.com/office/drawing/2014/main" id="{B5CF5D5F-233B-4180-8025-68E4206C9782}"/>
            </a:ext>
          </a:extLst>
        </xdr:cNvPr>
        <xdr:cNvSpPr txBox="1"/>
      </xdr:nvSpPr>
      <xdr:spPr>
        <a:xfrm>
          <a:off x="9359411" y="64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74196</xdr:rowOff>
    </xdr:from>
    <xdr:ext cx="534377" cy="259045"/>
    <xdr:sp macro="" textlink="">
      <xdr:nvSpPr>
        <xdr:cNvPr id="145" name="n_2aveValue【道路】&#10;一人当たり延長">
          <a:extLst>
            <a:ext uri="{FF2B5EF4-FFF2-40B4-BE49-F238E27FC236}">
              <a16:creationId xmlns:a16="http://schemas.microsoft.com/office/drawing/2014/main" id="{0820636A-B994-4E8F-A9B4-51C15C074FFB}"/>
            </a:ext>
          </a:extLst>
        </xdr:cNvPr>
        <xdr:cNvSpPr txBox="1"/>
      </xdr:nvSpPr>
      <xdr:spPr>
        <a:xfrm>
          <a:off x="84831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81870</xdr:rowOff>
    </xdr:from>
    <xdr:ext cx="534377" cy="259045"/>
    <xdr:sp macro="" textlink="">
      <xdr:nvSpPr>
        <xdr:cNvPr id="146" name="n_3aveValue【道路】&#10;一人当たり延長">
          <a:extLst>
            <a:ext uri="{FF2B5EF4-FFF2-40B4-BE49-F238E27FC236}">
              <a16:creationId xmlns:a16="http://schemas.microsoft.com/office/drawing/2014/main" id="{4BA61112-B737-41A2-8FAB-70BA3DA80411}"/>
            </a:ext>
          </a:extLst>
        </xdr:cNvPr>
        <xdr:cNvSpPr txBox="1"/>
      </xdr:nvSpPr>
      <xdr:spPr>
        <a:xfrm>
          <a:off x="7594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92696</xdr:rowOff>
    </xdr:from>
    <xdr:ext cx="534377" cy="259045"/>
    <xdr:sp macro="" textlink="">
      <xdr:nvSpPr>
        <xdr:cNvPr id="147" name="n_4aveValue【道路】&#10;一人当たり延長">
          <a:extLst>
            <a:ext uri="{FF2B5EF4-FFF2-40B4-BE49-F238E27FC236}">
              <a16:creationId xmlns:a16="http://schemas.microsoft.com/office/drawing/2014/main" id="{99F9BA52-AAF8-495F-BA3C-06619E036BC9}"/>
            </a:ext>
          </a:extLst>
        </xdr:cNvPr>
        <xdr:cNvSpPr txBox="1"/>
      </xdr:nvSpPr>
      <xdr:spPr>
        <a:xfrm>
          <a:off x="6705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60667</xdr:rowOff>
    </xdr:from>
    <xdr:ext cx="534377" cy="259045"/>
    <xdr:sp macro="" textlink="">
      <xdr:nvSpPr>
        <xdr:cNvPr id="148" name="n_1mainValue【道路】&#10;一人当たり延長">
          <a:extLst>
            <a:ext uri="{FF2B5EF4-FFF2-40B4-BE49-F238E27FC236}">
              <a16:creationId xmlns:a16="http://schemas.microsoft.com/office/drawing/2014/main" id="{49A136A3-6CF0-4911-B906-912C1603CED4}"/>
            </a:ext>
          </a:extLst>
        </xdr:cNvPr>
        <xdr:cNvSpPr txBox="1"/>
      </xdr:nvSpPr>
      <xdr:spPr>
        <a:xfrm>
          <a:off x="9359411" y="70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65859</xdr:rowOff>
    </xdr:from>
    <xdr:ext cx="534377" cy="259045"/>
    <xdr:sp macro="" textlink="">
      <xdr:nvSpPr>
        <xdr:cNvPr id="149" name="n_2mainValue【道路】&#10;一人当たり延長">
          <a:extLst>
            <a:ext uri="{FF2B5EF4-FFF2-40B4-BE49-F238E27FC236}">
              <a16:creationId xmlns:a16="http://schemas.microsoft.com/office/drawing/2014/main" id="{D74E5F39-9A06-4FE7-9D5C-2AD0233B1B78}"/>
            </a:ext>
          </a:extLst>
        </xdr:cNvPr>
        <xdr:cNvSpPr txBox="1"/>
      </xdr:nvSpPr>
      <xdr:spPr>
        <a:xfrm>
          <a:off x="8483111" y="7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71183</xdr:rowOff>
    </xdr:from>
    <xdr:ext cx="534377" cy="259045"/>
    <xdr:sp macro="" textlink="">
      <xdr:nvSpPr>
        <xdr:cNvPr id="150" name="n_3mainValue【道路】&#10;一人当たり延長">
          <a:extLst>
            <a:ext uri="{FF2B5EF4-FFF2-40B4-BE49-F238E27FC236}">
              <a16:creationId xmlns:a16="http://schemas.microsoft.com/office/drawing/2014/main" id="{8FB61AC4-D435-4510-9942-0874F9EFC1CE}"/>
            </a:ext>
          </a:extLst>
        </xdr:cNvPr>
        <xdr:cNvSpPr txBox="1"/>
      </xdr:nvSpPr>
      <xdr:spPr>
        <a:xfrm>
          <a:off x="7594111" y="71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71345</xdr:rowOff>
    </xdr:from>
    <xdr:ext cx="534377" cy="259045"/>
    <xdr:sp macro="" textlink="">
      <xdr:nvSpPr>
        <xdr:cNvPr id="151" name="n_4mainValue【道路】&#10;一人当たり延長">
          <a:extLst>
            <a:ext uri="{FF2B5EF4-FFF2-40B4-BE49-F238E27FC236}">
              <a16:creationId xmlns:a16="http://schemas.microsoft.com/office/drawing/2014/main" id="{7006B7D8-FFF8-45CF-83E3-820FC97B1448}"/>
            </a:ext>
          </a:extLst>
        </xdr:cNvPr>
        <xdr:cNvSpPr txBox="1"/>
      </xdr:nvSpPr>
      <xdr:spPr>
        <a:xfrm>
          <a:off x="6705111" y="71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5B97660-35A6-4357-90D2-2FD12086D8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69FEE8D5-A30F-4DCE-9813-D93923A327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BB59EEC9-0D01-4880-9C46-7A296251EA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AD091901-AC70-428D-86CD-705D00E31EF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CC13BF86-6627-4406-9F4F-FE9F65D14C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60138258-C6B1-4B81-9492-E556B2B0F2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A046325B-C7A8-4557-8C20-2C44184B2A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4DA6CB5D-0760-48F1-BFD5-73FF76BAD9F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F2FFA9D4-F198-4493-8EAD-A31103735F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5C72B974-D3AF-4C8E-8A0A-25B36F34FE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B523B2E2-484A-4ADD-B529-63F726AFB1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7ECA1FDE-0429-4007-97B2-F6C74CF07D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BFE7E61C-9AFC-4DDA-BCA2-292C4441EA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1EB1576D-6021-4EA2-B8EF-22D017DB24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64A803BE-E3A2-44DD-BAB7-15E8FD4718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6C171E83-0CAB-4F3F-88CE-5952DB4253A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2961CDAB-E3BB-410A-8C0E-5945FB821C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8552F5A6-EDE4-4872-A87C-ACF2D53523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57A4BBAE-1777-45A2-8CED-94986A9B4D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CAB35B34-5DB1-45D1-B550-A1E647A0B3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5B8F650D-913D-4F04-9A82-95E48E2CFF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D742D37C-C562-48DA-9873-33411F8B61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D59CE6DA-DEB6-4F53-B429-3C9DD5C0D1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68A1D200-A5F2-4265-BBA5-D133D6F477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441B27E8-3EB6-4085-874C-A577DB5590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544566F0-DD3E-43D4-B1F6-2D6DC9A145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14A2E136-296A-455D-A8DA-03EDB9EA2E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a:extLst>
            <a:ext uri="{FF2B5EF4-FFF2-40B4-BE49-F238E27FC236}">
              <a16:creationId xmlns:a16="http://schemas.microsoft.com/office/drawing/2014/main" id="{29A80BF6-C5E8-4526-9D04-275A681DF3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D5CF348D-5E12-4F8E-A48F-8A7692381DA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a:extLst>
            <a:ext uri="{FF2B5EF4-FFF2-40B4-BE49-F238E27FC236}">
              <a16:creationId xmlns:a16="http://schemas.microsoft.com/office/drawing/2014/main" id="{67D10111-351E-4151-8423-C660D3680F7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a:extLst>
            <a:ext uri="{FF2B5EF4-FFF2-40B4-BE49-F238E27FC236}">
              <a16:creationId xmlns:a16="http://schemas.microsoft.com/office/drawing/2014/main" id="{383CAFB1-2D74-4E4C-9623-C5BF36D21D3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a:extLst>
            <a:ext uri="{FF2B5EF4-FFF2-40B4-BE49-F238E27FC236}">
              <a16:creationId xmlns:a16="http://schemas.microsoft.com/office/drawing/2014/main" id="{C4D08554-C9E4-422D-BAF8-898ABEEBED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a:extLst>
            <a:ext uri="{FF2B5EF4-FFF2-40B4-BE49-F238E27FC236}">
              <a16:creationId xmlns:a16="http://schemas.microsoft.com/office/drawing/2014/main" id="{D4A18AB4-455A-4FB9-BBBD-162B22D52C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a:extLst>
            <a:ext uri="{FF2B5EF4-FFF2-40B4-BE49-F238E27FC236}">
              <a16:creationId xmlns:a16="http://schemas.microsoft.com/office/drawing/2014/main" id="{4AB988CF-6905-491E-B25D-F301D8FE6BD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a:extLst>
            <a:ext uri="{FF2B5EF4-FFF2-40B4-BE49-F238E27FC236}">
              <a16:creationId xmlns:a16="http://schemas.microsoft.com/office/drawing/2014/main" id="{6E9A443F-39DA-4836-89C9-25267045C68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a:extLst>
            <a:ext uri="{FF2B5EF4-FFF2-40B4-BE49-F238E27FC236}">
              <a16:creationId xmlns:a16="http://schemas.microsoft.com/office/drawing/2014/main" id="{BD42B3A1-42AA-4294-AB45-B76D5F68CEA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a:extLst>
            <a:ext uri="{FF2B5EF4-FFF2-40B4-BE49-F238E27FC236}">
              <a16:creationId xmlns:a16="http://schemas.microsoft.com/office/drawing/2014/main" id="{A6663CAD-75E9-4F00-84BA-99B260C50E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B6329E79-2061-4FF1-BFF0-5C18141737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a:extLst>
            <a:ext uri="{FF2B5EF4-FFF2-40B4-BE49-F238E27FC236}">
              <a16:creationId xmlns:a16="http://schemas.microsoft.com/office/drawing/2014/main" id="{E76C0DF3-1ADE-4A82-B3D4-8F1A38AE0D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公営住宅】&#10;有形固定資産減価償却率グラフ枠">
          <a:extLst>
            <a:ext uri="{FF2B5EF4-FFF2-40B4-BE49-F238E27FC236}">
              <a16:creationId xmlns:a16="http://schemas.microsoft.com/office/drawing/2014/main" id="{6B2F3FAF-9EF6-42C5-BA75-1D2DC5E5B4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192" name="直線コネクタ 191">
          <a:extLst>
            <a:ext uri="{FF2B5EF4-FFF2-40B4-BE49-F238E27FC236}">
              <a16:creationId xmlns:a16="http://schemas.microsoft.com/office/drawing/2014/main" id="{25C3A3D8-7BD7-4B15-A5E2-C1A9C70799E1}"/>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193" name="【公営住宅】&#10;有形固定資産減価償却率最小値テキスト">
          <a:extLst>
            <a:ext uri="{FF2B5EF4-FFF2-40B4-BE49-F238E27FC236}">
              <a16:creationId xmlns:a16="http://schemas.microsoft.com/office/drawing/2014/main" id="{5AE64980-1F31-44DA-9E43-9F88863B737A}"/>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194" name="直線コネクタ 193">
          <a:extLst>
            <a:ext uri="{FF2B5EF4-FFF2-40B4-BE49-F238E27FC236}">
              <a16:creationId xmlns:a16="http://schemas.microsoft.com/office/drawing/2014/main" id="{8B8257A9-C772-4EC3-8E9D-E8DC11C95E1A}"/>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195" name="【公営住宅】&#10;有形固定資産減価償却率最大値テキスト">
          <a:extLst>
            <a:ext uri="{FF2B5EF4-FFF2-40B4-BE49-F238E27FC236}">
              <a16:creationId xmlns:a16="http://schemas.microsoft.com/office/drawing/2014/main" id="{68248F21-C8B4-4C55-8200-17AFCC38B919}"/>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196" name="直線コネクタ 195">
          <a:extLst>
            <a:ext uri="{FF2B5EF4-FFF2-40B4-BE49-F238E27FC236}">
              <a16:creationId xmlns:a16="http://schemas.microsoft.com/office/drawing/2014/main" id="{608C83BF-CBA5-404A-8635-A9794B988350}"/>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197" name="【公営住宅】&#10;有形固定資産減価償却率平均値テキスト">
          <a:extLst>
            <a:ext uri="{FF2B5EF4-FFF2-40B4-BE49-F238E27FC236}">
              <a16:creationId xmlns:a16="http://schemas.microsoft.com/office/drawing/2014/main" id="{BA31AEE9-01F8-466F-98F5-48AAEE359955}"/>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198" name="フローチャート: 判断 197">
          <a:extLst>
            <a:ext uri="{FF2B5EF4-FFF2-40B4-BE49-F238E27FC236}">
              <a16:creationId xmlns:a16="http://schemas.microsoft.com/office/drawing/2014/main" id="{E6AC7413-9AE3-4155-BF9B-CCD4A1347A72}"/>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199" name="フローチャート: 判断 198">
          <a:extLst>
            <a:ext uri="{FF2B5EF4-FFF2-40B4-BE49-F238E27FC236}">
              <a16:creationId xmlns:a16="http://schemas.microsoft.com/office/drawing/2014/main" id="{1F936C86-B5D8-4FBC-B9B9-281BBA460EDF}"/>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00" name="フローチャート: 判断 199">
          <a:extLst>
            <a:ext uri="{FF2B5EF4-FFF2-40B4-BE49-F238E27FC236}">
              <a16:creationId xmlns:a16="http://schemas.microsoft.com/office/drawing/2014/main" id="{3D5618D5-55E7-4E08-BC4C-E9D2855EA748}"/>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01" name="フローチャート: 判断 200">
          <a:extLst>
            <a:ext uri="{FF2B5EF4-FFF2-40B4-BE49-F238E27FC236}">
              <a16:creationId xmlns:a16="http://schemas.microsoft.com/office/drawing/2014/main" id="{9E0FB833-9A54-41AD-A659-A26F94CED6CA}"/>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02" name="フローチャート: 判断 201">
          <a:extLst>
            <a:ext uri="{FF2B5EF4-FFF2-40B4-BE49-F238E27FC236}">
              <a16:creationId xmlns:a16="http://schemas.microsoft.com/office/drawing/2014/main" id="{5567B9F4-E21A-405D-8CAF-CDB37605DD62}"/>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F720F8D-DE3D-4147-AE36-DD55B3F6F3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48BD728-3420-48ED-AFA5-B88ABEAC65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70E89F9-B3CE-4BDC-8214-F1B95870F5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100A664-2208-4485-8555-3F4D49D8A7B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288D5A41-1FFA-42E7-B475-57E668D045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08" name="楕円 207">
          <a:extLst>
            <a:ext uri="{FF2B5EF4-FFF2-40B4-BE49-F238E27FC236}">
              <a16:creationId xmlns:a16="http://schemas.microsoft.com/office/drawing/2014/main" id="{81692C07-24F0-4DC5-B8F2-88BC089ED76C}"/>
            </a:ext>
          </a:extLst>
        </xdr:cNvPr>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209" name="【公営住宅】&#10;有形固定資産減価償却率該当値テキスト">
          <a:extLst>
            <a:ext uri="{FF2B5EF4-FFF2-40B4-BE49-F238E27FC236}">
              <a16:creationId xmlns:a16="http://schemas.microsoft.com/office/drawing/2014/main" id="{F4E4F1EC-7933-44EE-9257-25D6EB0CDC34}"/>
            </a:ext>
          </a:extLst>
        </xdr:cNvPr>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2539</xdr:rowOff>
    </xdr:from>
    <xdr:to>
      <xdr:col>20</xdr:col>
      <xdr:colOff>38100</xdr:colOff>
      <xdr:row>86</xdr:row>
      <xdr:rowOff>104139</xdr:rowOff>
    </xdr:to>
    <xdr:sp macro="" textlink="">
      <xdr:nvSpPr>
        <xdr:cNvPr id="210" name="楕円 209">
          <a:extLst>
            <a:ext uri="{FF2B5EF4-FFF2-40B4-BE49-F238E27FC236}">
              <a16:creationId xmlns:a16="http://schemas.microsoft.com/office/drawing/2014/main" id="{BE92E977-6559-41C9-8CBC-714CFD1697A1}"/>
            </a:ext>
          </a:extLst>
        </xdr:cNvPr>
        <xdr:cNvSpPr/>
      </xdr:nvSpPr>
      <xdr:spPr>
        <a:xfrm>
          <a:off x="3746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53339</xdr:rowOff>
    </xdr:to>
    <xdr:cxnSp macro="">
      <xdr:nvCxnSpPr>
        <xdr:cNvPr id="211" name="直線コネクタ 210">
          <a:extLst>
            <a:ext uri="{FF2B5EF4-FFF2-40B4-BE49-F238E27FC236}">
              <a16:creationId xmlns:a16="http://schemas.microsoft.com/office/drawing/2014/main" id="{59491017-BA53-4DD1-84AD-9F1427451447}"/>
            </a:ext>
          </a:extLst>
        </xdr:cNvPr>
        <xdr:cNvCxnSpPr/>
      </xdr:nvCxnSpPr>
      <xdr:spPr>
        <a:xfrm flipV="1">
          <a:off x="3797300" y="147713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162561</xdr:rowOff>
    </xdr:from>
    <xdr:to>
      <xdr:col>15</xdr:col>
      <xdr:colOff>101600</xdr:colOff>
      <xdr:row>86</xdr:row>
      <xdr:rowOff>92711</xdr:rowOff>
    </xdr:to>
    <xdr:sp macro="" textlink="">
      <xdr:nvSpPr>
        <xdr:cNvPr id="212" name="楕円 211">
          <a:extLst>
            <a:ext uri="{FF2B5EF4-FFF2-40B4-BE49-F238E27FC236}">
              <a16:creationId xmlns:a16="http://schemas.microsoft.com/office/drawing/2014/main" id="{69C72AF8-B8B7-4DB4-8BFC-8FC3C7C4DE3A}"/>
            </a:ext>
          </a:extLst>
        </xdr:cNvPr>
        <xdr:cNvSpPr/>
      </xdr:nvSpPr>
      <xdr:spPr>
        <a:xfrm>
          <a:off x="2857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41911</xdr:rowOff>
    </xdr:from>
    <xdr:to>
      <xdr:col>19</xdr:col>
      <xdr:colOff>177800</xdr:colOff>
      <xdr:row>86</xdr:row>
      <xdr:rowOff>53339</xdr:rowOff>
    </xdr:to>
    <xdr:cxnSp macro="">
      <xdr:nvCxnSpPr>
        <xdr:cNvPr id="213" name="直線コネクタ 212">
          <a:extLst>
            <a:ext uri="{FF2B5EF4-FFF2-40B4-BE49-F238E27FC236}">
              <a16:creationId xmlns:a16="http://schemas.microsoft.com/office/drawing/2014/main" id="{F9B97125-00B0-470B-BC14-8ED7CFA6C4ED}"/>
            </a:ext>
          </a:extLst>
        </xdr:cNvPr>
        <xdr:cNvCxnSpPr/>
      </xdr:nvCxnSpPr>
      <xdr:spPr>
        <a:xfrm>
          <a:off x="2908300" y="14786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17780</xdr:rowOff>
    </xdr:from>
    <xdr:to>
      <xdr:col>10</xdr:col>
      <xdr:colOff>165100</xdr:colOff>
      <xdr:row>86</xdr:row>
      <xdr:rowOff>119380</xdr:rowOff>
    </xdr:to>
    <xdr:sp macro="" textlink="">
      <xdr:nvSpPr>
        <xdr:cNvPr id="214" name="楕円 213">
          <a:extLst>
            <a:ext uri="{FF2B5EF4-FFF2-40B4-BE49-F238E27FC236}">
              <a16:creationId xmlns:a16="http://schemas.microsoft.com/office/drawing/2014/main" id="{FA8B0B2B-A603-4AE0-B4CD-A73CA6EEAC9F}"/>
            </a:ext>
          </a:extLst>
        </xdr:cNvPr>
        <xdr:cNvSpPr/>
      </xdr:nvSpPr>
      <xdr:spPr>
        <a:xfrm>
          <a:off x="196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41911</xdr:rowOff>
    </xdr:from>
    <xdr:to>
      <xdr:col>15</xdr:col>
      <xdr:colOff>50800</xdr:colOff>
      <xdr:row>86</xdr:row>
      <xdr:rowOff>68580</xdr:rowOff>
    </xdr:to>
    <xdr:cxnSp macro="">
      <xdr:nvCxnSpPr>
        <xdr:cNvPr id="215" name="直線コネクタ 214">
          <a:extLst>
            <a:ext uri="{FF2B5EF4-FFF2-40B4-BE49-F238E27FC236}">
              <a16:creationId xmlns:a16="http://schemas.microsoft.com/office/drawing/2014/main" id="{35783CA6-2701-482D-92AC-BA79A56FBAE7}"/>
            </a:ext>
          </a:extLst>
        </xdr:cNvPr>
        <xdr:cNvCxnSpPr/>
      </xdr:nvCxnSpPr>
      <xdr:spPr>
        <a:xfrm flipV="1">
          <a:off x="2019300" y="14786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53975</xdr:rowOff>
    </xdr:from>
    <xdr:to>
      <xdr:col>6</xdr:col>
      <xdr:colOff>38100</xdr:colOff>
      <xdr:row>86</xdr:row>
      <xdr:rowOff>155575</xdr:rowOff>
    </xdr:to>
    <xdr:sp macro="" textlink="">
      <xdr:nvSpPr>
        <xdr:cNvPr id="216" name="楕円 215">
          <a:extLst>
            <a:ext uri="{FF2B5EF4-FFF2-40B4-BE49-F238E27FC236}">
              <a16:creationId xmlns:a16="http://schemas.microsoft.com/office/drawing/2014/main" id="{26DF514B-196C-4351-829C-AF4A734D95EE}"/>
            </a:ext>
          </a:extLst>
        </xdr:cNvPr>
        <xdr:cNvSpPr/>
      </xdr:nvSpPr>
      <xdr:spPr>
        <a:xfrm>
          <a:off x="1079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68580</xdr:rowOff>
    </xdr:from>
    <xdr:to>
      <xdr:col>10</xdr:col>
      <xdr:colOff>114300</xdr:colOff>
      <xdr:row>86</xdr:row>
      <xdr:rowOff>104775</xdr:rowOff>
    </xdr:to>
    <xdr:cxnSp macro="">
      <xdr:nvCxnSpPr>
        <xdr:cNvPr id="217" name="直線コネクタ 216">
          <a:extLst>
            <a:ext uri="{FF2B5EF4-FFF2-40B4-BE49-F238E27FC236}">
              <a16:creationId xmlns:a16="http://schemas.microsoft.com/office/drawing/2014/main" id="{CB138900-F219-4CF9-835F-895B2B9FFF68}"/>
            </a:ext>
          </a:extLst>
        </xdr:cNvPr>
        <xdr:cNvCxnSpPr/>
      </xdr:nvCxnSpPr>
      <xdr:spPr>
        <a:xfrm flipV="1">
          <a:off x="1130300" y="14813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18" name="n_1aveValue【公営住宅】&#10;有形固定資産減価償却率">
          <a:extLst>
            <a:ext uri="{FF2B5EF4-FFF2-40B4-BE49-F238E27FC236}">
              <a16:creationId xmlns:a16="http://schemas.microsoft.com/office/drawing/2014/main" id="{CBA5319F-4103-4726-954D-EF27D9C47C76}"/>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19" name="n_2aveValue【公営住宅】&#10;有形固定資産減価償却率">
          <a:extLst>
            <a:ext uri="{FF2B5EF4-FFF2-40B4-BE49-F238E27FC236}">
              <a16:creationId xmlns:a16="http://schemas.microsoft.com/office/drawing/2014/main" id="{346C12B8-9149-4571-B5AA-FC46C22E73A3}"/>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220" name="n_3aveValue【公営住宅】&#10;有形固定資産減価償却率">
          <a:extLst>
            <a:ext uri="{FF2B5EF4-FFF2-40B4-BE49-F238E27FC236}">
              <a16:creationId xmlns:a16="http://schemas.microsoft.com/office/drawing/2014/main" id="{2B845BFF-B7C5-41B8-8385-E48BBE97B37F}"/>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221" name="n_4aveValue【公営住宅】&#10;有形固定資産減価償却率">
          <a:extLst>
            <a:ext uri="{FF2B5EF4-FFF2-40B4-BE49-F238E27FC236}">
              <a16:creationId xmlns:a16="http://schemas.microsoft.com/office/drawing/2014/main" id="{82CA2447-2298-412F-B9C8-AF077AF5CCFC}"/>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95266</xdr:rowOff>
    </xdr:from>
    <xdr:ext cx="405111" cy="259045"/>
    <xdr:sp macro="" textlink="">
      <xdr:nvSpPr>
        <xdr:cNvPr id="222" name="n_1mainValue【公営住宅】&#10;有形固定資産減価償却率">
          <a:extLst>
            <a:ext uri="{FF2B5EF4-FFF2-40B4-BE49-F238E27FC236}">
              <a16:creationId xmlns:a16="http://schemas.microsoft.com/office/drawing/2014/main" id="{CCAC63F9-6FFC-4B36-91C0-5C7ACC47A530}"/>
            </a:ext>
          </a:extLst>
        </xdr:cNvPr>
        <xdr:cNvSpPr txBox="1"/>
      </xdr:nvSpPr>
      <xdr:spPr>
        <a:xfrm>
          <a:off x="3582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83838</xdr:rowOff>
    </xdr:from>
    <xdr:ext cx="405111" cy="259045"/>
    <xdr:sp macro="" textlink="">
      <xdr:nvSpPr>
        <xdr:cNvPr id="223" name="n_2mainValue【公営住宅】&#10;有形固定資産減価償却率">
          <a:extLst>
            <a:ext uri="{FF2B5EF4-FFF2-40B4-BE49-F238E27FC236}">
              <a16:creationId xmlns:a16="http://schemas.microsoft.com/office/drawing/2014/main" id="{F07B804C-31D6-4942-B167-79C202C0707F}"/>
            </a:ext>
          </a:extLst>
        </xdr:cNvPr>
        <xdr:cNvSpPr txBox="1"/>
      </xdr:nvSpPr>
      <xdr:spPr>
        <a:xfrm>
          <a:off x="2705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110507</xdr:rowOff>
    </xdr:from>
    <xdr:ext cx="405111" cy="259045"/>
    <xdr:sp macro="" textlink="">
      <xdr:nvSpPr>
        <xdr:cNvPr id="224" name="n_3mainValue【公営住宅】&#10;有形固定資産減価償却率">
          <a:extLst>
            <a:ext uri="{FF2B5EF4-FFF2-40B4-BE49-F238E27FC236}">
              <a16:creationId xmlns:a16="http://schemas.microsoft.com/office/drawing/2014/main" id="{F0715864-6D6C-48E7-9C59-0649C826DDCA}"/>
            </a:ext>
          </a:extLst>
        </xdr:cNvPr>
        <xdr:cNvSpPr txBox="1"/>
      </xdr:nvSpPr>
      <xdr:spPr>
        <a:xfrm>
          <a:off x="18167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146702</xdr:rowOff>
    </xdr:from>
    <xdr:ext cx="405111" cy="259045"/>
    <xdr:sp macro="" textlink="">
      <xdr:nvSpPr>
        <xdr:cNvPr id="225" name="n_4mainValue【公営住宅】&#10;有形固定資産減価償却率">
          <a:extLst>
            <a:ext uri="{FF2B5EF4-FFF2-40B4-BE49-F238E27FC236}">
              <a16:creationId xmlns:a16="http://schemas.microsoft.com/office/drawing/2014/main" id="{BF5F448B-B710-4536-AF4A-2AD1CC05474F}"/>
            </a:ext>
          </a:extLst>
        </xdr:cNvPr>
        <xdr:cNvSpPr txBox="1"/>
      </xdr:nvSpPr>
      <xdr:spPr>
        <a:xfrm>
          <a:off x="927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98AE57C8-B900-4A77-B9E5-E49B7DE9D5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58E5D62E-51B2-4F9E-8500-D3355A6887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D1805791-414E-4A4D-B149-035B220E78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87430EA7-372F-48B9-8ADC-F13D75DEBF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5DB07645-F632-4EE2-A1A2-C740C6A0E8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1AEC2954-5D85-4847-AC8E-1A398E0E51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52D4D79B-EBA4-4448-9040-181B2B28AB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BDFBEB6D-C721-4FD3-B358-E6A0A91506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22A04730-AC9E-4C44-B10F-4635D9E9D3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704C06D3-3FD4-4661-847B-4E3531142C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6" name="直線コネクタ 235">
          <a:extLst>
            <a:ext uri="{FF2B5EF4-FFF2-40B4-BE49-F238E27FC236}">
              <a16:creationId xmlns:a16="http://schemas.microsoft.com/office/drawing/2014/main" id="{BCE667C3-3BB4-4784-91A6-5EE90EF300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0E7EDE3A-F45E-4677-AA44-5AEF7BA7948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8" name="直線コネクタ 237">
          <a:extLst>
            <a:ext uri="{FF2B5EF4-FFF2-40B4-BE49-F238E27FC236}">
              <a16:creationId xmlns:a16="http://schemas.microsoft.com/office/drawing/2014/main" id="{86055494-EA2E-495F-973D-1C3963DD112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A5E07141-8063-47B1-BFAE-4F53E869E38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0" name="直線コネクタ 239">
          <a:extLst>
            <a:ext uri="{FF2B5EF4-FFF2-40B4-BE49-F238E27FC236}">
              <a16:creationId xmlns:a16="http://schemas.microsoft.com/office/drawing/2014/main" id="{D2B1683E-C997-4C22-A763-EE84D0C71C6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0D92F6C0-A9C9-45F7-A935-16B396B0AAC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2" name="直線コネクタ 241">
          <a:extLst>
            <a:ext uri="{FF2B5EF4-FFF2-40B4-BE49-F238E27FC236}">
              <a16:creationId xmlns:a16="http://schemas.microsoft.com/office/drawing/2014/main" id="{C3F81005-64B9-4AC3-9867-0D8594A952D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99BA0DE0-C027-41CD-AC2F-F3D1EDE9457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4" name="直線コネクタ 243">
          <a:extLst>
            <a:ext uri="{FF2B5EF4-FFF2-40B4-BE49-F238E27FC236}">
              <a16:creationId xmlns:a16="http://schemas.microsoft.com/office/drawing/2014/main" id="{0C95D90D-C4DD-4381-9F4F-9B45C9B34F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5" name="テキスト ボックス 244">
          <a:extLst>
            <a:ext uri="{FF2B5EF4-FFF2-40B4-BE49-F238E27FC236}">
              <a16:creationId xmlns:a16="http://schemas.microsoft.com/office/drawing/2014/main" id="{5609C3A3-43F8-4ACD-B9C1-F35F1213D40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53B5B7E8-9CD2-4C03-B57E-9B87619D77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7" name="テキスト ボックス 246">
          <a:extLst>
            <a:ext uri="{FF2B5EF4-FFF2-40B4-BE49-F238E27FC236}">
              <a16:creationId xmlns:a16="http://schemas.microsoft.com/office/drawing/2014/main" id="{57ADA648-9E0E-4B18-A5D5-B59C0C0283C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公営住宅】&#10;一人当たり面積グラフ枠">
          <a:extLst>
            <a:ext uri="{FF2B5EF4-FFF2-40B4-BE49-F238E27FC236}">
              <a16:creationId xmlns:a16="http://schemas.microsoft.com/office/drawing/2014/main" id="{EFCC0541-8A2C-406D-ACF9-A3B9BCCC84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249" name="直線コネクタ 248">
          <a:extLst>
            <a:ext uri="{FF2B5EF4-FFF2-40B4-BE49-F238E27FC236}">
              <a16:creationId xmlns:a16="http://schemas.microsoft.com/office/drawing/2014/main" id="{889AB49C-A7DF-4867-A8B7-4C1CC388E90E}"/>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250" name="【公営住宅】&#10;一人当たり面積最小値テキスト">
          <a:extLst>
            <a:ext uri="{FF2B5EF4-FFF2-40B4-BE49-F238E27FC236}">
              <a16:creationId xmlns:a16="http://schemas.microsoft.com/office/drawing/2014/main" id="{DEBA3399-2AC6-44F2-AF04-583BBC97082F}"/>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251" name="直線コネクタ 250">
          <a:extLst>
            <a:ext uri="{FF2B5EF4-FFF2-40B4-BE49-F238E27FC236}">
              <a16:creationId xmlns:a16="http://schemas.microsoft.com/office/drawing/2014/main" id="{25D1991A-2A52-47B7-BCCB-C78E68E19F9A}"/>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252" name="【公営住宅】&#10;一人当たり面積最大値テキスト">
          <a:extLst>
            <a:ext uri="{FF2B5EF4-FFF2-40B4-BE49-F238E27FC236}">
              <a16:creationId xmlns:a16="http://schemas.microsoft.com/office/drawing/2014/main" id="{F97EBB72-1F2D-4367-A6C5-C0F10B17F0EA}"/>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253" name="直線コネクタ 252">
          <a:extLst>
            <a:ext uri="{FF2B5EF4-FFF2-40B4-BE49-F238E27FC236}">
              <a16:creationId xmlns:a16="http://schemas.microsoft.com/office/drawing/2014/main" id="{EBD2593C-3837-429F-98F8-94EF8D9BE060}"/>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254" name="【公営住宅】&#10;一人当たり面積平均値テキスト">
          <a:extLst>
            <a:ext uri="{FF2B5EF4-FFF2-40B4-BE49-F238E27FC236}">
              <a16:creationId xmlns:a16="http://schemas.microsoft.com/office/drawing/2014/main" id="{267E0532-74CC-4916-BD6E-8CBD06E78F80}"/>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255" name="フローチャート: 判断 254">
          <a:extLst>
            <a:ext uri="{FF2B5EF4-FFF2-40B4-BE49-F238E27FC236}">
              <a16:creationId xmlns:a16="http://schemas.microsoft.com/office/drawing/2014/main" id="{B3A793C7-E472-40B3-8ACE-2576382C6DCB}"/>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256" name="フローチャート: 判断 255">
          <a:extLst>
            <a:ext uri="{FF2B5EF4-FFF2-40B4-BE49-F238E27FC236}">
              <a16:creationId xmlns:a16="http://schemas.microsoft.com/office/drawing/2014/main" id="{17F935F8-3C72-4A95-BA83-6F057F845232}"/>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257" name="フローチャート: 判断 256">
          <a:extLst>
            <a:ext uri="{FF2B5EF4-FFF2-40B4-BE49-F238E27FC236}">
              <a16:creationId xmlns:a16="http://schemas.microsoft.com/office/drawing/2014/main" id="{7F0D6905-137D-4004-861B-B57A7BC35EEF}"/>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258" name="フローチャート: 判断 257">
          <a:extLst>
            <a:ext uri="{FF2B5EF4-FFF2-40B4-BE49-F238E27FC236}">
              <a16:creationId xmlns:a16="http://schemas.microsoft.com/office/drawing/2014/main" id="{98F5784E-FA1C-4CAA-BD39-13794D8C58FB}"/>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259" name="フローチャート: 判断 258">
          <a:extLst>
            <a:ext uri="{FF2B5EF4-FFF2-40B4-BE49-F238E27FC236}">
              <a16:creationId xmlns:a16="http://schemas.microsoft.com/office/drawing/2014/main" id="{426A442E-B693-4B51-8139-DB9A30167DD5}"/>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A8C7C55-4A23-44F9-8A83-AC6083A053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FC5ED1B-EBA5-44EC-968C-B7B598906E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58612F3-5E28-405F-8DE0-FECB3BB254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47A6A36-DB0D-4EA1-99C1-4BDFDCA963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45C8400-6077-4984-B13A-9D5A818D3A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92329</xdr:rowOff>
    </xdr:from>
    <xdr:to>
      <xdr:col>55</xdr:col>
      <xdr:colOff>50800</xdr:colOff>
      <xdr:row>86</xdr:row>
      <xdr:rowOff>22479</xdr:rowOff>
    </xdr:to>
    <xdr:sp macro="" textlink="">
      <xdr:nvSpPr>
        <xdr:cNvPr id="265" name="楕円 264">
          <a:extLst>
            <a:ext uri="{FF2B5EF4-FFF2-40B4-BE49-F238E27FC236}">
              <a16:creationId xmlns:a16="http://schemas.microsoft.com/office/drawing/2014/main" id="{ABD58D11-6230-4C78-BDD0-702200AEC98A}"/>
            </a:ext>
          </a:extLst>
        </xdr:cNvPr>
        <xdr:cNvSpPr/>
      </xdr:nvSpPr>
      <xdr:spPr>
        <a:xfrm>
          <a:off x="10426700" y="146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7256</xdr:rowOff>
    </xdr:from>
    <xdr:ext cx="469744" cy="259045"/>
    <xdr:sp macro="" textlink="">
      <xdr:nvSpPr>
        <xdr:cNvPr id="266" name="【公営住宅】&#10;一人当たり面積該当値テキスト">
          <a:extLst>
            <a:ext uri="{FF2B5EF4-FFF2-40B4-BE49-F238E27FC236}">
              <a16:creationId xmlns:a16="http://schemas.microsoft.com/office/drawing/2014/main" id="{C5E3DBFC-7C00-4DD8-B41C-0DB657FA01C8}"/>
            </a:ext>
          </a:extLst>
        </xdr:cNvPr>
        <xdr:cNvSpPr txBox="1"/>
      </xdr:nvSpPr>
      <xdr:spPr>
        <a:xfrm>
          <a:off x="10515600" y="1458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95377</xdr:rowOff>
    </xdr:from>
    <xdr:to>
      <xdr:col>50</xdr:col>
      <xdr:colOff>165100</xdr:colOff>
      <xdr:row>86</xdr:row>
      <xdr:rowOff>25527</xdr:rowOff>
    </xdr:to>
    <xdr:sp macro="" textlink="">
      <xdr:nvSpPr>
        <xdr:cNvPr id="267" name="楕円 266">
          <a:extLst>
            <a:ext uri="{FF2B5EF4-FFF2-40B4-BE49-F238E27FC236}">
              <a16:creationId xmlns:a16="http://schemas.microsoft.com/office/drawing/2014/main" id="{9BB64641-82DE-41B2-BA53-E02E7AA0E2AE}"/>
            </a:ext>
          </a:extLst>
        </xdr:cNvPr>
        <xdr:cNvSpPr/>
      </xdr:nvSpPr>
      <xdr:spPr>
        <a:xfrm>
          <a:off x="9588500" y="146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143129</xdr:rowOff>
    </xdr:from>
    <xdr:to>
      <xdr:col>55</xdr:col>
      <xdr:colOff>0</xdr:colOff>
      <xdr:row>85</xdr:row>
      <xdr:rowOff>146177</xdr:rowOff>
    </xdr:to>
    <xdr:cxnSp macro="">
      <xdr:nvCxnSpPr>
        <xdr:cNvPr id="268" name="直線コネクタ 267">
          <a:extLst>
            <a:ext uri="{FF2B5EF4-FFF2-40B4-BE49-F238E27FC236}">
              <a16:creationId xmlns:a16="http://schemas.microsoft.com/office/drawing/2014/main" id="{029E39F0-1DCA-4DA0-A18C-BF9BD841BD42}"/>
            </a:ext>
          </a:extLst>
        </xdr:cNvPr>
        <xdr:cNvCxnSpPr/>
      </xdr:nvCxnSpPr>
      <xdr:spPr>
        <a:xfrm flipV="1">
          <a:off x="9639300" y="1471637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97537</xdr:rowOff>
    </xdr:from>
    <xdr:to>
      <xdr:col>46</xdr:col>
      <xdr:colOff>38100</xdr:colOff>
      <xdr:row>86</xdr:row>
      <xdr:rowOff>27687</xdr:rowOff>
    </xdr:to>
    <xdr:sp macro="" textlink="">
      <xdr:nvSpPr>
        <xdr:cNvPr id="269" name="楕円 268">
          <a:extLst>
            <a:ext uri="{FF2B5EF4-FFF2-40B4-BE49-F238E27FC236}">
              <a16:creationId xmlns:a16="http://schemas.microsoft.com/office/drawing/2014/main" id="{CCFCCAD1-1706-4D61-80E7-0ECF2DC0B4D6}"/>
            </a:ext>
          </a:extLst>
        </xdr:cNvPr>
        <xdr:cNvSpPr/>
      </xdr:nvSpPr>
      <xdr:spPr>
        <a:xfrm>
          <a:off x="8699500" y="146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146177</xdr:rowOff>
    </xdr:from>
    <xdr:to>
      <xdr:col>50</xdr:col>
      <xdr:colOff>114300</xdr:colOff>
      <xdr:row>85</xdr:row>
      <xdr:rowOff>148337</xdr:rowOff>
    </xdr:to>
    <xdr:cxnSp macro="">
      <xdr:nvCxnSpPr>
        <xdr:cNvPr id="270" name="直線コネクタ 269">
          <a:extLst>
            <a:ext uri="{FF2B5EF4-FFF2-40B4-BE49-F238E27FC236}">
              <a16:creationId xmlns:a16="http://schemas.microsoft.com/office/drawing/2014/main" id="{9DD5430B-12CE-481C-90F9-FBF43CE49E73}"/>
            </a:ext>
          </a:extLst>
        </xdr:cNvPr>
        <xdr:cNvCxnSpPr/>
      </xdr:nvCxnSpPr>
      <xdr:spPr>
        <a:xfrm flipV="1">
          <a:off x="8750300" y="14719427"/>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100585</xdr:rowOff>
    </xdr:from>
    <xdr:to>
      <xdr:col>41</xdr:col>
      <xdr:colOff>101600</xdr:colOff>
      <xdr:row>86</xdr:row>
      <xdr:rowOff>30735</xdr:rowOff>
    </xdr:to>
    <xdr:sp macro="" textlink="">
      <xdr:nvSpPr>
        <xdr:cNvPr id="271" name="楕円 270">
          <a:extLst>
            <a:ext uri="{FF2B5EF4-FFF2-40B4-BE49-F238E27FC236}">
              <a16:creationId xmlns:a16="http://schemas.microsoft.com/office/drawing/2014/main" id="{99B3CAC1-7B28-420A-AA86-D6C9B77C1E78}"/>
            </a:ext>
          </a:extLst>
        </xdr:cNvPr>
        <xdr:cNvSpPr/>
      </xdr:nvSpPr>
      <xdr:spPr>
        <a:xfrm>
          <a:off x="7810500" y="146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148337</xdr:rowOff>
    </xdr:from>
    <xdr:to>
      <xdr:col>45</xdr:col>
      <xdr:colOff>177800</xdr:colOff>
      <xdr:row>85</xdr:row>
      <xdr:rowOff>151385</xdr:rowOff>
    </xdr:to>
    <xdr:cxnSp macro="">
      <xdr:nvCxnSpPr>
        <xdr:cNvPr id="272" name="直線コネクタ 271">
          <a:extLst>
            <a:ext uri="{FF2B5EF4-FFF2-40B4-BE49-F238E27FC236}">
              <a16:creationId xmlns:a16="http://schemas.microsoft.com/office/drawing/2014/main" id="{D90D2911-E4FD-4982-A25A-777FED358EE1}"/>
            </a:ext>
          </a:extLst>
        </xdr:cNvPr>
        <xdr:cNvCxnSpPr/>
      </xdr:nvCxnSpPr>
      <xdr:spPr>
        <a:xfrm flipV="1">
          <a:off x="7861300" y="147215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102997</xdr:rowOff>
    </xdr:from>
    <xdr:to>
      <xdr:col>36</xdr:col>
      <xdr:colOff>165100</xdr:colOff>
      <xdr:row>86</xdr:row>
      <xdr:rowOff>33147</xdr:rowOff>
    </xdr:to>
    <xdr:sp macro="" textlink="">
      <xdr:nvSpPr>
        <xdr:cNvPr id="273" name="楕円 272">
          <a:extLst>
            <a:ext uri="{FF2B5EF4-FFF2-40B4-BE49-F238E27FC236}">
              <a16:creationId xmlns:a16="http://schemas.microsoft.com/office/drawing/2014/main" id="{C5DF7C49-82EF-44FB-B5AD-BD52FA28AC1C}"/>
            </a:ext>
          </a:extLst>
        </xdr:cNvPr>
        <xdr:cNvSpPr/>
      </xdr:nvSpPr>
      <xdr:spPr>
        <a:xfrm>
          <a:off x="6921500" y="14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151385</xdr:rowOff>
    </xdr:from>
    <xdr:to>
      <xdr:col>41</xdr:col>
      <xdr:colOff>50800</xdr:colOff>
      <xdr:row>85</xdr:row>
      <xdr:rowOff>153797</xdr:rowOff>
    </xdr:to>
    <xdr:cxnSp macro="">
      <xdr:nvCxnSpPr>
        <xdr:cNvPr id="274" name="直線コネクタ 273">
          <a:extLst>
            <a:ext uri="{FF2B5EF4-FFF2-40B4-BE49-F238E27FC236}">
              <a16:creationId xmlns:a16="http://schemas.microsoft.com/office/drawing/2014/main" id="{0323E5C0-B6E1-4937-BEE6-3C57B44190B9}"/>
            </a:ext>
          </a:extLst>
        </xdr:cNvPr>
        <xdr:cNvCxnSpPr/>
      </xdr:nvCxnSpPr>
      <xdr:spPr>
        <a:xfrm flipV="1">
          <a:off x="6972300" y="1472463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275" name="n_1aveValue【公営住宅】&#10;一人当たり面積">
          <a:extLst>
            <a:ext uri="{FF2B5EF4-FFF2-40B4-BE49-F238E27FC236}">
              <a16:creationId xmlns:a16="http://schemas.microsoft.com/office/drawing/2014/main" id="{926D6FB8-1C4E-4ED6-B194-72BE481A99A2}"/>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276" name="n_2aveValue【公営住宅】&#10;一人当たり面積">
          <a:extLst>
            <a:ext uri="{FF2B5EF4-FFF2-40B4-BE49-F238E27FC236}">
              <a16:creationId xmlns:a16="http://schemas.microsoft.com/office/drawing/2014/main" id="{BA967922-BABD-4438-BDA2-684F1EBBB7BB}"/>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277" name="n_3aveValue【公営住宅】&#10;一人当たり面積">
          <a:extLst>
            <a:ext uri="{FF2B5EF4-FFF2-40B4-BE49-F238E27FC236}">
              <a16:creationId xmlns:a16="http://schemas.microsoft.com/office/drawing/2014/main" id="{16138B12-FF29-45AF-85AA-D1A757BD4833}"/>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278" name="n_4aveValue【公営住宅】&#10;一人当たり面積">
          <a:extLst>
            <a:ext uri="{FF2B5EF4-FFF2-40B4-BE49-F238E27FC236}">
              <a16:creationId xmlns:a16="http://schemas.microsoft.com/office/drawing/2014/main" id="{C5B653D5-F0FE-4FB2-9BA5-B6F6171B1FD7}"/>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16654</xdr:rowOff>
    </xdr:from>
    <xdr:ext cx="469744" cy="259045"/>
    <xdr:sp macro="" textlink="">
      <xdr:nvSpPr>
        <xdr:cNvPr id="279" name="n_1mainValue【公営住宅】&#10;一人当たり面積">
          <a:extLst>
            <a:ext uri="{FF2B5EF4-FFF2-40B4-BE49-F238E27FC236}">
              <a16:creationId xmlns:a16="http://schemas.microsoft.com/office/drawing/2014/main" id="{8820781A-BBD5-4346-A2C1-1DD6DC309E2A}"/>
            </a:ext>
          </a:extLst>
        </xdr:cNvPr>
        <xdr:cNvSpPr txBox="1"/>
      </xdr:nvSpPr>
      <xdr:spPr>
        <a:xfrm>
          <a:off x="9391727" y="1476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18814</xdr:rowOff>
    </xdr:from>
    <xdr:ext cx="469744" cy="259045"/>
    <xdr:sp macro="" textlink="">
      <xdr:nvSpPr>
        <xdr:cNvPr id="280" name="n_2mainValue【公営住宅】&#10;一人当たり面積">
          <a:extLst>
            <a:ext uri="{FF2B5EF4-FFF2-40B4-BE49-F238E27FC236}">
              <a16:creationId xmlns:a16="http://schemas.microsoft.com/office/drawing/2014/main" id="{FAFF3C62-B437-4921-A6E0-9CE9323B45F9}"/>
            </a:ext>
          </a:extLst>
        </xdr:cNvPr>
        <xdr:cNvSpPr txBox="1"/>
      </xdr:nvSpPr>
      <xdr:spPr>
        <a:xfrm>
          <a:off x="8515427" y="1476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21862</xdr:rowOff>
    </xdr:from>
    <xdr:ext cx="469744" cy="259045"/>
    <xdr:sp macro="" textlink="">
      <xdr:nvSpPr>
        <xdr:cNvPr id="281" name="n_3mainValue【公営住宅】&#10;一人当たり面積">
          <a:extLst>
            <a:ext uri="{FF2B5EF4-FFF2-40B4-BE49-F238E27FC236}">
              <a16:creationId xmlns:a16="http://schemas.microsoft.com/office/drawing/2014/main" id="{76C0E733-E765-4844-911D-0B2B0273F97D}"/>
            </a:ext>
          </a:extLst>
        </xdr:cNvPr>
        <xdr:cNvSpPr txBox="1"/>
      </xdr:nvSpPr>
      <xdr:spPr>
        <a:xfrm>
          <a:off x="7626427" y="1476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24274</xdr:rowOff>
    </xdr:from>
    <xdr:ext cx="469744" cy="259045"/>
    <xdr:sp macro="" textlink="">
      <xdr:nvSpPr>
        <xdr:cNvPr id="282" name="n_4mainValue【公営住宅】&#10;一人当たり面積">
          <a:extLst>
            <a:ext uri="{FF2B5EF4-FFF2-40B4-BE49-F238E27FC236}">
              <a16:creationId xmlns:a16="http://schemas.microsoft.com/office/drawing/2014/main" id="{BCC1660A-E03C-4F5E-84F5-29EF629746DB}"/>
            </a:ext>
          </a:extLst>
        </xdr:cNvPr>
        <xdr:cNvSpPr txBox="1"/>
      </xdr:nvSpPr>
      <xdr:spPr>
        <a:xfrm>
          <a:off x="6737427" y="1476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3C11653A-1B4D-43A7-988D-E918E385EB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E3FDD8B5-C096-41FF-8E31-620BC433C9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BFE297AD-F5DD-4327-8E66-3F584FF21F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EFAE1281-77D7-4960-B8EF-25E3E1D049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C3C7F52D-EC85-45DE-9F0F-51E58856CA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A2B2BCB2-E838-4FFC-8E67-6CE56383D3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B4AB233A-B387-4091-A1B5-B289AE3FCD6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229F3967-9AFC-4849-9CD6-99C1195A2A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DC229F20-C1CB-42C2-9C08-26EC5712CE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5A9946D8-C07F-4FC1-BC03-3D25AC2D53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56AFE192-B631-4462-8D20-0787EB3310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3BD5D8F1-BB14-492D-86B3-1FBC97C0F5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50032AEF-E766-4590-821A-E8AF90846D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6643FCD7-76FA-4371-91DC-16245EC2DA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0AA70FD6-BF33-4AEC-909A-25B163BCA9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3954D21A-8D1A-483C-852F-B593EBC151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89DF37C3-0DDD-49A0-93DA-8F8DCFD874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BFDAD7AD-C2F5-4FB2-8090-347928E994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6D1FC7B6-D915-466D-A674-96FD5EE9A8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1209CDB-506B-4E11-884D-353B0FB805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F4EC1056-8033-4364-BF71-F7D7BB84DB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F06B284C-5D7E-4E4E-863F-2F705E6B45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63EC6C4F-4849-4435-AA1C-F44E4D81A3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E9C4236A-06FF-452E-9A11-F0332E4588B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a:extLst>
            <a:ext uri="{FF2B5EF4-FFF2-40B4-BE49-F238E27FC236}">
              <a16:creationId xmlns:a16="http://schemas.microsoft.com/office/drawing/2014/main" id="{C560E801-3A52-494D-96FF-C33ADC5F3B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a:extLst>
            <a:ext uri="{FF2B5EF4-FFF2-40B4-BE49-F238E27FC236}">
              <a16:creationId xmlns:a16="http://schemas.microsoft.com/office/drawing/2014/main" id="{D94BBDAA-2890-4103-B0EE-BB21BBA444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a:extLst>
            <a:ext uri="{FF2B5EF4-FFF2-40B4-BE49-F238E27FC236}">
              <a16:creationId xmlns:a16="http://schemas.microsoft.com/office/drawing/2014/main" id="{5EB8EC87-6C14-4979-B840-3E60006993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a:extLst>
            <a:ext uri="{FF2B5EF4-FFF2-40B4-BE49-F238E27FC236}">
              <a16:creationId xmlns:a16="http://schemas.microsoft.com/office/drawing/2014/main" id="{95D0B6F2-076A-405E-BF53-30804E9FE3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a:extLst>
            <a:ext uri="{FF2B5EF4-FFF2-40B4-BE49-F238E27FC236}">
              <a16:creationId xmlns:a16="http://schemas.microsoft.com/office/drawing/2014/main" id="{9190F6AD-B225-4A97-88E0-7F0D6BFFF2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a:extLst>
            <a:ext uri="{FF2B5EF4-FFF2-40B4-BE49-F238E27FC236}">
              <a16:creationId xmlns:a16="http://schemas.microsoft.com/office/drawing/2014/main" id="{AFA599DD-4A9F-4A40-BF41-F56801245C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a:extLst>
            <a:ext uri="{FF2B5EF4-FFF2-40B4-BE49-F238E27FC236}">
              <a16:creationId xmlns:a16="http://schemas.microsoft.com/office/drawing/2014/main" id="{6BF608EF-674C-46B6-8AD6-AA349AF753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a:extLst>
            <a:ext uri="{FF2B5EF4-FFF2-40B4-BE49-F238E27FC236}">
              <a16:creationId xmlns:a16="http://schemas.microsoft.com/office/drawing/2014/main" id="{D774C2E0-E01C-40FC-9B8D-6F05C07F8DD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id="{03924339-E1EB-420C-AA1D-8F03C508F8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id="{140628F5-9E89-4F80-9FEC-305CAAD7691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id="{C77F327C-565E-4E21-A428-41B0C11A11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id="{D1DB5B0D-A707-424B-8427-19FD521D90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id="{C0FAA610-C1CB-4373-8358-DD061F210A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id="{B148360B-D51B-4696-9F92-CB227C2ABF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id="{922497FE-57E2-4445-B01F-705854E444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id="{432BDFD5-0AEE-4F0C-AE03-5FB0B7F78E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a:extLst>
            <a:ext uri="{FF2B5EF4-FFF2-40B4-BE49-F238E27FC236}">
              <a16:creationId xmlns:a16="http://schemas.microsoft.com/office/drawing/2014/main" id="{B94E6298-3120-40D4-BF78-6EC339E36D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a:extLst>
            <a:ext uri="{FF2B5EF4-FFF2-40B4-BE49-F238E27FC236}">
              <a16:creationId xmlns:a16="http://schemas.microsoft.com/office/drawing/2014/main" id="{C9A37261-E85F-48A3-9359-5E58B8A97A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5" name="テキスト ボックス 324">
          <a:extLst>
            <a:ext uri="{FF2B5EF4-FFF2-40B4-BE49-F238E27FC236}">
              <a16:creationId xmlns:a16="http://schemas.microsoft.com/office/drawing/2014/main" id="{A679A982-E4F2-4DB4-8B1F-9A61E8F4D9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6" name="直線コネクタ 325">
          <a:extLst>
            <a:ext uri="{FF2B5EF4-FFF2-40B4-BE49-F238E27FC236}">
              <a16:creationId xmlns:a16="http://schemas.microsoft.com/office/drawing/2014/main" id="{F30F5A14-AE8E-4E10-AF3F-A7EC82B384B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7" name="テキスト ボックス 326">
          <a:extLst>
            <a:ext uri="{FF2B5EF4-FFF2-40B4-BE49-F238E27FC236}">
              <a16:creationId xmlns:a16="http://schemas.microsoft.com/office/drawing/2014/main" id="{5820BDCB-64E8-4902-8A12-91923661136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8" name="直線コネクタ 327">
          <a:extLst>
            <a:ext uri="{FF2B5EF4-FFF2-40B4-BE49-F238E27FC236}">
              <a16:creationId xmlns:a16="http://schemas.microsoft.com/office/drawing/2014/main" id="{70788B6D-14D2-41E8-804E-05D54FA36F0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9" name="テキスト ボックス 328">
          <a:extLst>
            <a:ext uri="{FF2B5EF4-FFF2-40B4-BE49-F238E27FC236}">
              <a16:creationId xmlns:a16="http://schemas.microsoft.com/office/drawing/2014/main" id="{E5E7BC99-FDFA-423D-BDBD-570DDD97C1C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0" name="直線コネクタ 329">
          <a:extLst>
            <a:ext uri="{FF2B5EF4-FFF2-40B4-BE49-F238E27FC236}">
              <a16:creationId xmlns:a16="http://schemas.microsoft.com/office/drawing/2014/main" id="{5D95212A-37BE-42FD-BFAE-A9AA1791F15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1" name="テキスト ボックス 330">
          <a:extLst>
            <a:ext uri="{FF2B5EF4-FFF2-40B4-BE49-F238E27FC236}">
              <a16:creationId xmlns:a16="http://schemas.microsoft.com/office/drawing/2014/main" id="{3E03F3BF-2785-44BF-BBAA-ED87626BE99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2" name="直線コネクタ 331">
          <a:extLst>
            <a:ext uri="{FF2B5EF4-FFF2-40B4-BE49-F238E27FC236}">
              <a16:creationId xmlns:a16="http://schemas.microsoft.com/office/drawing/2014/main" id="{2A7ED6F8-62D9-46DF-A931-3C76F267AD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3" name="テキスト ボックス 332">
          <a:extLst>
            <a:ext uri="{FF2B5EF4-FFF2-40B4-BE49-F238E27FC236}">
              <a16:creationId xmlns:a16="http://schemas.microsoft.com/office/drawing/2014/main" id="{398F341D-C6E6-48F0-9757-5D325E5049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4" name="直線コネクタ 333">
          <a:extLst>
            <a:ext uri="{FF2B5EF4-FFF2-40B4-BE49-F238E27FC236}">
              <a16:creationId xmlns:a16="http://schemas.microsoft.com/office/drawing/2014/main" id="{109985F0-50AF-4B61-9C78-CDE02B07D3C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5" name="テキスト ボックス 334">
          <a:extLst>
            <a:ext uri="{FF2B5EF4-FFF2-40B4-BE49-F238E27FC236}">
              <a16:creationId xmlns:a16="http://schemas.microsoft.com/office/drawing/2014/main" id="{BC524C6B-130B-4CC2-B229-2850638B596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6" name="直線コネクタ 335">
          <a:extLst>
            <a:ext uri="{FF2B5EF4-FFF2-40B4-BE49-F238E27FC236}">
              <a16:creationId xmlns:a16="http://schemas.microsoft.com/office/drawing/2014/main" id="{23A3F3F3-8DAF-47A8-A7F6-D3708F4E3B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7" name="テキスト ボックス 336">
          <a:extLst>
            <a:ext uri="{FF2B5EF4-FFF2-40B4-BE49-F238E27FC236}">
              <a16:creationId xmlns:a16="http://schemas.microsoft.com/office/drawing/2014/main" id="{AF8AA784-3586-4FF9-A5C0-81E6F4984EB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8" name="直線コネクタ 337">
          <a:extLst>
            <a:ext uri="{FF2B5EF4-FFF2-40B4-BE49-F238E27FC236}">
              <a16:creationId xmlns:a16="http://schemas.microsoft.com/office/drawing/2014/main" id="{988B1EDE-A4D5-498C-9F3E-0CE71A69A2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9" name="テキスト ボックス 338">
          <a:extLst>
            <a:ext uri="{FF2B5EF4-FFF2-40B4-BE49-F238E27FC236}">
              <a16:creationId xmlns:a16="http://schemas.microsoft.com/office/drawing/2014/main" id="{958BA6AE-50CD-4642-8788-917C54F92CD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0" name="【学校施設】&#10;有形固定資産減価償却率グラフ枠">
          <a:extLst>
            <a:ext uri="{FF2B5EF4-FFF2-40B4-BE49-F238E27FC236}">
              <a16:creationId xmlns:a16="http://schemas.microsoft.com/office/drawing/2014/main" id="{AA764D07-460D-476A-BCD3-3AE21D43A4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341" name="直線コネクタ 340">
          <a:extLst>
            <a:ext uri="{FF2B5EF4-FFF2-40B4-BE49-F238E27FC236}">
              <a16:creationId xmlns:a16="http://schemas.microsoft.com/office/drawing/2014/main" id="{E8125151-7C70-464A-A815-25868FEB09AB}"/>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342" name="【学校施設】&#10;有形固定資産減価償却率最小値テキスト">
          <a:extLst>
            <a:ext uri="{FF2B5EF4-FFF2-40B4-BE49-F238E27FC236}">
              <a16:creationId xmlns:a16="http://schemas.microsoft.com/office/drawing/2014/main" id="{551B4572-CF04-49D1-AD5D-CA1EC05697AF}"/>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343" name="直線コネクタ 342">
          <a:extLst>
            <a:ext uri="{FF2B5EF4-FFF2-40B4-BE49-F238E27FC236}">
              <a16:creationId xmlns:a16="http://schemas.microsoft.com/office/drawing/2014/main" id="{E71A10AE-0B53-479C-A03C-9267D945A80B}"/>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344" name="【学校施設】&#10;有形固定資産減価償却率最大値テキスト">
          <a:extLst>
            <a:ext uri="{FF2B5EF4-FFF2-40B4-BE49-F238E27FC236}">
              <a16:creationId xmlns:a16="http://schemas.microsoft.com/office/drawing/2014/main" id="{F66EB5FD-BB5E-493D-B712-B75BFFE64AE8}"/>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345" name="直線コネクタ 344">
          <a:extLst>
            <a:ext uri="{FF2B5EF4-FFF2-40B4-BE49-F238E27FC236}">
              <a16:creationId xmlns:a16="http://schemas.microsoft.com/office/drawing/2014/main" id="{58966E41-6658-49A4-B455-1EFDCE062BA4}"/>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346" name="【学校施設】&#10;有形固定資産減価償却率平均値テキスト">
          <a:extLst>
            <a:ext uri="{FF2B5EF4-FFF2-40B4-BE49-F238E27FC236}">
              <a16:creationId xmlns:a16="http://schemas.microsoft.com/office/drawing/2014/main" id="{37541CC3-961D-42D8-B3F6-DF6C09E9E2C2}"/>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347" name="フローチャート: 判断 346">
          <a:extLst>
            <a:ext uri="{FF2B5EF4-FFF2-40B4-BE49-F238E27FC236}">
              <a16:creationId xmlns:a16="http://schemas.microsoft.com/office/drawing/2014/main" id="{2D4BE6F9-72D3-4AF8-AA41-2EA82CC78F96}"/>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348" name="フローチャート: 判断 347">
          <a:extLst>
            <a:ext uri="{FF2B5EF4-FFF2-40B4-BE49-F238E27FC236}">
              <a16:creationId xmlns:a16="http://schemas.microsoft.com/office/drawing/2014/main" id="{AFF47B2A-A289-4613-96CE-4418020AAF64}"/>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349" name="フローチャート: 判断 348">
          <a:extLst>
            <a:ext uri="{FF2B5EF4-FFF2-40B4-BE49-F238E27FC236}">
              <a16:creationId xmlns:a16="http://schemas.microsoft.com/office/drawing/2014/main" id="{AE200AC6-579A-4ABF-B417-226907F0B619}"/>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350" name="フローチャート: 判断 349">
          <a:extLst>
            <a:ext uri="{FF2B5EF4-FFF2-40B4-BE49-F238E27FC236}">
              <a16:creationId xmlns:a16="http://schemas.microsoft.com/office/drawing/2014/main" id="{DC347F20-9739-4F00-B806-B7345AD5749B}"/>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351" name="フローチャート: 判断 350">
          <a:extLst>
            <a:ext uri="{FF2B5EF4-FFF2-40B4-BE49-F238E27FC236}">
              <a16:creationId xmlns:a16="http://schemas.microsoft.com/office/drawing/2014/main" id="{850BD6B3-823C-4952-BD56-243B0DE4197A}"/>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6ED798EA-0707-4623-B990-CFECAD6E32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6D1D27CB-FDA4-4762-91D7-BA96DD6E24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7CA395D5-8E30-4044-9ECF-FA9A83B745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91357ACE-19F4-4A12-81AB-080D9A19B7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9815C952-DBC3-4992-AFB8-418570055B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164737</xdr:rowOff>
    </xdr:from>
    <xdr:to>
      <xdr:col>85</xdr:col>
      <xdr:colOff>177800</xdr:colOff>
      <xdr:row>55</xdr:row>
      <xdr:rowOff>94887</xdr:rowOff>
    </xdr:to>
    <xdr:sp macro="" textlink="">
      <xdr:nvSpPr>
        <xdr:cNvPr id="357" name="楕円 356">
          <a:extLst>
            <a:ext uri="{FF2B5EF4-FFF2-40B4-BE49-F238E27FC236}">
              <a16:creationId xmlns:a16="http://schemas.microsoft.com/office/drawing/2014/main" id="{880ACA59-E9BF-4A54-AB27-C68C3A4620FB}"/>
            </a:ext>
          </a:extLst>
        </xdr:cNvPr>
        <xdr:cNvSpPr/>
      </xdr:nvSpPr>
      <xdr:spPr>
        <a:xfrm>
          <a:off x="16268700" y="94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117764</xdr:rowOff>
    </xdr:from>
    <xdr:ext cx="405111" cy="259045"/>
    <xdr:sp macro="" textlink="">
      <xdr:nvSpPr>
        <xdr:cNvPr id="358" name="【学校施設】&#10;有形固定資産減価償却率該当値テキスト">
          <a:extLst>
            <a:ext uri="{FF2B5EF4-FFF2-40B4-BE49-F238E27FC236}">
              <a16:creationId xmlns:a16="http://schemas.microsoft.com/office/drawing/2014/main" id="{937E983E-ABCB-4E93-A0E6-F22F6E56460D}"/>
            </a:ext>
          </a:extLst>
        </xdr:cNvPr>
        <xdr:cNvSpPr txBox="1"/>
      </xdr:nvSpPr>
      <xdr:spPr>
        <a:xfrm>
          <a:off x="16357600" y="937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99423</xdr:rowOff>
    </xdr:from>
    <xdr:to>
      <xdr:col>81</xdr:col>
      <xdr:colOff>101600</xdr:colOff>
      <xdr:row>55</xdr:row>
      <xdr:rowOff>29573</xdr:rowOff>
    </xdr:to>
    <xdr:sp macro="" textlink="">
      <xdr:nvSpPr>
        <xdr:cNvPr id="359" name="楕円 358">
          <a:extLst>
            <a:ext uri="{FF2B5EF4-FFF2-40B4-BE49-F238E27FC236}">
              <a16:creationId xmlns:a16="http://schemas.microsoft.com/office/drawing/2014/main" id="{8C302D61-744B-4707-92FB-CC43166487E3}"/>
            </a:ext>
          </a:extLst>
        </xdr:cNvPr>
        <xdr:cNvSpPr/>
      </xdr:nvSpPr>
      <xdr:spPr>
        <a:xfrm>
          <a:off x="15430500" y="93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150223</xdr:rowOff>
    </xdr:from>
    <xdr:to>
      <xdr:col>85</xdr:col>
      <xdr:colOff>127000</xdr:colOff>
      <xdr:row>55</xdr:row>
      <xdr:rowOff>44087</xdr:rowOff>
    </xdr:to>
    <xdr:cxnSp macro="">
      <xdr:nvCxnSpPr>
        <xdr:cNvPr id="360" name="直線コネクタ 359">
          <a:extLst>
            <a:ext uri="{FF2B5EF4-FFF2-40B4-BE49-F238E27FC236}">
              <a16:creationId xmlns:a16="http://schemas.microsoft.com/office/drawing/2014/main" id="{FF8E323A-2370-4201-91D0-AB036CB3C781}"/>
            </a:ext>
          </a:extLst>
        </xdr:cNvPr>
        <xdr:cNvCxnSpPr/>
      </xdr:nvCxnSpPr>
      <xdr:spPr>
        <a:xfrm>
          <a:off x="15481300" y="94085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50437</xdr:rowOff>
    </xdr:from>
    <xdr:to>
      <xdr:col>76</xdr:col>
      <xdr:colOff>165100</xdr:colOff>
      <xdr:row>62</xdr:row>
      <xdr:rowOff>152037</xdr:rowOff>
    </xdr:to>
    <xdr:sp macro="" textlink="">
      <xdr:nvSpPr>
        <xdr:cNvPr id="361" name="楕円 360">
          <a:extLst>
            <a:ext uri="{FF2B5EF4-FFF2-40B4-BE49-F238E27FC236}">
              <a16:creationId xmlns:a16="http://schemas.microsoft.com/office/drawing/2014/main" id="{EA447668-AE0F-48BF-BCBC-8CBA20B168AD}"/>
            </a:ext>
          </a:extLst>
        </xdr:cNvPr>
        <xdr:cNvSpPr/>
      </xdr:nvSpPr>
      <xdr:spPr>
        <a:xfrm>
          <a:off x="14541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150223</xdr:rowOff>
    </xdr:from>
    <xdr:to>
      <xdr:col>81</xdr:col>
      <xdr:colOff>50800</xdr:colOff>
      <xdr:row>62</xdr:row>
      <xdr:rowOff>101237</xdr:rowOff>
    </xdr:to>
    <xdr:cxnSp macro="">
      <xdr:nvCxnSpPr>
        <xdr:cNvPr id="362" name="直線コネクタ 361">
          <a:extLst>
            <a:ext uri="{FF2B5EF4-FFF2-40B4-BE49-F238E27FC236}">
              <a16:creationId xmlns:a16="http://schemas.microsoft.com/office/drawing/2014/main" id="{6C2C2B53-CD18-44F2-AEE0-5AC630C9572C}"/>
            </a:ext>
          </a:extLst>
        </xdr:cNvPr>
        <xdr:cNvCxnSpPr/>
      </xdr:nvCxnSpPr>
      <xdr:spPr>
        <a:xfrm flipV="1">
          <a:off x="14592300" y="9408523"/>
          <a:ext cx="889000" cy="13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43906</xdr:rowOff>
    </xdr:from>
    <xdr:to>
      <xdr:col>72</xdr:col>
      <xdr:colOff>38100</xdr:colOff>
      <xdr:row>62</xdr:row>
      <xdr:rowOff>145506</xdr:rowOff>
    </xdr:to>
    <xdr:sp macro="" textlink="">
      <xdr:nvSpPr>
        <xdr:cNvPr id="363" name="楕円 362">
          <a:extLst>
            <a:ext uri="{FF2B5EF4-FFF2-40B4-BE49-F238E27FC236}">
              <a16:creationId xmlns:a16="http://schemas.microsoft.com/office/drawing/2014/main" id="{B8A55C6C-A746-4B7F-BF2F-5D70955F7826}"/>
            </a:ext>
          </a:extLst>
        </xdr:cNvPr>
        <xdr:cNvSpPr/>
      </xdr:nvSpPr>
      <xdr:spPr>
        <a:xfrm>
          <a:off x="13652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94706</xdr:rowOff>
    </xdr:from>
    <xdr:to>
      <xdr:col>76</xdr:col>
      <xdr:colOff>114300</xdr:colOff>
      <xdr:row>62</xdr:row>
      <xdr:rowOff>101237</xdr:rowOff>
    </xdr:to>
    <xdr:cxnSp macro="">
      <xdr:nvCxnSpPr>
        <xdr:cNvPr id="364" name="直線コネクタ 363">
          <a:extLst>
            <a:ext uri="{FF2B5EF4-FFF2-40B4-BE49-F238E27FC236}">
              <a16:creationId xmlns:a16="http://schemas.microsoft.com/office/drawing/2014/main" id="{530FDBAE-B9C1-4EF7-884C-A9D9A140C4B2}"/>
            </a:ext>
          </a:extLst>
        </xdr:cNvPr>
        <xdr:cNvCxnSpPr/>
      </xdr:nvCxnSpPr>
      <xdr:spPr>
        <a:xfrm>
          <a:off x="13703300" y="1072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365" name="楕円 364">
          <a:extLst>
            <a:ext uri="{FF2B5EF4-FFF2-40B4-BE49-F238E27FC236}">
              <a16:creationId xmlns:a16="http://schemas.microsoft.com/office/drawing/2014/main" id="{BD573437-A569-42E7-BBC4-E32F42974082}"/>
            </a:ext>
          </a:extLst>
        </xdr:cNvPr>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94706</xdr:rowOff>
    </xdr:to>
    <xdr:cxnSp macro="">
      <xdr:nvCxnSpPr>
        <xdr:cNvPr id="366" name="直線コネクタ 365">
          <a:extLst>
            <a:ext uri="{FF2B5EF4-FFF2-40B4-BE49-F238E27FC236}">
              <a16:creationId xmlns:a16="http://schemas.microsoft.com/office/drawing/2014/main" id="{3AA70A96-C3BA-4B03-84A1-77CA551229FB}"/>
            </a:ext>
          </a:extLst>
        </xdr:cNvPr>
        <xdr:cNvCxnSpPr/>
      </xdr:nvCxnSpPr>
      <xdr:spPr>
        <a:xfrm>
          <a:off x="12814300" y="106821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367" name="n_1aveValue【学校施設】&#10;有形固定資産減価償却率">
          <a:extLst>
            <a:ext uri="{FF2B5EF4-FFF2-40B4-BE49-F238E27FC236}">
              <a16:creationId xmlns:a16="http://schemas.microsoft.com/office/drawing/2014/main" id="{04629480-7FB8-4B94-B8EE-D477B6E9583E}"/>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368" name="n_2aveValue【学校施設】&#10;有形固定資産減価償却率">
          <a:extLst>
            <a:ext uri="{FF2B5EF4-FFF2-40B4-BE49-F238E27FC236}">
              <a16:creationId xmlns:a16="http://schemas.microsoft.com/office/drawing/2014/main" id="{06384E7D-2D7F-4FAC-94F7-3FF85B2CDFA8}"/>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369" name="n_3aveValue【学校施設】&#10;有形固定資産減価償却率">
          <a:extLst>
            <a:ext uri="{FF2B5EF4-FFF2-40B4-BE49-F238E27FC236}">
              <a16:creationId xmlns:a16="http://schemas.microsoft.com/office/drawing/2014/main" id="{11E5827A-2410-40BE-A1D2-A99B3758F545}"/>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370" name="n_4aveValue【学校施設】&#10;有形固定資産減価償却率">
          <a:extLst>
            <a:ext uri="{FF2B5EF4-FFF2-40B4-BE49-F238E27FC236}">
              <a16:creationId xmlns:a16="http://schemas.microsoft.com/office/drawing/2014/main" id="{010CEC4B-3194-4220-87AE-6D8A166867A7}"/>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46100</xdr:rowOff>
    </xdr:from>
    <xdr:ext cx="405111" cy="259045"/>
    <xdr:sp macro="" textlink="">
      <xdr:nvSpPr>
        <xdr:cNvPr id="371" name="n_1mainValue【学校施設】&#10;有形固定資産減価償却率">
          <a:extLst>
            <a:ext uri="{FF2B5EF4-FFF2-40B4-BE49-F238E27FC236}">
              <a16:creationId xmlns:a16="http://schemas.microsoft.com/office/drawing/2014/main" id="{CCEDC9B0-A436-46E4-AC8F-E73840402DDB}"/>
            </a:ext>
          </a:extLst>
        </xdr:cNvPr>
        <xdr:cNvSpPr txBox="1"/>
      </xdr:nvSpPr>
      <xdr:spPr>
        <a:xfrm>
          <a:off x="15266044" y="913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143164</xdr:rowOff>
    </xdr:from>
    <xdr:ext cx="405111" cy="259045"/>
    <xdr:sp macro="" textlink="">
      <xdr:nvSpPr>
        <xdr:cNvPr id="372" name="n_2mainValue【学校施設】&#10;有形固定資産減価償却率">
          <a:extLst>
            <a:ext uri="{FF2B5EF4-FFF2-40B4-BE49-F238E27FC236}">
              <a16:creationId xmlns:a16="http://schemas.microsoft.com/office/drawing/2014/main" id="{0E16EC1C-6D7B-402A-89B9-D30CEF155184}"/>
            </a:ext>
          </a:extLst>
        </xdr:cNvPr>
        <xdr:cNvSpPr txBox="1"/>
      </xdr:nvSpPr>
      <xdr:spPr>
        <a:xfrm>
          <a:off x="14389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136633</xdr:rowOff>
    </xdr:from>
    <xdr:ext cx="405111" cy="259045"/>
    <xdr:sp macro="" textlink="">
      <xdr:nvSpPr>
        <xdr:cNvPr id="373" name="n_3mainValue【学校施設】&#10;有形固定資産減価償却率">
          <a:extLst>
            <a:ext uri="{FF2B5EF4-FFF2-40B4-BE49-F238E27FC236}">
              <a16:creationId xmlns:a16="http://schemas.microsoft.com/office/drawing/2014/main" id="{8B2B0039-6B8F-4319-8510-E29B74DA2F27}"/>
            </a:ext>
          </a:extLst>
        </xdr:cNvPr>
        <xdr:cNvSpPr txBox="1"/>
      </xdr:nvSpPr>
      <xdr:spPr>
        <a:xfrm>
          <a:off x="13500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374" name="n_4mainValue【学校施設】&#10;有形固定資産減価償却率">
          <a:extLst>
            <a:ext uri="{FF2B5EF4-FFF2-40B4-BE49-F238E27FC236}">
              <a16:creationId xmlns:a16="http://schemas.microsoft.com/office/drawing/2014/main" id="{F324C9AD-46E9-4B9B-91E3-23741A650082}"/>
            </a:ext>
          </a:extLst>
        </xdr:cNvPr>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a:extLst>
            <a:ext uri="{FF2B5EF4-FFF2-40B4-BE49-F238E27FC236}">
              <a16:creationId xmlns:a16="http://schemas.microsoft.com/office/drawing/2014/main" id="{5C6E957D-7FFC-4591-B0A1-695F9019EE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a:extLst>
            <a:ext uri="{FF2B5EF4-FFF2-40B4-BE49-F238E27FC236}">
              <a16:creationId xmlns:a16="http://schemas.microsoft.com/office/drawing/2014/main" id="{6169930B-6D26-4943-A604-4796964471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a:extLst>
            <a:ext uri="{FF2B5EF4-FFF2-40B4-BE49-F238E27FC236}">
              <a16:creationId xmlns:a16="http://schemas.microsoft.com/office/drawing/2014/main" id="{7967B64A-17E4-44E7-9C42-86CD7A5458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a:extLst>
            <a:ext uri="{FF2B5EF4-FFF2-40B4-BE49-F238E27FC236}">
              <a16:creationId xmlns:a16="http://schemas.microsoft.com/office/drawing/2014/main" id="{1AC765A4-FF6B-48AA-8D0D-B6C07D4528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a:extLst>
            <a:ext uri="{FF2B5EF4-FFF2-40B4-BE49-F238E27FC236}">
              <a16:creationId xmlns:a16="http://schemas.microsoft.com/office/drawing/2014/main" id="{DE7F9765-7F44-43C5-B10D-4D860621CC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a:extLst>
            <a:ext uri="{FF2B5EF4-FFF2-40B4-BE49-F238E27FC236}">
              <a16:creationId xmlns:a16="http://schemas.microsoft.com/office/drawing/2014/main" id="{C8A2D892-2D55-420C-88A0-50DD6E493D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a:extLst>
            <a:ext uri="{FF2B5EF4-FFF2-40B4-BE49-F238E27FC236}">
              <a16:creationId xmlns:a16="http://schemas.microsoft.com/office/drawing/2014/main" id="{F3FB0270-4A02-42F0-AC98-6C9AE7A4CAD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a:extLst>
            <a:ext uri="{FF2B5EF4-FFF2-40B4-BE49-F238E27FC236}">
              <a16:creationId xmlns:a16="http://schemas.microsoft.com/office/drawing/2014/main" id="{A703F1B7-5AB6-4736-B9A3-1D8237D797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a:extLst>
            <a:ext uri="{FF2B5EF4-FFF2-40B4-BE49-F238E27FC236}">
              <a16:creationId xmlns:a16="http://schemas.microsoft.com/office/drawing/2014/main" id="{377F5C17-E72F-4299-933E-66D4250DA3F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a:extLst>
            <a:ext uri="{FF2B5EF4-FFF2-40B4-BE49-F238E27FC236}">
              <a16:creationId xmlns:a16="http://schemas.microsoft.com/office/drawing/2014/main" id="{FD89A675-2B6C-4381-AC2F-56698D27DD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5" name="テキスト ボックス 384">
          <a:extLst>
            <a:ext uri="{FF2B5EF4-FFF2-40B4-BE49-F238E27FC236}">
              <a16:creationId xmlns:a16="http://schemas.microsoft.com/office/drawing/2014/main" id="{3331496F-A7EA-471E-A646-4E80A908F0D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a:extLst>
            <a:ext uri="{FF2B5EF4-FFF2-40B4-BE49-F238E27FC236}">
              <a16:creationId xmlns:a16="http://schemas.microsoft.com/office/drawing/2014/main" id="{950CB846-01B9-4B45-BAFB-5991DF58268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a:extLst>
            <a:ext uri="{FF2B5EF4-FFF2-40B4-BE49-F238E27FC236}">
              <a16:creationId xmlns:a16="http://schemas.microsoft.com/office/drawing/2014/main" id="{8C036ABD-C952-4BF4-A0BC-327F66EE890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a:extLst>
            <a:ext uri="{FF2B5EF4-FFF2-40B4-BE49-F238E27FC236}">
              <a16:creationId xmlns:a16="http://schemas.microsoft.com/office/drawing/2014/main" id="{AC6BC138-F1DA-4ABD-831C-1D0CD7D7AD8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a:extLst>
            <a:ext uri="{FF2B5EF4-FFF2-40B4-BE49-F238E27FC236}">
              <a16:creationId xmlns:a16="http://schemas.microsoft.com/office/drawing/2014/main" id="{F2123DE1-B9E4-4C1E-8CF1-DB7499A570C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a:extLst>
            <a:ext uri="{FF2B5EF4-FFF2-40B4-BE49-F238E27FC236}">
              <a16:creationId xmlns:a16="http://schemas.microsoft.com/office/drawing/2014/main" id="{BDF5D042-75B1-4B98-8527-0D737142E01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a:extLst>
            <a:ext uri="{FF2B5EF4-FFF2-40B4-BE49-F238E27FC236}">
              <a16:creationId xmlns:a16="http://schemas.microsoft.com/office/drawing/2014/main" id="{EF7F40AB-CEB5-4C84-80D6-70A145CFF0A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a:extLst>
            <a:ext uri="{FF2B5EF4-FFF2-40B4-BE49-F238E27FC236}">
              <a16:creationId xmlns:a16="http://schemas.microsoft.com/office/drawing/2014/main" id="{450A6126-034F-402D-A99C-E5B934A458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a:extLst>
            <a:ext uri="{FF2B5EF4-FFF2-40B4-BE49-F238E27FC236}">
              <a16:creationId xmlns:a16="http://schemas.microsoft.com/office/drawing/2014/main" id="{40E25608-EBF4-4A19-AF8B-D2EEB175D89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a:extLst>
            <a:ext uri="{FF2B5EF4-FFF2-40B4-BE49-F238E27FC236}">
              <a16:creationId xmlns:a16="http://schemas.microsoft.com/office/drawing/2014/main" id="{6B623F20-A712-4BD4-8A42-A62B7ED361E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5" name="テキスト ボックス 394">
          <a:extLst>
            <a:ext uri="{FF2B5EF4-FFF2-40B4-BE49-F238E27FC236}">
              <a16:creationId xmlns:a16="http://schemas.microsoft.com/office/drawing/2014/main" id="{EB855E35-0303-4352-8D5D-E1D137E3F63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a:extLst>
            <a:ext uri="{FF2B5EF4-FFF2-40B4-BE49-F238E27FC236}">
              <a16:creationId xmlns:a16="http://schemas.microsoft.com/office/drawing/2014/main" id="{418DE5E5-F8FA-4EFF-82D5-89EF6BE9DBB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7" name="テキスト ボックス 396">
          <a:extLst>
            <a:ext uri="{FF2B5EF4-FFF2-40B4-BE49-F238E27FC236}">
              <a16:creationId xmlns:a16="http://schemas.microsoft.com/office/drawing/2014/main" id="{199B42C7-19A5-4C78-A5F0-3C34C8D3948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1051EB89-A494-4B57-B321-5AAC4A2938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7D86C17A-1D07-4826-A3FC-77965C15274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a:extLst>
            <a:ext uri="{FF2B5EF4-FFF2-40B4-BE49-F238E27FC236}">
              <a16:creationId xmlns:a16="http://schemas.microsoft.com/office/drawing/2014/main" id="{8D7B8D7F-B9ED-4FA8-A9A2-8BF8D690C1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401" name="直線コネクタ 400">
          <a:extLst>
            <a:ext uri="{FF2B5EF4-FFF2-40B4-BE49-F238E27FC236}">
              <a16:creationId xmlns:a16="http://schemas.microsoft.com/office/drawing/2014/main" id="{C6A71293-F024-4951-9620-E85BE6450606}"/>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402" name="【学校施設】&#10;一人当たり面積最小値テキスト">
          <a:extLst>
            <a:ext uri="{FF2B5EF4-FFF2-40B4-BE49-F238E27FC236}">
              <a16:creationId xmlns:a16="http://schemas.microsoft.com/office/drawing/2014/main" id="{33E20B5C-7FDF-400C-A780-925D2F04EB71}"/>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403" name="直線コネクタ 402">
          <a:extLst>
            <a:ext uri="{FF2B5EF4-FFF2-40B4-BE49-F238E27FC236}">
              <a16:creationId xmlns:a16="http://schemas.microsoft.com/office/drawing/2014/main" id="{AA0D1894-4C46-4590-9FB0-63018562D62F}"/>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404" name="【学校施設】&#10;一人当たり面積最大値テキスト">
          <a:extLst>
            <a:ext uri="{FF2B5EF4-FFF2-40B4-BE49-F238E27FC236}">
              <a16:creationId xmlns:a16="http://schemas.microsoft.com/office/drawing/2014/main" id="{305798A4-4937-4467-80FA-B4C6BAA78297}"/>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405" name="直線コネクタ 404">
          <a:extLst>
            <a:ext uri="{FF2B5EF4-FFF2-40B4-BE49-F238E27FC236}">
              <a16:creationId xmlns:a16="http://schemas.microsoft.com/office/drawing/2014/main" id="{CCFDE822-5E44-44FA-807E-D897EF303C6D}"/>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406" name="【学校施設】&#10;一人当たり面積平均値テキスト">
          <a:extLst>
            <a:ext uri="{FF2B5EF4-FFF2-40B4-BE49-F238E27FC236}">
              <a16:creationId xmlns:a16="http://schemas.microsoft.com/office/drawing/2014/main" id="{D2BEAA1D-5F6D-4A23-A39C-2016AAD1F0D6}"/>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407" name="フローチャート: 判断 406">
          <a:extLst>
            <a:ext uri="{FF2B5EF4-FFF2-40B4-BE49-F238E27FC236}">
              <a16:creationId xmlns:a16="http://schemas.microsoft.com/office/drawing/2014/main" id="{BC4AD755-37E2-400C-89BF-F333008DF0F7}"/>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408" name="フローチャート: 判断 407">
          <a:extLst>
            <a:ext uri="{FF2B5EF4-FFF2-40B4-BE49-F238E27FC236}">
              <a16:creationId xmlns:a16="http://schemas.microsoft.com/office/drawing/2014/main" id="{9AB5640C-2ACC-4701-B2C8-26962B1B55D2}"/>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409" name="フローチャート: 判断 408">
          <a:extLst>
            <a:ext uri="{FF2B5EF4-FFF2-40B4-BE49-F238E27FC236}">
              <a16:creationId xmlns:a16="http://schemas.microsoft.com/office/drawing/2014/main" id="{8B74D39B-0DBA-442C-80D1-19FA51BD40FF}"/>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410" name="フローチャート: 判断 409">
          <a:extLst>
            <a:ext uri="{FF2B5EF4-FFF2-40B4-BE49-F238E27FC236}">
              <a16:creationId xmlns:a16="http://schemas.microsoft.com/office/drawing/2014/main" id="{EE1A052F-EF8B-4BE9-A66B-230777E6320C}"/>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411" name="フローチャート: 判断 410">
          <a:extLst>
            <a:ext uri="{FF2B5EF4-FFF2-40B4-BE49-F238E27FC236}">
              <a16:creationId xmlns:a16="http://schemas.microsoft.com/office/drawing/2014/main" id="{FD316483-1592-4E6E-B774-31C4F258209C}"/>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345AE500-20D6-44F0-99BE-7BA0109B4B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536A5D6B-08C7-4FDD-847F-DA66596052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C6FCF914-3853-4FB7-BE99-0A8F3E6739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C6075E76-B486-4FEF-BF8E-B288627EE8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B0565F15-CBF4-4737-ADD9-332167B0FD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155266</xdr:rowOff>
    </xdr:from>
    <xdr:to>
      <xdr:col>116</xdr:col>
      <xdr:colOff>114300</xdr:colOff>
      <xdr:row>65</xdr:row>
      <xdr:rowOff>85416</xdr:rowOff>
    </xdr:to>
    <xdr:sp macro="" textlink="">
      <xdr:nvSpPr>
        <xdr:cNvPr id="417" name="楕円 416">
          <a:extLst>
            <a:ext uri="{FF2B5EF4-FFF2-40B4-BE49-F238E27FC236}">
              <a16:creationId xmlns:a16="http://schemas.microsoft.com/office/drawing/2014/main" id="{A25C9775-6861-49A1-BF4A-4F77CDCBDC54}"/>
            </a:ext>
          </a:extLst>
        </xdr:cNvPr>
        <xdr:cNvSpPr/>
      </xdr:nvSpPr>
      <xdr:spPr>
        <a:xfrm>
          <a:off x="22110700" y="111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70193</xdr:rowOff>
    </xdr:from>
    <xdr:ext cx="469744" cy="259045"/>
    <xdr:sp macro="" textlink="">
      <xdr:nvSpPr>
        <xdr:cNvPr id="418" name="【学校施設】&#10;一人当たり面積該当値テキスト">
          <a:extLst>
            <a:ext uri="{FF2B5EF4-FFF2-40B4-BE49-F238E27FC236}">
              <a16:creationId xmlns:a16="http://schemas.microsoft.com/office/drawing/2014/main" id="{13E76AA8-669B-472F-8610-30EBBF31BD5F}"/>
            </a:ext>
          </a:extLst>
        </xdr:cNvPr>
        <xdr:cNvSpPr txBox="1"/>
      </xdr:nvSpPr>
      <xdr:spPr>
        <a:xfrm>
          <a:off x="22199600" y="110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128161</xdr:rowOff>
    </xdr:from>
    <xdr:to>
      <xdr:col>112</xdr:col>
      <xdr:colOff>38100</xdr:colOff>
      <xdr:row>64</xdr:row>
      <xdr:rowOff>58311</xdr:rowOff>
    </xdr:to>
    <xdr:sp macro="" textlink="">
      <xdr:nvSpPr>
        <xdr:cNvPr id="419" name="楕円 418">
          <a:extLst>
            <a:ext uri="{FF2B5EF4-FFF2-40B4-BE49-F238E27FC236}">
              <a16:creationId xmlns:a16="http://schemas.microsoft.com/office/drawing/2014/main" id="{99565932-1732-42EC-A254-48698FC579CA}"/>
            </a:ext>
          </a:extLst>
        </xdr:cNvPr>
        <xdr:cNvSpPr/>
      </xdr:nvSpPr>
      <xdr:spPr>
        <a:xfrm>
          <a:off x="21272500" y="109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xdr:rowOff>
    </xdr:from>
    <xdr:to>
      <xdr:col>116</xdr:col>
      <xdr:colOff>63500</xdr:colOff>
      <xdr:row>65</xdr:row>
      <xdr:rowOff>34616</xdr:rowOff>
    </xdr:to>
    <xdr:cxnSp macro="">
      <xdr:nvCxnSpPr>
        <xdr:cNvPr id="420" name="直線コネクタ 419">
          <a:extLst>
            <a:ext uri="{FF2B5EF4-FFF2-40B4-BE49-F238E27FC236}">
              <a16:creationId xmlns:a16="http://schemas.microsoft.com/office/drawing/2014/main" id="{A18AB05D-B976-4BBA-83C4-4C3E96467CDC}"/>
            </a:ext>
          </a:extLst>
        </xdr:cNvPr>
        <xdr:cNvCxnSpPr/>
      </xdr:nvCxnSpPr>
      <xdr:spPr>
        <a:xfrm>
          <a:off x="21323300" y="10980311"/>
          <a:ext cx="838200" cy="19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421" name="楕円 420">
          <a:extLst>
            <a:ext uri="{FF2B5EF4-FFF2-40B4-BE49-F238E27FC236}">
              <a16:creationId xmlns:a16="http://schemas.microsoft.com/office/drawing/2014/main" id="{748C492C-52EC-4386-A5B2-13CA414C16CD}"/>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64</xdr:row>
      <xdr:rowOff>7511</xdr:rowOff>
    </xdr:to>
    <xdr:cxnSp macro="">
      <xdr:nvCxnSpPr>
        <xdr:cNvPr id="422" name="直線コネクタ 421">
          <a:extLst>
            <a:ext uri="{FF2B5EF4-FFF2-40B4-BE49-F238E27FC236}">
              <a16:creationId xmlns:a16="http://schemas.microsoft.com/office/drawing/2014/main" id="{7AB2A34E-2315-40F6-B961-12F403C5299C}"/>
            </a:ext>
          </a:extLst>
        </xdr:cNvPr>
        <xdr:cNvCxnSpPr/>
      </xdr:nvCxnSpPr>
      <xdr:spPr>
        <a:xfrm>
          <a:off x="20434300" y="10771632"/>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105628</xdr:rowOff>
    </xdr:from>
    <xdr:to>
      <xdr:col>102</xdr:col>
      <xdr:colOff>165100</xdr:colOff>
      <xdr:row>63</xdr:row>
      <xdr:rowOff>35778</xdr:rowOff>
    </xdr:to>
    <xdr:sp macro="" textlink="">
      <xdr:nvSpPr>
        <xdr:cNvPr id="423" name="楕円 422">
          <a:extLst>
            <a:ext uri="{FF2B5EF4-FFF2-40B4-BE49-F238E27FC236}">
              <a16:creationId xmlns:a16="http://schemas.microsoft.com/office/drawing/2014/main" id="{F27B53A2-4670-4524-8F9D-060215FFADC1}"/>
            </a:ext>
          </a:extLst>
        </xdr:cNvPr>
        <xdr:cNvSpPr/>
      </xdr:nvSpPr>
      <xdr:spPr>
        <a:xfrm>
          <a:off x="19494500" y="10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156428</xdr:rowOff>
    </xdr:to>
    <xdr:cxnSp macro="">
      <xdr:nvCxnSpPr>
        <xdr:cNvPr id="424" name="直線コネクタ 423">
          <a:extLst>
            <a:ext uri="{FF2B5EF4-FFF2-40B4-BE49-F238E27FC236}">
              <a16:creationId xmlns:a16="http://schemas.microsoft.com/office/drawing/2014/main" id="{A4FC976C-341D-4F58-840B-7209374A8659}"/>
            </a:ext>
          </a:extLst>
        </xdr:cNvPr>
        <xdr:cNvCxnSpPr/>
      </xdr:nvCxnSpPr>
      <xdr:spPr>
        <a:xfrm flipV="1">
          <a:off x="19545300" y="10771632"/>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117384</xdr:rowOff>
    </xdr:from>
    <xdr:to>
      <xdr:col>98</xdr:col>
      <xdr:colOff>38100</xdr:colOff>
      <xdr:row>63</xdr:row>
      <xdr:rowOff>47534</xdr:rowOff>
    </xdr:to>
    <xdr:sp macro="" textlink="">
      <xdr:nvSpPr>
        <xdr:cNvPr id="425" name="楕円 424">
          <a:extLst>
            <a:ext uri="{FF2B5EF4-FFF2-40B4-BE49-F238E27FC236}">
              <a16:creationId xmlns:a16="http://schemas.microsoft.com/office/drawing/2014/main" id="{E4E25ED0-08D4-4BB6-8878-DDA810BE6D06}"/>
            </a:ext>
          </a:extLst>
        </xdr:cNvPr>
        <xdr:cNvSpPr/>
      </xdr:nvSpPr>
      <xdr:spPr>
        <a:xfrm>
          <a:off x="18605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156428</xdr:rowOff>
    </xdr:from>
    <xdr:to>
      <xdr:col>102</xdr:col>
      <xdr:colOff>114300</xdr:colOff>
      <xdr:row>62</xdr:row>
      <xdr:rowOff>168184</xdr:rowOff>
    </xdr:to>
    <xdr:cxnSp macro="">
      <xdr:nvCxnSpPr>
        <xdr:cNvPr id="426" name="直線コネクタ 425">
          <a:extLst>
            <a:ext uri="{FF2B5EF4-FFF2-40B4-BE49-F238E27FC236}">
              <a16:creationId xmlns:a16="http://schemas.microsoft.com/office/drawing/2014/main" id="{CA6F03A0-8B1A-48A9-A5FB-A31535030381}"/>
            </a:ext>
          </a:extLst>
        </xdr:cNvPr>
        <xdr:cNvCxnSpPr/>
      </xdr:nvCxnSpPr>
      <xdr:spPr>
        <a:xfrm flipV="1">
          <a:off x="18656300" y="10786328"/>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427" name="n_1aveValue【学校施設】&#10;一人当たり面積">
          <a:extLst>
            <a:ext uri="{FF2B5EF4-FFF2-40B4-BE49-F238E27FC236}">
              <a16:creationId xmlns:a16="http://schemas.microsoft.com/office/drawing/2014/main" id="{A46AC9FD-9DC5-49C7-90EB-05ECFCCFBB7E}"/>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428" name="n_2aveValue【学校施設】&#10;一人当たり面積">
          <a:extLst>
            <a:ext uri="{FF2B5EF4-FFF2-40B4-BE49-F238E27FC236}">
              <a16:creationId xmlns:a16="http://schemas.microsoft.com/office/drawing/2014/main" id="{8305BE37-E964-4C04-B2C3-9A106CE6441D}"/>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429" name="n_3aveValue【学校施設】&#10;一人当たり面積">
          <a:extLst>
            <a:ext uri="{FF2B5EF4-FFF2-40B4-BE49-F238E27FC236}">
              <a16:creationId xmlns:a16="http://schemas.microsoft.com/office/drawing/2014/main" id="{33F7A9CC-8D62-4636-9CC3-2DD4B0033307}"/>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430" name="n_4aveValue【学校施設】&#10;一人当たり面積">
          <a:extLst>
            <a:ext uri="{FF2B5EF4-FFF2-40B4-BE49-F238E27FC236}">
              <a16:creationId xmlns:a16="http://schemas.microsoft.com/office/drawing/2014/main" id="{30076B5E-5747-44F3-9040-E10DC1657EB4}"/>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49438</xdr:rowOff>
    </xdr:from>
    <xdr:ext cx="469744" cy="259045"/>
    <xdr:sp macro="" textlink="">
      <xdr:nvSpPr>
        <xdr:cNvPr id="431" name="n_1mainValue【学校施設】&#10;一人当たり面積">
          <a:extLst>
            <a:ext uri="{FF2B5EF4-FFF2-40B4-BE49-F238E27FC236}">
              <a16:creationId xmlns:a16="http://schemas.microsoft.com/office/drawing/2014/main" id="{F4DB0878-9FD6-4C19-BB8E-9C5AE19CE387}"/>
            </a:ext>
          </a:extLst>
        </xdr:cNvPr>
        <xdr:cNvSpPr txBox="1"/>
      </xdr:nvSpPr>
      <xdr:spPr>
        <a:xfrm>
          <a:off x="210757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432" name="n_2mainValue【学校施設】&#10;一人当たり面積">
          <a:extLst>
            <a:ext uri="{FF2B5EF4-FFF2-40B4-BE49-F238E27FC236}">
              <a16:creationId xmlns:a16="http://schemas.microsoft.com/office/drawing/2014/main" id="{9C08DC98-55F7-4FB0-A8FB-B3F94774D836}"/>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26905</xdr:rowOff>
    </xdr:from>
    <xdr:ext cx="469744" cy="259045"/>
    <xdr:sp macro="" textlink="">
      <xdr:nvSpPr>
        <xdr:cNvPr id="433" name="n_3mainValue【学校施設】&#10;一人当たり面積">
          <a:extLst>
            <a:ext uri="{FF2B5EF4-FFF2-40B4-BE49-F238E27FC236}">
              <a16:creationId xmlns:a16="http://schemas.microsoft.com/office/drawing/2014/main" id="{E71A12F2-787E-4624-9B3D-6B3F6213D6BA}"/>
            </a:ext>
          </a:extLst>
        </xdr:cNvPr>
        <xdr:cNvSpPr txBox="1"/>
      </xdr:nvSpPr>
      <xdr:spPr>
        <a:xfrm>
          <a:off x="19310427" y="1082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38661</xdr:rowOff>
    </xdr:from>
    <xdr:ext cx="469744" cy="259045"/>
    <xdr:sp macro="" textlink="">
      <xdr:nvSpPr>
        <xdr:cNvPr id="434" name="n_4mainValue【学校施設】&#10;一人当たり面積">
          <a:extLst>
            <a:ext uri="{FF2B5EF4-FFF2-40B4-BE49-F238E27FC236}">
              <a16:creationId xmlns:a16="http://schemas.microsoft.com/office/drawing/2014/main" id="{8E87AA0C-0B1C-4795-AD70-BF957DDC40EB}"/>
            </a:ext>
          </a:extLst>
        </xdr:cNvPr>
        <xdr:cNvSpPr txBox="1"/>
      </xdr:nvSpPr>
      <xdr:spPr>
        <a:xfrm>
          <a:off x="18421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a:extLst>
            <a:ext uri="{FF2B5EF4-FFF2-40B4-BE49-F238E27FC236}">
              <a16:creationId xmlns:a16="http://schemas.microsoft.com/office/drawing/2014/main" id="{8DC5C739-3AA7-4C3B-912E-A222B26125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a:extLst>
            <a:ext uri="{FF2B5EF4-FFF2-40B4-BE49-F238E27FC236}">
              <a16:creationId xmlns:a16="http://schemas.microsoft.com/office/drawing/2014/main" id="{CD95FDCB-5F0A-499C-8A76-6ADC2C9B10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a:extLst>
            <a:ext uri="{FF2B5EF4-FFF2-40B4-BE49-F238E27FC236}">
              <a16:creationId xmlns:a16="http://schemas.microsoft.com/office/drawing/2014/main" id="{B7FD8001-F348-4DC7-B314-CF5BD4FEDA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a:extLst>
            <a:ext uri="{FF2B5EF4-FFF2-40B4-BE49-F238E27FC236}">
              <a16:creationId xmlns:a16="http://schemas.microsoft.com/office/drawing/2014/main" id="{D218EE20-B320-40B5-9527-4D8C76BFA6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a:extLst>
            <a:ext uri="{FF2B5EF4-FFF2-40B4-BE49-F238E27FC236}">
              <a16:creationId xmlns:a16="http://schemas.microsoft.com/office/drawing/2014/main" id="{A4A9834D-2AFB-41FA-AEEE-47CFDCEAD1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a:extLst>
            <a:ext uri="{FF2B5EF4-FFF2-40B4-BE49-F238E27FC236}">
              <a16:creationId xmlns:a16="http://schemas.microsoft.com/office/drawing/2014/main" id="{6E4783D1-44D8-4887-8E55-D456BCC361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a:extLst>
            <a:ext uri="{FF2B5EF4-FFF2-40B4-BE49-F238E27FC236}">
              <a16:creationId xmlns:a16="http://schemas.microsoft.com/office/drawing/2014/main" id="{8CE330F3-7655-4537-A4DE-1B6062725B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a:extLst>
            <a:ext uri="{FF2B5EF4-FFF2-40B4-BE49-F238E27FC236}">
              <a16:creationId xmlns:a16="http://schemas.microsoft.com/office/drawing/2014/main" id="{54E47465-E0D9-45AD-AF09-28E41FEE503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a:extLst>
            <a:ext uri="{FF2B5EF4-FFF2-40B4-BE49-F238E27FC236}">
              <a16:creationId xmlns:a16="http://schemas.microsoft.com/office/drawing/2014/main" id="{06F7C7BA-76DF-4CE2-80FA-B8892D81F8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a:extLst>
            <a:ext uri="{FF2B5EF4-FFF2-40B4-BE49-F238E27FC236}">
              <a16:creationId xmlns:a16="http://schemas.microsoft.com/office/drawing/2014/main" id="{28C4884E-0E80-441D-9C4A-C3D15382E2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a:extLst>
            <a:ext uri="{FF2B5EF4-FFF2-40B4-BE49-F238E27FC236}">
              <a16:creationId xmlns:a16="http://schemas.microsoft.com/office/drawing/2014/main" id="{01E76EFD-EA26-4187-BE2F-48DBF8CA031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a:extLst>
            <a:ext uri="{FF2B5EF4-FFF2-40B4-BE49-F238E27FC236}">
              <a16:creationId xmlns:a16="http://schemas.microsoft.com/office/drawing/2014/main" id="{8A624BCE-A800-4D20-9DAE-23698FFF08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a:extLst>
            <a:ext uri="{FF2B5EF4-FFF2-40B4-BE49-F238E27FC236}">
              <a16:creationId xmlns:a16="http://schemas.microsoft.com/office/drawing/2014/main" id="{D8C4C28D-27F1-43F4-AB5A-892971F12A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a:extLst>
            <a:ext uri="{FF2B5EF4-FFF2-40B4-BE49-F238E27FC236}">
              <a16:creationId xmlns:a16="http://schemas.microsoft.com/office/drawing/2014/main" id="{DB17A337-FA58-4986-B564-34E1EF2AB2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a:extLst>
            <a:ext uri="{FF2B5EF4-FFF2-40B4-BE49-F238E27FC236}">
              <a16:creationId xmlns:a16="http://schemas.microsoft.com/office/drawing/2014/main" id="{4D64E430-E042-4617-A154-FC291498AF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a:extLst>
            <a:ext uri="{FF2B5EF4-FFF2-40B4-BE49-F238E27FC236}">
              <a16:creationId xmlns:a16="http://schemas.microsoft.com/office/drawing/2014/main" id="{EE54D384-31E6-4437-8593-BF9E4598426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1" name="正方形/長方形 450">
          <a:extLst>
            <a:ext uri="{FF2B5EF4-FFF2-40B4-BE49-F238E27FC236}">
              <a16:creationId xmlns:a16="http://schemas.microsoft.com/office/drawing/2014/main" id="{0B2FC3AF-BC62-4387-8A7D-47FC38E83E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2" name="正方形/長方形 451">
          <a:extLst>
            <a:ext uri="{FF2B5EF4-FFF2-40B4-BE49-F238E27FC236}">
              <a16:creationId xmlns:a16="http://schemas.microsoft.com/office/drawing/2014/main" id="{5E29A538-4ED0-442E-BAFE-482C326666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3" name="正方形/長方形 452">
          <a:extLst>
            <a:ext uri="{FF2B5EF4-FFF2-40B4-BE49-F238E27FC236}">
              <a16:creationId xmlns:a16="http://schemas.microsoft.com/office/drawing/2014/main" id="{965B75B9-9BA4-4CCC-99CE-8004C69598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4" name="正方形/長方形 453">
          <a:extLst>
            <a:ext uri="{FF2B5EF4-FFF2-40B4-BE49-F238E27FC236}">
              <a16:creationId xmlns:a16="http://schemas.microsoft.com/office/drawing/2014/main" id="{4A32C3CD-A515-4859-AADC-FE2854477A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5" name="正方形/長方形 454">
          <a:extLst>
            <a:ext uri="{FF2B5EF4-FFF2-40B4-BE49-F238E27FC236}">
              <a16:creationId xmlns:a16="http://schemas.microsoft.com/office/drawing/2014/main" id="{D66D27DA-E364-4CC9-A0EA-301CF94AB1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6" name="正方形/長方形 455">
          <a:extLst>
            <a:ext uri="{FF2B5EF4-FFF2-40B4-BE49-F238E27FC236}">
              <a16:creationId xmlns:a16="http://schemas.microsoft.com/office/drawing/2014/main" id="{F269F802-9121-49E2-8C07-D869477F60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7" name="正方形/長方形 456">
          <a:extLst>
            <a:ext uri="{FF2B5EF4-FFF2-40B4-BE49-F238E27FC236}">
              <a16:creationId xmlns:a16="http://schemas.microsoft.com/office/drawing/2014/main" id="{CD3F2F54-D419-458E-9FF4-4D25850BA0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8" name="正方形/長方形 457">
          <a:extLst>
            <a:ext uri="{FF2B5EF4-FFF2-40B4-BE49-F238E27FC236}">
              <a16:creationId xmlns:a16="http://schemas.microsoft.com/office/drawing/2014/main" id="{855E1867-1031-42F6-AC23-278E9E3284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9" name="テキスト ボックス 458">
          <a:extLst>
            <a:ext uri="{FF2B5EF4-FFF2-40B4-BE49-F238E27FC236}">
              <a16:creationId xmlns:a16="http://schemas.microsoft.com/office/drawing/2014/main" id="{58486F91-C176-4EF0-A8B1-0FA989FBAA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0" name="直線コネクタ 459">
          <a:extLst>
            <a:ext uri="{FF2B5EF4-FFF2-40B4-BE49-F238E27FC236}">
              <a16:creationId xmlns:a16="http://schemas.microsoft.com/office/drawing/2014/main" id="{24145880-2515-484E-8674-A51B71E8D3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1" name="テキスト ボックス 460">
          <a:extLst>
            <a:ext uri="{FF2B5EF4-FFF2-40B4-BE49-F238E27FC236}">
              <a16:creationId xmlns:a16="http://schemas.microsoft.com/office/drawing/2014/main" id="{A4B3423D-1526-49A2-BCFE-5BE604EF429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2" name="直線コネクタ 461">
          <a:extLst>
            <a:ext uri="{FF2B5EF4-FFF2-40B4-BE49-F238E27FC236}">
              <a16:creationId xmlns:a16="http://schemas.microsoft.com/office/drawing/2014/main" id="{9AD5B0CA-4A46-49DD-84EF-A588C993608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63" name="テキスト ボックス 462">
          <a:extLst>
            <a:ext uri="{FF2B5EF4-FFF2-40B4-BE49-F238E27FC236}">
              <a16:creationId xmlns:a16="http://schemas.microsoft.com/office/drawing/2014/main" id="{C177D4BB-5207-4818-83B7-A26985AF652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64" name="直線コネクタ 463">
          <a:extLst>
            <a:ext uri="{FF2B5EF4-FFF2-40B4-BE49-F238E27FC236}">
              <a16:creationId xmlns:a16="http://schemas.microsoft.com/office/drawing/2014/main" id="{BA017851-EF53-4FE8-8B15-1AC47F166C6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65" name="テキスト ボックス 464">
          <a:extLst>
            <a:ext uri="{FF2B5EF4-FFF2-40B4-BE49-F238E27FC236}">
              <a16:creationId xmlns:a16="http://schemas.microsoft.com/office/drawing/2014/main" id="{E46857A2-05A6-4901-BB78-81659C735CF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6" name="直線コネクタ 465">
          <a:extLst>
            <a:ext uri="{FF2B5EF4-FFF2-40B4-BE49-F238E27FC236}">
              <a16:creationId xmlns:a16="http://schemas.microsoft.com/office/drawing/2014/main" id="{375C7594-6AB6-4907-9945-D384C8730AE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7" name="テキスト ボックス 466">
          <a:extLst>
            <a:ext uri="{FF2B5EF4-FFF2-40B4-BE49-F238E27FC236}">
              <a16:creationId xmlns:a16="http://schemas.microsoft.com/office/drawing/2014/main" id="{48EC6496-425C-48C9-8597-E2274A22F44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8" name="直線コネクタ 467">
          <a:extLst>
            <a:ext uri="{FF2B5EF4-FFF2-40B4-BE49-F238E27FC236}">
              <a16:creationId xmlns:a16="http://schemas.microsoft.com/office/drawing/2014/main" id="{BB6A686A-1580-4A40-A874-13B72641155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69" name="テキスト ボックス 468">
          <a:extLst>
            <a:ext uri="{FF2B5EF4-FFF2-40B4-BE49-F238E27FC236}">
              <a16:creationId xmlns:a16="http://schemas.microsoft.com/office/drawing/2014/main" id="{054FB18F-D879-4168-919E-290E9CD5515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a:extLst>
            <a:ext uri="{FF2B5EF4-FFF2-40B4-BE49-F238E27FC236}">
              <a16:creationId xmlns:a16="http://schemas.microsoft.com/office/drawing/2014/main" id="{60CF8203-165E-47B4-985C-E1CA376C6C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71" name="テキスト ボックス 470">
          <a:extLst>
            <a:ext uri="{FF2B5EF4-FFF2-40B4-BE49-F238E27FC236}">
              <a16:creationId xmlns:a16="http://schemas.microsoft.com/office/drawing/2014/main" id="{D6696BBD-4D0B-4039-B968-F2748BF0AC5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2" name="【公民館】&#10;有形固定資産減価償却率グラフ枠">
          <a:extLst>
            <a:ext uri="{FF2B5EF4-FFF2-40B4-BE49-F238E27FC236}">
              <a16:creationId xmlns:a16="http://schemas.microsoft.com/office/drawing/2014/main" id="{755D12B1-D6AC-4D9A-92DB-D904BF3688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473" name="直線コネクタ 472">
          <a:extLst>
            <a:ext uri="{FF2B5EF4-FFF2-40B4-BE49-F238E27FC236}">
              <a16:creationId xmlns:a16="http://schemas.microsoft.com/office/drawing/2014/main" id="{F2122652-2468-4138-B7FD-F3234359854E}"/>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474" name="【公民館】&#10;有形固定資産減価償却率最小値テキスト">
          <a:extLst>
            <a:ext uri="{FF2B5EF4-FFF2-40B4-BE49-F238E27FC236}">
              <a16:creationId xmlns:a16="http://schemas.microsoft.com/office/drawing/2014/main" id="{C3A721C6-F85F-4D27-A0FD-44DE31F84E5C}"/>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475" name="直線コネクタ 474">
          <a:extLst>
            <a:ext uri="{FF2B5EF4-FFF2-40B4-BE49-F238E27FC236}">
              <a16:creationId xmlns:a16="http://schemas.microsoft.com/office/drawing/2014/main" id="{AE5B299E-8297-47D6-B82B-C588667CC66C}"/>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476" name="【公民館】&#10;有形固定資産減価償却率最大値テキスト">
          <a:extLst>
            <a:ext uri="{FF2B5EF4-FFF2-40B4-BE49-F238E27FC236}">
              <a16:creationId xmlns:a16="http://schemas.microsoft.com/office/drawing/2014/main" id="{0267F3A2-FFF7-4ECE-B24E-296417D97991}"/>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477" name="直線コネクタ 476">
          <a:extLst>
            <a:ext uri="{FF2B5EF4-FFF2-40B4-BE49-F238E27FC236}">
              <a16:creationId xmlns:a16="http://schemas.microsoft.com/office/drawing/2014/main" id="{1C25AD2B-0029-4303-9487-E4944D0E33FF}"/>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478" name="【公民館】&#10;有形固定資産減価償却率平均値テキスト">
          <a:extLst>
            <a:ext uri="{FF2B5EF4-FFF2-40B4-BE49-F238E27FC236}">
              <a16:creationId xmlns:a16="http://schemas.microsoft.com/office/drawing/2014/main" id="{51EACE9C-856D-4761-B6DF-09E87989917E}"/>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479" name="フローチャート: 判断 478">
          <a:extLst>
            <a:ext uri="{FF2B5EF4-FFF2-40B4-BE49-F238E27FC236}">
              <a16:creationId xmlns:a16="http://schemas.microsoft.com/office/drawing/2014/main" id="{AEAEB6BA-645B-4704-AA62-6E29329A8A4A}"/>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480" name="フローチャート: 判断 479">
          <a:extLst>
            <a:ext uri="{FF2B5EF4-FFF2-40B4-BE49-F238E27FC236}">
              <a16:creationId xmlns:a16="http://schemas.microsoft.com/office/drawing/2014/main" id="{3AB6E70A-CA09-4019-9448-E8767E606185}"/>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481" name="フローチャート: 判断 480">
          <a:extLst>
            <a:ext uri="{FF2B5EF4-FFF2-40B4-BE49-F238E27FC236}">
              <a16:creationId xmlns:a16="http://schemas.microsoft.com/office/drawing/2014/main" id="{7305900A-4A25-4B01-9030-4850BB2207C3}"/>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482" name="フローチャート: 判断 481">
          <a:extLst>
            <a:ext uri="{FF2B5EF4-FFF2-40B4-BE49-F238E27FC236}">
              <a16:creationId xmlns:a16="http://schemas.microsoft.com/office/drawing/2014/main" id="{6977197D-792C-4A95-BC5D-2D9B04C0E577}"/>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483" name="フローチャート: 判断 482">
          <a:extLst>
            <a:ext uri="{FF2B5EF4-FFF2-40B4-BE49-F238E27FC236}">
              <a16:creationId xmlns:a16="http://schemas.microsoft.com/office/drawing/2014/main" id="{82584663-5D62-4D4A-BF15-F025CD4A10A7}"/>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3FBE234A-CD08-46AA-AB31-C76FC26975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691435D0-A590-42AB-A5A0-7AA3F911FA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B35F1073-2898-48DF-9E93-F5D5F17AD8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98BC135D-0B4E-4581-AE7B-2E9A9E6030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E731B984-CAC2-4E38-99D8-1701AC75DD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489" name="楕円 488">
          <a:extLst>
            <a:ext uri="{FF2B5EF4-FFF2-40B4-BE49-F238E27FC236}">
              <a16:creationId xmlns:a16="http://schemas.microsoft.com/office/drawing/2014/main" id="{531DC742-9DE2-4212-861A-8D410488C8BA}"/>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490" name="【公民館】&#10;有形固定資産減価償却率該当値テキスト">
          <a:extLst>
            <a:ext uri="{FF2B5EF4-FFF2-40B4-BE49-F238E27FC236}">
              <a16:creationId xmlns:a16="http://schemas.microsoft.com/office/drawing/2014/main" id="{8E1E21CE-829B-43F8-A55A-BD91D3C9E091}"/>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491" name="楕円 490">
          <a:extLst>
            <a:ext uri="{FF2B5EF4-FFF2-40B4-BE49-F238E27FC236}">
              <a16:creationId xmlns:a16="http://schemas.microsoft.com/office/drawing/2014/main" id="{BFF8F175-9D88-4BA6-AACA-0A14435CD829}"/>
            </a:ext>
          </a:extLst>
        </xdr:cNvPr>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121920</xdr:rowOff>
    </xdr:to>
    <xdr:cxnSp macro="">
      <xdr:nvCxnSpPr>
        <xdr:cNvPr id="492" name="直線コネクタ 491">
          <a:extLst>
            <a:ext uri="{FF2B5EF4-FFF2-40B4-BE49-F238E27FC236}">
              <a16:creationId xmlns:a16="http://schemas.microsoft.com/office/drawing/2014/main" id="{98833D5E-E383-472C-B769-7FEB26DFCF54}"/>
            </a:ext>
          </a:extLst>
        </xdr:cNvPr>
        <xdr:cNvCxnSpPr/>
      </xdr:nvCxnSpPr>
      <xdr:spPr>
        <a:xfrm>
          <a:off x="15481300" y="1807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153415</xdr:rowOff>
    </xdr:from>
    <xdr:to>
      <xdr:col>76</xdr:col>
      <xdr:colOff>165100</xdr:colOff>
      <xdr:row>105</xdr:row>
      <xdr:rowOff>83565</xdr:rowOff>
    </xdr:to>
    <xdr:sp macro="" textlink="">
      <xdr:nvSpPr>
        <xdr:cNvPr id="493" name="楕円 492">
          <a:extLst>
            <a:ext uri="{FF2B5EF4-FFF2-40B4-BE49-F238E27FC236}">
              <a16:creationId xmlns:a16="http://schemas.microsoft.com/office/drawing/2014/main" id="{8DD1F315-253D-4D3D-9A3C-CBE2250BD7CC}"/>
            </a:ext>
          </a:extLst>
        </xdr:cNvPr>
        <xdr:cNvSpPr/>
      </xdr:nvSpPr>
      <xdr:spPr>
        <a:xfrm>
          <a:off x="14541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32765</xdr:rowOff>
    </xdr:from>
    <xdr:to>
      <xdr:col>81</xdr:col>
      <xdr:colOff>50800</xdr:colOff>
      <xdr:row>105</xdr:row>
      <xdr:rowOff>76200</xdr:rowOff>
    </xdr:to>
    <xdr:cxnSp macro="">
      <xdr:nvCxnSpPr>
        <xdr:cNvPr id="494" name="直線コネクタ 493">
          <a:extLst>
            <a:ext uri="{FF2B5EF4-FFF2-40B4-BE49-F238E27FC236}">
              <a16:creationId xmlns:a16="http://schemas.microsoft.com/office/drawing/2014/main" id="{2D1FC5B2-2229-40AE-BD33-4AE7D54363AA}"/>
            </a:ext>
          </a:extLst>
        </xdr:cNvPr>
        <xdr:cNvCxnSpPr/>
      </xdr:nvCxnSpPr>
      <xdr:spPr>
        <a:xfrm>
          <a:off x="14592300" y="180350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107696</xdr:rowOff>
    </xdr:from>
    <xdr:to>
      <xdr:col>72</xdr:col>
      <xdr:colOff>38100</xdr:colOff>
      <xdr:row>105</xdr:row>
      <xdr:rowOff>37846</xdr:rowOff>
    </xdr:to>
    <xdr:sp macro="" textlink="">
      <xdr:nvSpPr>
        <xdr:cNvPr id="495" name="楕円 494">
          <a:extLst>
            <a:ext uri="{FF2B5EF4-FFF2-40B4-BE49-F238E27FC236}">
              <a16:creationId xmlns:a16="http://schemas.microsoft.com/office/drawing/2014/main" id="{B023C7F2-931F-4DC3-9241-D90512829F55}"/>
            </a:ext>
          </a:extLst>
        </xdr:cNvPr>
        <xdr:cNvSpPr/>
      </xdr:nvSpPr>
      <xdr:spPr>
        <a:xfrm>
          <a:off x="1365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158496</xdr:rowOff>
    </xdr:from>
    <xdr:to>
      <xdr:col>76</xdr:col>
      <xdr:colOff>114300</xdr:colOff>
      <xdr:row>105</xdr:row>
      <xdr:rowOff>32765</xdr:rowOff>
    </xdr:to>
    <xdr:cxnSp macro="">
      <xdr:nvCxnSpPr>
        <xdr:cNvPr id="496" name="直線コネクタ 495">
          <a:extLst>
            <a:ext uri="{FF2B5EF4-FFF2-40B4-BE49-F238E27FC236}">
              <a16:creationId xmlns:a16="http://schemas.microsoft.com/office/drawing/2014/main" id="{C0CD3499-F480-436F-91D2-1B34BF81D88A}"/>
            </a:ext>
          </a:extLst>
        </xdr:cNvPr>
        <xdr:cNvCxnSpPr/>
      </xdr:nvCxnSpPr>
      <xdr:spPr>
        <a:xfrm>
          <a:off x="13703300" y="179892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64263</xdr:rowOff>
    </xdr:from>
    <xdr:to>
      <xdr:col>67</xdr:col>
      <xdr:colOff>101600</xdr:colOff>
      <xdr:row>104</xdr:row>
      <xdr:rowOff>165863</xdr:rowOff>
    </xdr:to>
    <xdr:sp macro="" textlink="">
      <xdr:nvSpPr>
        <xdr:cNvPr id="497" name="楕円 496">
          <a:extLst>
            <a:ext uri="{FF2B5EF4-FFF2-40B4-BE49-F238E27FC236}">
              <a16:creationId xmlns:a16="http://schemas.microsoft.com/office/drawing/2014/main" id="{DF9106C2-B146-4835-A2CC-4330B1CC15A0}"/>
            </a:ext>
          </a:extLst>
        </xdr:cNvPr>
        <xdr:cNvSpPr/>
      </xdr:nvSpPr>
      <xdr:spPr>
        <a:xfrm>
          <a:off x="12763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115063</xdr:rowOff>
    </xdr:from>
    <xdr:to>
      <xdr:col>71</xdr:col>
      <xdr:colOff>177800</xdr:colOff>
      <xdr:row>104</xdr:row>
      <xdr:rowOff>158496</xdr:rowOff>
    </xdr:to>
    <xdr:cxnSp macro="">
      <xdr:nvCxnSpPr>
        <xdr:cNvPr id="498" name="直線コネクタ 497">
          <a:extLst>
            <a:ext uri="{FF2B5EF4-FFF2-40B4-BE49-F238E27FC236}">
              <a16:creationId xmlns:a16="http://schemas.microsoft.com/office/drawing/2014/main" id="{DC772D9D-57AF-4FC4-A2D6-286D8FA5D3F1}"/>
            </a:ext>
          </a:extLst>
        </xdr:cNvPr>
        <xdr:cNvCxnSpPr/>
      </xdr:nvCxnSpPr>
      <xdr:spPr>
        <a:xfrm>
          <a:off x="12814300" y="179458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499" name="n_1aveValue【公民館】&#10;有形固定資産減価償却率">
          <a:extLst>
            <a:ext uri="{FF2B5EF4-FFF2-40B4-BE49-F238E27FC236}">
              <a16:creationId xmlns:a16="http://schemas.microsoft.com/office/drawing/2014/main" id="{A91BE9AF-F694-4CBB-81D8-0864DF85A288}"/>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500" name="n_2aveValue【公民館】&#10;有形固定資産減価償却率">
          <a:extLst>
            <a:ext uri="{FF2B5EF4-FFF2-40B4-BE49-F238E27FC236}">
              <a16:creationId xmlns:a16="http://schemas.microsoft.com/office/drawing/2014/main" id="{D287071A-5D42-462E-860A-C6D3717B9A79}"/>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501" name="n_3aveValue【公民館】&#10;有形固定資産減価償却率">
          <a:extLst>
            <a:ext uri="{FF2B5EF4-FFF2-40B4-BE49-F238E27FC236}">
              <a16:creationId xmlns:a16="http://schemas.microsoft.com/office/drawing/2014/main" id="{42F36CE7-08D3-485A-BAEB-CCF99DDF8F0B}"/>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502" name="n_4aveValue【公民館】&#10;有形固定資産減価償却率">
          <a:extLst>
            <a:ext uri="{FF2B5EF4-FFF2-40B4-BE49-F238E27FC236}">
              <a16:creationId xmlns:a16="http://schemas.microsoft.com/office/drawing/2014/main" id="{76A0190D-6332-48B7-B000-C119F2F7F741}"/>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503" name="n_1mainValue【公民館】&#10;有形固定資産減価償却率">
          <a:extLst>
            <a:ext uri="{FF2B5EF4-FFF2-40B4-BE49-F238E27FC236}">
              <a16:creationId xmlns:a16="http://schemas.microsoft.com/office/drawing/2014/main" id="{10A119C1-EAAE-478D-BFCB-615176A6CC1B}"/>
            </a:ext>
          </a:extLst>
        </xdr:cNvPr>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74692</xdr:rowOff>
    </xdr:from>
    <xdr:ext cx="405111" cy="259045"/>
    <xdr:sp macro="" textlink="">
      <xdr:nvSpPr>
        <xdr:cNvPr id="504" name="n_2mainValue【公民館】&#10;有形固定資産減価償却率">
          <a:extLst>
            <a:ext uri="{FF2B5EF4-FFF2-40B4-BE49-F238E27FC236}">
              <a16:creationId xmlns:a16="http://schemas.microsoft.com/office/drawing/2014/main" id="{3AE62DA1-60D2-4BAC-9D4E-5823C17E8E11}"/>
            </a:ext>
          </a:extLst>
        </xdr:cNvPr>
        <xdr:cNvSpPr txBox="1"/>
      </xdr:nvSpPr>
      <xdr:spPr>
        <a:xfrm>
          <a:off x="14389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28973</xdr:rowOff>
    </xdr:from>
    <xdr:ext cx="405111" cy="259045"/>
    <xdr:sp macro="" textlink="">
      <xdr:nvSpPr>
        <xdr:cNvPr id="505" name="n_3mainValue【公民館】&#10;有形固定資産減価償却率">
          <a:extLst>
            <a:ext uri="{FF2B5EF4-FFF2-40B4-BE49-F238E27FC236}">
              <a16:creationId xmlns:a16="http://schemas.microsoft.com/office/drawing/2014/main" id="{CF08EA3F-5F3C-46D1-8C90-DB0A26242A5D}"/>
            </a:ext>
          </a:extLst>
        </xdr:cNvPr>
        <xdr:cNvSpPr txBox="1"/>
      </xdr:nvSpPr>
      <xdr:spPr>
        <a:xfrm>
          <a:off x="135007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156990</xdr:rowOff>
    </xdr:from>
    <xdr:ext cx="405111" cy="259045"/>
    <xdr:sp macro="" textlink="">
      <xdr:nvSpPr>
        <xdr:cNvPr id="506" name="n_4mainValue【公民館】&#10;有形固定資産減価償却率">
          <a:extLst>
            <a:ext uri="{FF2B5EF4-FFF2-40B4-BE49-F238E27FC236}">
              <a16:creationId xmlns:a16="http://schemas.microsoft.com/office/drawing/2014/main" id="{9ABD5D5E-FEED-4AF3-80B7-D53A2FAA0A68}"/>
            </a:ext>
          </a:extLst>
        </xdr:cNvPr>
        <xdr:cNvSpPr txBox="1"/>
      </xdr:nvSpPr>
      <xdr:spPr>
        <a:xfrm>
          <a:off x="126117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a:extLst>
            <a:ext uri="{FF2B5EF4-FFF2-40B4-BE49-F238E27FC236}">
              <a16:creationId xmlns:a16="http://schemas.microsoft.com/office/drawing/2014/main" id="{71FC9FF0-D858-427D-8BDF-67943B54DB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a:extLst>
            <a:ext uri="{FF2B5EF4-FFF2-40B4-BE49-F238E27FC236}">
              <a16:creationId xmlns:a16="http://schemas.microsoft.com/office/drawing/2014/main" id="{9972A5B5-C79F-4BE6-816A-1D73125A59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a:extLst>
            <a:ext uri="{FF2B5EF4-FFF2-40B4-BE49-F238E27FC236}">
              <a16:creationId xmlns:a16="http://schemas.microsoft.com/office/drawing/2014/main" id="{3483C479-99F2-437B-B246-A3B8502E03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a:extLst>
            <a:ext uri="{FF2B5EF4-FFF2-40B4-BE49-F238E27FC236}">
              <a16:creationId xmlns:a16="http://schemas.microsoft.com/office/drawing/2014/main" id="{B1D7E948-87C9-486B-82F3-3138B5376B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a:extLst>
            <a:ext uri="{FF2B5EF4-FFF2-40B4-BE49-F238E27FC236}">
              <a16:creationId xmlns:a16="http://schemas.microsoft.com/office/drawing/2014/main" id="{F1963384-9AE3-4924-B772-44A55757E5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a:extLst>
            <a:ext uri="{FF2B5EF4-FFF2-40B4-BE49-F238E27FC236}">
              <a16:creationId xmlns:a16="http://schemas.microsoft.com/office/drawing/2014/main" id="{897F12CC-57BA-4F0A-8CB0-94AFB50459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a:extLst>
            <a:ext uri="{FF2B5EF4-FFF2-40B4-BE49-F238E27FC236}">
              <a16:creationId xmlns:a16="http://schemas.microsoft.com/office/drawing/2014/main" id="{CBA430E4-3040-47EF-A48B-5A44D13ED3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a:extLst>
            <a:ext uri="{FF2B5EF4-FFF2-40B4-BE49-F238E27FC236}">
              <a16:creationId xmlns:a16="http://schemas.microsoft.com/office/drawing/2014/main" id="{FB6209CC-810A-4A5D-BB02-33FE08CC3E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a:extLst>
            <a:ext uri="{FF2B5EF4-FFF2-40B4-BE49-F238E27FC236}">
              <a16:creationId xmlns:a16="http://schemas.microsoft.com/office/drawing/2014/main" id="{FD5E2969-1A99-46BC-883B-04CD91A17F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a:extLst>
            <a:ext uri="{FF2B5EF4-FFF2-40B4-BE49-F238E27FC236}">
              <a16:creationId xmlns:a16="http://schemas.microsoft.com/office/drawing/2014/main" id="{DDE2711F-8F7B-4F2A-BB95-A5AA29375B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7" name="直線コネクタ 516">
          <a:extLst>
            <a:ext uri="{FF2B5EF4-FFF2-40B4-BE49-F238E27FC236}">
              <a16:creationId xmlns:a16="http://schemas.microsoft.com/office/drawing/2014/main" id="{46BD627F-0EA2-4827-9FEC-43CFDD912A0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8" name="テキスト ボックス 517">
          <a:extLst>
            <a:ext uri="{FF2B5EF4-FFF2-40B4-BE49-F238E27FC236}">
              <a16:creationId xmlns:a16="http://schemas.microsoft.com/office/drawing/2014/main" id="{67309C6C-505D-4A07-9381-9091255CCF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9" name="直線コネクタ 518">
          <a:extLst>
            <a:ext uri="{FF2B5EF4-FFF2-40B4-BE49-F238E27FC236}">
              <a16:creationId xmlns:a16="http://schemas.microsoft.com/office/drawing/2014/main" id="{9FB8D102-BDC3-4546-ABCE-48E5EDC491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0" name="テキスト ボックス 519">
          <a:extLst>
            <a:ext uri="{FF2B5EF4-FFF2-40B4-BE49-F238E27FC236}">
              <a16:creationId xmlns:a16="http://schemas.microsoft.com/office/drawing/2014/main" id="{6FA68680-1246-4C0A-BA53-611CF184E03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1" name="直線コネクタ 520">
          <a:extLst>
            <a:ext uri="{FF2B5EF4-FFF2-40B4-BE49-F238E27FC236}">
              <a16:creationId xmlns:a16="http://schemas.microsoft.com/office/drawing/2014/main" id="{B65FDA83-83FF-4FF4-908A-07F796E3986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2" name="テキスト ボックス 521">
          <a:extLst>
            <a:ext uri="{FF2B5EF4-FFF2-40B4-BE49-F238E27FC236}">
              <a16:creationId xmlns:a16="http://schemas.microsoft.com/office/drawing/2014/main" id="{3A651D1B-F31F-49C1-9350-71EECBF0580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3" name="直線コネクタ 522">
          <a:extLst>
            <a:ext uri="{FF2B5EF4-FFF2-40B4-BE49-F238E27FC236}">
              <a16:creationId xmlns:a16="http://schemas.microsoft.com/office/drawing/2014/main" id="{517CB088-BA41-4A32-9177-ACAC0E5BAE3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4" name="テキスト ボックス 523">
          <a:extLst>
            <a:ext uri="{FF2B5EF4-FFF2-40B4-BE49-F238E27FC236}">
              <a16:creationId xmlns:a16="http://schemas.microsoft.com/office/drawing/2014/main" id="{64F1665C-C2BD-490D-AFFB-270BFED1289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5" name="直線コネクタ 524">
          <a:extLst>
            <a:ext uri="{FF2B5EF4-FFF2-40B4-BE49-F238E27FC236}">
              <a16:creationId xmlns:a16="http://schemas.microsoft.com/office/drawing/2014/main" id="{E24D31E5-7A5A-4C10-B23F-295BEDFD61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6" name="テキスト ボックス 525">
          <a:extLst>
            <a:ext uri="{FF2B5EF4-FFF2-40B4-BE49-F238E27FC236}">
              <a16:creationId xmlns:a16="http://schemas.microsoft.com/office/drawing/2014/main" id="{5CE8A693-1AED-43B0-B214-46B4E66C56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a:extLst>
            <a:ext uri="{FF2B5EF4-FFF2-40B4-BE49-F238E27FC236}">
              <a16:creationId xmlns:a16="http://schemas.microsoft.com/office/drawing/2014/main" id="{93760A89-8CDA-4BD8-A88A-A3BE12D46C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2D053758-4325-4F3B-9CAD-86A2FB62E8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a:extLst>
            <a:ext uri="{FF2B5EF4-FFF2-40B4-BE49-F238E27FC236}">
              <a16:creationId xmlns:a16="http://schemas.microsoft.com/office/drawing/2014/main" id="{34AA81EF-F9A9-4D44-8CB4-8525C4FC29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530" name="直線コネクタ 529">
          <a:extLst>
            <a:ext uri="{FF2B5EF4-FFF2-40B4-BE49-F238E27FC236}">
              <a16:creationId xmlns:a16="http://schemas.microsoft.com/office/drawing/2014/main" id="{91AB0B51-3BD9-4BF6-A782-1608BEB3BE1C}"/>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31" name="【公民館】&#10;一人当たり面積最小値テキスト">
          <a:extLst>
            <a:ext uri="{FF2B5EF4-FFF2-40B4-BE49-F238E27FC236}">
              <a16:creationId xmlns:a16="http://schemas.microsoft.com/office/drawing/2014/main" id="{3CD47877-6B83-4166-9ADA-961FA4C5F6A9}"/>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32" name="直線コネクタ 531">
          <a:extLst>
            <a:ext uri="{FF2B5EF4-FFF2-40B4-BE49-F238E27FC236}">
              <a16:creationId xmlns:a16="http://schemas.microsoft.com/office/drawing/2014/main" id="{D9F6ECE1-6A7F-4947-8A5D-8A4E8695B7BE}"/>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533" name="【公民館】&#10;一人当たり面積最大値テキスト">
          <a:extLst>
            <a:ext uri="{FF2B5EF4-FFF2-40B4-BE49-F238E27FC236}">
              <a16:creationId xmlns:a16="http://schemas.microsoft.com/office/drawing/2014/main" id="{F26FBDC4-54DA-40C7-A307-C1C8E480A355}"/>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534" name="直線コネクタ 533">
          <a:extLst>
            <a:ext uri="{FF2B5EF4-FFF2-40B4-BE49-F238E27FC236}">
              <a16:creationId xmlns:a16="http://schemas.microsoft.com/office/drawing/2014/main" id="{05499177-B562-449A-A466-FEAF00B2094D}"/>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535" name="【公民館】&#10;一人当たり面積平均値テキスト">
          <a:extLst>
            <a:ext uri="{FF2B5EF4-FFF2-40B4-BE49-F238E27FC236}">
              <a16:creationId xmlns:a16="http://schemas.microsoft.com/office/drawing/2014/main" id="{6AAFB522-1ED3-4CBA-B32B-E03B7A777609}"/>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536" name="フローチャート: 判断 535">
          <a:extLst>
            <a:ext uri="{FF2B5EF4-FFF2-40B4-BE49-F238E27FC236}">
              <a16:creationId xmlns:a16="http://schemas.microsoft.com/office/drawing/2014/main" id="{F6100B91-7E55-46D6-A3AE-AC57C5044687}"/>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537" name="フローチャート: 判断 536">
          <a:extLst>
            <a:ext uri="{FF2B5EF4-FFF2-40B4-BE49-F238E27FC236}">
              <a16:creationId xmlns:a16="http://schemas.microsoft.com/office/drawing/2014/main" id="{1D2732B7-AEC9-4776-8E04-DE7D86B2DD26}"/>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538" name="フローチャート: 判断 537">
          <a:extLst>
            <a:ext uri="{FF2B5EF4-FFF2-40B4-BE49-F238E27FC236}">
              <a16:creationId xmlns:a16="http://schemas.microsoft.com/office/drawing/2014/main" id="{28E18FB1-4F85-4FC7-BD7C-1AA3E73749F9}"/>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539" name="フローチャート: 判断 538">
          <a:extLst>
            <a:ext uri="{FF2B5EF4-FFF2-40B4-BE49-F238E27FC236}">
              <a16:creationId xmlns:a16="http://schemas.microsoft.com/office/drawing/2014/main" id="{C06C4033-51BF-441D-AFC2-CE66E9561B2E}"/>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540" name="フローチャート: 判断 539">
          <a:extLst>
            <a:ext uri="{FF2B5EF4-FFF2-40B4-BE49-F238E27FC236}">
              <a16:creationId xmlns:a16="http://schemas.microsoft.com/office/drawing/2014/main" id="{36300C55-C997-4593-BFE0-4D76951DF168}"/>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24E27F7-4667-407C-A36B-1C7CB4A6BD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E2C5553F-4520-4111-82C1-4F33EEB9E1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8D1F7749-2DC6-4549-997C-5750F22A9E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7894E6DC-1E99-421E-8C9D-F85CD72C1B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A6B66CAD-DDE6-4716-9A0D-7942035796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161037</xdr:rowOff>
    </xdr:from>
    <xdr:to>
      <xdr:col>116</xdr:col>
      <xdr:colOff>114300</xdr:colOff>
      <xdr:row>108</xdr:row>
      <xdr:rowOff>91187</xdr:rowOff>
    </xdr:to>
    <xdr:sp macro="" textlink="">
      <xdr:nvSpPr>
        <xdr:cNvPr id="546" name="楕円 545">
          <a:extLst>
            <a:ext uri="{FF2B5EF4-FFF2-40B4-BE49-F238E27FC236}">
              <a16:creationId xmlns:a16="http://schemas.microsoft.com/office/drawing/2014/main" id="{85FB1CE3-C9C7-4148-8048-E854748220D8}"/>
            </a:ext>
          </a:extLst>
        </xdr:cNvPr>
        <xdr:cNvSpPr/>
      </xdr:nvSpPr>
      <xdr:spPr>
        <a:xfrm>
          <a:off x="221107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75964</xdr:rowOff>
    </xdr:from>
    <xdr:ext cx="469744" cy="259045"/>
    <xdr:sp macro="" textlink="">
      <xdr:nvSpPr>
        <xdr:cNvPr id="547" name="【公民館】&#10;一人当たり面積該当値テキスト">
          <a:extLst>
            <a:ext uri="{FF2B5EF4-FFF2-40B4-BE49-F238E27FC236}">
              <a16:creationId xmlns:a16="http://schemas.microsoft.com/office/drawing/2014/main" id="{3314D57C-6E46-40C9-BC4E-8A1A10BEC571}"/>
            </a:ext>
          </a:extLst>
        </xdr:cNvPr>
        <xdr:cNvSpPr txBox="1"/>
      </xdr:nvSpPr>
      <xdr:spPr>
        <a:xfrm>
          <a:off x="22199600" y="18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163322</xdr:rowOff>
    </xdr:from>
    <xdr:to>
      <xdr:col>112</xdr:col>
      <xdr:colOff>38100</xdr:colOff>
      <xdr:row>108</xdr:row>
      <xdr:rowOff>93472</xdr:rowOff>
    </xdr:to>
    <xdr:sp macro="" textlink="">
      <xdr:nvSpPr>
        <xdr:cNvPr id="548" name="楕円 547">
          <a:extLst>
            <a:ext uri="{FF2B5EF4-FFF2-40B4-BE49-F238E27FC236}">
              <a16:creationId xmlns:a16="http://schemas.microsoft.com/office/drawing/2014/main" id="{D2A9DCD8-060B-4222-9F0A-8FD4FBD5B352}"/>
            </a:ext>
          </a:extLst>
        </xdr:cNvPr>
        <xdr:cNvSpPr/>
      </xdr:nvSpPr>
      <xdr:spPr>
        <a:xfrm>
          <a:off x="212725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40387</xdr:rowOff>
    </xdr:from>
    <xdr:to>
      <xdr:col>116</xdr:col>
      <xdr:colOff>63500</xdr:colOff>
      <xdr:row>108</xdr:row>
      <xdr:rowOff>42672</xdr:rowOff>
    </xdr:to>
    <xdr:cxnSp macro="">
      <xdr:nvCxnSpPr>
        <xdr:cNvPr id="549" name="直線コネクタ 548">
          <a:extLst>
            <a:ext uri="{FF2B5EF4-FFF2-40B4-BE49-F238E27FC236}">
              <a16:creationId xmlns:a16="http://schemas.microsoft.com/office/drawing/2014/main" id="{FCA03700-5F26-484B-9CBB-F9AE079375D3}"/>
            </a:ext>
          </a:extLst>
        </xdr:cNvPr>
        <xdr:cNvCxnSpPr/>
      </xdr:nvCxnSpPr>
      <xdr:spPr>
        <a:xfrm flipV="1">
          <a:off x="21323300" y="185569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164846</xdr:rowOff>
    </xdr:from>
    <xdr:to>
      <xdr:col>107</xdr:col>
      <xdr:colOff>101600</xdr:colOff>
      <xdr:row>108</xdr:row>
      <xdr:rowOff>94996</xdr:rowOff>
    </xdr:to>
    <xdr:sp macro="" textlink="">
      <xdr:nvSpPr>
        <xdr:cNvPr id="550" name="楕円 549">
          <a:extLst>
            <a:ext uri="{FF2B5EF4-FFF2-40B4-BE49-F238E27FC236}">
              <a16:creationId xmlns:a16="http://schemas.microsoft.com/office/drawing/2014/main" id="{57D5F41D-02AC-4B89-8E96-730970CE4EE4}"/>
            </a:ext>
          </a:extLst>
        </xdr:cNvPr>
        <xdr:cNvSpPr/>
      </xdr:nvSpPr>
      <xdr:spPr>
        <a:xfrm>
          <a:off x="20383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42672</xdr:rowOff>
    </xdr:from>
    <xdr:to>
      <xdr:col>111</xdr:col>
      <xdr:colOff>177800</xdr:colOff>
      <xdr:row>108</xdr:row>
      <xdr:rowOff>44196</xdr:rowOff>
    </xdr:to>
    <xdr:cxnSp macro="">
      <xdr:nvCxnSpPr>
        <xdr:cNvPr id="551" name="直線コネクタ 550">
          <a:extLst>
            <a:ext uri="{FF2B5EF4-FFF2-40B4-BE49-F238E27FC236}">
              <a16:creationId xmlns:a16="http://schemas.microsoft.com/office/drawing/2014/main" id="{5D8CE9AF-A686-49F9-86A5-0D1E89E3C8C6}"/>
            </a:ext>
          </a:extLst>
        </xdr:cNvPr>
        <xdr:cNvCxnSpPr/>
      </xdr:nvCxnSpPr>
      <xdr:spPr>
        <a:xfrm flipV="1">
          <a:off x="20434300" y="185592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167132</xdr:rowOff>
    </xdr:from>
    <xdr:to>
      <xdr:col>102</xdr:col>
      <xdr:colOff>165100</xdr:colOff>
      <xdr:row>108</xdr:row>
      <xdr:rowOff>97282</xdr:rowOff>
    </xdr:to>
    <xdr:sp macro="" textlink="">
      <xdr:nvSpPr>
        <xdr:cNvPr id="552" name="楕円 551">
          <a:extLst>
            <a:ext uri="{FF2B5EF4-FFF2-40B4-BE49-F238E27FC236}">
              <a16:creationId xmlns:a16="http://schemas.microsoft.com/office/drawing/2014/main" id="{DA25FAB1-4B53-46F4-9110-2B64D1F1AB19}"/>
            </a:ext>
          </a:extLst>
        </xdr:cNvPr>
        <xdr:cNvSpPr/>
      </xdr:nvSpPr>
      <xdr:spPr>
        <a:xfrm>
          <a:off x="19494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44196</xdr:rowOff>
    </xdr:from>
    <xdr:to>
      <xdr:col>107</xdr:col>
      <xdr:colOff>50800</xdr:colOff>
      <xdr:row>108</xdr:row>
      <xdr:rowOff>46482</xdr:rowOff>
    </xdr:to>
    <xdr:cxnSp macro="">
      <xdr:nvCxnSpPr>
        <xdr:cNvPr id="553" name="直線コネクタ 552">
          <a:extLst>
            <a:ext uri="{FF2B5EF4-FFF2-40B4-BE49-F238E27FC236}">
              <a16:creationId xmlns:a16="http://schemas.microsoft.com/office/drawing/2014/main" id="{1DB62269-AB7F-45D7-8162-7AF84A9FC8CF}"/>
            </a:ext>
          </a:extLst>
        </xdr:cNvPr>
        <xdr:cNvCxnSpPr/>
      </xdr:nvCxnSpPr>
      <xdr:spPr>
        <a:xfrm flipV="1">
          <a:off x="19545300" y="18560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169418</xdr:rowOff>
    </xdr:from>
    <xdr:to>
      <xdr:col>98</xdr:col>
      <xdr:colOff>38100</xdr:colOff>
      <xdr:row>108</xdr:row>
      <xdr:rowOff>99568</xdr:rowOff>
    </xdr:to>
    <xdr:sp macro="" textlink="">
      <xdr:nvSpPr>
        <xdr:cNvPr id="554" name="楕円 553">
          <a:extLst>
            <a:ext uri="{FF2B5EF4-FFF2-40B4-BE49-F238E27FC236}">
              <a16:creationId xmlns:a16="http://schemas.microsoft.com/office/drawing/2014/main" id="{041315DD-B145-4C74-9335-5EDCE7725560}"/>
            </a:ext>
          </a:extLst>
        </xdr:cNvPr>
        <xdr:cNvSpPr/>
      </xdr:nvSpPr>
      <xdr:spPr>
        <a:xfrm>
          <a:off x="18605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46482</xdr:rowOff>
    </xdr:from>
    <xdr:to>
      <xdr:col>102</xdr:col>
      <xdr:colOff>114300</xdr:colOff>
      <xdr:row>108</xdr:row>
      <xdr:rowOff>48768</xdr:rowOff>
    </xdr:to>
    <xdr:cxnSp macro="">
      <xdr:nvCxnSpPr>
        <xdr:cNvPr id="555" name="直線コネクタ 554">
          <a:extLst>
            <a:ext uri="{FF2B5EF4-FFF2-40B4-BE49-F238E27FC236}">
              <a16:creationId xmlns:a16="http://schemas.microsoft.com/office/drawing/2014/main" id="{0729053B-1068-4A9C-BC0B-058B52E9D6A7}"/>
            </a:ext>
          </a:extLst>
        </xdr:cNvPr>
        <xdr:cNvCxnSpPr/>
      </xdr:nvCxnSpPr>
      <xdr:spPr>
        <a:xfrm flipV="1">
          <a:off x="18656300" y="1856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556" name="n_1aveValue【公民館】&#10;一人当たり面積">
          <a:extLst>
            <a:ext uri="{FF2B5EF4-FFF2-40B4-BE49-F238E27FC236}">
              <a16:creationId xmlns:a16="http://schemas.microsoft.com/office/drawing/2014/main" id="{0FD44DB6-58A7-47F3-9312-1361A163829B}"/>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557" name="n_2aveValue【公民館】&#10;一人当たり面積">
          <a:extLst>
            <a:ext uri="{FF2B5EF4-FFF2-40B4-BE49-F238E27FC236}">
              <a16:creationId xmlns:a16="http://schemas.microsoft.com/office/drawing/2014/main" id="{B093D218-F2C8-4DCB-9A67-731AE2AFFAE3}"/>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558" name="n_3aveValue【公民館】&#10;一人当たり面積">
          <a:extLst>
            <a:ext uri="{FF2B5EF4-FFF2-40B4-BE49-F238E27FC236}">
              <a16:creationId xmlns:a16="http://schemas.microsoft.com/office/drawing/2014/main" id="{AAF59991-9684-4EF1-8F6A-65185C63B903}"/>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559" name="n_4aveValue【公民館】&#10;一人当たり面積">
          <a:extLst>
            <a:ext uri="{FF2B5EF4-FFF2-40B4-BE49-F238E27FC236}">
              <a16:creationId xmlns:a16="http://schemas.microsoft.com/office/drawing/2014/main" id="{F69D049D-9616-4D66-95D2-2B017914E5E8}"/>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84599</xdr:rowOff>
    </xdr:from>
    <xdr:ext cx="469744" cy="259045"/>
    <xdr:sp macro="" textlink="">
      <xdr:nvSpPr>
        <xdr:cNvPr id="560" name="n_1mainValue【公民館】&#10;一人当たり面積">
          <a:extLst>
            <a:ext uri="{FF2B5EF4-FFF2-40B4-BE49-F238E27FC236}">
              <a16:creationId xmlns:a16="http://schemas.microsoft.com/office/drawing/2014/main" id="{13892B81-ACE5-424E-8F5B-5028BFE69EA2}"/>
            </a:ext>
          </a:extLst>
        </xdr:cNvPr>
        <xdr:cNvSpPr txBox="1"/>
      </xdr:nvSpPr>
      <xdr:spPr>
        <a:xfrm>
          <a:off x="21075727"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86123</xdr:rowOff>
    </xdr:from>
    <xdr:ext cx="469744" cy="259045"/>
    <xdr:sp macro="" textlink="">
      <xdr:nvSpPr>
        <xdr:cNvPr id="561" name="n_2mainValue【公民館】&#10;一人当たり面積">
          <a:extLst>
            <a:ext uri="{FF2B5EF4-FFF2-40B4-BE49-F238E27FC236}">
              <a16:creationId xmlns:a16="http://schemas.microsoft.com/office/drawing/2014/main" id="{C98E950C-61D5-4215-A7A7-DD4A33B4D1F9}"/>
            </a:ext>
          </a:extLst>
        </xdr:cNvPr>
        <xdr:cNvSpPr txBox="1"/>
      </xdr:nvSpPr>
      <xdr:spPr>
        <a:xfrm>
          <a:off x="20199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88409</xdr:rowOff>
    </xdr:from>
    <xdr:ext cx="469744" cy="259045"/>
    <xdr:sp macro="" textlink="">
      <xdr:nvSpPr>
        <xdr:cNvPr id="562" name="n_3mainValue【公民館】&#10;一人当たり面積">
          <a:extLst>
            <a:ext uri="{FF2B5EF4-FFF2-40B4-BE49-F238E27FC236}">
              <a16:creationId xmlns:a16="http://schemas.microsoft.com/office/drawing/2014/main" id="{10EBE63A-77F6-4043-A2CC-31CF44A8B038}"/>
            </a:ext>
          </a:extLst>
        </xdr:cNvPr>
        <xdr:cNvSpPr txBox="1"/>
      </xdr:nvSpPr>
      <xdr:spPr>
        <a:xfrm>
          <a:off x="19310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90695</xdr:rowOff>
    </xdr:from>
    <xdr:ext cx="469744" cy="259045"/>
    <xdr:sp macro="" textlink="">
      <xdr:nvSpPr>
        <xdr:cNvPr id="563" name="n_4mainValue【公民館】&#10;一人当たり面積">
          <a:extLst>
            <a:ext uri="{FF2B5EF4-FFF2-40B4-BE49-F238E27FC236}">
              <a16:creationId xmlns:a16="http://schemas.microsoft.com/office/drawing/2014/main" id="{EB7C3644-BAC6-4D77-902A-C607D719D103}"/>
            </a:ext>
          </a:extLst>
        </xdr:cNvPr>
        <xdr:cNvSpPr txBox="1"/>
      </xdr:nvSpPr>
      <xdr:spPr>
        <a:xfrm>
          <a:off x="184214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a:extLst>
            <a:ext uri="{FF2B5EF4-FFF2-40B4-BE49-F238E27FC236}">
              <a16:creationId xmlns:a16="http://schemas.microsoft.com/office/drawing/2014/main" id="{8E7982C3-77CD-4A9C-AB02-6E8EE09F29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a:extLst>
            <a:ext uri="{FF2B5EF4-FFF2-40B4-BE49-F238E27FC236}">
              <a16:creationId xmlns:a16="http://schemas.microsoft.com/office/drawing/2014/main" id="{9B2F1231-0371-4573-BE0B-BC122A51E2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a:extLst>
            <a:ext uri="{FF2B5EF4-FFF2-40B4-BE49-F238E27FC236}">
              <a16:creationId xmlns:a16="http://schemas.microsoft.com/office/drawing/2014/main" id="{8B65DFDB-6DC6-403C-935E-505E8D903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tx1"/>
              </a:solidFill>
              <a:effectLst/>
              <a:latin typeface="+mn-lt"/>
              <a:ea typeface="+mn-ea"/>
              <a:cs typeface="+mn-cs"/>
            </a:rPr>
            <a:t>全国平均・青森県平均・類似団体平均の有形固定資産減価償却率と比較して同水準となっている。保育所については、平成２７年度末で閉所し平成２８年度に取り壊しとなった。学校施設は、令和２年度に町内６校ある小学校を１校に統合したことから各種平均より大幅に低くなっている。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a:t>
          </a:r>
          <a:r>
            <a:rPr lang="ja-JP" altLang="en-US" sz="1100" b="0" i="0" baseline="0">
              <a:solidFill>
                <a:schemeClr val="tx1"/>
              </a:solidFill>
              <a:effectLst/>
              <a:latin typeface="+mn-lt"/>
              <a:ea typeface="+mn-ea"/>
              <a:cs typeface="+mn-cs"/>
            </a:rPr>
            <a:t>大規模改修による長寿命化と並行して</a:t>
          </a:r>
          <a:r>
            <a:rPr lang="ja-JP" altLang="ja-JP" sz="1100" b="0" i="0" baseline="0">
              <a:solidFill>
                <a:schemeClr val="tx1"/>
              </a:solidFill>
              <a:effectLst/>
              <a:latin typeface="+mn-lt"/>
              <a:ea typeface="+mn-ea"/>
              <a:cs typeface="+mn-cs"/>
            </a:rPr>
            <a:t>建替え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787FEB-F6DF-45EA-91AA-00C62E425A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E5C71B-5625-4CE4-ACF1-947EB20792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E7B783-913F-41AF-AE89-186AA9F4A3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AC20E0-9161-4C7B-A54E-12CF3577E6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8EA64F-6B71-4F19-B4BC-E335443428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5E9EDF-5953-4F8F-89DF-F7BAE291DB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58734F-7E2C-478D-8CA7-A5C95D4014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D66791-2658-4628-87B1-6D83E4F4A0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21324B-0459-4598-B63A-F703AAE096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80D1AB-7025-4445-AC73-C08016A781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93FB7D-DBB6-432D-8C7B-3A820F3D28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1543CD-8ADC-4EB4-823B-43E49C9708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263DE6-1FE4-4194-A80D-0D382D7D71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EE7BE5-6C8D-4EFC-ABC8-38B1FF5088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D8F6B4-2687-4E05-8868-1F74F0D667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4AEF56C-9BC1-4DED-98A1-C1326A2F60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F8C643-2577-4810-A417-7D8F0B6BB8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CFEDC8-8121-4A86-B397-1A9C5DCC92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417BFD-CFD6-4657-BFCF-07CA8A75BD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3E733E-444B-4A5E-A411-938C17D81B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948362-586E-4C79-81AC-DD71BEC8EE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0C1994-8BB7-49F7-90BD-F26E972581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613165-0906-423C-9CC9-938F4E2CF6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38D8CE-07A8-479F-94DB-63C211B867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77D4AF-68B7-4286-BB48-156A4B2170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2759A7-710D-4029-980C-88FD8E0E1F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071090-0C44-4D59-A97B-96E66D12FB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AE3287-DAA3-4FD0-9452-A742DAEE9F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4D138C-A805-4D40-92EF-3B9A9EDC0B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67FD41-42D5-447A-AAEA-1E5661C6F8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FD4023-6508-4DD8-B56F-D1EA8DDF6F4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2DF778-D86F-4BDD-A867-A48ABEDFB3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11CF3E-4EED-4DEA-9603-8560951EC7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87769E-2613-4C7A-9939-B0E8E0CB44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BA35BA-376B-4CEA-B66D-D00AC7CDEC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7D1B8C-6BB5-4B92-8979-81634EF9B4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3AC75B-9693-47C8-AE92-377F4C2E57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747C1B0-3654-470E-AD82-B4E718E939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8C2D5A-A05F-46FF-AD14-AA2A7015436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332C105-5298-4D1D-AEC7-70675A9658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908AFC5-8F0C-420D-B6F7-36B37512C8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39E1FEA-51B6-4866-8965-4B74602A09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0E8E537-E62F-47AD-B5E1-B70A3B0724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F7408C0-4629-4B18-91FD-5879F941BD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67A9483-792E-4C3B-B0A7-42F7732411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E8236CC-18B2-4705-948D-A495C215FE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B1F417B-A8A7-4FA2-A409-D53BBE028D4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76456FA-0FED-41F6-B3F2-6C1EF280C0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C9D43ED-3D2C-4302-B982-4B057B6497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2FE4E9F-E8E7-416E-AC64-ABB1646B0D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E70A9D3-F1A3-4627-BF13-7FB7968495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33DE5A1-0345-49D0-9075-0848696968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68E633F-9330-4DFF-B268-F22C0A9076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EB01E9F-EAE1-478D-8BBF-DB8A0EEF82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20A2BC7-C75C-4ECB-92EA-6CF023BD1F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0FB446E-05C5-4E2E-BDE6-34B8D88486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C54C832-1720-42EA-B3FD-03B6239913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600F8F4-2A6F-41BA-A0DA-0AE7238491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6C11534-1CAF-4201-9A26-292E7EF230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E263971-1896-406E-8904-5B508A28C19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182C8AB-B28A-4DCC-89DE-13540F9AE01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3FDC70B-75C0-4FEA-8C21-D6DD2576F05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FDF43B7-1B49-429F-B45F-00957EA20E4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51B26D0-CE1A-41A1-AF98-33515E8CD8D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6A0C7A9-12C3-4C1D-AAD4-5F2D85F253A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DA1EE27-98EE-433F-B8E3-36B794D6E6A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34B7CDE-8E4C-4AE1-9566-61261638105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4667F19-91D2-4FAC-A897-9FC332B16E4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C266443-3A02-47EC-9E55-6BB542F613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619F010-A5D9-48AC-AAC9-73640C642A1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EB222A1-161F-4E7D-9C4D-46F94D211E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CD95C97-10C0-414C-AE48-0D959A98F978}"/>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3CC34EE-BC33-42C9-84A2-51A73448102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449F96F-804E-471A-9D43-81F62C3FD37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D982BEA-2F3D-46E6-BA2E-30E28B244598}"/>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77" name="直線コネクタ 76">
          <a:extLst>
            <a:ext uri="{FF2B5EF4-FFF2-40B4-BE49-F238E27FC236}">
              <a16:creationId xmlns:a16="http://schemas.microsoft.com/office/drawing/2014/main" id="{12C34463-A7C7-43A8-9CC6-4D571496E4AF}"/>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825910F-EF0C-4295-A276-F9784A404E80}"/>
            </a:ext>
          </a:extLst>
        </xdr:cNvPr>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79" name="フローチャート: 判断 78">
          <a:extLst>
            <a:ext uri="{FF2B5EF4-FFF2-40B4-BE49-F238E27FC236}">
              <a16:creationId xmlns:a16="http://schemas.microsoft.com/office/drawing/2014/main" id="{B7B570FB-470E-49C3-B661-DEEAD513C298}"/>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80" name="フローチャート: 判断 79">
          <a:extLst>
            <a:ext uri="{FF2B5EF4-FFF2-40B4-BE49-F238E27FC236}">
              <a16:creationId xmlns:a16="http://schemas.microsoft.com/office/drawing/2014/main" id="{DE69E7BB-F17C-42F5-8843-55C208008042}"/>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81" name="フローチャート: 判断 80">
          <a:extLst>
            <a:ext uri="{FF2B5EF4-FFF2-40B4-BE49-F238E27FC236}">
              <a16:creationId xmlns:a16="http://schemas.microsoft.com/office/drawing/2014/main" id="{8B6E2EBF-BC5A-45AA-94F7-0584286C9E48}"/>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a:extLst>
            <a:ext uri="{FF2B5EF4-FFF2-40B4-BE49-F238E27FC236}">
              <a16:creationId xmlns:a16="http://schemas.microsoft.com/office/drawing/2014/main" id="{58FE9F5B-301F-4F27-BF74-DDF36F80EE63}"/>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83" name="フローチャート: 判断 82">
          <a:extLst>
            <a:ext uri="{FF2B5EF4-FFF2-40B4-BE49-F238E27FC236}">
              <a16:creationId xmlns:a16="http://schemas.microsoft.com/office/drawing/2014/main" id="{B5DC01CF-C76E-4C1D-A309-776707D713DD}"/>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561CF91-8C67-4332-9E15-BFBF5FA325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D2AE9B6-CBDD-4E5A-9DC5-66AE3BE211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E3239A8-2DF4-4BD1-98EA-E033DB363B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E2830B-B944-48D8-A1FF-71FDF30D1D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1DA41BA-6A1E-4805-869C-D778310319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166370</xdr:rowOff>
    </xdr:from>
    <xdr:to>
      <xdr:col>24</xdr:col>
      <xdr:colOff>114300</xdr:colOff>
      <xdr:row>64</xdr:row>
      <xdr:rowOff>96520</xdr:rowOff>
    </xdr:to>
    <xdr:sp macro="" textlink="">
      <xdr:nvSpPr>
        <xdr:cNvPr id="89" name="楕円 88">
          <a:extLst>
            <a:ext uri="{FF2B5EF4-FFF2-40B4-BE49-F238E27FC236}">
              <a16:creationId xmlns:a16="http://schemas.microsoft.com/office/drawing/2014/main" id="{E5C4D7A5-9981-420E-8DD5-2E831401A439}"/>
            </a:ext>
          </a:extLst>
        </xdr:cNvPr>
        <xdr:cNvSpPr/>
      </xdr:nvSpPr>
      <xdr:spPr>
        <a:xfrm>
          <a:off x="4584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81297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BB0392D-DEF9-4889-AA24-AA45B3EAA9F9}"/>
            </a:ext>
          </a:extLst>
        </xdr:cNvPr>
        <xdr:cNvSpPr txBox="1"/>
      </xdr:nvSpPr>
      <xdr:spPr>
        <a:xfrm>
          <a:off x="4673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91" name="楕円 90">
          <a:extLst>
            <a:ext uri="{FF2B5EF4-FFF2-40B4-BE49-F238E27FC236}">
              <a16:creationId xmlns:a16="http://schemas.microsoft.com/office/drawing/2014/main" id="{B347EE59-9E75-4189-A033-826F1DA190E3}"/>
            </a:ext>
          </a:extLst>
        </xdr:cNvPr>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45720</xdr:rowOff>
    </xdr:to>
    <xdr:cxnSp macro="">
      <xdr:nvCxnSpPr>
        <xdr:cNvPr id="92" name="直線コネクタ 91">
          <a:extLst>
            <a:ext uri="{FF2B5EF4-FFF2-40B4-BE49-F238E27FC236}">
              <a16:creationId xmlns:a16="http://schemas.microsoft.com/office/drawing/2014/main" id="{7C2B5553-B477-42FD-A93C-043E4DC17983}"/>
            </a:ext>
          </a:extLst>
        </xdr:cNvPr>
        <xdr:cNvCxnSpPr/>
      </xdr:nvCxnSpPr>
      <xdr:spPr>
        <a:xfrm>
          <a:off x="3797300" y="110070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145415</xdr:rowOff>
    </xdr:from>
    <xdr:to>
      <xdr:col>15</xdr:col>
      <xdr:colOff>101600</xdr:colOff>
      <xdr:row>64</xdr:row>
      <xdr:rowOff>75565</xdr:rowOff>
    </xdr:to>
    <xdr:sp macro="" textlink="">
      <xdr:nvSpPr>
        <xdr:cNvPr id="93" name="楕円 92">
          <a:extLst>
            <a:ext uri="{FF2B5EF4-FFF2-40B4-BE49-F238E27FC236}">
              <a16:creationId xmlns:a16="http://schemas.microsoft.com/office/drawing/2014/main" id="{9ECC673D-1DCD-4768-AFC9-1A8506A45ABD}"/>
            </a:ext>
          </a:extLst>
        </xdr:cNvPr>
        <xdr:cNvSpPr/>
      </xdr:nvSpPr>
      <xdr:spPr>
        <a:xfrm>
          <a:off x="2857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24765</xdr:rowOff>
    </xdr:from>
    <xdr:to>
      <xdr:col>19</xdr:col>
      <xdr:colOff>177800</xdr:colOff>
      <xdr:row>64</xdr:row>
      <xdr:rowOff>34290</xdr:rowOff>
    </xdr:to>
    <xdr:cxnSp macro="">
      <xdr:nvCxnSpPr>
        <xdr:cNvPr id="94" name="直線コネクタ 93">
          <a:extLst>
            <a:ext uri="{FF2B5EF4-FFF2-40B4-BE49-F238E27FC236}">
              <a16:creationId xmlns:a16="http://schemas.microsoft.com/office/drawing/2014/main" id="{13E4B2D5-0051-4E08-9580-1408C9B6D9F3}"/>
            </a:ext>
          </a:extLst>
        </xdr:cNvPr>
        <xdr:cNvCxnSpPr/>
      </xdr:nvCxnSpPr>
      <xdr:spPr>
        <a:xfrm>
          <a:off x="2908300" y="109975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137795</xdr:rowOff>
    </xdr:from>
    <xdr:to>
      <xdr:col>10</xdr:col>
      <xdr:colOff>165100</xdr:colOff>
      <xdr:row>64</xdr:row>
      <xdr:rowOff>67945</xdr:rowOff>
    </xdr:to>
    <xdr:sp macro="" textlink="">
      <xdr:nvSpPr>
        <xdr:cNvPr id="95" name="楕円 94">
          <a:extLst>
            <a:ext uri="{FF2B5EF4-FFF2-40B4-BE49-F238E27FC236}">
              <a16:creationId xmlns:a16="http://schemas.microsoft.com/office/drawing/2014/main" id="{8E6A13A5-3854-478F-8AB8-78837084359E}"/>
            </a:ext>
          </a:extLst>
        </xdr:cNvPr>
        <xdr:cNvSpPr/>
      </xdr:nvSpPr>
      <xdr:spPr>
        <a:xfrm>
          <a:off x="1968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17145</xdr:rowOff>
    </xdr:from>
    <xdr:to>
      <xdr:col>15</xdr:col>
      <xdr:colOff>50800</xdr:colOff>
      <xdr:row>64</xdr:row>
      <xdr:rowOff>24765</xdr:rowOff>
    </xdr:to>
    <xdr:cxnSp macro="">
      <xdr:nvCxnSpPr>
        <xdr:cNvPr id="96" name="直線コネクタ 95">
          <a:extLst>
            <a:ext uri="{FF2B5EF4-FFF2-40B4-BE49-F238E27FC236}">
              <a16:creationId xmlns:a16="http://schemas.microsoft.com/office/drawing/2014/main" id="{878B7A80-0171-4724-9F34-5CA32D0EB53D}"/>
            </a:ext>
          </a:extLst>
        </xdr:cNvPr>
        <xdr:cNvCxnSpPr/>
      </xdr:nvCxnSpPr>
      <xdr:spPr>
        <a:xfrm>
          <a:off x="2019300" y="109899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95885</xdr:rowOff>
    </xdr:from>
    <xdr:to>
      <xdr:col>6</xdr:col>
      <xdr:colOff>38100</xdr:colOff>
      <xdr:row>64</xdr:row>
      <xdr:rowOff>26035</xdr:rowOff>
    </xdr:to>
    <xdr:sp macro="" textlink="">
      <xdr:nvSpPr>
        <xdr:cNvPr id="97" name="楕円 96">
          <a:extLst>
            <a:ext uri="{FF2B5EF4-FFF2-40B4-BE49-F238E27FC236}">
              <a16:creationId xmlns:a16="http://schemas.microsoft.com/office/drawing/2014/main" id="{9C579891-EAED-481A-823F-9AD86FCB4CE9}"/>
            </a:ext>
          </a:extLst>
        </xdr:cNvPr>
        <xdr:cNvSpPr/>
      </xdr:nvSpPr>
      <xdr:spPr>
        <a:xfrm>
          <a:off x="1079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146685</xdr:rowOff>
    </xdr:from>
    <xdr:to>
      <xdr:col>10</xdr:col>
      <xdr:colOff>114300</xdr:colOff>
      <xdr:row>64</xdr:row>
      <xdr:rowOff>17145</xdr:rowOff>
    </xdr:to>
    <xdr:cxnSp macro="">
      <xdr:nvCxnSpPr>
        <xdr:cNvPr id="98" name="直線コネクタ 97">
          <a:extLst>
            <a:ext uri="{FF2B5EF4-FFF2-40B4-BE49-F238E27FC236}">
              <a16:creationId xmlns:a16="http://schemas.microsoft.com/office/drawing/2014/main" id="{44549674-3DA4-429C-B50C-636A66376B2B}"/>
            </a:ext>
          </a:extLst>
        </xdr:cNvPr>
        <xdr:cNvCxnSpPr/>
      </xdr:nvCxnSpPr>
      <xdr:spPr>
        <a:xfrm>
          <a:off x="1130300" y="10948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746376DC-A614-4A9A-9584-2DEA48D90F95}"/>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00" name="n_2aveValue【体育館・プール】&#10;有形固定資産減価償却率">
          <a:extLst>
            <a:ext uri="{FF2B5EF4-FFF2-40B4-BE49-F238E27FC236}">
              <a16:creationId xmlns:a16="http://schemas.microsoft.com/office/drawing/2014/main" id="{75265956-20BB-47D4-9E5E-DD908B649D43}"/>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01" name="n_3aveValue【体育館・プール】&#10;有形固定資産減価償却率">
          <a:extLst>
            <a:ext uri="{FF2B5EF4-FFF2-40B4-BE49-F238E27FC236}">
              <a16:creationId xmlns:a16="http://schemas.microsoft.com/office/drawing/2014/main" id="{973E4103-0C41-4670-A39F-D1B03BA59CD9}"/>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102" name="n_4aveValue【体育館・プール】&#10;有形固定資産減価償却率">
          <a:extLst>
            <a:ext uri="{FF2B5EF4-FFF2-40B4-BE49-F238E27FC236}">
              <a16:creationId xmlns:a16="http://schemas.microsoft.com/office/drawing/2014/main" id="{1F4F358C-4ABD-40D5-80FC-0CC05B6D0E26}"/>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9A8E624-2C64-4D45-A02D-125EDC704512}"/>
            </a:ext>
          </a:extLst>
        </xdr:cNvPr>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66692</xdr:rowOff>
    </xdr:from>
    <xdr:ext cx="405111" cy="259045"/>
    <xdr:sp macro="" textlink="">
      <xdr:nvSpPr>
        <xdr:cNvPr id="104" name="n_2mainValue【体育館・プール】&#10;有形固定資産減価償却率">
          <a:extLst>
            <a:ext uri="{FF2B5EF4-FFF2-40B4-BE49-F238E27FC236}">
              <a16:creationId xmlns:a16="http://schemas.microsoft.com/office/drawing/2014/main" id="{10EE398D-BECA-4B60-8220-4815D15F3976}"/>
            </a:ext>
          </a:extLst>
        </xdr:cNvPr>
        <xdr:cNvSpPr txBox="1"/>
      </xdr:nvSpPr>
      <xdr:spPr>
        <a:xfrm>
          <a:off x="2705744"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59072</xdr:rowOff>
    </xdr:from>
    <xdr:ext cx="405111" cy="259045"/>
    <xdr:sp macro="" textlink="">
      <xdr:nvSpPr>
        <xdr:cNvPr id="105" name="n_3mainValue【体育館・プール】&#10;有形固定資産減価償却率">
          <a:extLst>
            <a:ext uri="{FF2B5EF4-FFF2-40B4-BE49-F238E27FC236}">
              <a16:creationId xmlns:a16="http://schemas.microsoft.com/office/drawing/2014/main" id="{4D2F49C9-36E1-4B38-AAD6-745E402FF5B6}"/>
            </a:ext>
          </a:extLst>
        </xdr:cNvPr>
        <xdr:cNvSpPr txBox="1"/>
      </xdr:nvSpPr>
      <xdr:spPr>
        <a:xfrm>
          <a:off x="18167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17162</xdr:rowOff>
    </xdr:from>
    <xdr:ext cx="405111" cy="259045"/>
    <xdr:sp macro="" textlink="">
      <xdr:nvSpPr>
        <xdr:cNvPr id="106" name="n_4mainValue【体育館・プール】&#10;有形固定資産減価償却率">
          <a:extLst>
            <a:ext uri="{FF2B5EF4-FFF2-40B4-BE49-F238E27FC236}">
              <a16:creationId xmlns:a16="http://schemas.microsoft.com/office/drawing/2014/main" id="{640EC09F-BB77-4EFD-9644-88447F8C2E74}"/>
            </a:ext>
          </a:extLst>
        </xdr:cNvPr>
        <xdr:cNvSpPr txBox="1"/>
      </xdr:nvSpPr>
      <xdr:spPr>
        <a:xfrm>
          <a:off x="927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8F339B3-29C1-4563-9CE5-6D85817F32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6ABFFC8-9956-4273-A035-D6DC508830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E22F28C-6832-4300-A5EF-AF3E13FD51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1A94D7E7-CB9D-4C2F-B743-A7C396ADC2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A754721-9F97-45ED-B3BB-4ADB2AD8B9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73DC905B-C125-49B2-A366-D8CE34EA15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3E6664-1EF8-41F4-A6D3-1732D0F31D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68C36D3-E4CE-4CB2-8B62-CE73C0B4E2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9A4DCF1-D13D-4A6D-AF5D-15CF4070FD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025B961-82DF-413A-98C3-6E39CC02FB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5479C230-848B-404E-88A9-96966DB4E57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6D03FE19-55EE-4EB5-89BC-DD2623F75CB1}"/>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152B09C7-3954-4B5A-BDC9-64ACDA3590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85CCB1D8-A1A8-4D07-BDB0-311B92DDA48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9489CE42-5F22-4EF4-93D0-C0809AA79D08}"/>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E1F9731C-8326-4894-BDBD-F03BD7CAD4C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96822F87-E658-47CA-9B37-B42EA76665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6C8FE9EE-A46A-4307-A44B-F0A8E5FA40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8B0827CE-F0BE-4142-BD55-8B2C271395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73258B6F-6B5F-4B1D-B14C-3B650BC73D12}"/>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F4C1734E-5936-4425-8425-60B900C6980E}"/>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C6890A0F-43AF-443F-8082-9EC27405B987}"/>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29" name="【体育館・プール】&#10;一人当たり面積最大値テキスト">
          <a:extLst>
            <a:ext uri="{FF2B5EF4-FFF2-40B4-BE49-F238E27FC236}">
              <a16:creationId xmlns:a16="http://schemas.microsoft.com/office/drawing/2014/main" id="{78EEE22D-94C5-42EE-9477-EA76811AA291}"/>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30" name="直線コネクタ 129">
          <a:extLst>
            <a:ext uri="{FF2B5EF4-FFF2-40B4-BE49-F238E27FC236}">
              <a16:creationId xmlns:a16="http://schemas.microsoft.com/office/drawing/2014/main" id="{6A5D091B-B576-4CB2-BF9B-918F344E5783}"/>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131" name="【体育館・プール】&#10;一人当たり面積平均値テキスト">
          <a:extLst>
            <a:ext uri="{FF2B5EF4-FFF2-40B4-BE49-F238E27FC236}">
              <a16:creationId xmlns:a16="http://schemas.microsoft.com/office/drawing/2014/main" id="{9C4932EC-63C9-4293-811A-B3F61B4E0F65}"/>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32" name="フローチャート: 判断 131">
          <a:extLst>
            <a:ext uri="{FF2B5EF4-FFF2-40B4-BE49-F238E27FC236}">
              <a16:creationId xmlns:a16="http://schemas.microsoft.com/office/drawing/2014/main" id="{A95AF645-C21C-46AF-A421-DA78E9EB8C58}"/>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33" name="フローチャート: 判断 132">
          <a:extLst>
            <a:ext uri="{FF2B5EF4-FFF2-40B4-BE49-F238E27FC236}">
              <a16:creationId xmlns:a16="http://schemas.microsoft.com/office/drawing/2014/main" id="{4A2F30F4-D457-4F00-BDDB-FF47FAE50EB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34" name="フローチャート: 判断 133">
          <a:extLst>
            <a:ext uri="{FF2B5EF4-FFF2-40B4-BE49-F238E27FC236}">
              <a16:creationId xmlns:a16="http://schemas.microsoft.com/office/drawing/2014/main" id="{396EEF4F-76FA-4C45-A5EF-0DEF6C0ACCEA}"/>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35" name="フローチャート: 判断 134">
          <a:extLst>
            <a:ext uri="{FF2B5EF4-FFF2-40B4-BE49-F238E27FC236}">
              <a16:creationId xmlns:a16="http://schemas.microsoft.com/office/drawing/2014/main" id="{5C41E2E0-89B3-4532-92DD-6AEFD05C1302}"/>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36" name="フローチャート: 判断 135">
          <a:extLst>
            <a:ext uri="{FF2B5EF4-FFF2-40B4-BE49-F238E27FC236}">
              <a16:creationId xmlns:a16="http://schemas.microsoft.com/office/drawing/2014/main" id="{E5E979F3-BC95-46E8-ADCC-DD47A186015F}"/>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8B44141-40D8-48EC-B218-89B10D9329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DE61B40-FC0D-4D57-93D2-77D89F681F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C5DC39E-0B04-45AA-B80D-0A58887F9B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3306BE1-E8A1-4359-B9C0-719C6A8F26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B7CB0CF-8143-4023-81DD-0BBF8ABE8B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142" name="楕円 141">
          <a:extLst>
            <a:ext uri="{FF2B5EF4-FFF2-40B4-BE49-F238E27FC236}">
              <a16:creationId xmlns:a16="http://schemas.microsoft.com/office/drawing/2014/main" id="{7915956B-33B3-4A22-A491-C5E6C8E2CCEA}"/>
            </a:ext>
          </a:extLst>
        </xdr:cNvPr>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163085</xdr:rowOff>
    </xdr:from>
    <xdr:ext cx="469744" cy="259045"/>
    <xdr:sp macro="" textlink="">
      <xdr:nvSpPr>
        <xdr:cNvPr id="143" name="【体育館・プール】&#10;一人当たり面積該当値テキスト">
          <a:extLst>
            <a:ext uri="{FF2B5EF4-FFF2-40B4-BE49-F238E27FC236}">
              <a16:creationId xmlns:a16="http://schemas.microsoft.com/office/drawing/2014/main" id="{58646EEF-5D81-486D-9E40-0F31970DCADA}"/>
            </a:ext>
          </a:extLst>
        </xdr:cNvPr>
        <xdr:cNvSpPr txBox="1"/>
      </xdr:nvSpPr>
      <xdr:spPr>
        <a:xfrm>
          <a:off x="10515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xdr:rowOff>
    </xdr:from>
    <xdr:to>
      <xdr:col>50</xdr:col>
      <xdr:colOff>165100</xdr:colOff>
      <xdr:row>62</xdr:row>
      <xdr:rowOff>118237</xdr:rowOff>
    </xdr:to>
    <xdr:sp macro="" textlink="">
      <xdr:nvSpPr>
        <xdr:cNvPr id="144" name="楕円 143">
          <a:extLst>
            <a:ext uri="{FF2B5EF4-FFF2-40B4-BE49-F238E27FC236}">
              <a16:creationId xmlns:a16="http://schemas.microsoft.com/office/drawing/2014/main" id="{5012CE60-9D19-432D-BCCC-B153824C1C26}"/>
            </a:ext>
          </a:extLst>
        </xdr:cNvPr>
        <xdr:cNvSpPr/>
      </xdr:nvSpPr>
      <xdr:spPr>
        <a:xfrm>
          <a:off x="9588500" y="106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64008</xdr:rowOff>
    </xdr:from>
    <xdr:to>
      <xdr:col>55</xdr:col>
      <xdr:colOff>0</xdr:colOff>
      <xdr:row>62</xdr:row>
      <xdr:rowOff>67437</xdr:rowOff>
    </xdr:to>
    <xdr:cxnSp macro="">
      <xdr:nvCxnSpPr>
        <xdr:cNvPr id="145" name="直線コネクタ 144">
          <a:extLst>
            <a:ext uri="{FF2B5EF4-FFF2-40B4-BE49-F238E27FC236}">
              <a16:creationId xmlns:a16="http://schemas.microsoft.com/office/drawing/2014/main" id="{623C8E42-A659-46CD-AB00-645A27FC4C62}"/>
            </a:ext>
          </a:extLst>
        </xdr:cNvPr>
        <xdr:cNvCxnSpPr/>
      </xdr:nvCxnSpPr>
      <xdr:spPr>
        <a:xfrm flipV="1">
          <a:off x="9639300" y="1069390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18923</xdr:rowOff>
    </xdr:from>
    <xdr:to>
      <xdr:col>46</xdr:col>
      <xdr:colOff>38100</xdr:colOff>
      <xdr:row>62</xdr:row>
      <xdr:rowOff>120523</xdr:rowOff>
    </xdr:to>
    <xdr:sp macro="" textlink="">
      <xdr:nvSpPr>
        <xdr:cNvPr id="146" name="楕円 145">
          <a:extLst>
            <a:ext uri="{FF2B5EF4-FFF2-40B4-BE49-F238E27FC236}">
              <a16:creationId xmlns:a16="http://schemas.microsoft.com/office/drawing/2014/main" id="{60D6ED0B-0B0A-486E-AFA1-912F64A47DD0}"/>
            </a:ext>
          </a:extLst>
        </xdr:cNvPr>
        <xdr:cNvSpPr/>
      </xdr:nvSpPr>
      <xdr:spPr>
        <a:xfrm>
          <a:off x="86995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67437</xdr:rowOff>
    </xdr:from>
    <xdr:to>
      <xdr:col>50</xdr:col>
      <xdr:colOff>114300</xdr:colOff>
      <xdr:row>62</xdr:row>
      <xdr:rowOff>69723</xdr:rowOff>
    </xdr:to>
    <xdr:cxnSp macro="">
      <xdr:nvCxnSpPr>
        <xdr:cNvPr id="147" name="直線コネクタ 146">
          <a:extLst>
            <a:ext uri="{FF2B5EF4-FFF2-40B4-BE49-F238E27FC236}">
              <a16:creationId xmlns:a16="http://schemas.microsoft.com/office/drawing/2014/main" id="{035B0D81-6C35-490A-8121-AEAFEC94D796}"/>
            </a:ext>
          </a:extLst>
        </xdr:cNvPr>
        <xdr:cNvCxnSpPr/>
      </xdr:nvCxnSpPr>
      <xdr:spPr>
        <a:xfrm flipV="1">
          <a:off x="8750300" y="106973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22923</xdr:rowOff>
    </xdr:from>
    <xdr:to>
      <xdr:col>41</xdr:col>
      <xdr:colOff>101600</xdr:colOff>
      <xdr:row>62</xdr:row>
      <xdr:rowOff>124523</xdr:rowOff>
    </xdr:to>
    <xdr:sp macro="" textlink="">
      <xdr:nvSpPr>
        <xdr:cNvPr id="148" name="楕円 147">
          <a:extLst>
            <a:ext uri="{FF2B5EF4-FFF2-40B4-BE49-F238E27FC236}">
              <a16:creationId xmlns:a16="http://schemas.microsoft.com/office/drawing/2014/main" id="{6E6C75BC-3F7E-468A-A6C2-08BA1AF9F543}"/>
            </a:ext>
          </a:extLst>
        </xdr:cNvPr>
        <xdr:cNvSpPr/>
      </xdr:nvSpPr>
      <xdr:spPr>
        <a:xfrm>
          <a:off x="7810500" y="10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69723</xdr:rowOff>
    </xdr:from>
    <xdr:to>
      <xdr:col>45</xdr:col>
      <xdr:colOff>177800</xdr:colOff>
      <xdr:row>62</xdr:row>
      <xdr:rowOff>73723</xdr:rowOff>
    </xdr:to>
    <xdr:cxnSp macro="">
      <xdr:nvCxnSpPr>
        <xdr:cNvPr id="149" name="直線コネクタ 148">
          <a:extLst>
            <a:ext uri="{FF2B5EF4-FFF2-40B4-BE49-F238E27FC236}">
              <a16:creationId xmlns:a16="http://schemas.microsoft.com/office/drawing/2014/main" id="{02708532-6AD6-42BB-96DA-CE41AFC09162}"/>
            </a:ext>
          </a:extLst>
        </xdr:cNvPr>
        <xdr:cNvCxnSpPr/>
      </xdr:nvCxnSpPr>
      <xdr:spPr>
        <a:xfrm flipV="1">
          <a:off x="7861300" y="1069962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117221</xdr:rowOff>
    </xdr:from>
    <xdr:to>
      <xdr:col>36</xdr:col>
      <xdr:colOff>165100</xdr:colOff>
      <xdr:row>63</xdr:row>
      <xdr:rowOff>47371</xdr:rowOff>
    </xdr:to>
    <xdr:sp macro="" textlink="">
      <xdr:nvSpPr>
        <xdr:cNvPr id="150" name="楕円 149">
          <a:extLst>
            <a:ext uri="{FF2B5EF4-FFF2-40B4-BE49-F238E27FC236}">
              <a16:creationId xmlns:a16="http://schemas.microsoft.com/office/drawing/2014/main" id="{79F11D13-E3A0-429F-98CD-0BBDC57E250C}"/>
            </a:ext>
          </a:extLst>
        </xdr:cNvPr>
        <xdr:cNvSpPr/>
      </xdr:nvSpPr>
      <xdr:spPr>
        <a:xfrm>
          <a:off x="6921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73723</xdr:rowOff>
    </xdr:from>
    <xdr:to>
      <xdr:col>41</xdr:col>
      <xdr:colOff>50800</xdr:colOff>
      <xdr:row>62</xdr:row>
      <xdr:rowOff>168021</xdr:rowOff>
    </xdr:to>
    <xdr:cxnSp macro="">
      <xdr:nvCxnSpPr>
        <xdr:cNvPr id="151" name="直線コネクタ 150">
          <a:extLst>
            <a:ext uri="{FF2B5EF4-FFF2-40B4-BE49-F238E27FC236}">
              <a16:creationId xmlns:a16="http://schemas.microsoft.com/office/drawing/2014/main" id="{B8979D99-217C-42FC-8460-4D8FE11E11B7}"/>
            </a:ext>
          </a:extLst>
        </xdr:cNvPr>
        <xdr:cNvCxnSpPr/>
      </xdr:nvCxnSpPr>
      <xdr:spPr>
        <a:xfrm flipV="1">
          <a:off x="6972300" y="10703623"/>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152" name="n_1aveValue【体育館・プール】&#10;一人当たり面積">
          <a:extLst>
            <a:ext uri="{FF2B5EF4-FFF2-40B4-BE49-F238E27FC236}">
              <a16:creationId xmlns:a16="http://schemas.microsoft.com/office/drawing/2014/main" id="{C4A8045C-F06C-4FCF-93EA-B63CF0E4C751}"/>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153" name="n_2aveValue【体育館・プール】&#10;一人当たり面積">
          <a:extLst>
            <a:ext uri="{FF2B5EF4-FFF2-40B4-BE49-F238E27FC236}">
              <a16:creationId xmlns:a16="http://schemas.microsoft.com/office/drawing/2014/main" id="{FE2FCA81-8C3F-4C6D-84D4-2649C75CE866}"/>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154" name="n_3aveValue【体育館・プール】&#10;一人当たり面積">
          <a:extLst>
            <a:ext uri="{FF2B5EF4-FFF2-40B4-BE49-F238E27FC236}">
              <a16:creationId xmlns:a16="http://schemas.microsoft.com/office/drawing/2014/main" id="{D68C89BD-7C2A-4B56-A242-B0759EB96804}"/>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155" name="n_4aveValue【体育館・プール】&#10;一人当たり面積">
          <a:extLst>
            <a:ext uri="{FF2B5EF4-FFF2-40B4-BE49-F238E27FC236}">
              <a16:creationId xmlns:a16="http://schemas.microsoft.com/office/drawing/2014/main" id="{A4CBED43-9B14-4120-AB50-A6B26A786547}"/>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109364</xdr:rowOff>
    </xdr:from>
    <xdr:ext cx="469744" cy="259045"/>
    <xdr:sp macro="" textlink="">
      <xdr:nvSpPr>
        <xdr:cNvPr id="156" name="n_1mainValue【体育館・プール】&#10;一人当たり面積">
          <a:extLst>
            <a:ext uri="{FF2B5EF4-FFF2-40B4-BE49-F238E27FC236}">
              <a16:creationId xmlns:a16="http://schemas.microsoft.com/office/drawing/2014/main" id="{B748EDC7-3549-4565-81B2-74443176F98B}"/>
            </a:ext>
          </a:extLst>
        </xdr:cNvPr>
        <xdr:cNvSpPr txBox="1"/>
      </xdr:nvSpPr>
      <xdr:spPr>
        <a:xfrm>
          <a:off x="9391727" y="107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111650</xdr:rowOff>
    </xdr:from>
    <xdr:ext cx="469744" cy="259045"/>
    <xdr:sp macro="" textlink="">
      <xdr:nvSpPr>
        <xdr:cNvPr id="157" name="n_2mainValue【体育館・プール】&#10;一人当たり面積">
          <a:extLst>
            <a:ext uri="{FF2B5EF4-FFF2-40B4-BE49-F238E27FC236}">
              <a16:creationId xmlns:a16="http://schemas.microsoft.com/office/drawing/2014/main" id="{F0CED86E-F8DE-438E-BE89-85FCA3889389}"/>
            </a:ext>
          </a:extLst>
        </xdr:cNvPr>
        <xdr:cNvSpPr txBox="1"/>
      </xdr:nvSpPr>
      <xdr:spPr>
        <a:xfrm>
          <a:off x="8515427" y="1074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115650</xdr:rowOff>
    </xdr:from>
    <xdr:ext cx="469744" cy="259045"/>
    <xdr:sp macro="" textlink="">
      <xdr:nvSpPr>
        <xdr:cNvPr id="158" name="n_3mainValue【体育館・プール】&#10;一人当たり面積">
          <a:extLst>
            <a:ext uri="{FF2B5EF4-FFF2-40B4-BE49-F238E27FC236}">
              <a16:creationId xmlns:a16="http://schemas.microsoft.com/office/drawing/2014/main" id="{D5838ADD-96B6-4337-B7F1-2789A29C1B53}"/>
            </a:ext>
          </a:extLst>
        </xdr:cNvPr>
        <xdr:cNvSpPr txBox="1"/>
      </xdr:nvSpPr>
      <xdr:spPr>
        <a:xfrm>
          <a:off x="7626427" y="1074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38498</xdr:rowOff>
    </xdr:from>
    <xdr:ext cx="469744" cy="259045"/>
    <xdr:sp macro="" textlink="">
      <xdr:nvSpPr>
        <xdr:cNvPr id="159" name="n_4mainValue【体育館・プール】&#10;一人当たり面積">
          <a:extLst>
            <a:ext uri="{FF2B5EF4-FFF2-40B4-BE49-F238E27FC236}">
              <a16:creationId xmlns:a16="http://schemas.microsoft.com/office/drawing/2014/main" id="{060C03EE-0794-4B14-8905-4A296AF0CAAA}"/>
            </a:ext>
          </a:extLst>
        </xdr:cNvPr>
        <xdr:cNvSpPr txBox="1"/>
      </xdr:nvSpPr>
      <xdr:spPr>
        <a:xfrm>
          <a:off x="6737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4260A77B-7FEE-4D68-94E2-D11F9CDF52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73596D1B-0131-4944-902B-7DBA34F795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A3A04548-D7E5-4EB2-B1A6-20E0C67474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A1308063-97A6-487C-AFA4-89883D9E8D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2079850D-1384-4380-886F-B268EB91B7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7276EA5B-0EFB-44C6-B1F9-A7169DE7FB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1D370D60-1072-481B-A13C-CB4FA0CAAD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5A10343F-8C47-4C23-A880-F4E9122BE6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81F1E369-4BFA-40DA-94DD-CA3974741D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9210C72B-FAA8-4D0F-AC5E-CCBA2CA942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4199BDD0-CE22-4D7D-92A3-AF4DB1D7BB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82E9BBD2-A5A3-41E3-BCAF-8176BCCFCE7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3F958829-FA25-4775-80F3-B9A5B1E56FC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A263CB83-8317-40DB-86FC-9E20C79FE98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9F279D81-BC5D-49D2-AE32-F2D5C2C8B43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15626216-1FB1-4840-908D-0B93332D21E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6C7B4BC5-60B5-4CEF-9F15-CDD97B56F69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D14CC26C-7A03-4EBA-95B6-8A152176F0D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FEBC657A-11A3-4344-ADA3-C2A02A3AA93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0FA160A8-8977-42F0-839C-7CFF1FFFB1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6EDD400B-A806-461A-87C8-EE619B0FED3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66B324B7-6EFA-4298-9829-4EC667F10E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6FC12BA6-098B-484E-9E3F-5A64B660A1DF}"/>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2DF65E87-5E11-4304-91B7-CC5BA5EF724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0E40CFCD-D3FD-4B12-9D65-A79DF5EF726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69C21E14-4318-464C-A7C5-750B4831F251}"/>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186" name="直線コネクタ 185">
          <a:extLst>
            <a:ext uri="{FF2B5EF4-FFF2-40B4-BE49-F238E27FC236}">
              <a16:creationId xmlns:a16="http://schemas.microsoft.com/office/drawing/2014/main" id="{16A44A0A-A6E9-4BD8-A934-572BE17CE58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69B90606-C8EB-42A7-A424-1C2A73DFAE63}"/>
            </a:ext>
          </a:extLst>
        </xdr:cNvPr>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88" name="フローチャート: 判断 187">
          <a:extLst>
            <a:ext uri="{FF2B5EF4-FFF2-40B4-BE49-F238E27FC236}">
              <a16:creationId xmlns:a16="http://schemas.microsoft.com/office/drawing/2014/main" id="{D3E2AE0E-6D79-4083-B7B2-5CC355EA357F}"/>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189" name="フローチャート: 判断 188">
          <a:extLst>
            <a:ext uri="{FF2B5EF4-FFF2-40B4-BE49-F238E27FC236}">
              <a16:creationId xmlns:a16="http://schemas.microsoft.com/office/drawing/2014/main" id="{E0F1FFC7-99B4-4105-A119-5A33905DFD80}"/>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190" name="フローチャート: 判断 189">
          <a:extLst>
            <a:ext uri="{FF2B5EF4-FFF2-40B4-BE49-F238E27FC236}">
              <a16:creationId xmlns:a16="http://schemas.microsoft.com/office/drawing/2014/main" id="{711D559E-154E-436C-8319-7BEBCDF8E977}"/>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191" name="フローチャート: 判断 190">
          <a:extLst>
            <a:ext uri="{FF2B5EF4-FFF2-40B4-BE49-F238E27FC236}">
              <a16:creationId xmlns:a16="http://schemas.microsoft.com/office/drawing/2014/main" id="{5A577D4C-AB94-4F56-BD1F-E0BC6B15969F}"/>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192" name="フローチャート: 判断 191">
          <a:extLst>
            <a:ext uri="{FF2B5EF4-FFF2-40B4-BE49-F238E27FC236}">
              <a16:creationId xmlns:a16="http://schemas.microsoft.com/office/drawing/2014/main" id="{549BF950-8D5C-40CF-8558-414075530D35}"/>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FC049E57-44C3-447F-B60C-F39C7A09AA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8A00711-E7B8-4BA2-9E80-292F600FC8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ABC48AE2-4A08-4168-BE23-BD1669531F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726CA15-9987-4EAD-B5FC-FC3C902AFD3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3D746186-F574-468B-AF4A-DDFEED1148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149606</xdr:rowOff>
    </xdr:from>
    <xdr:to>
      <xdr:col>24</xdr:col>
      <xdr:colOff>114300</xdr:colOff>
      <xdr:row>86</xdr:row>
      <xdr:rowOff>79756</xdr:rowOff>
    </xdr:to>
    <xdr:sp macro="" textlink="">
      <xdr:nvSpPr>
        <xdr:cNvPr id="198" name="楕円 197">
          <a:extLst>
            <a:ext uri="{FF2B5EF4-FFF2-40B4-BE49-F238E27FC236}">
              <a16:creationId xmlns:a16="http://schemas.microsoft.com/office/drawing/2014/main" id="{755B5401-501F-44C9-8F72-3CEFE4402E47}"/>
            </a:ext>
          </a:extLst>
        </xdr:cNvPr>
        <xdr:cNvSpPr/>
      </xdr:nvSpPr>
      <xdr:spPr>
        <a:xfrm>
          <a:off x="4584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64533</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17C6543C-ED05-415A-943D-4A7B90BA14AC}"/>
            </a:ext>
          </a:extLst>
        </xdr:cNvPr>
        <xdr:cNvSpPr txBox="1"/>
      </xdr:nvSpPr>
      <xdr:spPr>
        <a:xfrm>
          <a:off x="4673600" y="1463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200" name="楕円 199">
          <a:extLst>
            <a:ext uri="{FF2B5EF4-FFF2-40B4-BE49-F238E27FC236}">
              <a16:creationId xmlns:a16="http://schemas.microsoft.com/office/drawing/2014/main" id="{3900D49B-CD08-4BEF-9699-C27CC563723E}"/>
            </a:ext>
          </a:extLst>
        </xdr:cNvPr>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28956</xdr:rowOff>
    </xdr:to>
    <xdr:cxnSp macro="">
      <xdr:nvCxnSpPr>
        <xdr:cNvPr id="201" name="直線コネクタ 200">
          <a:extLst>
            <a:ext uri="{FF2B5EF4-FFF2-40B4-BE49-F238E27FC236}">
              <a16:creationId xmlns:a16="http://schemas.microsoft.com/office/drawing/2014/main" id="{BF1E38B5-25E9-454B-97E6-390CAD4A8D94}"/>
            </a:ext>
          </a:extLst>
        </xdr:cNvPr>
        <xdr:cNvCxnSpPr/>
      </xdr:nvCxnSpPr>
      <xdr:spPr>
        <a:xfrm>
          <a:off x="3797300" y="147713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145035</xdr:rowOff>
    </xdr:from>
    <xdr:to>
      <xdr:col>15</xdr:col>
      <xdr:colOff>101600</xdr:colOff>
      <xdr:row>86</xdr:row>
      <xdr:rowOff>75185</xdr:rowOff>
    </xdr:to>
    <xdr:sp macro="" textlink="">
      <xdr:nvSpPr>
        <xdr:cNvPr id="202" name="楕円 201">
          <a:extLst>
            <a:ext uri="{FF2B5EF4-FFF2-40B4-BE49-F238E27FC236}">
              <a16:creationId xmlns:a16="http://schemas.microsoft.com/office/drawing/2014/main" id="{DE0035F9-80F7-4481-88FB-76221B90CB1E}"/>
            </a:ext>
          </a:extLst>
        </xdr:cNvPr>
        <xdr:cNvSpPr/>
      </xdr:nvSpPr>
      <xdr:spPr>
        <a:xfrm>
          <a:off x="2857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24385</xdr:rowOff>
    </xdr:from>
    <xdr:to>
      <xdr:col>19</xdr:col>
      <xdr:colOff>177800</xdr:colOff>
      <xdr:row>86</xdr:row>
      <xdr:rowOff>26670</xdr:rowOff>
    </xdr:to>
    <xdr:cxnSp macro="">
      <xdr:nvCxnSpPr>
        <xdr:cNvPr id="203" name="直線コネクタ 202">
          <a:extLst>
            <a:ext uri="{FF2B5EF4-FFF2-40B4-BE49-F238E27FC236}">
              <a16:creationId xmlns:a16="http://schemas.microsoft.com/office/drawing/2014/main" id="{742D18CE-8778-4AA7-96F4-5847FEF2CCF1}"/>
            </a:ext>
          </a:extLst>
        </xdr:cNvPr>
        <xdr:cNvCxnSpPr/>
      </xdr:nvCxnSpPr>
      <xdr:spPr>
        <a:xfrm>
          <a:off x="2908300" y="147690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145035</xdr:rowOff>
    </xdr:from>
    <xdr:to>
      <xdr:col>10</xdr:col>
      <xdr:colOff>165100</xdr:colOff>
      <xdr:row>86</xdr:row>
      <xdr:rowOff>75185</xdr:rowOff>
    </xdr:to>
    <xdr:sp macro="" textlink="">
      <xdr:nvSpPr>
        <xdr:cNvPr id="204" name="楕円 203">
          <a:extLst>
            <a:ext uri="{FF2B5EF4-FFF2-40B4-BE49-F238E27FC236}">
              <a16:creationId xmlns:a16="http://schemas.microsoft.com/office/drawing/2014/main" id="{C11DD39B-1172-420D-A053-F5C6D4E23E34}"/>
            </a:ext>
          </a:extLst>
        </xdr:cNvPr>
        <xdr:cNvSpPr/>
      </xdr:nvSpPr>
      <xdr:spPr>
        <a:xfrm>
          <a:off x="196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24385</xdr:rowOff>
    </xdr:from>
    <xdr:to>
      <xdr:col>15</xdr:col>
      <xdr:colOff>50800</xdr:colOff>
      <xdr:row>86</xdr:row>
      <xdr:rowOff>24385</xdr:rowOff>
    </xdr:to>
    <xdr:cxnSp macro="">
      <xdr:nvCxnSpPr>
        <xdr:cNvPr id="205" name="直線コネクタ 204">
          <a:extLst>
            <a:ext uri="{FF2B5EF4-FFF2-40B4-BE49-F238E27FC236}">
              <a16:creationId xmlns:a16="http://schemas.microsoft.com/office/drawing/2014/main" id="{14DFB4AA-FAEE-4EF8-94B6-19923ECFFBFE}"/>
            </a:ext>
          </a:extLst>
        </xdr:cNvPr>
        <xdr:cNvCxnSpPr/>
      </xdr:nvCxnSpPr>
      <xdr:spPr>
        <a:xfrm>
          <a:off x="2019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xdr:rowOff>
    </xdr:from>
    <xdr:to>
      <xdr:col>6</xdr:col>
      <xdr:colOff>38100</xdr:colOff>
      <xdr:row>85</xdr:row>
      <xdr:rowOff>104902</xdr:rowOff>
    </xdr:to>
    <xdr:sp macro="" textlink="">
      <xdr:nvSpPr>
        <xdr:cNvPr id="206" name="楕円 205">
          <a:extLst>
            <a:ext uri="{FF2B5EF4-FFF2-40B4-BE49-F238E27FC236}">
              <a16:creationId xmlns:a16="http://schemas.microsoft.com/office/drawing/2014/main" id="{50E42C93-280E-4BA0-8468-5F12843F15AB}"/>
            </a:ext>
          </a:extLst>
        </xdr:cNvPr>
        <xdr:cNvSpPr/>
      </xdr:nvSpPr>
      <xdr:spPr>
        <a:xfrm>
          <a:off x="107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54102</xdr:rowOff>
    </xdr:from>
    <xdr:to>
      <xdr:col>10</xdr:col>
      <xdr:colOff>114300</xdr:colOff>
      <xdr:row>86</xdr:row>
      <xdr:rowOff>24385</xdr:rowOff>
    </xdr:to>
    <xdr:cxnSp macro="">
      <xdr:nvCxnSpPr>
        <xdr:cNvPr id="207" name="直線コネクタ 206">
          <a:extLst>
            <a:ext uri="{FF2B5EF4-FFF2-40B4-BE49-F238E27FC236}">
              <a16:creationId xmlns:a16="http://schemas.microsoft.com/office/drawing/2014/main" id="{C1CBBF57-4498-4EA6-830E-F461145D9DB1}"/>
            </a:ext>
          </a:extLst>
        </xdr:cNvPr>
        <xdr:cNvCxnSpPr/>
      </xdr:nvCxnSpPr>
      <xdr:spPr>
        <a:xfrm>
          <a:off x="1130300" y="14627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208" name="n_1aveValue【福祉施設】&#10;有形固定資産減価償却率">
          <a:extLst>
            <a:ext uri="{FF2B5EF4-FFF2-40B4-BE49-F238E27FC236}">
              <a16:creationId xmlns:a16="http://schemas.microsoft.com/office/drawing/2014/main" id="{B1F06C97-9702-4390-ADE5-3090C32D7D79}"/>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209" name="n_2aveValue【福祉施設】&#10;有形固定資産減価償却率">
          <a:extLst>
            <a:ext uri="{FF2B5EF4-FFF2-40B4-BE49-F238E27FC236}">
              <a16:creationId xmlns:a16="http://schemas.microsoft.com/office/drawing/2014/main" id="{DC1C710E-B896-474B-9E76-8A991CA0FA80}"/>
            </a:ext>
          </a:extLst>
        </xdr:cNvPr>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210" name="n_3aveValue【福祉施設】&#10;有形固定資産減価償却率">
          <a:extLst>
            <a:ext uri="{FF2B5EF4-FFF2-40B4-BE49-F238E27FC236}">
              <a16:creationId xmlns:a16="http://schemas.microsoft.com/office/drawing/2014/main" id="{06B1D344-0448-4FBA-9DC4-FA394809C558}"/>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11" name="n_4aveValue【福祉施設】&#10;有形固定資産減価償却率">
          <a:extLst>
            <a:ext uri="{FF2B5EF4-FFF2-40B4-BE49-F238E27FC236}">
              <a16:creationId xmlns:a16="http://schemas.microsoft.com/office/drawing/2014/main" id="{FD62C47F-B83B-4ACC-900A-61DD83A9B18F}"/>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212" name="n_1mainValue【福祉施設】&#10;有形固定資産減価償却率">
          <a:extLst>
            <a:ext uri="{FF2B5EF4-FFF2-40B4-BE49-F238E27FC236}">
              <a16:creationId xmlns:a16="http://schemas.microsoft.com/office/drawing/2014/main" id="{B706A476-6012-46F5-A250-744CB3E7E47D}"/>
            </a:ext>
          </a:extLst>
        </xdr:cNvPr>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66312</xdr:rowOff>
    </xdr:from>
    <xdr:ext cx="405111" cy="259045"/>
    <xdr:sp macro="" textlink="">
      <xdr:nvSpPr>
        <xdr:cNvPr id="213" name="n_2mainValue【福祉施設】&#10;有形固定資産減価償却率">
          <a:extLst>
            <a:ext uri="{FF2B5EF4-FFF2-40B4-BE49-F238E27FC236}">
              <a16:creationId xmlns:a16="http://schemas.microsoft.com/office/drawing/2014/main" id="{201F09F4-878B-41F4-BE1E-411043599236}"/>
            </a:ext>
          </a:extLst>
        </xdr:cNvPr>
        <xdr:cNvSpPr txBox="1"/>
      </xdr:nvSpPr>
      <xdr:spPr>
        <a:xfrm>
          <a:off x="27057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66312</xdr:rowOff>
    </xdr:from>
    <xdr:ext cx="405111" cy="259045"/>
    <xdr:sp macro="" textlink="">
      <xdr:nvSpPr>
        <xdr:cNvPr id="214" name="n_3mainValue【福祉施設】&#10;有形固定資産減価償却率">
          <a:extLst>
            <a:ext uri="{FF2B5EF4-FFF2-40B4-BE49-F238E27FC236}">
              <a16:creationId xmlns:a16="http://schemas.microsoft.com/office/drawing/2014/main" id="{5B0B2FB0-9EA2-45D4-B1F7-56973BA105AC}"/>
            </a:ext>
          </a:extLst>
        </xdr:cNvPr>
        <xdr:cNvSpPr txBox="1"/>
      </xdr:nvSpPr>
      <xdr:spPr>
        <a:xfrm>
          <a:off x="18167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96029</xdr:rowOff>
    </xdr:from>
    <xdr:ext cx="405111" cy="259045"/>
    <xdr:sp macro="" textlink="">
      <xdr:nvSpPr>
        <xdr:cNvPr id="215" name="n_4mainValue【福祉施設】&#10;有形固定資産減価償却率">
          <a:extLst>
            <a:ext uri="{FF2B5EF4-FFF2-40B4-BE49-F238E27FC236}">
              <a16:creationId xmlns:a16="http://schemas.microsoft.com/office/drawing/2014/main" id="{6FFA1883-FB24-474B-9C33-AD8A3540724D}"/>
            </a:ext>
          </a:extLst>
        </xdr:cNvPr>
        <xdr:cNvSpPr txBox="1"/>
      </xdr:nvSpPr>
      <xdr:spPr>
        <a:xfrm>
          <a:off x="927744"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D0029EA3-E783-492E-8F2D-6961636F93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30BA9514-648A-486E-AEAF-935476F0B7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42FD1F13-6E63-4352-BFD9-D2C3B267FD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11347109-FE88-4524-9CD0-FDAFFD1A69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FB56DCE7-9AFC-4CA0-B4E0-6FD702A470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67B21D14-8802-472F-9987-FC0DB7B1CB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FF22D51E-FCE3-4985-BF5A-DBFD9F7332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7EA19DC2-2D9F-4734-9196-AF7A537E6E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DF815A30-58BF-4C81-8A38-67ACDC510D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C4D0D984-BC95-42EF-A748-DE1FB83B7C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D77CC5A1-8228-4D1B-9D1D-752754FD0B4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809531A5-8515-4532-9C18-595035C3FF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A3958266-F289-4036-8A89-8278C2CBB0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D34099C1-A8E2-4920-8E53-041FED40833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9D66F2D5-6D59-4665-AECE-DC19302A721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F8C43015-13D5-4516-B6A4-95DB59BEBA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CCB6170-F3E0-4DB8-AB64-DC5EF4527B5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EB4FCA7F-2752-445E-825B-54D5EFEE098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F946A2CD-ADED-42E1-B2E0-FB7BE885E9B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499E479F-2F75-4158-A466-858D40E6C3A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D6B615E3-045F-4102-AEE3-336A477DB8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80158190-1B25-473E-BD40-55A0AE3504A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5AF77952-8CAA-4C3D-81D7-EB2A13EB94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39" name="直線コネクタ 238">
          <a:extLst>
            <a:ext uri="{FF2B5EF4-FFF2-40B4-BE49-F238E27FC236}">
              <a16:creationId xmlns:a16="http://schemas.microsoft.com/office/drawing/2014/main" id="{6591B823-78D8-4D5D-99B2-ADBCAB6B923B}"/>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0" name="【福祉施設】&#10;一人当たり面積最小値テキスト">
          <a:extLst>
            <a:ext uri="{FF2B5EF4-FFF2-40B4-BE49-F238E27FC236}">
              <a16:creationId xmlns:a16="http://schemas.microsoft.com/office/drawing/2014/main" id="{2D13C41A-8715-4CA6-9551-0F7E9DC12A52}"/>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1" name="直線コネクタ 240">
          <a:extLst>
            <a:ext uri="{FF2B5EF4-FFF2-40B4-BE49-F238E27FC236}">
              <a16:creationId xmlns:a16="http://schemas.microsoft.com/office/drawing/2014/main" id="{452BD79A-97A7-4575-87AF-642ABDC2A614}"/>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42" name="【福祉施設】&#10;一人当たり面積最大値テキスト">
          <a:extLst>
            <a:ext uri="{FF2B5EF4-FFF2-40B4-BE49-F238E27FC236}">
              <a16:creationId xmlns:a16="http://schemas.microsoft.com/office/drawing/2014/main" id="{5C956EBE-C908-4CB3-9C5C-6FA9A354B177}"/>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43" name="直線コネクタ 242">
          <a:extLst>
            <a:ext uri="{FF2B5EF4-FFF2-40B4-BE49-F238E27FC236}">
              <a16:creationId xmlns:a16="http://schemas.microsoft.com/office/drawing/2014/main" id="{8B15507B-CC49-44F4-92C0-1D8C92F51A71}"/>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244" name="【福祉施設】&#10;一人当たり面積平均値テキスト">
          <a:extLst>
            <a:ext uri="{FF2B5EF4-FFF2-40B4-BE49-F238E27FC236}">
              <a16:creationId xmlns:a16="http://schemas.microsoft.com/office/drawing/2014/main" id="{741BA3F2-BFF8-42EC-B7EE-AE8873D92BB9}"/>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45" name="フローチャート: 判断 244">
          <a:extLst>
            <a:ext uri="{FF2B5EF4-FFF2-40B4-BE49-F238E27FC236}">
              <a16:creationId xmlns:a16="http://schemas.microsoft.com/office/drawing/2014/main" id="{CDF17BB4-BDCA-4979-B8B7-17498CC9E7C1}"/>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46" name="フローチャート: 判断 245">
          <a:extLst>
            <a:ext uri="{FF2B5EF4-FFF2-40B4-BE49-F238E27FC236}">
              <a16:creationId xmlns:a16="http://schemas.microsoft.com/office/drawing/2014/main" id="{4EA344A0-DAB9-4C37-BAFD-6AC44F567ECA}"/>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47" name="フローチャート: 判断 246">
          <a:extLst>
            <a:ext uri="{FF2B5EF4-FFF2-40B4-BE49-F238E27FC236}">
              <a16:creationId xmlns:a16="http://schemas.microsoft.com/office/drawing/2014/main" id="{61FBFD3C-1D19-4E86-A8DD-B19779760D49}"/>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248" name="フローチャート: 判断 247">
          <a:extLst>
            <a:ext uri="{FF2B5EF4-FFF2-40B4-BE49-F238E27FC236}">
              <a16:creationId xmlns:a16="http://schemas.microsoft.com/office/drawing/2014/main" id="{6E0FDA7C-C705-4C7E-AC7D-3DBB1E493F9B}"/>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249" name="フローチャート: 判断 248">
          <a:extLst>
            <a:ext uri="{FF2B5EF4-FFF2-40B4-BE49-F238E27FC236}">
              <a16:creationId xmlns:a16="http://schemas.microsoft.com/office/drawing/2014/main" id="{70DB410E-1C68-44A2-9011-529BD3051DDE}"/>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492249A-8975-426A-B293-71B9D46FEA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BDB7463-1DAB-4370-9CF1-293D210B6E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5E831F1-087C-4EBB-92BA-6C4121C80D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A532744-EFA5-40EA-9489-FE1EEE8390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B5F1C37-1FFB-4B3F-8225-030B7FEF63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7620</xdr:rowOff>
    </xdr:from>
    <xdr:to>
      <xdr:col>55</xdr:col>
      <xdr:colOff>50800</xdr:colOff>
      <xdr:row>86</xdr:row>
      <xdr:rowOff>109220</xdr:rowOff>
    </xdr:to>
    <xdr:sp macro="" textlink="">
      <xdr:nvSpPr>
        <xdr:cNvPr id="255" name="楕円 254">
          <a:extLst>
            <a:ext uri="{FF2B5EF4-FFF2-40B4-BE49-F238E27FC236}">
              <a16:creationId xmlns:a16="http://schemas.microsoft.com/office/drawing/2014/main" id="{09276138-7FD5-422A-8E91-E490B662CDA2}"/>
            </a:ext>
          </a:extLst>
        </xdr:cNvPr>
        <xdr:cNvSpPr/>
      </xdr:nvSpPr>
      <xdr:spPr>
        <a:xfrm>
          <a:off x="104267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93997</xdr:rowOff>
    </xdr:from>
    <xdr:ext cx="469744" cy="259045"/>
    <xdr:sp macro="" textlink="">
      <xdr:nvSpPr>
        <xdr:cNvPr id="256" name="【福祉施設】&#10;一人当たり面積該当値テキスト">
          <a:extLst>
            <a:ext uri="{FF2B5EF4-FFF2-40B4-BE49-F238E27FC236}">
              <a16:creationId xmlns:a16="http://schemas.microsoft.com/office/drawing/2014/main" id="{980FA127-03F0-4A1E-8313-FF4A469A2A41}"/>
            </a:ext>
          </a:extLst>
        </xdr:cNvPr>
        <xdr:cNvSpPr txBox="1"/>
      </xdr:nvSpPr>
      <xdr:spPr>
        <a:xfrm>
          <a:off x="10515600" y="14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8889</xdr:rowOff>
    </xdr:from>
    <xdr:to>
      <xdr:col>50</xdr:col>
      <xdr:colOff>165100</xdr:colOff>
      <xdr:row>86</xdr:row>
      <xdr:rowOff>110489</xdr:rowOff>
    </xdr:to>
    <xdr:sp macro="" textlink="">
      <xdr:nvSpPr>
        <xdr:cNvPr id="257" name="楕円 256">
          <a:extLst>
            <a:ext uri="{FF2B5EF4-FFF2-40B4-BE49-F238E27FC236}">
              <a16:creationId xmlns:a16="http://schemas.microsoft.com/office/drawing/2014/main" id="{FC48E8E8-EFE3-40CD-8105-1C98312A391B}"/>
            </a:ext>
          </a:extLst>
        </xdr:cNvPr>
        <xdr:cNvSpPr/>
      </xdr:nvSpPr>
      <xdr:spPr>
        <a:xfrm>
          <a:off x="9588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58420</xdr:rowOff>
    </xdr:from>
    <xdr:to>
      <xdr:col>55</xdr:col>
      <xdr:colOff>0</xdr:colOff>
      <xdr:row>86</xdr:row>
      <xdr:rowOff>59689</xdr:rowOff>
    </xdr:to>
    <xdr:cxnSp macro="">
      <xdr:nvCxnSpPr>
        <xdr:cNvPr id="258" name="直線コネクタ 257">
          <a:extLst>
            <a:ext uri="{FF2B5EF4-FFF2-40B4-BE49-F238E27FC236}">
              <a16:creationId xmlns:a16="http://schemas.microsoft.com/office/drawing/2014/main" id="{298CCF4A-C105-49AE-B716-461742B78E22}"/>
            </a:ext>
          </a:extLst>
        </xdr:cNvPr>
        <xdr:cNvCxnSpPr/>
      </xdr:nvCxnSpPr>
      <xdr:spPr>
        <a:xfrm flipV="1">
          <a:off x="9639300" y="148031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259" name="楕円 258">
          <a:extLst>
            <a:ext uri="{FF2B5EF4-FFF2-40B4-BE49-F238E27FC236}">
              <a16:creationId xmlns:a16="http://schemas.microsoft.com/office/drawing/2014/main" id="{D8A62528-517B-4AA7-BF32-66B1D0C453F0}"/>
            </a:ext>
          </a:extLst>
        </xdr:cNvPr>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59689</xdr:rowOff>
    </xdr:from>
    <xdr:to>
      <xdr:col>50</xdr:col>
      <xdr:colOff>114300</xdr:colOff>
      <xdr:row>86</xdr:row>
      <xdr:rowOff>60961</xdr:rowOff>
    </xdr:to>
    <xdr:cxnSp macro="">
      <xdr:nvCxnSpPr>
        <xdr:cNvPr id="260" name="直線コネクタ 259">
          <a:extLst>
            <a:ext uri="{FF2B5EF4-FFF2-40B4-BE49-F238E27FC236}">
              <a16:creationId xmlns:a16="http://schemas.microsoft.com/office/drawing/2014/main" id="{EC83F4BF-27B9-4178-9F55-D186A251F5B2}"/>
            </a:ext>
          </a:extLst>
        </xdr:cNvPr>
        <xdr:cNvCxnSpPr/>
      </xdr:nvCxnSpPr>
      <xdr:spPr>
        <a:xfrm flipV="1">
          <a:off x="8750300" y="148043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11430</xdr:rowOff>
    </xdr:from>
    <xdr:to>
      <xdr:col>41</xdr:col>
      <xdr:colOff>101600</xdr:colOff>
      <xdr:row>86</xdr:row>
      <xdr:rowOff>113030</xdr:rowOff>
    </xdr:to>
    <xdr:sp macro="" textlink="">
      <xdr:nvSpPr>
        <xdr:cNvPr id="261" name="楕円 260">
          <a:extLst>
            <a:ext uri="{FF2B5EF4-FFF2-40B4-BE49-F238E27FC236}">
              <a16:creationId xmlns:a16="http://schemas.microsoft.com/office/drawing/2014/main" id="{CFC853E2-B32D-4669-AD37-2235FB9F9DE5}"/>
            </a:ext>
          </a:extLst>
        </xdr:cNvPr>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62230</xdr:rowOff>
    </xdr:to>
    <xdr:cxnSp macro="">
      <xdr:nvCxnSpPr>
        <xdr:cNvPr id="262" name="直線コネクタ 261">
          <a:extLst>
            <a:ext uri="{FF2B5EF4-FFF2-40B4-BE49-F238E27FC236}">
              <a16:creationId xmlns:a16="http://schemas.microsoft.com/office/drawing/2014/main" id="{A7136DF0-801A-4DD0-9207-987B8B0C2D35}"/>
            </a:ext>
          </a:extLst>
        </xdr:cNvPr>
        <xdr:cNvCxnSpPr/>
      </xdr:nvCxnSpPr>
      <xdr:spPr>
        <a:xfrm flipV="1">
          <a:off x="7861300" y="148056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12700</xdr:rowOff>
    </xdr:from>
    <xdr:to>
      <xdr:col>36</xdr:col>
      <xdr:colOff>165100</xdr:colOff>
      <xdr:row>86</xdr:row>
      <xdr:rowOff>114300</xdr:rowOff>
    </xdr:to>
    <xdr:sp macro="" textlink="">
      <xdr:nvSpPr>
        <xdr:cNvPr id="263" name="楕円 262">
          <a:extLst>
            <a:ext uri="{FF2B5EF4-FFF2-40B4-BE49-F238E27FC236}">
              <a16:creationId xmlns:a16="http://schemas.microsoft.com/office/drawing/2014/main" id="{8D9525D2-2EA2-4EF7-935C-3257D4FA35E9}"/>
            </a:ext>
          </a:extLst>
        </xdr:cNvPr>
        <xdr:cNvSpPr/>
      </xdr:nvSpPr>
      <xdr:spPr>
        <a:xfrm>
          <a:off x="6921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62230</xdr:rowOff>
    </xdr:from>
    <xdr:to>
      <xdr:col>41</xdr:col>
      <xdr:colOff>50800</xdr:colOff>
      <xdr:row>86</xdr:row>
      <xdr:rowOff>63500</xdr:rowOff>
    </xdr:to>
    <xdr:cxnSp macro="">
      <xdr:nvCxnSpPr>
        <xdr:cNvPr id="264" name="直線コネクタ 263">
          <a:extLst>
            <a:ext uri="{FF2B5EF4-FFF2-40B4-BE49-F238E27FC236}">
              <a16:creationId xmlns:a16="http://schemas.microsoft.com/office/drawing/2014/main" id="{C9F6C3CB-11EB-4D78-BD4E-2BCC04FE060A}"/>
            </a:ext>
          </a:extLst>
        </xdr:cNvPr>
        <xdr:cNvCxnSpPr/>
      </xdr:nvCxnSpPr>
      <xdr:spPr>
        <a:xfrm flipV="1">
          <a:off x="6972300" y="1480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265" name="n_1aveValue【福祉施設】&#10;一人当たり面積">
          <a:extLst>
            <a:ext uri="{FF2B5EF4-FFF2-40B4-BE49-F238E27FC236}">
              <a16:creationId xmlns:a16="http://schemas.microsoft.com/office/drawing/2014/main" id="{74E02F8D-12E3-4EEB-B2C4-98F422F40657}"/>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266" name="n_2aveValue【福祉施設】&#10;一人当たり面積">
          <a:extLst>
            <a:ext uri="{FF2B5EF4-FFF2-40B4-BE49-F238E27FC236}">
              <a16:creationId xmlns:a16="http://schemas.microsoft.com/office/drawing/2014/main" id="{F1B2116B-7B87-47A6-B39F-FC9CE2FF220A}"/>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267" name="n_3aveValue【福祉施設】&#10;一人当たり面積">
          <a:extLst>
            <a:ext uri="{FF2B5EF4-FFF2-40B4-BE49-F238E27FC236}">
              <a16:creationId xmlns:a16="http://schemas.microsoft.com/office/drawing/2014/main" id="{446562CE-5230-4214-A2E6-C7A08E008238}"/>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268" name="n_4aveValue【福祉施設】&#10;一人当たり面積">
          <a:extLst>
            <a:ext uri="{FF2B5EF4-FFF2-40B4-BE49-F238E27FC236}">
              <a16:creationId xmlns:a16="http://schemas.microsoft.com/office/drawing/2014/main" id="{96DB3140-DD05-4E39-8252-B975281B9E86}"/>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101616</xdr:rowOff>
    </xdr:from>
    <xdr:ext cx="469744" cy="259045"/>
    <xdr:sp macro="" textlink="">
      <xdr:nvSpPr>
        <xdr:cNvPr id="269" name="n_1mainValue【福祉施設】&#10;一人当たり面積">
          <a:extLst>
            <a:ext uri="{FF2B5EF4-FFF2-40B4-BE49-F238E27FC236}">
              <a16:creationId xmlns:a16="http://schemas.microsoft.com/office/drawing/2014/main" id="{10B3DE2C-92BF-4614-AEFA-615550F93424}"/>
            </a:ext>
          </a:extLst>
        </xdr:cNvPr>
        <xdr:cNvSpPr txBox="1"/>
      </xdr:nvSpPr>
      <xdr:spPr>
        <a:xfrm>
          <a:off x="9391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270" name="n_2mainValue【福祉施設】&#10;一人当たり面積">
          <a:extLst>
            <a:ext uri="{FF2B5EF4-FFF2-40B4-BE49-F238E27FC236}">
              <a16:creationId xmlns:a16="http://schemas.microsoft.com/office/drawing/2014/main" id="{9A2BA4D7-74E9-4DAD-AAEA-386ABA33C626}"/>
            </a:ext>
          </a:extLst>
        </xdr:cNvPr>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104157</xdr:rowOff>
    </xdr:from>
    <xdr:ext cx="469744" cy="259045"/>
    <xdr:sp macro="" textlink="">
      <xdr:nvSpPr>
        <xdr:cNvPr id="271" name="n_3mainValue【福祉施設】&#10;一人当たり面積">
          <a:extLst>
            <a:ext uri="{FF2B5EF4-FFF2-40B4-BE49-F238E27FC236}">
              <a16:creationId xmlns:a16="http://schemas.microsoft.com/office/drawing/2014/main" id="{5822CC38-3040-425B-B226-09C5AB21C55F}"/>
            </a:ext>
          </a:extLst>
        </xdr:cNvPr>
        <xdr:cNvSpPr txBox="1"/>
      </xdr:nvSpPr>
      <xdr:spPr>
        <a:xfrm>
          <a:off x="7626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105427</xdr:rowOff>
    </xdr:from>
    <xdr:ext cx="469744" cy="259045"/>
    <xdr:sp macro="" textlink="">
      <xdr:nvSpPr>
        <xdr:cNvPr id="272" name="n_4mainValue【福祉施設】&#10;一人当たり面積">
          <a:extLst>
            <a:ext uri="{FF2B5EF4-FFF2-40B4-BE49-F238E27FC236}">
              <a16:creationId xmlns:a16="http://schemas.microsoft.com/office/drawing/2014/main" id="{8A0E4912-B9AB-4980-8488-7F774138011E}"/>
            </a:ext>
          </a:extLst>
        </xdr:cNvPr>
        <xdr:cNvSpPr txBox="1"/>
      </xdr:nvSpPr>
      <xdr:spPr>
        <a:xfrm>
          <a:off x="6737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4D9F7DBA-3FE3-4806-A395-6AF53713C7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7C7DCE91-65F3-42E7-8FEC-08A8BA9A20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DEE4037D-A8F4-4F2E-BDD0-3374FA1F9D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A70B1CB0-5BE2-4016-9C59-E4CD69E826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D5EC92EF-0794-4817-BF53-3ABA28C4DE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7DA597B9-5A55-42E8-9C5C-49F038609A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5597394A-95BB-4A60-94BA-6FEB6D69C1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D5944ADB-6701-4B4A-9B54-0AE6CF9CF0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1F555A97-BBB5-4BC0-936F-D062EE9494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259799A3-8019-4EEF-B683-BDFA1B29F8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DEF66040-35F6-409F-B3F0-87C99E77F6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7A1644B8-0ACA-4E17-B6F5-1B5D9D94D86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86E1EC8D-BEC5-47B3-B55E-42AE592F0A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2CD9E7F3-357B-43CE-BED9-59B316D7AC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CE176DDC-0C8A-4F75-B170-6BFC251B52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76BD1A1B-DDDF-487E-BAC6-CCC184384B2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9CA51ADB-E04F-4256-A18F-AA0A966A8B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BFE5361-DAB1-422C-A0CE-526A5935DA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01081FEB-F4BD-4682-B966-63AA1AA8A8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D8482BB9-A49E-443C-AA38-810891E7C2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AF1A0A07-BF43-4C01-AEE5-CA18BC00BD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FDACB6CF-0B98-4D8F-892A-7F7DDDBC30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B32D4D55-25D2-49FB-8807-D7A7DF4CAB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65EBF3A0-633B-4728-96E0-3A8EBFA9350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B6D6BC7A-03D1-411B-BA32-0AE4B95F2E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FB7F5530-F059-412F-BEA1-DEDB3763CD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9BFE21A4-B2CE-4215-83A1-1FCFFA5941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DE203ED7-395D-49AE-BF52-37EF8F6648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09F912C7-ACDA-44F7-B2AE-DBBDCA0D66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04E4731E-1D34-4737-957E-17099AE582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01096010-190E-41F0-A57A-67DC1D91D4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83D6AE0C-1967-48E2-9806-F0DF503190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36803B41-86FB-4570-9871-56BC66EF39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475CBAB8-A451-43C4-A74C-EB5199D9B3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2FDBEB08-E51A-4254-B635-71478FC5C5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09E66ACF-BAFD-4E25-9653-BD1AA85C66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3484564D-CB70-4C2D-8A5B-3D2DC6F08D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06A0A417-3441-43D3-9775-8F1BFBC5FE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09BDA20D-5639-4BD0-8001-4D4E37216F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F1E24CA7-804F-4B3A-B48E-48B99437C5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a:extLst>
            <a:ext uri="{FF2B5EF4-FFF2-40B4-BE49-F238E27FC236}">
              <a16:creationId xmlns:a16="http://schemas.microsoft.com/office/drawing/2014/main" id="{3193AD2E-803A-4450-A214-E769AAB399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a:extLst>
            <a:ext uri="{FF2B5EF4-FFF2-40B4-BE49-F238E27FC236}">
              <a16:creationId xmlns:a16="http://schemas.microsoft.com/office/drawing/2014/main" id="{425F0E6B-3841-485D-9FBD-54F2570C1C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id="{2B8136D2-AA31-4D2D-ACBC-06FC0A55D3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6" name="直線コネクタ 315">
          <a:extLst>
            <a:ext uri="{FF2B5EF4-FFF2-40B4-BE49-F238E27FC236}">
              <a16:creationId xmlns:a16="http://schemas.microsoft.com/office/drawing/2014/main" id="{FBFB24B8-E778-4B0F-99F1-0FCD61FDC6F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17" name="テキスト ボックス 316">
          <a:extLst>
            <a:ext uri="{FF2B5EF4-FFF2-40B4-BE49-F238E27FC236}">
              <a16:creationId xmlns:a16="http://schemas.microsoft.com/office/drawing/2014/main" id="{8CCACECD-7408-43F4-9124-439CF3E1EED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8" name="直線コネクタ 317">
          <a:extLst>
            <a:ext uri="{FF2B5EF4-FFF2-40B4-BE49-F238E27FC236}">
              <a16:creationId xmlns:a16="http://schemas.microsoft.com/office/drawing/2014/main" id="{A9892FFA-C385-4D9D-87E5-5A8119C39C8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9" name="テキスト ボックス 318">
          <a:extLst>
            <a:ext uri="{FF2B5EF4-FFF2-40B4-BE49-F238E27FC236}">
              <a16:creationId xmlns:a16="http://schemas.microsoft.com/office/drawing/2014/main" id="{86487187-324C-4489-B16F-576E7C5D4AE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0" name="直線コネクタ 319">
          <a:extLst>
            <a:ext uri="{FF2B5EF4-FFF2-40B4-BE49-F238E27FC236}">
              <a16:creationId xmlns:a16="http://schemas.microsoft.com/office/drawing/2014/main" id="{8CA7A94C-4D1B-491F-B93F-4AD2834EACA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1" name="テキスト ボックス 320">
          <a:extLst>
            <a:ext uri="{FF2B5EF4-FFF2-40B4-BE49-F238E27FC236}">
              <a16:creationId xmlns:a16="http://schemas.microsoft.com/office/drawing/2014/main" id="{76E25A49-6D2A-4FBD-87E7-12D07B261F3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2" name="直線コネクタ 321">
          <a:extLst>
            <a:ext uri="{FF2B5EF4-FFF2-40B4-BE49-F238E27FC236}">
              <a16:creationId xmlns:a16="http://schemas.microsoft.com/office/drawing/2014/main" id="{01CE5FB4-820A-4B2E-A7DF-54DA60911A7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3" name="テキスト ボックス 322">
          <a:extLst>
            <a:ext uri="{FF2B5EF4-FFF2-40B4-BE49-F238E27FC236}">
              <a16:creationId xmlns:a16="http://schemas.microsoft.com/office/drawing/2014/main" id="{3D757066-F1EA-4636-9E29-0D715A9B560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a:extLst>
            <a:ext uri="{FF2B5EF4-FFF2-40B4-BE49-F238E27FC236}">
              <a16:creationId xmlns:a16="http://schemas.microsoft.com/office/drawing/2014/main" id="{A1C9EA71-3473-48F2-A162-F894DD79F1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5" name="テキスト ボックス 324">
          <a:extLst>
            <a:ext uri="{FF2B5EF4-FFF2-40B4-BE49-F238E27FC236}">
              <a16:creationId xmlns:a16="http://schemas.microsoft.com/office/drawing/2014/main" id="{65E82A4E-5EEE-4C8D-9236-994595C7939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6" name="【保健センター・保健所】&#10;有形固定資産減価償却率グラフ枠">
          <a:extLst>
            <a:ext uri="{FF2B5EF4-FFF2-40B4-BE49-F238E27FC236}">
              <a16:creationId xmlns:a16="http://schemas.microsoft.com/office/drawing/2014/main" id="{D16050FC-5F31-47A7-A272-5768B5883A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327" name="直線コネクタ 326">
          <a:extLst>
            <a:ext uri="{FF2B5EF4-FFF2-40B4-BE49-F238E27FC236}">
              <a16:creationId xmlns:a16="http://schemas.microsoft.com/office/drawing/2014/main" id="{62B803A1-1D86-4BFD-8CD9-0831B8160036}"/>
            </a:ext>
          </a:extLst>
        </xdr:cNvPr>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328" name="【保健センター・保健所】&#10;有形固定資産減価償却率最小値テキスト">
          <a:extLst>
            <a:ext uri="{FF2B5EF4-FFF2-40B4-BE49-F238E27FC236}">
              <a16:creationId xmlns:a16="http://schemas.microsoft.com/office/drawing/2014/main" id="{D5CFC444-2DD7-41F6-8454-1D3B165AB14B}"/>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329" name="直線コネクタ 328">
          <a:extLst>
            <a:ext uri="{FF2B5EF4-FFF2-40B4-BE49-F238E27FC236}">
              <a16:creationId xmlns:a16="http://schemas.microsoft.com/office/drawing/2014/main" id="{4C4E9326-37BA-4B16-95A6-0C0056B27D53}"/>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330" name="【保健センター・保健所】&#10;有形固定資産減価償却率最大値テキスト">
          <a:extLst>
            <a:ext uri="{FF2B5EF4-FFF2-40B4-BE49-F238E27FC236}">
              <a16:creationId xmlns:a16="http://schemas.microsoft.com/office/drawing/2014/main" id="{F6813893-DB26-4F9A-9633-1FC4550BB112}"/>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31" name="直線コネクタ 330">
          <a:extLst>
            <a:ext uri="{FF2B5EF4-FFF2-40B4-BE49-F238E27FC236}">
              <a16:creationId xmlns:a16="http://schemas.microsoft.com/office/drawing/2014/main" id="{2A830DF4-BA57-456E-A241-C3D796D4EA03}"/>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28211</xdr:rowOff>
    </xdr:from>
    <xdr:ext cx="405111" cy="259045"/>
    <xdr:sp macro="" textlink="">
      <xdr:nvSpPr>
        <xdr:cNvPr id="332" name="【保健センター・保健所】&#10;有形固定資産減価償却率平均値テキスト">
          <a:extLst>
            <a:ext uri="{FF2B5EF4-FFF2-40B4-BE49-F238E27FC236}">
              <a16:creationId xmlns:a16="http://schemas.microsoft.com/office/drawing/2014/main" id="{7E5063A0-5FEB-4269-B599-73ED54B9C069}"/>
            </a:ext>
          </a:extLst>
        </xdr:cNvPr>
        <xdr:cNvSpPr txBox="1"/>
      </xdr:nvSpPr>
      <xdr:spPr>
        <a:xfrm>
          <a:off x="16357600" y="9800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333" name="フローチャート: 判断 332">
          <a:extLst>
            <a:ext uri="{FF2B5EF4-FFF2-40B4-BE49-F238E27FC236}">
              <a16:creationId xmlns:a16="http://schemas.microsoft.com/office/drawing/2014/main" id="{7873EF16-4125-404D-9DA3-052BE410551B}"/>
            </a:ext>
          </a:extLst>
        </xdr:cNvPr>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334" name="フローチャート: 判断 333">
          <a:extLst>
            <a:ext uri="{FF2B5EF4-FFF2-40B4-BE49-F238E27FC236}">
              <a16:creationId xmlns:a16="http://schemas.microsoft.com/office/drawing/2014/main" id="{23C11461-5C25-4744-A84C-E7C75C118756}"/>
            </a:ext>
          </a:extLst>
        </xdr:cNvPr>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335" name="フローチャート: 判断 334">
          <a:extLst>
            <a:ext uri="{FF2B5EF4-FFF2-40B4-BE49-F238E27FC236}">
              <a16:creationId xmlns:a16="http://schemas.microsoft.com/office/drawing/2014/main" id="{AE45616A-2E6D-4B65-A3D9-B483DA23888E}"/>
            </a:ext>
          </a:extLst>
        </xdr:cNvPr>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336" name="フローチャート: 判断 335">
          <a:extLst>
            <a:ext uri="{FF2B5EF4-FFF2-40B4-BE49-F238E27FC236}">
              <a16:creationId xmlns:a16="http://schemas.microsoft.com/office/drawing/2014/main" id="{E0F3C95C-C2B9-4656-B8CC-EDDB8A0960D0}"/>
            </a:ext>
          </a:extLst>
        </xdr:cNvPr>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337" name="フローチャート: 判断 336">
          <a:extLst>
            <a:ext uri="{FF2B5EF4-FFF2-40B4-BE49-F238E27FC236}">
              <a16:creationId xmlns:a16="http://schemas.microsoft.com/office/drawing/2014/main" id="{BD87724A-543F-49C2-BD90-50E08EF1FA0C}"/>
            </a:ext>
          </a:extLst>
        </xdr:cNvPr>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973A16F2-C2AA-4D3B-91B9-96FFB31AFF4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83E4F699-0538-4912-97DB-5083CDD4E4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D5988E7D-CC89-4ACC-ABA2-A11F3C39C6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46392A7E-C240-4041-A094-D3D15C94DF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70052014-3CDA-4C95-820B-6E8E527F3D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343" name="楕円 342">
          <a:extLst>
            <a:ext uri="{FF2B5EF4-FFF2-40B4-BE49-F238E27FC236}">
              <a16:creationId xmlns:a16="http://schemas.microsoft.com/office/drawing/2014/main" id="{4C33D88D-B0F6-4546-889B-6E0D96CB4ACD}"/>
            </a:ext>
          </a:extLst>
        </xdr:cNvPr>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344" name="【保健センター・保健所】&#10;有形固定資産減価償却率該当値テキスト">
          <a:extLst>
            <a:ext uri="{FF2B5EF4-FFF2-40B4-BE49-F238E27FC236}">
              <a16:creationId xmlns:a16="http://schemas.microsoft.com/office/drawing/2014/main" id="{A80A7E7F-1490-4349-9686-ED0A9067CB01}"/>
            </a:ext>
          </a:extLst>
        </xdr:cNvPr>
        <xdr:cNvSpPr txBox="1"/>
      </xdr:nvSpPr>
      <xdr:spPr>
        <a:xfrm>
          <a:off x="16357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122936</xdr:rowOff>
    </xdr:from>
    <xdr:to>
      <xdr:col>81</xdr:col>
      <xdr:colOff>101600</xdr:colOff>
      <xdr:row>57</xdr:row>
      <xdr:rowOff>53086</xdr:rowOff>
    </xdr:to>
    <xdr:sp macro="" textlink="">
      <xdr:nvSpPr>
        <xdr:cNvPr id="345" name="楕円 344">
          <a:extLst>
            <a:ext uri="{FF2B5EF4-FFF2-40B4-BE49-F238E27FC236}">
              <a16:creationId xmlns:a16="http://schemas.microsoft.com/office/drawing/2014/main" id="{EE9D4D67-F277-48D2-80C3-4B56591CED73}"/>
            </a:ext>
          </a:extLst>
        </xdr:cNvPr>
        <xdr:cNvSpPr/>
      </xdr:nvSpPr>
      <xdr:spPr>
        <a:xfrm>
          <a:off x="15430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2286</xdr:rowOff>
    </xdr:from>
    <xdr:to>
      <xdr:col>85</xdr:col>
      <xdr:colOff>127000</xdr:colOff>
      <xdr:row>57</xdr:row>
      <xdr:rowOff>45720</xdr:rowOff>
    </xdr:to>
    <xdr:cxnSp macro="">
      <xdr:nvCxnSpPr>
        <xdr:cNvPr id="346" name="直線コネクタ 345">
          <a:extLst>
            <a:ext uri="{FF2B5EF4-FFF2-40B4-BE49-F238E27FC236}">
              <a16:creationId xmlns:a16="http://schemas.microsoft.com/office/drawing/2014/main" id="{AB13095B-BFC1-4B0A-A757-C52140191088}"/>
            </a:ext>
          </a:extLst>
        </xdr:cNvPr>
        <xdr:cNvCxnSpPr/>
      </xdr:nvCxnSpPr>
      <xdr:spPr>
        <a:xfrm>
          <a:off x="15481300" y="97749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84074</xdr:rowOff>
    </xdr:from>
    <xdr:to>
      <xdr:col>76</xdr:col>
      <xdr:colOff>165100</xdr:colOff>
      <xdr:row>57</xdr:row>
      <xdr:rowOff>14224</xdr:rowOff>
    </xdr:to>
    <xdr:sp macro="" textlink="">
      <xdr:nvSpPr>
        <xdr:cNvPr id="347" name="楕円 346">
          <a:extLst>
            <a:ext uri="{FF2B5EF4-FFF2-40B4-BE49-F238E27FC236}">
              <a16:creationId xmlns:a16="http://schemas.microsoft.com/office/drawing/2014/main" id="{84F33B3B-95C5-4D17-BD4E-F597051DC439}"/>
            </a:ext>
          </a:extLst>
        </xdr:cNvPr>
        <xdr:cNvSpPr/>
      </xdr:nvSpPr>
      <xdr:spPr>
        <a:xfrm>
          <a:off x="14541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134874</xdr:rowOff>
    </xdr:from>
    <xdr:to>
      <xdr:col>81</xdr:col>
      <xdr:colOff>50800</xdr:colOff>
      <xdr:row>57</xdr:row>
      <xdr:rowOff>2286</xdr:rowOff>
    </xdr:to>
    <xdr:cxnSp macro="">
      <xdr:nvCxnSpPr>
        <xdr:cNvPr id="348" name="直線コネクタ 347">
          <a:extLst>
            <a:ext uri="{FF2B5EF4-FFF2-40B4-BE49-F238E27FC236}">
              <a16:creationId xmlns:a16="http://schemas.microsoft.com/office/drawing/2014/main" id="{00704637-89CF-448A-AC7F-7D97468489B9}"/>
            </a:ext>
          </a:extLst>
        </xdr:cNvPr>
        <xdr:cNvCxnSpPr/>
      </xdr:nvCxnSpPr>
      <xdr:spPr>
        <a:xfrm>
          <a:off x="14592300" y="97360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42926</xdr:rowOff>
    </xdr:from>
    <xdr:to>
      <xdr:col>72</xdr:col>
      <xdr:colOff>38100</xdr:colOff>
      <xdr:row>56</xdr:row>
      <xdr:rowOff>144526</xdr:rowOff>
    </xdr:to>
    <xdr:sp macro="" textlink="">
      <xdr:nvSpPr>
        <xdr:cNvPr id="349" name="楕円 348">
          <a:extLst>
            <a:ext uri="{FF2B5EF4-FFF2-40B4-BE49-F238E27FC236}">
              <a16:creationId xmlns:a16="http://schemas.microsoft.com/office/drawing/2014/main" id="{9ADADDE7-E45D-45A3-98DB-910410A3567D}"/>
            </a:ext>
          </a:extLst>
        </xdr:cNvPr>
        <xdr:cNvSpPr/>
      </xdr:nvSpPr>
      <xdr:spPr>
        <a:xfrm>
          <a:off x="13652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93726</xdr:rowOff>
    </xdr:from>
    <xdr:to>
      <xdr:col>76</xdr:col>
      <xdr:colOff>114300</xdr:colOff>
      <xdr:row>56</xdr:row>
      <xdr:rowOff>134874</xdr:rowOff>
    </xdr:to>
    <xdr:cxnSp macro="">
      <xdr:nvCxnSpPr>
        <xdr:cNvPr id="350" name="直線コネクタ 349">
          <a:extLst>
            <a:ext uri="{FF2B5EF4-FFF2-40B4-BE49-F238E27FC236}">
              <a16:creationId xmlns:a16="http://schemas.microsoft.com/office/drawing/2014/main" id="{91A0DE6D-0236-49CA-A7FC-BBCF1528DE26}"/>
            </a:ext>
          </a:extLst>
        </xdr:cNvPr>
        <xdr:cNvCxnSpPr/>
      </xdr:nvCxnSpPr>
      <xdr:spPr>
        <a:xfrm>
          <a:off x="13703300" y="96949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170942</xdr:rowOff>
    </xdr:from>
    <xdr:to>
      <xdr:col>67</xdr:col>
      <xdr:colOff>101600</xdr:colOff>
      <xdr:row>56</xdr:row>
      <xdr:rowOff>101092</xdr:rowOff>
    </xdr:to>
    <xdr:sp macro="" textlink="">
      <xdr:nvSpPr>
        <xdr:cNvPr id="351" name="楕円 350">
          <a:extLst>
            <a:ext uri="{FF2B5EF4-FFF2-40B4-BE49-F238E27FC236}">
              <a16:creationId xmlns:a16="http://schemas.microsoft.com/office/drawing/2014/main" id="{D5A94913-D7D5-4932-95F6-5E3D3FECECA2}"/>
            </a:ext>
          </a:extLst>
        </xdr:cNvPr>
        <xdr:cNvSpPr/>
      </xdr:nvSpPr>
      <xdr:spPr>
        <a:xfrm>
          <a:off x="12763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50292</xdr:rowOff>
    </xdr:from>
    <xdr:to>
      <xdr:col>71</xdr:col>
      <xdr:colOff>177800</xdr:colOff>
      <xdr:row>56</xdr:row>
      <xdr:rowOff>93726</xdr:rowOff>
    </xdr:to>
    <xdr:cxnSp macro="">
      <xdr:nvCxnSpPr>
        <xdr:cNvPr id="352" name="直線コネクタ 351">
          <a:extLst>
            <a:ext uri="{FF2B5EF4-FFF2-40B4-BE49-F238E27FC236}">
              <a16:creationId xmlns:a16="http://schemas.microsoft.com/office/drawing/2014/main" id="{DBC238C8-A259-4F61-9F75-6D2E84DC11C9}"/>
            </a:ext>
          </a:extLst>
        </xdr:cNvPr>
        <xdr:cNvCxnSpPr/>
      </xdr:nvCxnSpPr>
      <xdr:spPr>
        <a:xfrm>
          <a:off x="12814300" y="96514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169943</xdr:rowOff>
    </xdr:from>
    <xdr:ext cx="405111" cy="259045"/>
    <xdr:sp macro="" textlink="">
      <xdr:nvSpPr>
        <xdr:cNvPr id="353" name="n_1aveValue【保健センター・保健所】&#10;有形固定資産減価償却率">
          <a:extLst>
            <a:ext uri="{FF2B5EF4-FFF2-40B4-BE49-F238E27FC236}">
              <a16:creationId xmlns:a16="http://schemas.microsoft.com/office/drawing/2014/main" id="{F0624AD0-2607-4A2A-8ADB-E4DA1431B1EC}"/>
            </a:ext>
          </a:extLst>
        </xdr:cNvPr>
        <xdr:cNvSpPr txBox="1"/>
      </xdr:nvSpPr>
      <xdr:spPr>
        <a:xfrm>
          <a:off x="15266044" y="994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80789</xdr:rowOff>
    </xdr:from>
    <xdr:ext cx="405111" cy="259045"/>
    <xdr:sp macro="" textlink="">
      <xdr:nvSpPr>
        <xdr:cNvPr id="354" name="n_2aveValue【保健センター・保健所】&#10;有形固定資産減価償却率">
          <a:extLst>
            <a:ext uri="{FF2B5EF4-FFF2-40B4-BE49-F238E27FC236}">
              <a16:creationId xmlns:a16="http://schemas.microsoft.com/office/drawing/2014/main" id="{0012C0F7-E8DD-4E59-9EA7-54A68A454906}"/>
            </a:ext>
          </a:extLst>
        </xdr:cNvPr>
        <xdr:cNvSpPr txBox="1"/>
      </xdr:nvSpPr>
      <xdr:spPr>
        <a:xfrm>
          <a:off x="143897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46499</xdr:rowOff>
    </xdr:from>
    <xdr:ext cx="405111" cy="259045"/>
    <xdr:sp macro="" textlink="">
      <xdr:nvSpPr>
        <xdr:cNvPr id="355" name="n_3aveValue【保健センター・保健所】&#10;有形固定資産減価償却率">
          <a:extLst>
            <a:ext uri="{FF2B5EF4-FFF2-40B4-BE49-F238E27FC236}">
              <a16:creationId xmlns:a16="http://schemas.microsoft.com/office/drawing/2014/main" id="{E4566B9D-910B-4FEA-807B-AD6D3AEA91D4}"/>
            </a:ext>
          </a:extLst>
        </xdr:cNvPr>
        <xdr:cNvSpPr txBox="1"/>
      </xdr:nvSpPr>
      <xdr:spPr>
        <a:xfrm>
          <a:off x="13500744" y="981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30497</xdr:rowOff>
    </xdr:from>
    <xdr:ext cx="405111" cy="259045"/>
    <xdr:sp macro="" textlink="">
      <xdr:nvSpPr>
        <xdr:cNvPr id="356" name="n_4aveValue【保健センター・保健所】&#10;有形固定資産減価償却率">
          <a:extLst>
            <a:ext uri="{FF2B5EF4-FFF2-40B4-BE49-F238E27FC236}">
              <a16:creationId xmlns:a16="http://schemas.microsoft.com/office/drawing/2014/main" id="{245A52F0-472F-45C7-A52D-5B253EAD20C5}"/>
            </a:ext>
          </a:extLst>
        </xdr:cNvPr>
        <xdr:cNvSpPr txBox="1"/>
      </xdr:nvSpPr>
      <xdr:spPr>
        <a:xfrm>
          <a:off x="126117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69613</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id="{34B144A9-7848-401C-8175-2E0F2AD2E106}"/>
            </a:ext>
          </a:extLst>
        </xdr:cNvPr>
        <xdr:cNvSpPr txBox="1"/>
      </xdr:nvSpPr>
      <xdr:spPr>
        <a:xfrm>
          <a:off x="152660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30751</xdr:rowOff>
    </xdr:from>
    <xdr:ext cx="405111" cy="259045"/>
    <xdr:sp macro="" textlink="">
      <xdr:nvSpPr>
        <xdr:cNvPr id="358" name="n_2mainValue【保健センター・保健所】&#10;有形固定資産減価償却率">
          <a:extLst>
            <a:ext uri="{FF2B5EF4-FFF2-40B4-BE49-F238E27FC236}">
              <a16:creationId xmlns:a16="http://schemas.microsoft.com/office/drawing/2014/main" id="{D57C52EA-0766-453E-A96A-D7F0A68A88C0}"/>
            </a:ext>
          </a:extLst>
        </xdr:cNvPr>
        <xdr:cNvSpPr txBox="1"/>
      </xdr:nvSpPr>
      <xdr:spPr>
        <a:xfrm>
          <a:off x="14389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161053</xdr:rowOff>
    </xdr:from>
    <xdr:ext cx="405111" cy="259045"/>
    <xdr:sp macro="" textlink="">
      <xdr:nvSpPr>
        <xdr:cNvPr id="359" name="n_3mainValue【保健センター・保健所】&#10;有形固定資産減価償却率">
          <a:extLst>
            <a:ext uri="{FF2B5EF4-FFF2-40B4-BE49-F238E27FC236}">
              <a16:creationId xmlns:a16="http://schemas.microsoft.com/office/drawing/2014/main" id="{9F56C399-74A5-4318-845D-D3CC05BBB782}"/>
            </a:ext>
          </a:extLst>
        </xdr:cNvPr>
        <xdr:cNvSpPr txBox="1"/>
      </xdr:nvSpPr>
      <xdr:spPr>
        <a:xfrm>
          <a:off x="13500744" y="94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117619</xdr:rowOff>
    </xdr:from>
    <xdr:ext cx="405111" cy="259045"/>
    <xdr:sp macro="" textlink="">
      <xdr:nvSpPr>
        <xdr:cNvPr id="360" name="n_4mainValue【保健センター・保健所】&#10;有形固定資産減価償却率">
          <a:extLst>
            <a:ext uri="{FF2B5EF4-FFF2-40B4-BE49-F238E27FC236}">
              <a16:creationId xmlns:a16="http://schemas.microsoft.com/office/drawing/2014/main" id="{64F528E9-B8D9-478F-AA60-96B4CF71C63F}"/>
            </a:ext>
          </a:extLst>
        </xdr:cNvPr>
        <xdr:cNvSpPr txBox="1"/>
      </xdr:nvSpPr>
      <xdr:spPr>
        <a:xfrm>
          <a:off x="12611744"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AE5813C3-E192-43BA-819F-D05D7207D6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C34606E5-CDF1-4283-94CD-E162584586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F13C8396-AD34-4D80-A76E-5B26F24CB7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9874B5EF-1B2B-41C6-BAC8-14D3848350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E8070F88-93FA-4B8F-9B62-57EB484E43F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8A770A2F-A4E6-483F-BA90-C5A1E2CA3D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DE69318C-C935-4A64-924D-001810EAAF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DFD1C447-2666-44C9-9313-5A4BD80ABB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5CE38921-13EE-4897-A066-8CEB0E995D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a:extLst>
            <a:ext uri="{FF2B5EF4-FFF2-40B4-BE49-F238E27FC236}">
              <a16:creationId xmlns:a16="http://schemas.microsoft.com/office/drawing/2014/main" id="{07322ACC-55CB-49FA-B7CD-9870B2F6AB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1" name="直線コネクタ 370">
          <a:extLst>
            <a:ext uri="{FF2B5EF4-FFF2-40B4-BE49-F238E27FC236}">
              <a16:creationId xmlns:a16="http://schemas.microsoft.com/office/drawing/2014/main" id="{F773F493-529F-4556-8148-26673E83401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2" name="テキスト ボックス 371">
          <a:extLst>
            <a:ext uri="{FF2B5EF4-FFF2-40B4-BE49-F238E27FC236}">
              <a16:creationId xmlns:a16="http://schemas.microsoft.com/office/drawing/2014/main" id="{6E3AAE91-15A2-4FEE-9552-B041A79FB85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3" name="直線コネクタ 372">
          <a:extLst>
            <a:ext uri="{FF2B5EF4-FFF2-40B4-BE49-F238E27FC236}">
              <a16:creationId xmlns:a16="http://schemas.microsoft.com/office/drawing/2014/main" id="{50A5D813-B11A-4667-922F-D1FA8DC78D7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4" name="テキスト ボックス 373">
          <a:extLst>
            <a:ext uri="{FF2B5EF4-FFF2-40B4-BE49-F238E27FC236}">
              <a16:creationId xmlns:a16="http://schemas.microsoft.com/office/drawing/2014/main" id="{14E6AA58-C4B1-40F2-B08D-5E45A8BF337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5" name="直線コネクタ 374">
          <a:extLst>
            <a:ext uri="{FF2B5EF4-FFF2-40B4-BE49-F238E27FC236}">
              <a16:creationId xmlns:a16="http://schemas.microsoft.com/office/drawing/2014/main" id="{2B544B2F-9818-496D-B12F-F153FE28619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6" name="テキスト ボックス 375">
          <a:extLst>
            <a:ext uri="{FF2B5EF4-FFF2-40B4-BE49-F238E27FC236}">
              <a16:creationId xmlns:a16="http://schemas.microsoft.com/office/drawing/2014/main" id="{DABBBF0B-FCAF-4432-9778-698BCC49FF6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7" name="直線コネクタ 376">
          <a:extLst>
            <a:ext uri="{FF2B5EF4-FFF2-40B4-BE49-F238E27FC236}">
              <a16:creationId xmlns:a16="http://schemas.microsoft.com/office/drawing/2014/main" id="{07431269-218F-48C4-8B5A-5891C1EDC70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8" name="テキスト ボックス 377">
          <a:extLst>
            <a:ext uri="{FF2B5EF4-FFF2-40B4-BE49-F238E27FC236}">
              <a16:creationId xmlns:a16="http://schemas.microsoft.com/office/drawing/2014/main" id="{DD378AAD-21F8-4469-8812-43E78CFABBB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9" name="直線コネクタ 378">
          <a:extLst>
            <a:ext uri="{FF2B5EF4-FFF2-40B4-BE49-F238E27FC236}">
              <a16:creationId xmlns:a16="http://schemas.microsoft.com/office/drawing/2014/main" id="{A37D86E6-2E3F-4AEF-A12B-E5107AAEF3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0" name="テキスト ボックス 379">
          <a:extLst>
            <a:ext uri="{FF2B5EF4-FFF2-40B4-BE49-F238E27FC236}">
              <a16:creationId xmlns:a16="http://schemas.microsoft.com/office/drawing/2014/main" id="{B42B6FBA-5005-4088-A394-D7A38411A3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1" name="【保健センター・保健所】&#10;一人当たり面積グラフ枠">
          <a:extLst>
            <a:ext uri="{FF2B5EF4-FFF2-40B4-BE49-F238E27FC236}">
              <a16:creationId xmlns:a16="http://schemas.microsoft.com/office/drawing/2014/main" id="{A38D6DC6-5FA2-4825-8E07-9479DA8310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382" name="直線コネクタ 381">
          <a:extLst>
            <a:ext uri="{FF2B5EF4-FFF2-40B4-BE49-F238E27FC236}">
              <a16:creationId xmlns:a16="http://schemas.microsoft.com/office/drawing/2014/main" id="{1D6AECA4-ECB0-4837-B5C1-8DD2BFC35713}"/>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383" name="【保健センター・保健所】&#10;一人当たり面積最小値テキスト">
          <a:extLst>
            <a:ext uri="{FF2B5EF4-FFF2-40B4-BE49-F238E27FC236}">
              <a16:creationId xmlns:a16="http://schemas.microsoft.com/office/drawing/2014/main" id="{C54F6953-3F74-4360-9798-1D8BE7810938}"/>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384" name="直線コネクタ 383">
          <a:extLst>
            <a:ext uri="{FF2B5EF4-FFF2-40B4-BE49-F238E27FC236}">
              <a16:creationId xmlns:a16="http://schemas.microsoft.com/office/drawing/2014/main" id="{49360CA1-D32B-4FF5-B938-2581710336C1}"/>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385" name="【保健センター・保健所】&#10;一人当たり面積最大値テキスト">
          <a:extLst>
            <a:ext uri="{FF2B5EF4-FFF2-40B4-BE49-F238E27FC236}">
              <a16:creationId xmlns:a16="http://schemas.microsoft.com/office/drawing/2014/main" id="{CE8239CD-7B89-4ACF-B7CE-01428E58F976}"/>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386" name="直線コネクタ 385">
          <a:extLst>
            <a:ext uri="{FF2B5EF4-FFF2-40B4-BE49-F238E27FC236}">
              <a16:creationId xmlns:a16="http://schemas.microsoft.com/office/drawing/2014/main" id="{4ECDD8FB-7EAC-467B-A611-A7EE86528E6A}"/>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387" name="【保健センター・保健所】&#10;一人当たり面積平均値テキスト">
          <a:extLst>
            <a:ext uri="{FF2B5EF4-FFF2-40B4-BE49-F238E27FC236}">
              <a16:creationId xmlns:a16="http://schemas.microsoft.com/office/drawing/2014/main" id="{C41EED84-9DFE-4D08-B0CB-14A9F0B768A6}"/>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88" name="フローチャート: 判断 387">
          <a:extLst>
            <a:ext uri="{FF2B5EF4-FFF2-40B4-BE49-F238E27FC236}">
              <a16:creationId xmlns:a16="http://schemas.microsoft.com/office/drawing/2014/main" id="{3A18D182-EE04-457F-9368-62241F5D9427}"/>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389" name="フローチャート: 判断 388">
          <a:extLst>
            <a:ext uri="{FF2B5EF4-FFF2-40B4-BE49-F238E27FC236}">
              <a16:creationId xmlns:a16="http://schemas.microsoft.com/office/drawing/2014/main" id="{26B88149-296F-4960-BE3E-C868DA8105AF}"/>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390" name="フローチャート: 判断 389">
          <a:extLst>
            <a:ext uri="{FF2B5EF4-FFF2-40B4-BE49-F238E27FC236}">
              <a16:creationId xmlns:a16="http://schemas.microsoft.com/office/drawing/2014/main" id="{6CEC5EFC-7F52-4666-8A0A-EA0047A172BC}"/>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391" name="フローチャート: 判断 390">
          <a:extLst>
            <a:ext uri="{FF2B5EF4-FFF2-40B4-BE49-F238E27FC236}">
              <a16:creationId xmlns:a16="http://schemas.microsoft.com/office/drawing/2014/main" id="{BED4567C-2648-40F9-B4CB-64DAD9E02D09}"/>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392" name="フローチャート: 判断 391">
          <a:extLst>
            <a:ext uri="{FF2B5EF4-FFF2-40B4-BE49-F238E27FC236}">
              <a16:creationId xmlns:a16="http://schemas.microsoft.com/office/drawing/2014/main" id="{9FA76E37-A769-4AA2-930F-4F790DCDAD98}"/>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77D45D2D-2FBD-4C46-9A9A-037F7E6228F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92E9B545-6EA7-4103-960F-11D172F4CC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5AF04ABD-3C5C-4DF7-BAD3-AC23CCD7CA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A9A4231C-CD13-4BFC-BB01-058073A74A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C299016E-C85D-4CAB-BCFA-BD37C9208C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100076</xdr:rowOff>
    </xdr:from>
    <xdr:to>
      <xdr:col>116</xdr:col>
      <xdr:colOff>114300</xdr:colOff>
      <xdr:row>56</xdr:row>
      <xdr:rowOff>30226</xdr:rowOff>
    </xdr:to>
    <xdr:sp macro="" textlink="">
      <xdr:nvSpPr>
        <xdr:cNvPr id="398" name="楕円 397">
          <a:extLst>
            <a:ext uri="{FF2B5EF4-FFF2-40B4-BE49-F238E27FC236}">
              <a16:creationId xmlns:a16="http://schemas.microsoft.com/office/drawing/2014/main" id="{DCB1FEB0-2950-45FD-AE89-96D2D6C75BF7}"/>
            </a:ext>
          </a:extLst>
        </xdr:cNvPr>
        <xdr:cNvSpPr/>
      </xdr:nvSpPr>
      <xdr:spPr>
        <a:xfrm>
          <a:off x="221107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53103</xdr:rowOff>
    </xdr:from>
    <xdr:ext cx="469744" cy="259045"/>
    <xdr:sp macro="" textlink="">
      <xdr:nvSpPr>
        <xdr:cNvPr id="399" name="【保健センター・保健所】&#10;一人当たり面積該当値テキスト">
          <a:extLst>
            <a:ext uri="{FF2B5EF4-FFF2-40B4-BE49-F238E27FC236}">
              <a16:creationId xmlns:a16="http://schemas.microsoft.com/office/drawing/2014/main" id="{51D13CDC-0C26-42A6-812B-B475F603FD4B}"/>
            </a:ext>
          </a:extLst>
        </xdr:cNvPr>
        <xdr:cNvSpPr txBox="1"/>
      </xdr:nvSpPr>
      <xdr:spPr>
        <a:xfrm>
          <a:off x="22199600" y="948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129794</xdr:rowOff>
    </xdr:from>
    <xdr:to>
      <xdr:col>112</xdr:col>
      <xdr:colOff>38100</xdr:colOff>
      <xdr:row>56</xdr:row>
      <xdr:rowOff>59944</xdr:rowOff>
    </xdr:to>
    <xdr:sp macro="" textlink="">
      <xdr:nvSpPr>
        <xdr:cNvPr id="400" name="楕円 399">
          <a:extLst>
            <a:ext uri="{FF2B5EF4-FFF2-40B4-BE49-F238E27FC236}">
              <a16:creationId xmlns:a16="http://schemas.microsoft.com/office/drawing/2014/main" id="{29B6D2BA-6ACC-49DD-AFCA-343E979006DB}"/>
            </a:ext>
          </a:extLst>
        </xdr:cNvPr>
        <xdr:cNvSpPr/>
      </xdr:nvSpPr>
      <xdr:spPr>
        <a:xfrm>
          <a:off x="21272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150876</xdr:rowOff>
    </xdr:from>
    <xdr:to>
      <xdr:col>116</xdr:col>
      <xdr:colOff>63500</xdr:colOff>
      <xdr:row>56</xdr:row>
      <xdr:rowOff>9144</xdr:rowOff>
    </xdr:to>
    <xdr:cxnSp macro="">
      <xdr:nvCxnSpPr>
        <xdr:cNvPr id="401" name="直線コネクタ 400">
          <a:extLst>
            <a:ext uri="{FF2B5EF4-FFF2-40B4-BE49-F238E27FC236}">
              <a16:creationId xmlns:a16="http://schemas.microsoft.com/office/drawing/2014/main" id="{FA68CD22-946F-4648-82B8-F718FEE59FE2}"/>
            </a:ext>
          </a:extLst>
        </xdr:cNvPr>
        <xdr:cNvCxnSpPr/>
      </xdr:nvCxnSpPr>
      <xdr:spPr>
        <a:xfrm flipV="1">
          <a:off x="21323300" y="958062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150368</xdr:rowOff>
    </xdr:from>
    <xdr:to>
      <xdr:col>107</xdr:col>
      <xdr:colOff>101600</xdr:colOff>
      <xdr:row>56</xdr:row>
      <xdr:rowOff>80518</xdr:rowOff>
    </xdr:to>
    <xdr:sp macro="" textlink="">
      <xdr:nvSpPr>
        <xdr:cNvPr id="402" name="楕円 401">
          <a:extLst>
            <a:ext uri="{FF2B5EF4-FFF2-40B4-BE49-F238E27FC236}">
              <a16:creationId xmlns:a16="http://schemas.microsoft.com/office/drawing/2014/main" id="{B0A77044-278B-4987-AAAA-13F42DB02F1F}"/>
            </a:ext>
          </a:extLst>
        </xdr:cNvPr>
        <xdr:cNvSpPr/>
      </xdr:nvSpPr>
      <xdr:spPr>
        <a:xfrm>
          <a:off x="203835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9144</xdr:rowOff>
    </xdr:from>
    <xdr:to>
      <xdr:col>111</xdr:col>
      <xdr:colOff>177800</xdr:colOff>
      <xdr:row>56</xdr:row>
      <xdr:rowOff>29718</xdr:rowOff>
    </xdr:to>
    <xdr:cxnSp macro="">
      <xdr:nvCxnSpPr>
        <xdr:cNvPr id="403" name="直線コネクタ 402">
          <a:extLst>
            <a:ext uri="{FF2B5EF4-FFF2-40B4-BE49-F238E27FC236}">
              <a16:creationId xmlns:a16="http://schemas.microsoft.com/office/drawing/2014/main" id="{DC9E3967-4D1F-4710-A86B-A802A1B25713}"/>
            </a:ext>
          </a:extLst>
        </xdr:cNvPr>
        <xdr:cNvCxnSpPr/>
      </xdr:nvCxnSpPr>
      <xdr:spPr>
        <a:xfrm flipV="1">
          <a:off x="20434300" y="96103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8636</xdr:rowOff>
    </xdr:from>
    <xdr:to>
      <xdr:col>102</xdr:col>
      <xdr:colOff>165100</xdr:colOff>
      <xdr:row>56</xdr:row>
      <xdr:rowOff>110236</xdr:rowOff>
    </xdr:to>
    <xdr:sp macro="" textlink="">
      <xdr:nvSpPr>
        <xdr:cNvPr id="404" name="楕円 403">
          <a:extLst>
            <a:ext uri="{FF2B5EF4-FFF2-40B4-BE49-F238E27FC236}">
              <a16:creationId xmlns:a16="http://schemas.microsoft.com/office/drawing/2014/main" id="{A63D2A03-7D08-4719-B9C0-9ACC357A603B}"/>
            </a:ext>
          </a:extLst>
        </xdr:cNvPr>
        <xdr:cNvSpPr/>
      </xdr:nvSpPr>
      <xdr:spPr>
        <a:xfrm>
          <a:off x="19494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29718</xdr:rowOff>
    </xdr:from>
    <xdr:to>
      <xdr:col>107</xdr:col>
      <xdr:colOff>50800</xdr:colOff>
      <xdr:row>56</xdr:row>
      <xdr:rowOff>59436</xdr:rowOff>
    </xdr:to>
    <xdr:cxnSp macro="">
      <xdr:nvCxnSpPr>
        <xdr:cNvPr id="405" name="直線コネクタ 404">
          <a:extLst>
            <a:ext uri="{FF2B5EF4-FFF2-40B4-BE49-F238E27FC236}">
              <a16:creationId xmlns:a16="http://schemas.microsoft.com/office/drawing/2014/main" id="{2F4E5C8A-C7AD-4635-A29B-045C854B73EC}"/>
            </a:ext>
          </a:extLst>
        </xdr:cNvPr>
        <xdr:cNvCxnSpPr/>
      </xdr:nvCxnSpPr>
      <xdr:spPr>
        <a:xfrm flipV="1">
          <a:off x="19545300" y="963091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33782</xdr:rowOff>
    </xdr:from>
    <xdr:to>
      <xdr:col>98</xdr:col>
      <xdr:colOff>38100</xdr:colOff>
      <xdr:row>56</xdr:row>
      <xdr:rowOff>135382</xdr:rowOff>
    </xdr:to>
    <xdr:sp macro="" textlink="">
      <xdr:nvSpPr>
        <xdr:cNvPr id="406" name="楕円 405">
          <a:extLst>
            <a:ext uri="{FF2B5EF4-FFF2-40B4-BE49-F238E27FC236}">
              <a16:creationId xmlns:a16="http://schemas.microsoft.com/office/drawing/2014/main" id="{D4B3BBA1-0B0E-4FF8-B732-B0898254F868}"/>
            </a:ext>
          </a:extLst>
        </xdr:cNvPr>
        <xdr:cNvSpPr/>
      </xdr:nvSpPr>
      <xdr:spPr>
        <a:xfrm>
          <a:off x="18605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59436</xdr:rowOff>
    </xdr:from>
    <xdr:to>
      <xdr:col>102</xdr:col>
      <xdr:colOff>114300</xdr:colOff>
      <xdr:row>56</xdr:row>
      <xdr:rowOff>84582</xdr:rowOff>
    </xdr:to>
    <xdr:cxnSp macro="">
      <xdr:nvCxnSpPr>
        <xdr:cNvPr id="407" name="直線コネクタ 406">
          <a:extLst>
            <a:ext uri="{FF2B5EF4-FFF2-40B4-BE49-F238E27FC236}">
              <a16:creationId xmlns:a16="http://schemas.microsoft.com/office/drawing/2014/main" id="{69355E5E-912B-4657-BABC-2A5B5DAD35C6}"/>
            </a:ext>
          </a:extLst>
        </xdr:cNvPr>
        <xdr:cNvCxnSpPr/>
      </xdr:nvCxnSpPr>
      <xdr:spPr>
        <a:xfrm flipV="1">
          <a:off x="18656300" y="96606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137939</xdr:rowOff>
    </xdr:from>
    <xdr:ext cx="469744" cy="259045"/>
    <xdr:sp macro="" textlink="">
      <xdr:nvSpPr>
        <xdr:cNvPr id="408" name="n_1aveValue【保健センター・保健所】&#10;一人当たり面積">
          <a:extLst>
            <a:ext uri="{FF2B5EF4-FFF2-40B4-BE49-F238E27FC236}">
              <a16:creationId xmlns:a16="http://schemas.microsoft.com/office/drawing/2014/main" id="{79C9810C-F771-407B-8581-2F473F0B315F}"/>
            </a:ext>
          </a:extLst>
        </xdr:cNvPr>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409" name="n_2aveValue【保健センター・保健所】&#10;一人当たり面積">
          <a:extLst>
            <a:ext uri="{FF2B5EF4-FFF2-40B4-BE49-F238E27FC236}">
              <a16:creationId xmlns:a16="http://schemas.microsoft.com/office/drawing/2014/main" id="{B083498D-5180-4A9A-9834-87AC5357F05C}"/>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410" name="n_3aveValue【保健センター・保健所】&#10;一人当たり面積">
          <a:extLst>
            <a:ext uri="{FF2B5EF4-FFF2-40B4-BE49-F238E27FC236}">
              <a16:creationId xmlns:a16="http://schemas.microsoft.com/office/drawing/2014/main" id="{A1AE66FA-A50E-4BED-8F17-A2F039DA670E}"/>
            </a:ext>
          </a:extLst>
        </xdr:cNvPr>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411" name="n_4aveValue【保健センター・保健所】&#10;一人当たり面積">
          <a:extLst>
            <a:ext uri="{FF2B5EF4-FFF2-40B4-BE49-F238E27FC236}">
              <a16:creationId xmlns:a16="http://schemas.microsoft.com/office/drawing/2014/main" id="{0D8031A0-B14A-4B68-A094-961BCEEC08FE}"/>
            </a:ext>
          </a:extLst>
        </xdr:cNvPr>
        <xdr:cNvSpPr txBox="1"/>
      </xdr:nvSpPr>
      <xdr:spPr>
        <a:xfrm>
          <a:off x="18421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76471</xdr:rowOff>
    </xdr:from>
    <xdr:ext cx="469744" cy="259045"/>
    <xdr:sp macro="" textlink="">
      <xdr:nvSpPr>
        <xdr:cNvPr id="412" name="n_1mainValue【保健センター・保健所】&#10;一人当たり面積">
          <a:extLst>
            <a:ext uri="{FF2B5EF4-FFF2-40B4-BE49-F238E27FC236}">
              <a16:creationId xmlns:a16="http://schemas.microsoft.com/office/drawing/2014/main" id="{AE9E00F7-0EF0-4251-9E07-505282AE3D9F}"/>
            </a:ext>
          </a:extLst>
        </xdr:cNvPr>
        <xdr:cNvSpPr txBox="1"/>
      </xdr:nvSpPr>
      <xdr:spPr>
        <a:xfrm>
          <a:off x="21075727" y="93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97045</xdr:rowOff>
    </xdr:from>
    <xdr:ext cx="469744" cy="259045"/>
    <xdr:sp macro="" textlink="">
      <xdr:nvSpPr>
        <xdr:cNvPr id="413" name="n_2mainValue【保健センター・保健所】&#10;一人当たり面積">
          <a:extLst>
            <a:ext uri="{FF2B5EF4-FFF2-40B4-BE49-F238E27FC236}">
              <a16:creationId xmlns:a16="http://schemas.microsoft.com/office/drawing/2014/main" id="{4A15358C-90C4-4C3B-8B13-4F1504C89C2A}"/>
            </a:ext>
          </a:extLst>
        </xdr:cNvPr>
        <xdr:cNvSpPr txBox="1"/>
      </xdr:nvSpPr>
      <xdr:spPr>
        <a:xfrm>
          <a:off x="20199427" y="935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126763</xdr:rowOff>
    </xdr:from>
    <xdr:ext cx="469744" cy="259045"/>
    <xdr:sp macro="" textlink="">
      <xdr:nvSpPr>
        <xdr:cNvPr id="414" name="n_3mainValue【保健センター・保健所】&#10;一人当たり面積">
          <a:extLst>
            <a:ext uri="{FF2B5EF4-FFF2-40B4-BE49-F238E27FC236}">
              <a16:creationId xmlns:a16="http://schemas.microsoft.com/office/drawing/2014/main" id="{4931DB26-E270-4031-A7C3-24AE179899D2}"/>
            </a:ext>
          </a:extLst>
        </xdr:cNvPr>
        <xdr:cNvSpPr txBox="1"/>
      </xdr:nvSpPr>
      <xdr:spPr>
        <a:xfrm>
          <a:off x="19310427" y="93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151909</xdr:rowOff>
    </xdr:from>
    <xdr:ext cx="469744" cy="259045"/>
    <xdr:sp macro="" textlink="">
      <xdr:nvSpPr>
        <xdr:cNvPr id="415" name="n_4mainValue【保健センター・保健所】&#10;一人当たり面積">
          <a:extLst>
            <a:ext uri="{FF2B5EF4-FFF2-40B4-BE49-F238E27FC236}">
              <a16:creationId xmlns:a16="http://schemas.microsoft.com/office/drawing/2014/main" id="{C44C5F6C-3DAF-4052-A88A-08A8A8CED920}"/>
            </a:ext>
          </a:extLst>
        </xdr:cNvPr>
        <xdr:cNvSpPr txBox="1"/>
      </xdr:nvSpPr>
      <xdr:spPr>
        <a:xfrm>
          <a:off x="18421427" y="94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a:extLst>
            <a:ext uri="{FF2B5EF4-FFF2-40B4-BE49-F238E27FC236}">
              <a16:creationId xmlns:a16="http://schemas.microsoft.com/office/drawing/2014/main" id="{507D247B-B091-47C4-8640-FDDC8E081F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a:extLst>
            <a:ext uri="{FF2B5EF4-FFF2-40B4-BE49-F238E27FC236}">
              <a16:creationId xmlns:a16="http://schemas.microsoft.com/office/drawing/2014/main" id="{3FFA50A3-23F4-49A6-8E50-8045739638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a:extLst>
            <a:ext uri="{FF2B5EF4-FFF2-40B4-BE49-F238E27FC236}">
              <a16:creationId xmlns:a16="http://schemas.microsoft.com/office/drawing/2014/main" id="{1A3A54FF-AB49-4EED-884F-4CC14E243F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a:extLst>
            <a:ext uri="{FF2B5EF4-FFF2-40B4-BE49-F238E27FC236}">
              <a16:creationId xmlns:a16="http://schemas.microsoft.com/office/drawing/2014/main" id="{61073024-7F8C-440B-95F4-60450590D4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a:extLst>
            <a:ext uri="{FF2B5EF4-FFF2-40B4-BE49-F238E27FC236}">
              <a16:creationId xmlns:a16="http://schemas.microsoft.com/office/drawing/2014/main" id="{9AB573A8-399E-4062-A59E-658959D1B2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a:extLst>
            <a:ext uri="{FF2B5EF4-FFF2-40B4-BE49-F238E27FC236}">
              <a16:creationId xmlns:a16="http://schemas.microsoft.com/office/drawing/2014/main" id="{A419EA60-3A4C-4F8B-A045-E9B916DB36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a:extLst>
            <a:ext uri="{FF2B5EF4-FFF2-40B4-BE49-F238E27FC236}">
              <a16:creationId xmlns:a16="http://schemas.microsoft.com/office/drawing/2014/main" id="{10651737-5351-423B-9183-C9A8B9BE8C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a:extLst>
            <a:ext uri="{FF2B5EF4-FFF2-40B4-BE49-F238E27FC236}">
              <a16:creationId xmlns:a16="http://schemas.microsoft.com/office/drawing/2014/main" id="{D9A22CA2-3F98-4EC3-B668-1918E15C62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a:extLst>
            <a:ext uri="{FF2B5EF4-FFF2-40B4-BE49-F238E27FC236}">
              <a16:creationId xmlns:a16="http://schemas.microsoft.com/office/drawing/2014/main" id="{A1E01F97-17F1-4922-8CA7-16993119FC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a:extLst>
            <a:ext uri="{FF2B5EF4-FFF2-40B4-BE49-F238E27FC236}">
              <a16:creationId xmlns:a16="http://schemas.microsoft.com/office/drawing/2014/main" id="{3918F190-454C-4910-98DB-3F202A6F41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6" name="テキスト ボックス 425">
          <a:extLst>
            <a:ext uri="{FF2B5EF4-FFF2-40B4-BE49-F238E27FC236}">
              <a16:creationId xmlns:a16="http://schemas.microsoft.com/office/drawing/2014/main" id="{781E50D7-BD7D-4FF5-BBF0-BA91AF05F8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a:extLst>
            <a:ext uri="{FF2B5EF4-FFF2-40B4-BE49-F238E27FC236}">
              <a16:creationId xmlns:a16="http://schemas.microsoft.com/office/drawing/2014/main" id="{2AACFB43-BCC3-4924-84B4-2FA5DBB4FE6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8" name="テキスト ボックス 427">
          <a:extLst>
            <a:ext uri="{FF2B5EF4-FFF2-40B4-BE49-F238E27FC236}">
              <a16:creationId xmlns:a16="http://schemas.microsoft.com/office/drawing/2014/main" id="{5AE8F2DE-9D85-44AC-8D91-92ACFDA28D7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a:extLst>
            <a:ext uri="{FF2B5EF4-FFF2-40B4-BE49-F238E27FC236}">
              <a16:creationId xmlns:a16="http://schemas.microsoft.com/office/drawing/2014/main" id="{F61AD548-958C-4552-BD92-9C9B5DBDFF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a:extLst>
            <a:ext uri="{FF2B5EF4-FFF2-40B4-BE49-F238E27FC236}">
              <a16:creationId xmlns:a16="http://schemas.microsoft.com/office/drawing/2014/main" id="{C5928CA6-7E25-43DB-A7F1-9416ED2942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a:extLst>
            <a:ext uri="{FF2B5EF4-FFF2-40B4-BE49-F238E27FC236}">
              <a16:creationId xmlns:a16="http://schemas.microsoft.com/office/drawing/2014/main" id="{4534A123-DE91-4375-91FC-3AA195D07D7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a:extLst>
            <a:ext uri="{FF2B5EF4-FFF2-40B4-BE49-F238E27FC236}">
              <a16:creationId xmlns:a16="http://schemas.microsoft.com/office/drawing/2014/main" id="{78D80009-7519-4830-AF72-4519C916DEF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a:extLst>
            <a:ext uri="{FF2B5EF4-FFF2-40B4-BE49-F238E27FC236}">
              <a16:creationId xmlns:a16="http://schemas.microsoft.com/office/drawing/2014/main" id="{6018C2CC-A2AB-4D6C-9699-016B4A80E3F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a:extLst>
            <a:ext uri="{FF2B5EF4-FFF2-40B4-BE49-F238E27FC236}">
              <a16:creationId xmlns:a16="http://schemas.microsoft.com/office/drawing/2014/main" id="{52B0B5E3-ECF6-412D-928E-B6DBB38ACC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a:extLst>
            <a:ext uri="{FF2B5EF4-FFF2-40B4-BE49-F238E27FC236}">
              <a16:creationId xmlns:a16="http://schemas.microsoft.com/office/drawing/2014/main" id="{C50E50CC-F2C9-4BDD-96AC-279D7E9634B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a:extLst>
            <a:ext uri="{FF2B5EF4-FFF2-40B4-BE49-F238E27FC236}">
              <a16:creationId xmlns:a16="http://schemas.microsoft.com/office/drawing/2014/main" id="{FCFC0242-E390-4F67-AF19-6A743B16F7E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a:extLst>
            <a:ext uri="{FF2B5EF4-FFF2-40B4-BE49-F238E27FC236}">
              <a16:creationId xmlns:a16="http://schemas.microsoft.com/office/drawing/2014/main" id="{B79DB45F-D2C9-4223-8178-197A5B587C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8" name="テキスト ボックス 437">
          <a:extLst>
            <a:ext uri="{FF2B5EF4-FFF2-40B4-BE49-F238E27FC236}">
              <a16:creationId xmlns:a16="http://schemas.microsoft.com/office/drawing/2014/main" id="{E78D1867-F685-4079-AFCA-7C10FB2893B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5FE84E2B-282A-42C7-A391-9F3E534D21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消防施設】&#10;有形固定資産減価償却率グラフ枠">
          <a:extLst>
            <a:ext uri="{FF2B5EF4-FFF2-40B4-BE49-F238E27FC236}">
              <a16:creationId xmlns:a16="http://schemas.microsoft.com/office/drawing/2014/main" id="{42BD145B-D3BA-4081-B424-D1F9727286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441" name="直線コネクタ 440">
          <a:extLst>
            <a:ext uri="{FF2B5EF4-FFF2-40B4-BE49-F238E27FC236}">
              <a16:creationId xmlns:a16="http://schemas.microsoft.com/office/drawing/2014/main" id="{1CA3D638-6A0D-40F8-820D-5F78CDB3602C}"/>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2" name="【消防施設】&#10;有形固定資産減価償却率最小値テキスト">
          <a:extLst>
            <a:ext uri="{FF2B5EF4-FFF2-40B4-BE49-F238E27FC236}">
              <a16:creationId xmlns:a16="http://schemas.microsoft.com/office/drawing/2014/main" id="{D81C7617-D387-4077-94B7-D9858B818F1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3" name="直線コネクタ 442">
          <a:extLst>
            <a:ext uri="{FF2B5EF4-FFF2-40B4-BE49-F238E27FC236}">
              <a16:creationId xmlns:a16="http://schemas.microsoft.com/office/drawing/2014/main" id="{515F75BF-4A30-4BF2-92BA-ECFCFC0EDFF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44" name="【消防施設】&#10;有形固定資産減価償却率最大値テキスト">
          <a:extLst>
            <a:ext uri="{FF2B5EF4-FFF2-40B4-BE49-F238E27FC236}">
              <a16:creationId xmlns:a16="http://schemas.microsoft.com/office/drawing/2014/main" id="{D11CFA01-06A7-4397-87E8-8898BAB9599E}"/>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45" name="直線コネクタ 444">
          <a:extLst>
            <a:ext uri="{FF2B5EF4-FFF2-40B4-BE49-F238E27FC236}">
              <a16:creationId xmlns:a16="http://schemas.microsoft.com/office/drawing/2014/main" id="{67F052B5-0CA2-4C79-B8AF-D6199669F008}"/>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446" name="【消防施設】&#10;有形固定資産減価償却率平均値テキスト">
          <a:extLst>
            <a:ext uri="{FF2B5EF4-FFF2-40B4-BE49-F238E27FC236}">
              <a16:creationId xmlns:a16="http://schemas.microsoft.com/office/drawing/2014/main" id="{7CED2F15-2F55-4149-9A7A-3315C01C3B6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47" name="フローチャート: 判断 446">
          <a:extLst>
            <a:ext uri="{FF2B5EF4-FFF2-40B4-BE49-F238E27FC236}">
              <a16:creationId xmlns:a16="http://schemas.microsoft.com/office/drawing/2014/main" id="{81C88E16-EFDA-4BB0-8A2B-606233915F9A}"/>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448" name="フローチャート: 判断 447">
          <a:extLst>
            <a:ext uri="{FF2B5EF4-FFF2-40B4-BE49-F238E27FC236}">
              <a16:creationId xmlns:a16="http://schemas.microsoft.com/office/drawing/2014/main" id="{C45EBF68-0258-4D28-A520-7B10008A8C34}"/>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49" name="フローチャート: 判断 448">
          <a:extLst>
            <a:ext uri="{FF2B5EF4-FFF2-40B4-BE49-F238E27FC236}">
              <a16:creationId xmlns:a16="http://schemas.microsoft.com/office/drawing/2014/main" id="{390E6329-EE31-41AE-AF31-BAD40A67824C}"/>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450" name="フローチャート: 判断 449">
          <a:extLst>
            <a:ext uri="{FF2B5EF4-FFF2-40B4-BE49-F238E27FC236}">
              <a16:creationId xmlns:a16="http://schemas.microsoft.com/office/drawing/2014/main" id="{5B1BC048-A6C1-4BB0-9545-B4A54362B459}"/>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451" name="フローチャート: 判断 450">
          <a:extLst>
            <a:ext uri="{FF2B5EF4-FFF2-40B4-BE49-F238E27FC236}">
              <a16:creationId xmlns:a16="http://schemas.microsoft.com/office/drawing/2014/main" id="{9778C632-F7E1-4083-99C6-AFC308BC0E46}"/>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B26943A1-BD00-4C1E-91C7-A147B95CE7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3F5BD938-1089-4854-ABF9-1DC64713EF7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CED0BF0B-DD3D-4DEF-8CDC-719996D5D5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389ADB52-0D1E-4271-BEFB-AE6210C104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3E334800-5867-46FB-81DC-375763B791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98334</xdr:rowOff>
    </xdr:from>
    <xdr:to>
      <xdr:col>85</xdr:col>
      <xdr:colOff>177800</xdr:colOff>
      <xdr:row>87</xdr:row>
      <xdr:rowOff>28484</xdr:rowOff>
    </xdr:to>
    <xdr:sp macro="" textlink="">
      <xdr:nvSpPr>
        <xdr:cNvPr id="457" name="楕円 456">
          <a:extLst>
            <a:ext uri="{FF2B5EF4-FFF2-40B4-BE49-F238E27FC236}">
              <a16:creationId xmlns:a16="http://schemas.microsoft.com/office/drawing/2014/main" id="{9037969C-B252-44E2-8487-82CF2370F88D}"/>
            </a:ext>
          </a:extLst>
        </xdr:cNvPr>
        <xdr:cNvSpPr/>
      </xdr:nvSpPr>
      <xdr:spPr>
        <a:xfrm>
          <a:off x="16268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13261</xdr:rowOff>
    </xdr:from>
    <xdr:ext cx="405111" cy="259045"/>
    <xdr:sp macro="" textlink="">
      <xdr:nvSpPr>
        <xdr:cNvPr id="458" name="【消防施設】&#10;有形固定資産減価償却率該当値テキスト">
          <a:extLst>
            <a:ext uri="{FF2B5EF4-FFF2-40B4-BE49-F238E27FC236}">
              <a16:creationId xmlns:a16="http://schemas.microsoft.com/office/drawing/2014/main" id="{43D4436C-C6E6-4F90-BB98-23B82353A8C9}"/>
            </a:ext>
          </a:extLst>
        </xdr:cNvPr>
        <xdr:cNvSpPr txBox="1"/>
      </xdr:nvSpPr>
      <xdr:spPr>
        <a:xfrm>
          <a:off x="16357600" y="1475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459" name="楕円 458">
          <a:extLst>
            <a:ext uri="{FF2B5EF4-FFF2-40B4-BE49-F238E27FC236}">
              <a16:creationId xmlns:a16="http://schemas.microsoft.com/office/drawing/2014/main" id="{79B898A3-848C-4D75-958B-79E6898E70B3}"/>
            </a:ext>
          </a:extLst>
        </xdr:cNvPr>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149134</xdr:rowOff>
    </xdr:from>
    <xdr:to>
      <xdr:col>85</xdr:col>
      <xdr:colOff>127000</xdr:colOff>
      <xdr:row>86</xdr:row>
      <xdr:rowOff>155666</xdr:rowOff>
    </xdr:to>
    <xdr:cxnSp macro="">
      <xdr:nvCxnSpPr>
        <xdr:cNvPr id="460" name="直線コネクタ 459">
          <a:extLst>
            <a:ext uri="{FF2B5EF4-FFF2-40B4-BE49-F238E27FC236}">
              <a16:creationId xmlns:a16="http://schemas.microsoft.com/office/drawing/2014/main" id="{FF7A67FE-0AB3-4F86-88B4-9C89F70BC517}"/>
            </a:ext>
          </a:extLst>
        </xdr:cNvPr>
        <xdr:cNvCxnSpPr/>
      </xdr:nvCxnSpPr>
      <xdr:spPr>
        <a:xfrm flipV="1">
          <a:off x="15481300" y="148938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103232</xdr:rowOff>
    </xdr:from>
    <xdr:to>
      <xdr:col>76</xdr:col>
      <xdr:colOff>165100</xdr:colOff>
      <xdr:row>87</xdr:row>
      <xdr:rowOff>33382</xdr:rowOff>
    </xdr:to>
    <xdr:sp macro="" textlink="">
      <xdr:nvSpPr>
        <xdr:cNvPr id="461" name="楕円 460">
          <a:extLst>
            <a:ext uri="{FF2B5EF4-FFF2-40B4-BE49-F238E27FC236}">
              <a16:creationId xmlns:a16="http://schemas.microsoft.com/office/drawing/2014/main" id="{55EE954A-4306-4B63-B3BD-E1DE39397963}"/>
            </a:ext>
          </a:extLst>
        </xdr:cNvPr>
        <xdr:cNvSpPr/>
      </xdr:nvSpPr>
      <xdr:spPr>
        <a:xfrm>
          <a:off x="14541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154032</xdr:rowOff>
    </xdr:from>
    <xdr:to>
      <xdr:col>81</xdr:col>
      <xdr:colOff>50800</xdr:colOff>
      <xdr:row>86</xdr:row>
      <xdr:rowOff>155666</xdr:rowOff>
    </xdr:to>
    <xdr:cxnSp macro="">
      <xdr:nvCxnSpPr>
        <xdr:cNvPr id="462" name="直線コネクタ 461">
          <a:extLst>
            <a:ext uri="{FF2B5EF4-FFF2-40B4-BE49-F238E27FC236}">
              <a16:creationId xmlns:a16="http://schemas.microsoft.com/office/drawing/2014/main" id="{742C7925-483D-4DB1-A4FF-E559DBE58F16}"/>
            </a:ext>
          </a:extLst>
        </xdr:cNvPr>
        <xdr:cNvCxnSpPr/>
      </xdr:nvCxnSpPr>
      <xdr:spPr>
        <a:xfrm>
          <a:off x="14592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103232</xdr:rowOff>
    </xdr:from>
    <xdr:to>
      <xdr:col>72</xdr:col>
      <xdr:colOff>38100</xdr:colOff>
      <xdr:row>87</xdr:row>
      <xdr:rowOff>33382</xdr:rowOff>
    </xdr:to>
    <xdr:sp macro="" textlink="">
      <xdr:nvSpPr>
        <xdr:cNvPr id="463" name="楕円 462">
          <a:extLst>
            <a:ext uri="{FF2B5EF4-FFF2-40B4-BE49-F238E27FC236}">
              <a16:creationId xmlns:a16="http://schemas.microsoft.com/office/drawing/2014/main" id="{A0FE2516-0A77-4620-B459-8B5D9C270C5A}"/>
            </a:ext>
          </a:extLst>
        </xdr:cNvPr>
        <xdr:cNvSpPr/>
      </xdr:nvSpPr>
      <xdr:spPr>
        <a:xfrm>
          <a:off x="1365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154032</xdr:rowOff>
    </xdr:from>
    <xdr:to>
      <xdr:col>76</xdr:col>
      <xdr:colOff>114300</xdr:colOff>
      <xdr:row>86</xdr:row>
      <xdr:rowOff>154032</xdr:rowOff>
    </xdr:to>
    <xdr:cxnSp macro="">
      <xdr:nvCxnSpPr>
        <xdr:cNvPr id="464" name="直線コネクタ 463">
          <a:extLst>
            <a:ext uri="{FF2B5EF4-FFF2-40B4-BE49-F238E27FC236}">
              <a16:creationId xmlns:a16="http://schemas.microsoft.com/office/drawing/2014/main" id="{3172C7D6-563B-4CB6-AD6E-A6C3312D7473}"/>
            </a:ext>
          </a:extLst>
        </xdr:cNvPr>
        <xdr:cNvCxnSpPr/>
      </xdr:nvCxnSpPr>
      <xdr:spPr>
        <a:xfrm>
          <a:off x="13703300" y="1489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111398</xdr:rowOff>
    </xdr:from>
    <xdr:to>
      <xdr:col>67</xdr:col>
      <xdr:colOff>101600</xdr:colOff>
      <xdr:row>87</xdr:row>
      <xdr:rowOff>41548</xdr:rowOff>
    </xdr:to>
    <xdr:sp macro="" textlink="">
      <xdr:nvSpPr>
        <xdr:cNvPr id="465" name="楕円 464">
          <a:extLst>
            <a:ext uri="{FF2B5EF4-FFF2-40B4-BE49-F238E27FC236}">
              <a16:creationId xmlns:a16="http://schemas.microsoft.com/office/drawing/2014/main" id="{EC8A59D1-85D7-417D-885B-6384E1A5AFA7}"/>
            </a:ext>
          </a:extLst>
        </xdr:cNvPr>
        <xdr:cNvSpPr/>
      </xdr:nvSpPr>
      <xdr:spPr>
        <a:xfrm>
          <a:off x="12763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154032</xdr:rowOff>
    </xdr:from>
    <xdr:to>
      <xdr:col>71</xdr:col>
      <xdr:colOff>177800</xdr:colOff>
      <xdr:row>86</xdr:row>
      <xdr:rowOff>162198</xdr:rowOff>
    </xdr:to>
    <xdr:cxnSp macro="">
      <xdr:nvCxnSpPr>
        <xdr:cNvPr id="466" name="直線コネクタ 465">
          <a:extLst>
            <a:ext uri="{FF2B5EF4-FFF2-40B4-BE49-F238E27FC236}">
              <a16:creationId xmlns:a16="http://schemas.microsoft.com/office/drawing/2014/main" id="{365679D1-A5B9-45C7-A18B-7C57A4B12597}"/>
            </a:ext>
          </a:extLst>
        </xdr:cNvPr>
        <xdr:cNvCxnSpPr/>
      </xdr:nvCxnSpPr>
      <xdr:spPr>
        <a:xfrm flipV="1">
          <a:off x="12814300" y="148987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467" name="n_1aveValue【消防施設】&#10;有形固定資産減価償却率">
          <a:extLst>
            <a:ext uri="{FF2B5EF4-FFF2-40B4-BE49-F238E27FC236}">
              <a16:creationId xmlns:a16="http://schemas.microsoft.com/office/drawing/2014/main" id="{A66357D1-B0C3-4B13-82D5-120EF490AED5}"/>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468" name="n_2aveValue【消防施設】&#10;有形固定資産減価償却率">
          <a:extLst>
            <a:ext uri="{FF2B5EF4-FFF2-40B4-BE49-F238E27FC236}">
              <a16:creationId xmlns:a16="http://schemas.microsoft.com/office/drawing/2014/main" id="{B2721778-E284-4490-A0BA-032DF452B726}"/>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469" name="n_3aveValue【消防施設】&#10;有形固定資産減価償却率">
          <a:extLst>
            <a:ext uri="{FF2B5EF4-FFF2-40B4-BE49-F238E27FC236}">
              <a16:creationId xmlns:a16="http://schemas.microsoft.com/office/drawing/2014/main" id="{F07FECF6-EDDC-40D1-883A-2981F05B020C}"/>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470" name="n_4aveValue【消防施設】&#10;有形固定資産減価償却率">
          <a:extLst>
            <a:ext uri="{FF2B5EF4-FFF2-40B4-BE49-F238E27FC236}">
              <a16:creationId xmlns:a16="http://schemas.microsoft.com/office/drawing/2014/main" id="{04AD25C0-5CB1-4E04-AED9-300CF761CCDC}"/>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471" name="n_1mainValue【消防施設】&#10;有形固定資産減価償却率">
          <a:extLst>
            <a:ext uri="{FF2B5EF4-FFF2-40B4-BE49-F238E27FC236}">
              <a16:creationId xmlns:a16="http://schemas.microsoft.com/office/drawing/2014/main" id="{48A362C1-8FB4-400D-A340-B3A0D2D58AD1}"/>
            </a:ext>
          </a:extLst>
        </xdr:cNvPr>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24509</xdr:rowOff>
    </xdr:from>
    <xdr:ext cx="405111" cy="259045"/>
    <xdr:sp macro="" textlink="">
      <xdr:nvSpPr>
        <xdr:cNvPr id="472" name="n_2mainValue【消防施設】&#10;有形固定資産減価償却率">
          <a:extLst>
            <a:ext uri="{FF2B5EF4-FFF2-40B4-BE49-F238E27FC236}">
              <a16:creationId xmlns:a16="http://schemas.microsoft.com/office/drawing/2014/main" id="{60F26EE7-F4A3-4EE4-BCF0-52A83E6DE2D5}"/>
            </a:ext>
          </a:extLst>
        </xdr:cNvPr>
        <xdr:cNvSpPr txBox="1"/>
      </xdr:nvSpPr>
      <xdr:spPr>
        <a:xfrm>
          <a:off x="14389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24509</xdr:rowOff>
    </xdr:from>
    <xdr:ext cx="405111" cy="259045"/>
    <xdr:sp macro="" textlink="">
      <xdr:nvSpPr>
        <xdr:cNvPr id="473" name="n_3mainValue【消防施設】&#10;有形固定資産減価償却率">
          <a:extLst>
            <a:ext uri="{FF2B5EF4-FFF2-40B4-BE49-F238E27FC236}">
              <a16:creationId xmlns:a16="http://schemas.microsoft.com/office/drawing/2014/main" id="{38E0136A-142A-4FC8-B3F3-F842BA7ED35E}"/>
            </a:ext>
          </a:extLst>
        </xdr:cNvPr>
        <xdr:cNvSpPr txBox="1"/>
      </xdr:nvSpPr>
      <xdr:spPr>
        <a:xfrm>
          <a:off x="13500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32675</xdr:rowOff>
    </xdr:from>
    <xdr:ext cx="405111" cy="259045"/>
    <xdr:sp macro="" textlink="">
      <xdr:nvSpPr>
        <xdr:cNvPr id="474" name="n_4mainValue【消防施設】&#10;有形固定資産減価償却率">
          <a:extLst>
            <a:ext uri="{FF2B5EF4-FFF2-40B4-BE49-F238E27FC236}">
              <a16:creationId xmlns:a16="http://schemas.microsoft.com/office/drawing/2014/main" id="{ABE60379-F2BA-4D79-BA6D-B427D071EF6D}"/>
            </a:ext>
          </a:extLst>
        </xdr:cNvPr>
        <xdr:cNvSpPr txBox="1"/>
      </xdr:nvSpPr>
      <xdr:spPr>
        <a:xfrm>
          <a:off x="12611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a:extLst>
            <a:ext uri="{FF2B5EF4-FFF2-40B4-BE49-F238E27FC236}">
              <a16:creationId xmlns:a16="http://schemas.microsoft.com/office/drawing/2014/main" id="{32435BBD-947B-4376-A540-732913D4A4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a:extLst>
            <a:ext uri="{FF2B5EF4-FFF2-40B4-BE49-F238E27FC236}">
              <a16:creationId xmlns:a16="http://schemas.microsoft.com/office/drawing/2014/main" id="{B9C73791-318C-4293-BA9F-D29AF99C61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a:extLst>
            <a:ext uri="{FF2B5EF4-FFF2-40B4-BE49-F238E27FC236}">
              <a16:creationId xmlns:a16="http://schemas.microsoft.com/office/drawing/2014/main" id="{F5647E27-F9AB-4CFA-BE7C-0C6625A04E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a:extLst>
            <a:ext uri="{FF2B5EF4-FFF2-40B4-BE49-F238E27FC236}">
              <a16:creationId xmlns:a16="http://schemas.microsoft.com/office/drawing/2014/main" id="{B8897D71-D294-47EC-8F2D-0329971F01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a:extLst>
            <a:ext uri="{FF2B5EF4-FFF2-40B4-BE49-F238E27FC236}">
              <a16:creationId xmlns:a16="http://schemas.microsoft.com/office/drawing/2014/main" id="{17C8B55A-2D5C-4103-A0E3-6EF022609B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a:extLst>
            <a:ext uri="{FF2B5EF4-FFF2-40B4-BE49-F238E27FC236}">
              <a16:creationId xmlns:a16="http://schemas.microsoft.com/office/drawing/2014/main" id="{0E5319F6-DF70-48B1-BA78-0369CA1BE4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a:extLst>
            <a:ext uri="{FF2B5EF4-FFF2-40B4-BE49-F238E27FC236}">
              <a16:creationId xmlns:a16="http://schemas.microsoft.com/office/drawing/2014/main" id="{F666EBA6-2980-4521-A555-C1F29704DE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a:extLst>
            <a:ext uri="{FF2B5EF4-FFF2-40B4-BE49-F238E27FC236}">
              <a16:creationId xmlns:a16="http://schemas.microsoft.com/office/drawing/2014/main" id="{6B3535B3-6596-420D-9D41-8E56F59538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a:extLst>
            <a:ext uri="{FF2B5EF4-FFF2-40B4-BE49-F238E27FC236}">
              <a16:creationId xmlns:a16="http://schemas.microsoft.com/office/drawing/2014/main" id="{2D3617BB-D49D-4B18-9F25-47A4A70D31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a:extLst>
            <a:ext uri="{FF2B5EF4-FFF2-40B4-BE49-F238E27FC236}">
              <a16:creationId xmlns:a16="http://schemas.microsoft.com/office/drawing/2014/main" id="{082F7ACF-0B02-4AC8-B661-0D6C5ABCE39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5" name="直線コネクタ 484">
          <a:extLst>
            <a:ext uri="{FF2B5EF4-FFF2-40B4-BE49-F238E27FC236}">
              <a16:creationId xmlns:a16="http://schemas.microsoft.com/office/drawing/2014/main" id="{A58E1CB0-DA20-4578-9017-3CC736390C6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6" name="テキスト ボックス 485">
          <a:extLst>
            <a:ext uri="{FF2B5EF4-FFF2-40B4-BE49-F238E27FC236}">
              <a16:creationId xmlns:a16="http://schemas.microsoft.com/office/drawing/2014/main" id="{40D099A0-9B89-4C12-AF70-891DB51C790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7" name="直線コネクタ 486">
          <a:extLst>
            <a:ext uri="{FF2B5EF4-FFF2-40B4-BE49-F238E27FC236}">
              <a16:creationId xmlns:a16="http://schemas.microsoft.com/office/drawing/2014/main" id="{DAF93871-57A5-4089-93AE-16DC74C1857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8" name="テキスト ボックス 487">
          <a:extLst>
            <a:ext uri="{FF2B5EF4-FFF2-40B4-BE49-F238E27FC236}">
              <a16:creationId xmlns:a16="http://schemas.microsoft.com/office/drawing/2014/main" id="{C0BBC1F3-FBAD-4EE9-B7A8-1141B09A412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9" name="直線コネクタ 488">
          <a:extLst>
            <a:ext uri="{FF2B5EF4-FFF2-40B4-BE49-F238E27FC236}">
              <a16:creationId xmlns:a16="http://schemas.microsoft.com/office/drawing/2014/main" id="{257D9B31-24F4-4B97-B277-DFAB791F1E7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0" name="テキスト ボックス 489">
          <a:extLst>
            <a:ext uri="{FF2B5EF4-FFF2-40B4-BE49-F238E27FC236}">
              <a16:creationId xmlns:a16="http://schemas.microsoft.com/office/drawing/2014/main" id="{0A20F989-E13B-4563-8540-F43565CAA17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1" name="直線コネクタ 490">
          <a:extLst>
            <a:ext uri="{FF2B5EF4-FFF2-40B4-BE49-F238E27FC236}">
              <a16:creationId xmlns:a16="http://schemas.microsoft.com/office/drawing/2014/main" id="{0E88F635-3327-4FC1-9DB7-F05E6D99AAD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2" name="テキスト ボックス 491">
          <a:extLst>
            <a:ext uri="{FF2B5EF4-FFF2-40B4-BE49-F238E27FC236}">
              <a16:creationId xmlns:a16="http://schemas.microsoft.com/office/drawing/2014/main" id="{ADF0F547-5628-48C9-A0FD-B3A505B604B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3" name="直線コネクタ 492">
          <a:extLst>
            <a:ext uri="{FF2B5EF4-FFF2-40B4-BE49-F238E27FC236}">
              <a16:creationId xmlns:a16="http://schemas.microsoft.com/office/drawing/2014/main" id="{95FECE34-9B38-48D3-9DA5-BBE00747E93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4" name="テキスト ボックス 493">
          <a:extLst>
            <a:ext uri="{FF2B5EF4-FFF2-40B4-BE49-F238E27FC236}">
              <a16:creationId xmlns:a16="http://schemas.microsoft.com/office/drawing/2014/main" id="{440805F4-CC19-4C55-9AC3-E326EA7B33E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5" name="直線コネクタ 494">
          <a:extLst>
            <a:ext uri="{FF2B5EF4-FFF2-40B4-BE49-F238E27FC236}">
              <a16:creationId xmlns:a16="http://schemas.microsoft.com/office/drawing/2014/main" id="{2ED7A74C-D6DB-4D08-8658-B6CA8974C48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6" name="テキスト ボックス 495">
          <a:extLst>
            <a:ext uri="{FF2B5EF4-FFF2-40B4-BE49-F238E27FC236}">
              <a16:creationId xmlns:a16="http://schemas.microsoft.com/office/drawing/2014/main" id="{84EAFD2A-3EE4-46CB-86E3-25E3EE2FCE7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BFD0B7F4-976D-49E6-AD60-3E364763E3A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0DA230AB-5876-4ED9-BACC-9ADDEB5557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5A966E59-B1ED-4BFD-AB92-F20472CDE3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00" name="直線コネクタ 499">
          <a:extLst>
            <a:ext uri="{FF2B5EF4-FFF2-40B4-BE49-F238E27FC236}">
              <a16:creationId xmlns:a16="http://schemas.microsoft.com/office/drawing/2014/main" id="{5DF7BEF1-635A-4222-B1B5-571CDA5643A4}"/>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1" name="【消防施設】&#10;一人当たり面積最小値テキスト">
          <a:extLst>
            <a:ext uri="{FF2B5EF4-FFF2-40B4-BE49-F238E27FC236}">
              <a16:creationId xmlns:a16="http://schemas.microsoft.com/office/drawing/2014/main" id="{688090EC-59F4-4BA5-A342-0984AABB8E7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2" name="直線コネクタ 501">
          <a:extLst>
            <a:ext uri="{FF2B5EF4-FFF2-40B4-BE49-F238E27FC236}">
              <a16:creationId xmlns:a16="http://schemas.microsoft.com/office/drawing/2014/main" id="{01B3C944-8444-4B7C-9887-E44815DE4D34}"/>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503" name="【消防施設】&#10;一人当たり面積最大値テキスト">
          <a:extLst>
            <a:ext uri="{FF2B5EF4-FFF2-40B4-BE49-F238E27FC236}">
              <a16:creationId xmlns:a16="http://schemas.microsoft.com/office/drawing/2014/main" id="{E096D916-9E67-48C1-A1A3-A8F89D01B471}"/>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504" name="直線コネクタ 503">
          <a:extLst>
            <a:ext uri="{FF2B5EF4-FFF2-40B4-BE49-F238E27FC236}">
              <a16:creationId xmlns:a16="http://schemas.microsoft.com/office/drawing/2014/main" id="{FB6B7ECE-FEE3-4946-961D-978668270B6A}"/>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505" name="【消防施設】&#10;一人当たり面積平均値テキスト">
          <a:extLst>
            <a:ext uri="{FF2B5EF4-FFF2-40B4-BE49-F238E27FC236}">
              <a16:creationId xmlns:a16="http://schemas.microsoft.com/office/drawing/2014/main" id="{A22D772E-D194-4B8F-A635-779A10BEE413}"/>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506" name="フローチャート: 判断 505">
          <a:extLst>
            <a:ext uri="{FF2B5EF4-FFF2-40B4-BE49-F238E27FC236}">
              <a16:creationId xmlns:a16="http://schemas.microsoft.com/office/drawing/2014/main" id="{BD6896C6-1064-4A23-835E-1EF5D1744EA6}"/>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507" name="フローチャート: 判断 506">
          <a:extLst>
            <a:ext uri="{FF2B5EF4-FFF2-40B4-BE49-F238E27FC236}">
              <a16:creationId xmlns:a16="http://schemas.microsoft.com/office/drawing/2014/main" id="{3CCEB239-2E71-44F6-98A1-CB2D2AD9332E}"/>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08" name="フローチャート: 判断 507">
          <a:extLst>
            <a:ext uri="{FF2B5EF4-FFF2-40B4-BE49-F238E27FC236}">
              <a16:creationId xmlns:a16="http://schemas.microsoft.com/office/drawing/2014/main" id="{62A424B4-FCCF-4AA9-AC4A-A8134743B21B}"/>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509" name="フローチャート: 判断 508">
          <a:extLst>
            <a:ext uri="{FF2B5EF4-FFF2-40B4-BE49-F238E27FC236}">
              <a16:creationId xmlns:a16="http://schemas.microsoft.com/office/drawing/2014/main" id="{970952A2-9426-46F4-941D-0E85E25B248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510" name="フローチャート: 判断 509">
          <a:extLst>
            <a:ext uri="{FF2B5EF4-FFF2-40B4-BE49-F238E27FC236}">
              <a16:creationId xmlns:a16="http://schemas.microsoft.com/office/drawing/2014/main" id="{DDCEF832-20AD-4D17-8FE7-6DC7E59124A0}"/>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14B8C27F-A438-4D7A-851B-1D3EB7E823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1EBBA7E3-FB78-4BA1-A534-A9CAEC01B6A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E23D08E6-8999-4E2A-9879-5C2834B9DF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A538A71-951F-40DB-9270-C62ABB0F49A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67AC7977-86B4-44E6-B1C2-6C2279321B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1995</xdr:rowOff>
    </xdr:from>
    <xdr:to>
      <xdr:col>116</xdr:col>
      <xdr:colOff>114300</xdr:colOff>
      <xdr:row>85</xdr:row>
      <xdr:rowOff>103595</xdr:rowOff>
    </xdr:to>
    <xdr:sp macro="" textlink="">
      <xdr:nvSpPr>
        <xdr:cNvPr id="516" name="楕円 515">
          <a:extLst>
            <a:ext uri="{FF2B5EF4-FFF2-40B4-BE49-F238E27FC236}">
              <a16:creationId xmlns:a16="http://schemas.microsoft.com/office/drawing/2014/main" id="{207B4920-483B-4379-8999-09003EF33642}"/>
            </a:ext>
          </a:extLst>
        </xdr:cNvPr>
        <xdr:cNvSpPr/>
      </xdr:nvSpPr>
      <xdr:spPr>
        <a:xfrm>
          <a:off x="22110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151872</xdr:rowOff>
    </xdr:from>
    <xdr:ext cx="469744" cy="259045"/>
    <xdr:sp macro="" textlink="">
      <xdr:nvSpPr>
        <xdr:cNvPr id="517" name="【消防施設】&#10;一人当たり面積該当値テキスト">
          <a:extLst>
            <a:ext uri="{FF2B5EF4-FFF2-40B4-BE49-F238E27FC236}">
              <a16:creationId xmlns:a16="http://schemas.microsoft.com/office/drawing/2014/main" id="{B04BF3C9-EDEF-481D-A3C7-95409F4F723B}"/>
            </a:ext>
          </a:extLst>
        </xdr:cNvPr>
        <xdr:cNvSpPr txBox="1"/>
      </xdr:nvSpPr>
      <xdr:spPr>
        <a:xfrm>
          <a:off x="221996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8527</xdr:rowOff>
    </xdr:from>
    <xdr:to>
      <xdr:col>112</xdr:col>
      <xdr:colOff>38100</xdr:colOff>
      <xdr:row>85</xdr:row>
      <xdr:rowOff>110127</xdr:rowOff>
    </xdr:to>
    <xdr:sp macro="" textlink="">
      <xdr:nvSpPr>
        <xdr:cNvPr id="518" name="楕円 517">
          <a:extLst>
            <a:ext uri="{FF2B5EF4-FFF2-40B4-BE49-F238E27FC236}">
              <a16:creationId xmlns:a16="http://schemas.microsoft.com/office/drawing/2014/main" id="{12A6FC97-BE0F-4DF1-BA2B-31285B8A2814}"/>
            </a:ext>
          </a:extLst>
        </xdr:cNvPr>
        <xdr:cNvSpPr/>
      </xdr:nvSpPr>
      <xdr:spPr>
        <a:xfrm>
          <a:off x="21272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52795</xdr:rowOff>
    </xdr:from>
    <xdr:to>
      <xdr:col>116</xdr:col>
      <xdr:colOff>63500</xdr:colOff>
      <xdr:row>85</xdr:row>
      <xdr:rowOff>59327</xdr:rowOff>
    </xdr:to>
    <xdr:cxnSp macro="">
      <xdr:nvCxnSpPr>
        <xdr:cNvPr id="519" name="直線コネクタ 518">
          <a:extLst>
            <a:ext uri="{FF2B5EF4-FFF2-40B4-BE49-F238E27FC236}">
              <a16:creationId xmlns:a16="http://schemas.microsoft.com/office/drawing/2014/main" id="{5A6774EB-E40C-4D40-979A-8DF5F37D362B}"/>
            </a:ext>
          </a:extLst>
        </xdr:cNvPr>
        <xdr:cNvCxnSpPr/>
      </xdr:nvCxnSpPr>
      <xdr:spPr>
        <a:xfrm flipV="1">
          <a:off x="21323300" y="146260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520" name="楕円 519">
          <a:extLst>
            <a:ext uri="{FF2B5EF4-FFF2-40B4-BE49-F238E27FC236}">
              <a16:creationId xmlns:a16="http://schemas.microsoft.com/office/drawing/2014/main" id="{AFA8AAD7-4289-4108-99FF-F215BA44F180}"/>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59327</xdr:rowOff>
    </xdr:from>
    <xdr:to>
      <xdr:col>111</xdr:col>
      <xdr:colOff>177800</xdr:colOff>
      <xdr:row>85</xdr:row>
      <xdr:rowOff>62593</xdr:rowOff>
    </xdr:to>
    <xdr:cxnSp macro="">
      <xdr:nvCxnSpPr>
        <xdr:cNvPr id="521" name="直線コネクタ 520">
          <a:extLst>
            <a:ext uri="{FF2B5EF4-FFF2-40B4-BE49-F238E27FC236}">
              <a16:creationId xmlns:a16="http://schemas.microsoft.com/office/drawing/2014/main" id="{33D7EDD0-CF75-4D61-B946-B8F2783CE7DF}"/>
            </a:ext>
          </a:extLst>
        </xdr:cNvPr>
        <xdr:cNvCxnSpPr/>
      </xdr:nvCxnSpPr>
      <xdr:spPr>
        <a:xfrm flipV="1">
          <a:off x="20434300" y="1463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18324</xdr:rowOff>
    </xdr:from>
    <xdr:to>
      <xdr:col>102</xdr:col>
      <xdr:colOff>165100</xdr:colOff>
      <xdr:row>85</xdr:row>
      <xdr:rowOff>119924</xdr:rowOff>
    </xdr:to>
    <xdr:sp macro="" textlink="">
      <xdr:nvSpPr>
        <xdr:cNvPr id="522" name="楕円 521">
          <a:extLst>
            <a:ext uri="{FF2B5EF4-FFF2-40B4-BE49-F238E27FC236}">
              <a16:creationId xmlns:a16="http://schemas.microsoft.com/office/drawing/2014/main" id="{E566A317-8BE6-4EED-A0C2-979F526D8605}"/>
            </a:ext>
          </a:extLst>
        </xdr:cNvPr>
        <xdr:cNvSpPr/>
      </xdr:nvSpPr>
      <xdr:spPr>
        <a:xfrm>
          <a:off x="19494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69124</xdr:rowOff>
    </xdr:to>
    <xdr:cxnSp macro="">
      <xdr:nvCxnSpPr>
        <xdr:cNvPr id="523" name="直線コネクタ 522">
          <a:extLst>
            <a:ext uri="{FF2B5EF4-FFF2-40B4-BE49-F238E27FC236}">
              <a16:creationId xmlns:a16="http://schemas.microsoft.com/office/drawing/2014/main" id="{EF1F63B1-F3F2-4CD4-AFA2-23658AAE5EF4}"/>
            </a:ext>
          </a:extLst>
        </xdr:cNvPr>
        <xdr:cNvCxnSpPr/>
      </xdr:nvCxnSpPr>
      <xdr:spPr>
        <a:xfrm flipV="1">
          <a:off x="19545300" y="1463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24856</xdr:rowOff>
    </xdr:from>
    <xdr:to>
      <xdr:col>98</xdr:col>
      <xdr:colOff>38100</xdr:colOff>
      <xdr:row>85</xdr:row>
      <xdr:rowOff>126456</xdr:rowOff>
    </xdr:to>
    <xdr:sp macro="" textlink="">
      <xdr:nvSpPr>
        <xdr:cNvPr id="524" name="楕円 523">
          <a:extLst>
            <a:ext uri="{FF2B5EF4-FFF2-40B4-BE49-F238E27FC236}">
              <a16:creationId xmlns:a16="http://schemas.microsoft.com/office/drawing/2014/main" id="{F1D09033-804B-4898-910A-FE5B431DE36D}"/>
            </a:ext>
          </a:extLst>
        </xdr:cNvPr>
        <xdr:cNvSpPr/>
      </xdr:nvSpPr>
      <xdr:spPr>
        <a:xfrm>
          <a:off x="18605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69124</xdr:rowOff>
    </xdr:from>
    <xdr:to>
      <xdr:col>102</xdr:col>
      <xdr:colOff>114300</xdr:colOff>
      <xdr:row>85</xdr:row>
      <xdr:rowOff>75656</xdr:rowOff>
    </xdr:to>
    <xdr:cxnSp macro="">
      <xdr:nvCxnSpPr>
        <xdr:cNvPr id="525" name="直線コネクタ 524">
          <a:extLst>
            <a:ext uri="{FF2B5EF4-FFF2-40B4-BE49-F238E27FC236}">
              <a16:creationId xmlns:a16="http://schemas.microsoft.com/office/drawing/2014/main" id="{0036448B-956F-4BF4-B12F-1BE3FF599C6D}"/>
            </a:ext>
          </a:extLst>
        </xdr:cNvPr>
        <xdr:cNvCxnSpPr/>
      </xdr:nvCxnSpPr>
      <xdr:spPr>
        <a:xfrm flipV="1">
          <a:off x="18656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526" name="n_1aveValue【消防施設】&#10;一人当たり面積">
          <a:extLst>
            <a:ext uri="{FF2B5EF4-FFF2-40B4-BE49-F238E27FC236}">
              <a16:creationId xmlns:a16="http://schemas.microsoft.com/office/drawing/2014/main" id="{6F994B08-88FA-48F3-B52B-9E2F839EFDBD}"/>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527" name="n_2aveValue【消防施設】&#10;一人当たり面積">
          <a:extLst>
            <a:ext uri="{FF2B5EF4-FFF2-40B4-BE49-F238E27FC236}">
              <a16:creationId xmlns:a16="http://schemas.microsoft.com/office/drawing/2014/main" id="{5E6B2BDF-8553-4CB1-AD7A-CB7935AB2823}"/>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528" name="n_3aveValue【消防施設】&#10;一人当たり面積">
          <a:extLst>
            <a:ext uri="{FF2B5EF4-FFF2-40B4-BE49-F238E27FC236}">
              <a16:creationId xmlns:a16="http://schemas.microsoft.com/office/drawing/2014/main" id="{A0C4C258-3BBC-4C0F-81A4-C6E3061315A3}"/>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529" name="n_4aveValue【消防施設】&#10;一人当たり面積">
          <a:extLst>
            <a:ext uri="{FF2B5EF4-FFF2-40B4-BE49-F238E27FC236}">
              <a16:creationId xmlns:a16="http://schemas.microsoft.com/office/drawing/2014/main" id="{85C16A55-3F21-4F03-8350-7BE9F3BA225F}"/>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101254</xdr:rowOff>
    </xdr:from>
    <xdr:ext cx="469744" cy="259045"/>
    <xdr:sp macro="" textlink="">
      <xdr:nvSpPr>
        <xdr:cNvPr id="530" name="n_1mainValue【消防施設】&#10;一人当たり面積">
          <a:extLst>
            <a:ext uri="{FF2B5EF4-FFF2-40B4-BE49-F238E27FC236}">
              <a16:creationId xmlns:a16="http://schemas.microsoft.com/office/drawing/2014/main" id="{DD49AEC6-5C54-44B0-BD8F-E62867719010}"/>
            </a:ext>
          </a:extLst>
        </xdr:cNvPr>
        <xdr:cNvSpPr txBox="1"/>
      </xdr:nvSpPr>
      <xdr:spPr>
        <a:xfrm>
          <a:off x="21075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531" name="n_2mainValue【消防施設】&#10;一人当たり面積">
          <a:extLst>
            <a:ext uri="{FF2B5EF4-FFF2-40B4-BE49-F238E27FC236}">
              <a16:creationId xmlns:a16="http://schemas.microsoft.com/office/drawing/2014/main" id="{C1A16757-01E8-48E4-A083-5DDF4B538624}"/>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111051</xdr:rowOff>
    </xdr:from>
    <xdr:ext cx="469744" cy="259045"/>
    <xdr:sp macro="" textlink="">
      <xdr:nvSpPr>
        <xdr:cNvPr id="532" name="n_3mainValue【消防施設】&#10;一人当たり面積">
          <a:extLst>
            <a:ext uri="{FF2B5EF4-FFF2-40B4-BE49-F238E27FC236}">
              <a16:creationId xmlns:a16="http://schemas.microsoft.com/office/drawing/2014/main" id="{A6C4EBE3-08F5-4FE6-ADC9-20C2E21E14B4}"/>
            </a:ext>
          </a:extLst>
        </xdr:cNvPr>
        <xdr:cNvSpPr txBox="1"/>
      </xdr:nvSpPr>
      <xdr:spPr>
        <a:xfrm>
          <a:off x="19310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117583</xdr:rowOff>
    </xdr:from>
    <xdr:ext cx="469744" cy="259045"/>
    <xdr:sp macro="" textlink="">
      <xdr:nvSpPr>
        <xdr:cNvPr id="533" name="n_4mainValue【消防施設】&#10;一人当たり面積">
          <a:extLst>
            <a:ext uri="{FF2B5EF4-FFF2-40B4-BE49-F238E27FC236}">
              <a16:creationId xmlns:a16="http://schemas.microsoft.com/office/drawing/2014/main" id="{542F05CC-1B6B-4ADC-B452-BDD4B3FAD48E}"/>
            </a:ext>
          </a:extLst>
        </xdr:cNvPr>
        <xdr:cNvSpPr txBox="1"/>
      </xdr:nvSpPr>
      <xdr:spPr>
        <a:xfrm>
          <a:off x="18421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12ED9176-D3EA-4779-A391-B65CAA61D5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266D6D56-1E32-4D19-B4BB-A900C60A21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6E16E988-1AD3-4F3D-95B0-F4B386D6E6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F3FCC183-D97E-4A20-BB6B-63D192BCDA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C7ED1DCD-0328-4486-98D1-CB570155B9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91ACAFC1-A980-4045-BAD4-1258631040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40C1E3DC-59C8-46F7-A3DF-E2629E35F6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5A9532E8-EAD4-4596-8618-070A3DDB23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F0530B1E-5D43-4A11-87FF-4AD9929EC3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6DB7184A-9176-4006-8A13-B1B6077960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55A5D07D-BE37-4024-A60F-4C45150D15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84B0B835-63D7-4F54-B66C-D7D1CB791CA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6" name="テキスト ボックス 545">
          <a:extLst>
            <a:ext uri="{FF2B5EF4-FFF2-40B4-BE49-F238E27FC236}">
              <a16:creationId xmlns:a16="http://schemas.microsoft.com/office/drawing/2014/main" id="{05303B6E-8E46-44A2-B1C5-DEA28EC8E9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28E58830-363F-4CA5-B777-5812C6FE22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F9B2B9C7-52FC-4C9F-A7DA-53961209C0C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9CAB510D-68B1-4DED-9E83-C2944D9D0E4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897F7CA4-DDFA-44B8-A67A-A1E993B84F9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27A35BEB-AB0F-4089-BA85-13E8F14FBDC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128CE5E1-DB30-43B9-AAE2-659A83DE68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EFCD1FF6-9E09-4588-BD53-0FE0572E0DE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a:extLst>
            <a:ext uri="{FF2B5EF4-FFF2-40B4-BE49-F238E27FC236}">
              <a16:creationId xmlns:a16="http://schemas.microsoft.com/office/drawing/2014/main" id="{98CE236E-0A67-4745-B311-1B4A2BAD3EA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2A786EAD-7243-493E-9604-E4BC6846CE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6" name="テキスト ボックス 555">
          <a:extLst>
            <a:ext uri="{FF2B5EF4-FFF2-40B4-BE49-F238E27FC236}">
              <a16:creationId xmlns:a16="http://schemas.microsoft.com/office/drawing/2014/main" id="{F2AD2393-A7B5-485F-BC84-C1EB0E5893C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554B579D-73E0-4665-AD1C-E47610BBF4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558" name="直線コネクタ 557">
          <a:extLst>
            <a:ext uri="{FF2B5EF4-FFF2-40B4-BE49-F238E27FC236}">
              <a16:creationId xmlns:a16="http://schemas.microsoft.com/office/drawing/2014/main" id="{57780B6C-8C21-4ABC-815F-5997D2E5E4AD}"/>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59" name="【庁舎】&#10;有形固定資産減価償却率最小値テキスト">
          <a:extLst>
            <a:ext uri="{FF2B5EF4-FFF2-40B4-BE49-F238E27FC236}">
              <a16:creationId xmlns:a16="http://schemas.microsoft.com/office/drawing/2014/main" id="{4DE7B5DE-8EF3-4FC1-9EA3-B78EBF7130A5}"/>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60" name="直線コネクタ 559">
          <a:extLst>
            <a:ext uri="{FF2B5EF4-FFF2-40B4-BE49-F238E27FC236}">
              <a16:creationId xmlns:a16="http://schemas.microsoft.com/office/drawing/2014/main" id="{BD03F6FE-AE27-4838-BFF2-1E1159299D91}"/>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561" name="【庁舎】&#10;有形固定資産減価償却率最大値テキスト">
          <a:extLst>
            <a:ext uri="{FF2B5EF4-FFF2-40B4-BE49-F238E27FC236}">
              <a16:creationId xmlns:a16="http://schemas.microsoft.com/office/drawing/2014/main" id="{183F1238-30EE-45B1-8827-94A344F1FD03}"/>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562" name="直線コネクタ 561">
          <a:extLst>
            <a:ext uri="{FF2B5EF4-FFF2-40B4-BE49-F238E27FC236}">
              <a16:creationId xmlns:a16="http://schemas.microsoft.com/office/drawing/2014/main" id="{BFD63910-3E4A-46BD-8B7C-5F4A54E3FE15}"/>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563" name="【庁舎】&#10;有形固定資産減価償却率平均値テキスト">
          <a:extLst>
            <a:ext uri="{FF2B5EF4-FFF2-40B4-BE49-F238E27FC236}">
              <a16:creationId xmlns:a16="http://schemas.microsoft.com/office/drawing/2014/main" id="{61A53F86-DE9D-4672-8447-C1380A8F35F2}"/>
            </a:ext>
          </a:extLst>
        </xdr:cNvPr>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564" name="フローチャート: 判断 563">
          <a:extLst>
            <a:ext uri="{FF2B5EF4-FFF2-40B4-BE49-F238E27FC236}">
              <a16:creationId xmlns:a16="http://schemas.microsoft.com/office/drawing/2014/main" id="{43372ADF-F04C-4D59-9020-2A64254698E5}"/>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65" name="フローチャート: 判断 564">
          <a:extLst>
            <a:ext uri="{FF2B5EF4-FFF2-40B4-BE49-F238E27FC236}">
              <a16:creationId xmlns:a16="http://schemas.microsoft.com/office/drawing/2014/main" id="{61A94FCD-1FAC-454F-8424-0C4B516F2166}"/>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566" name="フローチャート: 判断 565">
          <a:extLst>
            <a:ext uri="{FF2B5EF4-FFF2-40B4-BE49-F238E27FC236}">
              <a16:creationId xmlns:a16="http://schemas.microsoft.com/office/drawing/2014/main" id="{F0278836-00CB-43F9-8A14-81CDDEF8AE63}"/>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567" name="フローチャート: 判断 566">
          <a:extLst>
            <a:ext uri="{FF2B5EF4-FFF2-40B4-BE49-F238E27FC236}">
              <a16:creationId xmlns:a16="http://schemas.microsoft.com/office/drawing/2014/main" id="{5C8AB633-C219-4768-B148-CD99B2C4A350}"/>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68" name="フローチャート: 判断 567">
          <a:extLst>
            <a:ext uri="{FF2B5EF4-FFF2-40B4-BE49-F238E27FC236}">
              <a16:creationId xmlns:a16="http://schemas.microsoft.com/office/drawing/2014/main" id="{B729BBA5-26B9-4853-8A03-A24D39131FB7}"/>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CCB11C27-721B-4582-AD98-49671B5143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2B956899-472C-4A5A-A698-2EFFD1956C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B0841E7E-4C82-42C7-A71E-415CFFA4E8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7D26FBD6-4E98-450B-A2B1-3182EEF8E1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4831508-2893-4D06-AABD-05413D88F9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574" name="楕円 573">
          <a:extLst>
            <a:ext uri="{FF2B5EF4-FFF2-40B4-BE49-F238E27FC236}">
              <a16:creationId xmlns:a16="http://schemas.microsoft.com/office/drawing/2014/main" id="{6D0779E7-427B-462E-87C6-B1B0B4520831}"/>
            </a:ext>
          </a:extLst>
        </xdr:cNvPr>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575" name="【庁舎】&#10;有形固定資産減価償却率該当値テキスト">
          <a:extLst>
            <a:ext uri="{FF2B5EF4-FFF2-40B4-BE49-F238E27FC236}">
              <a16:creationId xmlns:a16="http://schemas.microsoft.com/office/drawing/2014/main" id="{BF2589A9-B52F-4149-9F7A-615A57B4E90A}"/>
            </a:ext>
          </a:extLst>
        </xdr:cNvPr>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576" name="楕円 575">
          <a:extLst>
            <a:ext uri="{FF2B5EF4-FFF2-40B4-BE49-F238E27FC236}">
              <a16:creationId xmlns:a16="http://schemas.microsoft.com/office/drawing/2014/main" id="{E98CC333-EAD3-498F-B374-A47CB558C37F}"/>
            </a:ext>
          </a:extLst>
        </xdr:cNvPr>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57150</xdr:rowOff>
    </xdr:to>
    <xdr:cxnSp macro="">
      <xdr:nvCxnSpPr>
        <xdr:cNvPr id="577" name="直線コネクタ 576">
          <a:extLst>
            <a:ext uri="{FF2B5EF4-FFF2-40B4-BE49-F238E27FC236}">
              <a16:creationId xmlns:a16="http://schemas.microsoft.com/office/drawing/2014/main" id="{6FF4A9B2-9CF3-4478-AC62-4C78C62CEDF9}"/>
            </a:ext>
          </a:extLst>
        </xdr:cNvPr>
        <xdr:cNvCxnSpPr/>
      </xdr:nvCxnSpPr>
      <xdr:spPr>
        <a:xfrm>
          <a:off x="15481300" y="17842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88264</xdr:rowOff>
    </xdr:from>
    <xdr:to>
      <xdr:col>76</xdr:col>
      <xdr:colOff>165100</xdr:colOff>
      <xdr:row>104</xdr:row>
      <xdr:rowOff>18414</xdr:rowOff>
    </xdr:to>
    <xdr:sp macro="" textlink="">
      <xdr:nvSpPr>
        <xdr:cNvPr id="578" name="楕円 577">
          <a:extLst>
            <a:ext uri="{FF2B5EF4-FFF2-40B4-BE49-F238E27FC236}">
              <a16:creationId xmlns:a16="http://schemas.microsoft.com/office/drawing/2014/main" id="{0788F54F-E137-40F3-AFED-8A62F915AB54}"/>
            </a:ext>
          </a:extLst>
        </xdr:cNvPr>
        <xdr:cNvSpPr/>
      </xdr:nvSpPr>
      <xdr:spPr>
        <a:xfrm>
          <a:off x="14541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139064</xdr:rowOff>
    </xdr:from>
    <xdr:to>
      <xdr:col>81</xdr:col>
      <xdr:colOff>50800</xdr:colOff>
      <xdr:row>104</xdr:row>
      <xdr:rowOff>11430</xdr:rowOff>
    </xdr:to>
    <xdr:cxnSp macro="">
      <xdr:nvCxnSpPr>
        <xdr:cNvPr id="579" name="直線コネクタ 578">
          <a:extLst>
            <a:ext uri="{FF2B5EF4-FFF2-40B4-BE49-F238E27FC236}">
              <a16:creationId xmlns:a16="http://schemas.microsoft.com/office/drawing/2014/main" id="{BD40424F-6AE4-4E47-8619-707AE17838B4}"/>
            </a:ext>
          </a:extLst>
        </xdr:cNvPr>
        <xdr:cNvCxnSpPr/>
      </xdr:nvCxnSpPr>
      <xdr:spPr>
        <a:xfrm>
          <a:off x="14592300" y="17798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44450</xdr:rowOff>
    </xdr:from>
    <xdr:to>
      <xdr:col>72</xdr:col>
      <xdr:colOff>38100</xdr:colOff>
      <xdr:row>103</xdr:row>
      <xdr:rowOff>146050</xdr:rowOff>
    </xdr:to>
    <xdr:sp macro="" textlink="">
      <xdr:nvSpPr>
        <xdr:cNvPr id="580" name="楕円 579">
          <a:extLst>
            <a:ext uri="{FF2B5EF4-FFF2-40B4-BE49-F238E27FC236}">
              <a16:creationId xmlns:a16="http://schemas.microsoft.com/office/drawing/2014/main" id="{8051E19B-6A84-42E9-9F2B-C10B821D8808}"/>
            </a:ext>
          </a:extLst>
        </xdr:cNvPr>
        <xdr:cNvSpPr/>
      </xdr:nvSpPr>
      <xdr:spPr>
        <a:xfrm>
          <a:off x="1365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95250</xdr:rowOff>
    </xdr:from>
    <xdr:to>
      <xdr:col>76</xdr:col>
      <xdr:colOff>114300</xdr:colOff>
      <xdr:row>103</xdr:row>
      <xdr:rowOff>139064</xdr:rowOff>
    </xdr:to>
    <xdr:cxnSp macro="">
      <xdr:nvCxnSpPr>
        <xdr:cNvPr id="581" name="直線コネクタ 580">
          <a:extLst>
            <a:ext uri="{FF2B5EF4-FFF2-40B4-BE49-F238E27FC236}">
              <a16:creationId xmlns:a16="http://schemas.microsoft.com/office/drawing/2014/main" id="{789D5C17-9158-4B28-AC1F-EC63A1E3DEE9}"/>
            </a:ext>
          </a:extLst>
        </xdr:cNvPr>
        <xdr:cNvCxnSpPr/>
      </xdr:nvCxnSpPr>
      <xdr:spPr>
        <a:xfrm>
          <a:off x="13703300" y="17754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582" name="楕円 581">
          <a:extLst>
            <a:ext uri="{FF2B5EF4-FFF2-40B4-BE49-F238E27FC236}">
              <a16:creationId xmlns:a16="http://schemas.microsoft.com/office/drawing/2014/main" id="{060ADAD4-B39A-4EA9-A215-99FC837AB8C7}"/>
            </a:ext>
          </a:extLst>
        </xdr:cNvPr>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95250</xdr:rowOff>
    </xdr:to>
    <xdr:cxnSp macro="">
      <xdr:nvCxnSpPr>
        <xdr:cNvPr id="583" name="直線コネクタ 582">
          <a:extLst>
            <a:ext uri="{FF2B5EF4-FFF2-40B4-BE49-F238E27FC236}">
              <a16:creationId xmlns:a16="http://schemas.microsoft.com/office/drawing/2014/main" id="{4EF38CEC-B034-49BA-9019-2364B0F4D0A3}"/>
            </a:ext>
          </a:extLst>
        </xdr:cNvPr>
        <xdr:cNvCxnSpPr/>
      </xdr:nvCxnSpPr>
      <xdr:spPr>
        <a:xfrm>
          <a:off x="12814300" y="17708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584" name="n_1aveValue【庁舎】&#10;有形固定資産減価償却率">
          <a:extLst>
            <a:ext uri="{FF2B5EF4-FFF2-40B4-BE49-F238E27FC236}">
              <a16:creationId xmlns:a16="http://schemas.microsoft.com/office/drawing/2014/main" id="{0BB991B7-E520-460C-832E-33D2CEC9EE20}"/>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585" name="n_2aveValue【庁舎】&#10;有形固定資産減価償却率">
          <a:extLst>
            <a:ext uri="{FF2B5EF4-FFF2-40B4-BE49-F238E27FC236}">
              <a16:creationId xmlns:a16="http://schemas.microsoft.com/office/drawing/2014/main" id="{9E354BDB-84B4-451A-9E53-A313DE83B714}"/>
            </a:ext>
          </a:extLst>
        </xdr:cNvPr>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108602</xdr:rowOff>
    </xdr:from>
    <xdr:ext cx="405111" cy="259045"/>
    <xdr:sp macro="" textlink="">
      <xdr:nvSpPr>
        <xdr:cNvPr id="586" name="n_3aveValue【庁舎】&#10;有形固定資産減価償却率">
          <a:extLst>
            <a:ext uri="{FF2B5EF4-FFF2-40B4-BE49-F238E27FC236}">
              <a16:creationId xmlns:a16="http://schemas.microsoft.com/office/drawing/2014/main" id="{49799608-724E-419D-A442-C3F40A69AB17}"/>
            </a:ext>
          </a:extLst>
        </xdr:cNvPr>
        <xdr:cNvSpPr txBox="1"/>
      </xdr:nvSpPr>
      <xdr:spPr>
        <a:xfrm>
          <a:off x="13500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587" name="n_4aveValue【庁舎】&#10;有形固定資産減価償却率">
          <a:extLst>
            <a:ext uri="{FF2B5EF4-FFF2-40B4-BE49-F238E27FC236}">
              <a16:creationId xmlns:a16="http://schemas.microsoft.com/office/drawing/2014/main" id="{28E20102-BF53-4361-8AC6-9A8486F690B6}"/>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588" name="n_1mainValue【庁舎】&#10;有形固定資産減価償却率">
          <a:extLst>
            <a:ext uri="{FF2B5EF4-FFF2-40B4-BE49-F238E27FC236}">
              <a16:creationId xmlns:a16="http://schemas.microsoft.com/office/drawing/2014/main" id="{FF14E328-49BF-4937-A93E-B27584C76ED5}"/>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34941</xdr:rowOff>
    </xdr:from>
    <xdr:ext cx="405111" cy="259045"/>
    <xdr:sp macro="" textlink="">
      <xdr:nvSpPr>
        <xdr:cNvPr id="589" name="n_2mainValue【庁舎】&#10;有形固定資産減価償却率">
          <a:extLst>
            <a:ext uri="{FF2B5EF4-FFF2-40B4-BE49-F238E27FC236}">
              <a16:creationId xmlns:a16="http://schemas.microsoft.com/office/drawing/2014/main" id="{E124AAEB-22E6-48AF-A6FE-964E87DDA58C}"/>
            </a:ext>
          </a:extLst>
        </xdr:cNvPr>
        <xdr:cNvSpPr txBox="1"/>
      </xdr:nvSpPr>
      <xdr:spPr>
        <a:xfrm>
          <a:off x="14389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162577</xdr:rowOff>
    </xdr:from>
    <xdr:ext cx="405111" cy="259045"/>
    <xdr:sp macro="" textlink="">
      <xdr:nvSpPr>
        <xdr:cNvPr id="590" name="n_3mainValue【庁舎】&#10;有形固定資産減価償却率">
          <a:extLst>
            <a:ext uri="{FF2B5EF4-FFF2-40B4-BE49-F238E27FC236}">
              <a16:creationId xmlns:a16="http://schemas.microsoft.com/office/drawing/2014/main" id="{DD663D33-7008-43DB-A6AC-BBE64098F0BA}"/>
            </a:ext>
          </a:extLst>
        </xdr:cNvPr>
        <xdr:cNvSpPr txBox="1"/>
      </xdr:nvSpPr>
      <xdr:spPr>
        <a:xfrm>
          <a:off x="13500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591" name="n_4mainValue【庁舎】&#10;有形固定資産減価償却率">
          <a:extLst>
            <a:ext uri="{FF2B5EF4-FFF2-40B4-BE49-F238E27FC236}">
              <a16:creationId xmlns:a16="http://schemas.microsoft.com/office/drawing/2014/main" id="{B972DABC-83DA-4FA2-B48D-5BACC03C92EC}"/>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5E19C447-8032-490A-889F-48EB6FF750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D0C722E-0911-4A40-A2C9-C5AC115096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1F2A1FC5-7896-47F7-87E8-7DBE4C7D29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83C2A05A-1780-4153-A1E1-F963F7DEB1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7C26F7B-559C-41AA-A9D0-F7C084AF3B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E8AFEA0-B87B-4D59-9799-0EC85B9C99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B5CA5A6E-86B7-4DDE-B535-87D346A4AC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B42FA659-ACEA-4DA3-8319-67693D31E5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56DD6539-E04F-469E-A9EE-E7509FB095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F90BFF1-6BFE-471D-96AF-A5A0B18DCF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B5D7AE64-6C27-4A2E-8C1B-3BA9C37B41B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13939674-1E96-45C0-A088-A22D693DAA0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0E036FDC-2383-4A49-B68C-B1BCC82414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F89C45C1-B4F3-415F-85DC-922CE83F964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579B478B-7999-462B-946F-C932FECE6C2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74BDCC61-28AC-47F0-95DD-8F5745584C8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60556508-0572-4F15-B36B-EB4DD4FFE02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B466AEA7-EFD8-4AF0-80CB-01493C0DA72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DCF38FC5-F272-4B27-9A6C-E6E5A0142FD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9FBDA1AB-0584-4EA8-A37D-97BB7531663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27511275-5E1A-449F-9A4B-C5C52455DA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46BB57B4-FCEF-49D4-845D-D8BD7A1FCA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14A3DF56-EBA4-4FD1-9469-438F0E4A6E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15" name="直線コネクタ 614">
          <a:extLst>
            <a:ext uri="{FF2B5EF4-FFF2-40B4-BE49-F238E27FC236}">
              <a16:creationId xmlns:a16="http://schemas.microsoft.com/office/drawing/2014/main" id="{83802D91-52B9-4E68-8A85-8D27BCC42CB3}"/>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16" name="【庁舎】&#10;一人当たり面積最小値テキスト">
          <a:extLst>
            <a:ext uri="{FF2B5EF4-FFF2-40B4-BE49-F238E27FC236}">
              <a16:creationId xmlns:a16="http://schemas.microsoft.com/office/drawing/2014/main" id="{AFFC308E-1122-4E57-922C-F51A83F9F8F5}"/>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17" name="直線コネクタ 616">
          <a:extLst>
            <a:ext uri="{FF2B5EF4-FFF2-40B4-BE49-F238E27FC236}">
              <a16:creationId xmlns:a16="http://schemas.microsoft.com/office/drawing/2014/main" id="{87D03310-8BE5-4923-B9E4-7D5AF9372A86}"/>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18" name="【庁舎】&#10;一人当たり面積最大値テキスト">
          <a:extLst>
            <a:ext uri="{FF2B5EF4-FFF2-40B4-BE49-F238E27FC236}">
              <a16:creationId xmlns:a16="http://schemas.microsoft.com/office/drawing/2014/main" id="{99BB904E-A9E9-4658-9CC4-B49B6F1C5CCF}"/>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19" name="直線コネクタ 618">
          <a:extLst>
            <a:ext uri="{FF2B5EF4-FFF2-40B4-BE49-F238E27FC236}">
              <a16:creationId xmlns:a16="http://schemas.microsoft.com/office/drawing/2014/main" id="{813013B8-2039-41BB-8717-5E9B6A2514F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620" name="【庁舎】&#10;一人当たり面積平均値テキスト">
          <a:extLst>
            <a:ext uri="{FF2B5EF4-FFF2-40B4-BE49-F238E27FC236}">
              <a16:creationId xmlns:a16="http://schemas.microsoft.com/office/drawing/2014/main" id="{5635F101-E46C-42EF-ADF8-46DDD2A37704}"/>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621" name="フローチャート: 判断 620">
          <a:extLst>
            <a:ext uri="{FF2B5EF4-FFF2-40B4-BE49-F238E27FC236}">
              <a16:creationId xmlns:a16="http://schemas.microsoft.com/office/drawing/2014/main" id="{45960A43-B5EF-40B8-B19E-24D7589696F2}"/>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622" name="フローチャート: 判断 621">
          <a:extLst>
            <a:ext uri="{FF2B5EF4-FFF2-40B4-BE49-F238E27FC236}">
              <a16:creationId xmlns:a16="http://schemas.microsoft.com/office/drawing/2014/main" id="{991D5FEF-F8BC-42D4-B11B-69B70741C159}"/>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623" name="フローチャート: 判断 622">
          <a:extLst>
            <a:ext uri="{FF2B5EF4-FFF2-40B4-BE49-F238E27FC236}">
              <a16:creationId xmlns:a16="http://schemas.microsoft.com/office/drawing/2014/main" id="{58332131-7CE9-4719-985B-8489314B0434}"/>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624" name="フローチャート: 判断 623">
          <a:extLst>
            <a:ext uri="{FF2B5EF4-FFF2-40B4-BE49-F238E27FC236}">
              <a16:creationId xmlns:a16="http://schemas.microsoft.com/office/drawing/2014/main" id="{FD0D3F63-A367-4D9E-B670-31063CDED4FD}"/>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625" name="フローチャート: 判断 624">
          <a:extLst>
            <a:ext uri="{FF2B5EF4-FFF2-40B4-BE49-F238E27FC236}">
              <a16:creationId xmlns:a16="http://schemas.microsoft.com/office/drawing/2014/main" id="{73227E42-11D3-4123-90BD-B24EED57FCDF}"/>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C922C45D-69A4-4D32-8AA0-18BBAF2F90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4DEABD8-9086-451E-9F33-B59601F9E6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046D2D3-643B-46BA-A1AD-DBAA3A09AA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845E5994-6CA5-49D9-A1A0-8EB2750839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88F0B6BB-D8B2-463B-87ED-D1292BF04E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631" name="楕円 630">
          <a:extLst>
            <a:ext uri="{FF2B5EF4-FFF2-40B4-BE49-F238E27FC236}">
              <a16:creationId xmlns:a16="http://schemas.microsoft.com/office/drawing/2014/main" id="{8AE290C4-B993-4C2D-8495-9B5B6089720F}"/>
            </a:ext>
          </a:extLst>
        </xdr:cNvPr>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140988</xdr:rowOff>
    </xdr:from>
    <xdr:ext cx="469744" cy="259045"/>
    <xdr:sp macro="" textlink="">
      <xdr:nvSpPr>
        <xdr:cNvPr id="632" name="【庁舎】&#10;一人当たり面積該当値テキスト">
          <a:extLst>
            <a:ext uri="{FF2B5EF4-FFF2-40B4-BE49-F238E27FC236}">
              <a16:creationId xmlns:a16="http://schemas.microsoft.com/office/drawing/2014/main" id="{2CC43106-B686-44DA-AEB1-62913336F2B7}"/>
            </a:ext>
          </a:extLst>
        </xdr:cNvPr>
        <xdr:cNvSpPr txBox="1"/>
      </xdr:nvSpPr>
      <xdr:spPr>
        <a:xfrm>
          <a:off x="221996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xdr:rowOff>
    </xdr:from>
    <xdr:to>
      <xdr:col>112</xdr:col>
      <xdr:colOff>38100</xdr:colOff>
      <xdr:row>105</xdr:row>
      <xdr:rowOff>106045</xdr:rowOff>
    </xdr:to>
    <xdr:sp macro="" textlink="">
      <xdr:nvSpPr>
        <xdr:cNvPr id="633" name="楕円 632">
          <a:extLst>
            <a:ext uri="{FF2B5EF4-FFF2-40B4-BE49-F238E27FC236}">
              <a16:creationId xmlns:a16="http://schemas.microsoft.com/office/drawing/2014/main" id="{87CC045E-8C22-4A1C-801F-48AF17FF9B0B}"/>
            </a:ext>
          </a:extLst>
        </xdr:cNvPr>
        <xdr:cNvSpPr/>
      </xdr:nvSpPr>
      <xdr:spPr>
        <a:xfrm>
          <a:off x="2127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55245</xdr:rowOff>
    </xdr:to>
    <xdr:cxnSp macro="">
      <xdr:nvCxnSpPr>
        <xdr:cNvPr id="634" name="直線コネクタ 633">
          <a:extLst>
            <a:ext uri="{FF2B5EF4-FFF2-40B4-BE49-F238E27FC236}">
              <a16:creationId xmlns:a16="http://schemas.microsoft.com/office/drawing/2014/main" id="{C17B5451-2C89-4B1F-9F15-18370E337832}"/>
            </a:ext>
          </a:extLst>
        </xdr:cNvPr>
        <xdr:cNvCxnSpPr/>
      </xdr:nvCxnSpPr>
      <xdr:spPr>
        <a:xfrm flipV="1">
          <a:off x="21323300" y="180441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635" name="楕円 634">
          <a:extLst>
            <a:ext uri="{FF2B5EF4-FFF2-40B4-BE49-F238E27FC236}">
              <a16:creationId xmlns:a16="http://schemas.microsoft.com/office/drawing/2014/main" id="{78262FC8-11A8-4D47-AFBA-38BE4862C250}"/>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55245</xdr:rowOff>
    </xdr:from>
    <xdr:to>
      <xdr:col>111</xdr:col>
      <xdr:colOff>177800</xdr:colOff>
      <xdr:row>105</xdr:row>
      <xdr:rowOff>64770</xdr:rowOff>
    </xdr:to>
    <xdr:cxnSp macro="">
      <xdr:nvCxnSpPr>
        <xdr:cNvPr id="636" name="直線コネクタ 635">
          <a:extLst>
            <a:ext uri="{FF2B5EF4-FFF2-40B4-BE49-F238E27FC236}">
              <a16:creationId xmlns:a16="http://schemas.microsoft.com/office/drawing/2014/main" id="{0652B9D1-957A-42DA-AAB5-28D9CD142A94}"/>
            </a:ext>
          </a:extLst>
        </xdr:cNvPr>
        <xdr:cNvCxnSpPr/>
      </xdr:nvCxnSpPr>
      <xdr:spPr>
        <a:xfrm flipV="1">
          <a:off x="20434300" y="180574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27305</xdr:rowOff>
    </xdr:from>
    <xdr:to>
      <xdr:col>102</xdr:col>
      <xdr:colOff>165100</xdr:colOff>
      <xdr:row>105</xdr:row>
      <xdr:rowOff>128905</xdr:rowOff>
    </xdr:to>
    <xdr:sp macro="" textlink="">
      <xdr:nvSpPr>
        <xdr:cNvPr id="637" name="楕円 636">
          <a:extLst>
            <a:ext uri="{FF2B5EF4-FFF2-40B4-BE49-F238E27FC236}">
              <a16:creationId xmlns:a16="http://schemas.microsoft.com/office/drawing/2014/main" id="{E2C48CD0-5F4A-4123-B707-7724792AC80A}"/>
            </a:ext>
          </a:extLst>
        </xdr:cNvPr>
        <xdr:cNvSpPr/>
      </xdr:nvSpPr>
      <xdr:spPr>
        <a:xfrm>
          <a:off x="19494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78105</xdr:rowOff>
    </xdr:to>
    <xdr:cxnSp macro="">
      <xdr:nvCxnSpPr>
        <xdr:cNvPr id="638" name="直線コネクタ 637">
          <a:extLst>
            <a:ext uri="{FF2B5EF4-FFF2-40B4-BE49-F238E27FC236}">
              <a16:creationId xmlns:a16="http://schemas.microsoft.com/office/drawing/2014/main" id="{8AC058FF-97FC-40A9-87E0-62798CCED58E}"/>
            </a:ext>
          </a:extLst>
        </xdr:cNvPr>
        <xdr:cNvCxnSpPr/>
      </xdr:nvCxnSpPr>
      <xdr:spPr>
        <a:xfrm flipV="1">
          <a:off x="19545300" y="18067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38736</xdr:rowOff>
    </xdr:from>
    <xdr:to>
      <xdr:col>98</xdr:col>
      <xdr:colOff>38100</xdr:colOff>
      <xdr:row>105</xdr:row>
      <xdr:rowOff>140336</xdr:rowOff>
    </xdr:to>
    <xdr:sp macro="" textlink="">
      <xdr:nvSpPr>
        <xdr:cNvPr id="639" name="楕円 638">
          <a:extLst>
            <a:ext uri="{FF2B5EF4-FFF2-40B4-BE49-F238E27FC236}">
              <a16:creationId xmlns:a16="http://schemas.microsoft.com/office/drawing/2014/main" id="{E82C7145-8DD8-4E38-8727-76266A42B850}"/>
            </a:ext>
          </a:extLst>
        </xdr:cNvPr>
        <xdr:cNvSpPr/>
      </xdr:nvSpPr>
      <xdr:spPr>
        <a:xfrm>
          <a:off x="18605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78105</xdr:rowOff>
    </xdr:from>
    <xdr:to>
      <xdr:col>102</xdr:col>
      <xdr:colOff>114300</xdr:colOff>
      <xdr:row>105</xdr:row>
      <xdr:rowOff>89536</xdr:rowOff>
    </xdr:to>
    <xdr:cxnSp macro="">
      <xdr:nvCxnSpPr>
        <xdr:cNvPr id="640" name="直線コネクタ 639">
          <a:extLst>
            <a:ext uri="{FF2B5EF4-FFF2-40B4-BE49-F238E27FC236}">
              <a16:creationId xmlns:a16="http://schemas.microsoft.com/office/drawing/2014/main" id="{93CDF050-C859-40E5-AEEB-C68D49EA7AF5}"/>
            </a:ext>
          </a:extLst>
        </xdr:cNvPr>
        <xdr:cNvCxnSpPr/>
      </xdr:nvCxnSpPr>
      <xdr:spPr>
        <a:xfrm flipV="1">
          <a:off x="18656300" y="180803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641" name="n_1aveValue【庁舎】&#10;一人当たり面積">
          <a:extLst>
            <a:ext uri="{FF2B5EF4-FFF2-40B4-BE49-F238E27FC236}">
              <a16:creationId xmlns:a16="http://schemas.microsoft.com/office/drawing/2014/main" id="{6D5C3D93-0914-4D3C-AD92-0286D748C470}"/>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642" name="n_2aveValue【庁舎】&#10;一人当たり面積">
          <a:extLst>
            <a:ext uri="{FF2B5EF4-FFF2-40B4-BE49-F238E27FC236}">
              <a16:creationId xmlns:a16="http://schemas.microsoft.com/office/drawing/2014/main" id="{2D1518A1-6875-4E00-B614-496799EFE7F6}"/>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643" name="n_3aveValue【庁舎】&#10;一人当たり面積">
          <a:extLst>
            <a:ext uri="{FF2B5EF4-FFF2-40B4-BE49-F238E27FC236}">
              <a16:creationId xmlns:a16="http://schemas.microsoft.com/office/drawing/2014/main" id="{54F95CBD-30DD-48D5-A2BA-BBCF314FB051}"/>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644" name="n_4aveValue【庁舎】&#10;一人当たり面積">
          <a:extLst>
            <a:ext uri="{FF2B5EF4-FFF2-40B4-BE49-F238E27FC236}">
              <a16:creationId xmlns:a16="http://schemas.microsoft.com/office/drawing/2014/main" id="{373E920E-BD73-48D6-B636-B550DF002889}"/>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97172</xdr:rowOff>
    </xdr:from>
    <xdr:ext cx="469744" cy="259045"/>
    <xdr:sp macro="" textlink="">
      <xdr:nvSpPr>
        <xdr:cNvPr id="645" name="n_1mainValue【庁舎】&#10;一人当たり面積">
          <a:extLst>
            <a:ext uri="{FF2B5EF4-FFF2-40B4-BE49-F238E27FC236}">
              <a16:creationId xmlns:a16="http://schemas.microsoft.com/office/drawing/2014/main" id="{C758A002-9BD4-4BF4-B8AF-6D863410ED25}"/>
            </a:ext>
          </a:extLst>
        </xdr:cNvPr>
        <xdr:cNvSpPr txBox="1"/>
      </xdr:nvSpPr>
      <xdr:spPr>
        <a:xfrm>
          <a:off x="21075727" y="1809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646" name="n_2mainValue【庁舎】&#10;一人当たり面積">
          <a:extLst>
            <a:ext uri="{FF2B5EF4-FFF2-40B4-BE49-F238E27FC236}">
              <a16:creationId xmlns:a16="http://schemas.microsoft.com/office/drawing/2014/main" id="{43022DF9-DF3B-4FDA-A64B-7A269A331726}"/>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120032</xdr:rowOff>
    </xdr:from>
    <xdr:ext cx="469744" cy="259045"/>
    <xdr:sp macro="" textlink="">
      <xdr:nvSpPr>
        <xdr:cNvPr id="647" name="n_3mainValue【庁舎】&#10;一人当たり面積">
          <a:extLst>
            <a:ext uri="{FF2B5EF4-FFF2-40B4-BE49-F238E27FC236}">
              <a16:creationId xmlns:a16="http://schemas.microsoft.com/office/drawing/2014/main" id="{1615B8C6-A09C-4EF8-B398-3F5BC782AFA5}"/>
            </a:ext>
          </a:extLst>
        </xdr:cNvPr>
        <xdr:cNvSpPr txBox="1"/>
      </xdr:nvSpPr>
      <xdr:spPr>
        <a:xfrm>
          <a:off x="19310427" y="181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131463</xdr:rowOff>
    </xdr:from>
    <xdr:ext cx="469744" cy="259045"/>
    <xdr:sp macro="" textlink="">
      <xdr:nvSpPr>
        <xdr:cNvPr id="648" name="n_4mainValue【庁舎】&#10;一人当たり面積">
          <a:extLst>
            <a:ext uri="{FF2B5EF4-FFF2-40B4-BE49-F238E27FC236}">
              <a16:creationId xmlns:a16="http://schemas.microsoft.com/office/drawing/2014/main" id="{539B9AC6-E200-421F-A281-1D92B3B0EADA}"/>
            </a:ext>
          </a:extLst>
        </xdr:cNvPr>
        <xdr:cNvSpPr txBox="1"/>
      </xdr:nvSpPr>
      <xdr:spPr>
        <a:xfrm>
          <a:off x="18421427" y="1813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952139EC-04AD-466B-837F-4C0C9797F5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9682348D-9298-49B8-BC3D-E4D86D5CA4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F1B4F3E9-395B-428F-97F0-A449CE98FA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　体育館、プール及び福祉施設は昭和５０年代に整備され、</a:t>
          </a:r>
          <a:r>
            <a:rPr lang="ja-JP" altLang="en-US" sz="1100" b="0" i="0" baseline="0">
              <a:solidFill>
                <a:schemeClr val="tx1"/>
              </a:solidFill>
              <a:effectLst/>
              <a:latin typeface="+mn-lt"/>
              <a:ea typeface="+mn-ea"/>
              <a:cs typeface="+mn-cs"/>
            </a:rPr>
            <a:t>減価償却率が９９．６％と高い状態にあるが、</a:t>
          </a:r>
          <a:r>
            <a:rPr lang="ja-JP" altLang="ja-JP" sz="1100" b="0" i="0" baseline="0">
              <a:solidFill>
                <a:schemeClr val="tx1"/>
              </a:solidFill>
              <a:effectLst/>
              <a:latin typeface="+mn-lt"/>
              <a:ea typeface="+mn-ea"/>
              <a:cs typeface="+mn-cs"/>
            </a:rPr>
            <a:t>設備等に関する中長期保全計画を定め保守・管理を計画的に実施してきたことにより、その殆どの施設が現在においても使用可能となっている。また、</a:t>
          </a:r>
          <a:r>
            <a:rPr lang="ja-JP" altLang="en-US" sz="1100" b="0" i="0" baseline="0">
              <a:solidFill>
                <a:schemeClr val="tx1"/>
              </a:solidFill>
              <a:effectLst/>
              <a:latin typeface="+mn-lt"/>
              <a:ea typeface="+mn-ea"/>
              <a:cs typeface="+mn-cs"/>
            </a:rPr>
            <a:t>保健</a:t>
          </a:r>
          <a:r>
            <a:rPr lang="ja-JP" altLang="ja-JP" sz="1100" b="0" i="0" baseline="0">
              <a:solidFill>
                <a:schemeClr val="tx1"/>
              </a:solidFill>
              <a:effectLst/>
              <a:latin typeface="+mn-lt"/>
              <a:ea typeface="+mn-ea"/>
              <a:cs typeface="+mn-cs"/>
            </a:rPr>
            <a:t>福祉センターが平成１１年８月と比較的新しい建物であるため、全国平均の有形固定資産減価償却率と比較して低くなっていると考えられるが、役場庁舎が全国平均を上回り、類似団体平均と同水準であり、平成３年８月の供用開始から３０年</a:t>
          </a:r>
          <a:r>
            <a:rPr lang="ja-JP" altLang="en-US" sz="1100" b="0" i="0" baseline="0">
              <a:solidFill>
                <a:schemeClr val="tx1"/>
              </a:solidFill>
              <a:effectLst/>
              <a:latin typeface="+mn-lt"/>
              <a:ea typeface="+mn-ea"/>
              <a:cs typeface="+mn-cs"/>
            </a:rPr>
            <a:t>超</a:t>
          </a:r>
          <a:r>
            <a:rPr lang="ja-JP" altLang="ja-JP" sz="1100" b="0" i="0" baseline="0">
              <a:solidFill>
                <a:schemeClr val="tx1"/>
              </a:solidFill>
              <a:effectLst/>
              <a:latin typeface="+mn-lt"/>
              <a:ea typeface="+mn-ea"/>
              <a:cs typeface="+mn-cs"/>
            </a:rPr>
            <a:t>が経過するため、今後は一部改修を検討する。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総じて、平成の市町村合併をしていないため、現時点においては公共施設の配置は適正であると考えるが、</a:t>
          </a:r>
          <a:r>
            <a:rPr lang="ja-JP" altLang="ja-JP" sz="1100" b="0" i="0" baseline="0">
              <a:solidFill>
                <a:schemeClr val="tx1"/>
              </a:solidFill>
              <a:effectLst/>
              <a:latin typeface="+mn-lt"/>
              <a:ea typeface="+mn-ea"/>
              <a:cs typeface="+mn-cs"/>
            </a:rPr>
            <a:t>平成２９年３月に策定された「鶴田町公共施設等総合管理計画」に基づき、建物及び設備の更新を進める</a:t>
          </a:r>
          <a:r>
            <a:rPr lang="ja-JP" altLang="en-US" sz="1100" b="0" i="0" baseline="0">
              <a:solidFill>
                <a:schemeClr val="tx1"/>
              </a:solidFill>
              <a:effectLst/>
              <a:latin typeface="+mn-lt"/>
              <a:ea typeface="+mn-ea"/>
              <a:cs typeface="+mn-cs"/>
            </a:rPr>
            <a:t>必要があり、</a:t>
          </a:r>
          <a:r>
            <a:rPr lang="ja-JP" altLang="ja-JP" sz="1100" b="0" i="0" baseline="0">
              <a:solidFill>
                <a:schemeClr val="tx1"/>
              </a:solidFill>
              <a:effectLst/>
              <a:latin typeface="+mn-lt"/>
              <a:ea typeface="+mn-ea"/>
              <a:cs typeface="+mn-cs"/>
            </a:rPr>
            <a:t>今後も長寿命化を図り</a:t>
          </a:r>
          <a:r>
            <a:rPr lang="ja-JP" altLang="en-US" sz="1100" b="0" i="0" baseline="0">
              <a:solidFill>
                <a:schemeClr val="tx1"/>
              </a:solidFill>
              <a:effectLst/>
              <a:latin typeface="+mn-lt"/>
              <a:ea typeface="+mn-ea"/>
              <a:cs typeface="+mn-cs"/>
            </a:rPr>
            <a:t>ながら</a:t>
          </a:r>
          <a:r>
            <a:rPr lang="ja-JP" altLang="ja-JP" sz="1100" b="0" i="0" baseline="0">
              <a:solidFill>
                <a:schemeClr val="tx1"/>
              </a:solidFill>
              <a:effectLst/>
              <a:latin typeface="+mn-lt"/>
              <a:ea typeface="+mn-ea"/>
              <a:cs typeface="+mn-cs"/>
            </a:rPr>
            <a:t>コスト平準化に努める。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少子高齢化や人口の減少に加え、町産業の中心が第一次産業であることなどから財政基盤が弱く、類似団体平均を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今後は、町税の徴収対策の強化など歳入の確保を図るとともに、歳出については財政の中長期的な見通しを踏まえた予算編成に努め、財政基盤の強化に取り組む。</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128815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a:t>
          </a:r>
          <a:r>
            <a:rPr lang="ja-JP" altLang="en-US" sz="1300">
              <a:solidFill>
                <a:schemeClr val="tx1"/>
              </a:solidFill>
              <a:effectLst/>
              <a:latin typeface="ＭＳ Ｐゴシック" panose="020B0600070205080204" pitchFamily="50" charset="-128"/>
              <a:ea typeface="ＭＳ Ｐゴシック" panose="020B0600070205080204" pitchFamily="50" charset="-128"/>
            </a:rPr>
            <a:t> 前年度比で、分母である歳入は、地方交付税及び地方消費税交付金の増等により</a:t>
          </a:r>
          <a:r>
            <a:rPr lang="en-US" altLang="ja-JP" sz="1300">
              <a:solidFill>
                <a:schemeClr val="tx1"/>
              </a:solidFill>
              <a:effectLst/>
              <a:latin typeface="ＭＳ Ｐゴシック" panose="020B0600070205080204" pitchFamily="50" charset="-128"/>
              <a:ea typeface="ＭＳ Ｐゴシック" panose="020B0600070205080204" pitchFamily="50" charset="-128"/>
            </a:rPr>
            <a:t>9.7</a:t>
          </a:r>
          <a:r>
            <a:rPr lang="ja-JP" altLang="en-US" sz="1300">
              <a:solidFill>
                <a:schemeClr val="tx1"/>
              </a:solidFill>
              <a:effectLst/>
              <a:latin typeface="ＭＳ Ｐゴシック" panose="020B0600070205080204" pitchFamily="50" charset="-128"/>
              <a:ea typeface="ＭＳ Ｐゴシック" panose="020B0600070205080204" pitchFamily="50" charset="-128"/>
            </a:rPr>
            <a:t>ポイント増加している。一方、分子である歳出は、下水道事業会計繰出金及びつがる西北五広域連合病院事業負担金の増等により</a:t>
          </a:r>
          <a:r>
            <a:rPr lang="en-US" altLang="ja-JP" sz="1300">
              <a:solidFill>
                <a:schemeClr val="tx1"/>
              </a:solidFill>
              <a:effectLst/>
              <a:latin typeface="ＭＳ Ｐゴシック" panose="020B0600070205080204" pitchFamily="50" charset="-128"/>
              <a:ea typeface="ＭＳ Ｐゴシック" panose="020B0600070205080204" pitchFamily="50" charset="-128"/>
            </a:rPr>
            <a:t>23.1</a:t>
          </a:r>
          <a:r>
            <a:rPr lang="ja-JP" altLang="en-US" sz="1300">
              <a:solidFill>
                <a:schemeClr val="tx1"/>
              </a:solidFill>
              <a:effectLst/>
              <a:latin typeface="ＭＳ Ｐゴシック" panose="020B0600070205080204" pitchFamily="50" charset="-128"/>
              <a:ea typeface="ＭＳ Ｐゴシック" panose="020B0600070205080204" pitchFamily="50" charset="-128"/>
            </a:rPr>
            <a:t>ポイント増加している。　</a:t>
          </a:r>
          <a:endParaRPr lang="en-US" altLang="ja-JP" sz="130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300">
              <a:solidFill>
                <a:schemeClr val="tx1"/>
              </a:solidFill>
              <a:effectLst/>
              <a:latin typeface="ＭＳ Ｐゴシック" panose="020B0600070205080204" pitchFamily="50" charset="-128"/>
              <a:ea typeface="ＭＳ Ｐゴシック" panose="020B0600070205080204" pitchFamily="50" charset="-128"/>
            </a:rPr>
            <a:t>　以上のことから、伸び率が分子に比べ分母が高くなったため、経常収支比率は前年度比</a:t>
          </a:r>
          <a:r>
            <a:rPr lang="en-US" altLang="ja-JP" sz="1300">
              <a:solidFill>
                <a:schemeClr val="tx1"/>
              </a:solidFill>
              <a:effectLst/>
              <a:latin typeface="ＭＳ Ｐゴシック" panose="020B0600070205080204" pitchFamily="50" charset="-128"/>
              <a:ea typeface="ＭＳ Ｐゴシック" panose="020B0600070205080204" pitchFamily="50" charset="-128"/>
            </a:rPr>
            <a:t>5.4</a:t>
          </a:r>
          <a:r>
            <a:rPr lang="ja-JP" altLang="en-US" sz="1300">
              <a:solidFill>
                <a:schemeClr val="tx1"/>
              </a:solidFill>
              <a:effectLst/>
              <a:latin typeface="ＭＳ Ｐゴシック" panose="020B0600070205080204" pitchFamily="50" charset="-128"/>
              <a:ea typeface="ＭＳ Ｐゴシック" panose="020B0600070205080204" pitchFamily="50" charset="-128"/>
            </a:rPr>
            <a:t>ポイント減少した。</a:t>
          </a:r>
          <a:endParaRPr lang="en-US" altLang="ja-JP" sz="13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収入基盤の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により特別会計への繰出金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や一部事務組合への負担金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の抑制と併せて経常経費全般を見直し、削減に努める。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65</xdr:row>
      <xdr:rowOff>101177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1108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65</xdr:row>
      <xdr:rowOff>165523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454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26246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0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67</xdr:row>
      <xdr:rowOff>7620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419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107,857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円下回っているものの、人件費、物件費ともに前年度から決算額が減少したが、人口減少により１人当たりの金額が増加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した。今後は不透明ではあるが新型コロナウイルスが落ち着くとともに、以前の水準まで戻ると思われる。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102009</xdr:rowOff>
    </xdr:from>
    <xdr:to>
      <xdr:col>23</xdr:col>
      <xdr:colOff>133350</xdr:colOff>
      <xdr:row>81</xdr:row>
      <xdr:rowOff>112443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89459"/>
          <a:ext cx="8382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35816</xdr:rowOff>
    </xdr:from>
    <xdr:to>
      <xdr:col>19</xdr:col>
      <xdr:colOff>133350</xdr:colOff>
      <xdr:row>81</xdr:row>
      <xdr:rowOff>102009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3266"/>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14494</xdr:rowOff>
    </xdr:from>
    <xdr:to>
      <xdr:col>15</xdr:col>
      <xdr:colOff>82550</xdr:colOff>
      <xdr:row>81</xdr:row>
      <xdr:rowOff>35816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1944"/>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14494</xdr:rowOff>
    </xdr:from>
    <xdr:to>
      <xdr:col>11</xdr:col>
      <xdr:colOff>31750</xdr:colOff>
      <xdr:row>81</xdr:row>
      <xdr:rowOff>15094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01944"/>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61643</xdr:rowOff>
    </xdr:from>
    <xdr:to>
      <xdr:col>23</xdr:col>
      <xdr:colOff>184150</xdr:colOff>
      <xdr:row>81</xdr:row>
      <xdr:rowOff>163243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154370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51209</xdr:rowOff>
    </xdr:from>
    <xdr:to>
      <xdr:col>19</xdr:col>
      <xdr:colOff>184150</xdr:colOff>
      <xdr:row>81</xdr:row>
      <xdr:rowOff>152809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162986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156466</xdr:rowOff>
    </xdr:from>
    <xdr:to>
      <xdr:col>15</xdr:col>
      <xdr:colOff>133350</xdr:colOff>
      <xdr:row>81</xdr:row>
      <xdr:rowOff>86616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96793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135144</xdr:rowOff>
    </xdr:from>
    <xdr:to>
      <xdr:col>11</xdr:col>
      <xdr:colOff>82550</xdr:colOff>
      <xdr:row>81</xdr:row>
      <xdr:rowOff>65294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75471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135744</xdr:rowOff>
    </xdr:from>
    <xdr:to>
      <xdr:col>7</xdr:col>
      <xdr:colOff>31750</xdr:colOff>
      <xdr:row>81</xdr:row>
      <xdr:rowOff>65894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76071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年度まで新規採用がなかったことと、年齢層の高い職員が比較的多かったことから、類似団体よりも高い指数で推移していたが、平成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年度以降はこれら要因が解消されつつある。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136071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49893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職員数が多かったことから、組織機構の見直し（課の統合、児童館の廃止等）と併せて、平成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年度までの退職者分を不補充とし、その間</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人が削減された。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その後、新規採用を進めてきたものの、現在は類似団体平均を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定員管理を踏まえて必要数の採用を行い、適正な人員管理に努める。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10704</xdr:rowOff>
    </xdr:from>
    <xdr:to>
      <xdr:col>81</xdr:col>
      <xdr:colOff>44450</xdr:colOff>
      <xdr:row>59</xdr:row>
      <xdr:rowOff>29089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2625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10704</xdr:rowOff>
    </xdr:from>
    <xdr:to>
      <xdr:col>77</xdr:col>
      <xdr:colOff>44450</xdr:colOff>
      <xdr:row>59</xdr:row>
      <xdr:rowOff>15301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12625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148832</xdr:rowOff>
    </xdr:from>
    <xdr:to>
      <xdr:col>72</xdr:col>
      <xdr:colOff>203200</xdr:colOff>
      <xdr:row>59</xdr:row>
      <xdr:rowOff>15301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09293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107466</xdr:rowOff>
    </xdr:from>
    <xdr:to>
      <xdr:col>68</xdr:col>
      <xdr:colOff>152400</xdr:colOff>
      <xdr:row>58</xdr:row>
      <xdr:rowOff>148832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05156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149739</xdr:rowOff>
    </xdr:from>
    <xdr:to>
      <xdr:col>81</xdr:col>
      <xdr:colOff>95250</xdr:colOff>
      <xdr:row>59</xdr:row>
      <xdr:rowOff>79889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71016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1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131354</xdr:rowOff>
    </xdr:from>
    <xdr:to>
      <xdr:col>77</xdr:col>
      <xdr:colOff>95250</xdr:colOff>
      <xdr:row>59</xdr:row>
      <xdr:rowOff>61504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71681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135951</xdr:rowOff>
    </xdr:from>
    <xdr:to>
      <xdr:col>73</xdr:col>
      <xdr:colOff>44450</xdr:colOff>
      <xdr:row>59</xdr:row>
      <xdr:rowOff>66101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76278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98032</xdr:rowOff>
    </xdr:from>
    <xdr:to>
      <xdr:col>68</xdr:col>
      <xdr:colOff>203200</xdr:colOff>
      <xdr:row>59</xdr:row>
      <xdr:rowOff>28182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38359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56666</xdr:rowOff>
    </xdr:from>
    <xdr:to>
      <xdr:col>64</xdr:col>
      <xdr:colOff>152400</xdr:colOff>
      <xdr:row>58</xdr:row>
      <xdr:rowOff>158266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168443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7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今年度については前年度比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の減少となった。しかし統合小学校建設事業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のほか、今後も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大規模事業を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控えており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、実質公債費比率は、上昇する見込み</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であるため、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今後も計画的な地方債発行に努める。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43</xdr:row>
      <xdr:rowOff>81845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4139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81845</xdr:rowOff>
    </xdr:from>
    <xdr:to>
      <xdr:col>77</xdr:col>
      <xdr:colOff>44450</xdr:colOff>
      <xdr:row>43</xdr:row>
      <xdr:rowOff>122061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81845</xdr:rowOff>
    </xdr:from>
    <xdr:to>
      <xdr:col>72</xdr:col>
      <xdr:colOff>203200</xdr:colOff>
      <xdr:row>43</xdr:row>
      <xdr:rowOff>122061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43</xdr:row>
      <xdr:rowOff>148872</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4541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134355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31045</xdr:rowOff>
    </xdr:from>
    <xdr:to>
      <xdr:col>77</xdr:col>
      <xdr:colOff>95250</xdr:colOff>
      <xdr:row>43</xdr:row>
      <xdr:rowOff>132645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117422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71261</xdr:rowOff>
    </xdr:from>
    <xdr:to>
      <xdr:col>73</xdr:col>
      <xdr:colOff>44450</xdr:colOff>
      <xdr:row>44</xdr:row>
      <xdr:rowOff>1411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157638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統合小学校建設費及び学校給食センター建設費で新規発行した地方債が影響して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前年度までは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142.4%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と高水準で推移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した。しかし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経費の節減もあり、基金の積み増しが出来たことで、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31.3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下回ることとなった。今後も財政運営計画を踏まえ、一層の比率抑制に努める。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94437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07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66514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4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94437</xdr:rowOff>
    </xdr:from>
    <xdr:to>
      <xdr:col>81</xdr:col>
      <xdr:colOff>133350</xdr:colOff>
      <xdr:row>20</xdr:row>
      <xdr:rowOff>94437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5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94437</xdr:rowOff>
    </xdr:from>
    <xdr:to>
      <xdr:col>81</xdr:col>
      <xdr:colOff>44450</xdr:colOff>
      <xdr:row>22</xdr:row>
      <xdr:rowOff>53645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523437"/>
          <a:ext cx="838200" cy="3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53645</xdr:rowOff>
    </xdr:from>
    <xdr:to>
      <xdr:col>77</xdr:col>
      <xdr:colOff>44450</xdr:colOff>
      <xdr:row>22</xdr:row>
      <xdr:rowOff>128931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825545"/>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141275</xdr:rowOff>
    </xdr:from>
    <xdr:to>
      <xdr:col>77</xdr:col>
      <xdr:colOff>95250</xdr:colOff>
      <xdr:row>16</xdr:row>
      <xdr:rowOff>71425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81602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8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125679</xdr:rowOff>
    </xdr:from>
    <xdr:to>
      <xdr:col>72</xdr:col>
      <xdr:colOff>203200</xdr:colOff>
      <xdr:row>22</xdr:row>
      <xdr:rowOff>128931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726129"/>
          <a:ext cx="889000" cy="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72136</xdr:rowOff>
    </xdr:from>
    <xdr:to>
      <xdr:col>73</xdr:col>
      <xdr:colOff>44450</xdr:colOff>
      <xdr:row>17</xdr:row>
      <xdr:rowOff>2286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160071</xdr:rowOff>
    </xdr:from>
    <xdr:to>
      <xdr:col>68</xdr:col>
      <xdr:colOff>152400</xdr:colOff>
      <xdr:row>21</xdr:row>
      <xdr:rowOff>125679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589071"/>
          <a:ext cx="889000" cy="1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124257</xdr:rowOff>
    </xdr:from>
    <xdr:to>
      <xdr:col>68</xdr:col>
      <xdr:colOff>203200</xdr:colOff>
      <xdr:row>17</xdr:row>
      <xdr:rowOff>54407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64584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43637</xdr:rowOff>
    </xdr:from>
    <xdr:to>
      <xdr:col>81</xdr:col>
      <xdr:colOff>95250</xdr:colOff>
      <xdr:row>20</xdr:row>
      <xdr:rowOff>145237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110964</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36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2845</xdr:rowOff>
    </xdr:from>
    <xdr:to>
      <xdr:col>77</xdr:col>
      <xdr:colOff>95250</xdr:colOff>
      <xdr:row>22</xdr:row>
      <xdr:rowOff>104445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7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89222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86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78131</xdr:rowOff>
    </xdr:from>
    <xdr:to>
      <xdr:col>73</xdr:col>
      <xdr:colOff>44450</xdr:colOff>
      <xdr:row>23</xdr:row>
      <xdr:rowOff>8281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8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164508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93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74879</xdr:rowOff>
    </xdr:from>
    <xdr:to>
      <xdr:col>68</xdr:col>
      <xdr:colOff>203200</xdr:colOff>
      <xdr:row>22</xdr:row>
      <xdr:rowOff>5029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6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161256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7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109271</xdr:rowOff>
    </xdr:from>
    <xdr:to>
      <xdr:col>64</xdr:col>
      <xdr:colOff>152400</xdr:colOff>
      <xdr:row>21</xdr:row>
      <xdr:rowOff>39421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24198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2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8" name="テキスト ボックス 477">
          <a:extLst>
            <a:ext uri="{FF2B5EF4-FFF2-40B4-BE49-F238E27FC236}">
              <a16:creationId xmlns:a16="http://schemas.microsoft.com/office/drawing/2014/main" id="{1A103388-CF44-4AE3-83D1-D76C15681EAB}"/>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人件費に係る経常収支比率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職員の途中退職</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が一時的に多くなったことから、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ポイント減少し、類似団体平均と比較すると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人員の有効配置など計画的な定員管理を踏まえて、今後も人件費抑制に努める。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572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物件費に係る経常収支比率は前年度より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ポイント減少した。新型コロナウイルス感染症対策の影響により物件費全体では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13,906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となったが、新型コロナウイルスが落ち着くとともに、数値も以前の水準まで戻ると思われる。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361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67129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99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56243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7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扶助費に係る経常収支比率については、新型コロナウイルス感染症の影響による受診控えなどで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医療費扶助が減少したため、対前年度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も視野に入れ、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整理統合や費用対効果などを勘案して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適正な扶助費の執行に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52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その他に係る経常収支比率は前年度より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ポイント減少した。類似団体平均とほぼ同水準となった。今後も軽費節減に努める。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114300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95250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58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60</xdr:row>
      <xdr:rowOff>101600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10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補助費について、前年度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と同水準となった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。要因としては特別定額給付金の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皆減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と考えられる。新型コロナウイルスが落ち着くとともに、数値も以前の水準まで戻ると思われる。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121285</xdr:rowOff>
    </xdr:from>
    <xdr:to>
      <xdr:col>82</xdr:col>
      <xdr:colOff>107950</xdr:colOff>
      <xdr:row>39</xdr:row>
      <xdr:rowOff>121285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807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69850</xdr:rowOff>
    </xdr:from>
    <xdr:to>
      <xdr:col>78</xdr:col>
      <xdr:colOff>69850</xdr:colOff>
      <xdr:row>39</xdr:row>
      <xdr:rowOff>121285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58495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69850</xdr:rowOff>
    </xdr:from>
    <xdr:to>
      <xdr:col>73</xdr:col>
      <xdr:colOff>180975</xdr:colOff>
      <xdr:row>38</xdr:row>
      <xdr:rowOff>75565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584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75565</xdr:rowOff>
    </xdr:from>
    <xdr:to>
      <xdr:col>69</xdr:col>
      <xdr:colOff>92075</xdr:colOff>
      <xdr:row>38</xdr:row>
      <xdr:rowOff>109855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5906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70485</xdr:rowOff>
    </xdr:from>
    <xdr:to>
      <xdr:col>82</xdr:col>
      <xdr:colOff>158750</xdr:colOff>
      <xdr:row>40</xdr:row>
      <xdr:rowOff>635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150512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6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70485</xdr:rowOff>
    </xdr:from>
    <xdr:to>
      <xdr:col>78</xdr:col>
      <xdr:colOff>120650</xdr:colOff>
      <xdr:row>40</xdr:row>
      <xdr:rowOff>635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156862</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4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24765</xdr:rowOff>
    </xdr:from>
    <xdr:to>
      <xdr:col>69</xdr:col>
      <xdr:colOff>142875</xdr:colOff>
      <xdr:row>38</xdr:row>
      <xdr:rowOff>126365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111142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59055</xdr:rowOff>
    </xdr:from>
    <xdr:to>
      <xdr:col>65</xdr:col>
      <xdr:colOff>53975</xdr:colOff>
      <xdr:row>38</xdr:row>
      <xdr:rowOff>160655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145432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公債費に係る経常収支比率は前年度と同水準となった。また、類似団体平均と比較すると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今後も計画的な建設事業により新規発行債を抑え、地方債に極力頼らない財政運営に努める。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74</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757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167005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814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74</xdr:row>
      <xdr:rowOff>167005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854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854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公債費以外に係る経常収支比率は、前年度より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ポイント上回っており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依然高い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水準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今後も財政状況や経済状況に十分配慮し、公営企業の事業実施による繰出金の単年度負担の抑制や、建設事業の計画的な実施に努め、健全な財政運営を目指す。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64135</xdr:rowOff>
    </xdr:from>
    <xdr:to>
      <xdr:col>82</xdr:col>
      <xdr:colOff>107950</xdr:colOff>
      <xdr:row>79</xdr:row>
      <xdr:rowOff>161289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79985"/>
          <a:ext cx="0" cy="112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150512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64135</xdr:rowOff>
    </xdr:from>
    <xdr:to>
      <xdr:col>82</xdr:col>
      <xdr:colOff>196850</xdr:colOff>
      <xdr:row>73</xdr:row>
      <xdr:rowOff>64135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80</xdr:row>
      <xdr:rowOff>46989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1153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80</xdr:row>
      <xdr:rowOff>52705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62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52705</xdr:rowOff>
    </xdr:from>
    <xdr:to>
      <xdr:col>73</xdr:col>
      <xdr:colOff>180975</xdr:colOff>
      <xdr:row>80</xdr:row>
      <xdr:rowOff>75564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7687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75564</xdr:rowOff>
    </xdr:from>
    <xdr:to>
      <xdr:col>69</xdr:col>
      <xdr:colOff>92075</xdr:colOff>
      <xdr:row>80</xdr:row>
      <xdr:rowOff>155575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9156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93345</xdr:rowOff>
    </xdr:from>
    <xdr:to>
      <xdr:col>69</xdr:col>
      <xdr:colOff>142875</xdr:colOff>
      <xdr:row>78</xdr:row>
      <xdr:rowOff>23495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33672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167639</xdr:rowOff>
    </xdr:from>
    <xdr:to>
      <xdr:col>78</xdr:col>
      <xdr:colOff>120650</xdr:colOff>
      <xdr:row>80</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82566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1905</xdr:rowOff>
    </xdr:from>
    <xdr:to>
      <xdr:col>74</xdr:col>
      <xdr:colOff>31750</xdr:colOff>
      <xdr:row>80</xdr:row>
      <xdr:rowOff>103505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88282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8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24764</xdr:rowOff>
    </xdr:from>
    <xdr:to>
      <xdr:col>69</xdr:col>
      <xdr:colOff>142875</xdr:colOff>
      <xdr:row>80</xdr:row>
      <xdr:rowOff>126364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111141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2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104775</xdr:rowOff>
    </xdr:from>
    <xdr:to>
      <xdr:col>65</xdr:col>
      <xdr:colOff>53975</xdr:colOff>
      <xdr:row>81</xdr:row>
      <xdr:rowOff>34925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19702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130113</xdr:rowOff>
    </xdr:from>
    <xdr:to>
      <xdr:col>29</xdr:col>
      <xdr:colOff>127000</xdr:colOff>
      <xdr:row>19</xdr:row>
      <xdr:rowOff>150187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35288"/>
          <a:ext cx="647700" cy="2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150187</xdr:rowOff>
    </xdr:from>
    <xdr:to>
      <xdr:col>26</xdr:col>
      <xdr:colOff>50800</xdr:colOff>
      <xdr:row>20</xdr:row>
      <xdr:rowOff>30792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5362"/>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30792</xdr:rowOff>
    </xdr:from>
    <xdr:to>
      <xdr:col>22</xdr:col>
      <xdr:colOff>114300</xdr:colOff>
      <xdr:row>20</xdr:row>
      <xdr:rowOff>84687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07417"/>
          <a:ext cx="698500" cy="5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84687</xdr:rowOff>
    </xdr:from>
    <xdr:to>
      <xdr:col>18</xdr:col>
      <xdr:colOff>177800</xdr:colOff>
      <xdr:row>20</xdr:row>
      <xdr:rowOff>103966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61312"/>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79313</xdr:rowOff>
    </xdr:from>
    <xdr:to>
      <xdr:col>29</xdr:col>
      <xdr:colOff>177800</xdr:colOff>
      <xdr:row>20</xdr:row>
      <xdr:rowOff>9463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8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51390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99387</xdr:rowOff>
    </xdr:from>
    <xdr:to>
      <xdr:col>26</xdr:col>
      <xdr:colOff>101600</xdr:colOff>
      <xdr:row>20</xdr:row>
      <xdr:rowOff>29537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14314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9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151442</xdr:rowOff>
    </xdr:from>
    <xdr:to>
      <xdr:col>22</xdr:col>
      <xdr:colOff>165100</xdr:colOff>
      <xdr:row>20</xdr:row>
      <xdr:rowOff>81592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33887</xdr:rowOff>
    </xdr:from>
    <xdr:to>
      <xdr:col>19</xdr:col>
      <xdr:colOff>38100</xdr:colOff>
      <xdr:row>20</xdr:row>
      <xdr:rowOff>135487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1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120264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9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53166</xdr:rowOff>
    </xdr:from>
    <xdr:to>
      <xdr:col>15</xdr:col>
      <xdr:colOff>101600</xdr:colOff>
      <xdr:row>20</xdr:row>
      <xdr:rowOff>154766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2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139543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303936</xdr:rowOff>
    </xdr:from>
    <xdr:to>
      <xdr:col>29</xdr:col>
      <xdr:colOff>127000</xdr:colOff>
      <xdr:row>35</xdr:row>
      <xdr:rowOff>315805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14286"/>
          <a:ext cx="647700" cy="1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277381</xdr:rowOff>
    </xdr:from>
    <xdr:to>
      <xdr:col>26</xdr:col>
      <xdr:colOff>50800</xdr:colOff>
      <xdr:row>35</xdr:row>
      <xdr:rowOff>315805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87731"/>
          <a:ext cx="698500" cy="38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277381</xdr:rowOff>
    </xdr:from>
    <xdr:to>
      <xdr:col>22</xdr:col>
      <xdr:colOff>114300</xdr:colOff>
      <xdr:row>36</xdr:row>
      <xdr:rowOff>7442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87731"/>
          <a:ext cx="698500" cy="7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322853</xdr:rowOff>
    </xdr:from>
    <xdr:to>
      <xdr:col>18</xdr:col>
      <xdr:colOff>177800</xdr:colOff>
      <xdr:row>36</xdr:row>
      <xdr:rowOff>7442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3203"/>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6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225213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3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265005</xdr:rowOff>
    </xdr:from>
    <xdr:to>
      <xdr:col>26</xdr:col>
      <xdr:colOff>101600</xdr:colOff>
      <xdr:row>36</xdr:row>
      <xdr:rowOff>23705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8482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6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226581</xdr:rowOff>
    </xdr:from>
    <xdr:to>
      <xdr:col>22</xdr:col>
      <xdr:colOff>165100</xdr:colOff>
      <xdr:row>35</xdr:row>
      <xdr:rowOff>328181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338358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299542</xdr:rowOff>
    </xdr:from>
    <xdr:to>
      <xdr:col>19</xdr:col>
      <xdr:colOff>38100</xdr:colOff>
      <xdr:row>36</xdr:row>
      <xdr:rowOff>58242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43019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9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272053</xdr:rowOff>
    </xdr:from>
    <xdr:to>
      <xdr:col>15</xdr:col>
      <xdr:colOff>101600</xdr:colOff>
      <xdr:row>36</xdr:row>
      <xdr:rowOff>30753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40930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167411</xdr:rowOff>
    </xdr:from>
    <xdr:to>
      <xdr:col>24</xdr:col>
      <xdr:colOff>63500</xdr:colOff>
      <xdr:row>37</xdr:row>
      <xdr:rowOff>171234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1061"/>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171234</xdr:rowOff>
    </xdr:from>
    <xdr:to>
      <xdr:col>19</xdr:col>
      <xdr:colOff>177800</xdr:colOff>
      <xdr:row>38</xdr:row>
      <xdr:rowOff>161696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4884"/>
          <a:ext cx="889000" cy="1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161696</xdr:rowOff>
    </xdr:from>
    <xdr:to>
      <xdr:col>15</xdr:col>
      <xdr:colOff>50800</xdr:colOff>
      <xdr:row>39</xdr:row>
      <xdr:rowOff>4610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6796"/>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145441</xdr:rowOff>
    </xdr:from>
    <xdr:to>
      <xdr:col>10</xdr:col>
      <xdr:colOff>114300</xdr:colOff>
      <xdr:row>39</xdr:row>
      <xdr:rowOff>4610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60541"/>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116611</xdr:rowOff>
    </xdr:from>
    <xdr:to>
      <xdr:col>24</xdr:col>
      <xdr:colOff>114300</xdr:colOff>
      <xdr:row>38</xdr:row>
      <xdr:rowOff>46761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31538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120434</xdr:rowOff>
    </xdr:from>
    <xdr:to>
      <xdr:col>20</xdr:col>
      <xdr:colOff>38100</xdr:colOff>
      <xdr:row>38</xdr:row>
      <xdr:rowOff>50585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40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41711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110896</xdr:rowOff>
    </xdr:from>
    <xdr:to>
      <xdr:col>15</xdr:col>
      <xdr:colOff>101600</xdr:colOff>
      <xdr:row>39</xdr:row>
      <xdr:rowOff>41046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32173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125260</xdr:rowOff>
    </xdr:from>
    <xdr:to>
      <xdr:col>10</xdr:col>
      <xdr:colOff>165100</xdr:colOff>
      <xdr:row>39</xdr:row>
      <xdr:rowOff>55410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46537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94641</xdr:rowOff>
    </xdr:from>
    <xdr:to>
      <xdr:col>6</xdr:col>
      <xdr:colOff>38100</xdr:colOff>
      <xdr:row>39</xdr:row>
      <xdr:rowOff>24791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15918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132316</xdr:rowOff>
    </xdr:from>
    <xdr:to>
      <xdr:col>24</xdr:col>
      <xdr:colOff>62865</xdr:colOff>
      <xdr:row>56</xdr:row>
      <xdr:rowOff>154431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76266"/>
          <a:ext cx="1270" cy="87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158258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154431</xdr:rowOff>
    </xdr:from>
    <xdr:to>
      <xdr:col>24</xdr:col>
      <xdr:colOff>152400</xdr:colOff>
      <xdr:row>56</xdr:row>
      <xdr:rowOff>154431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5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78993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5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132316</xdr:rowOff>
    </xdr:from>
    <xdr:to>
      <xdr:col>24</xdr:col>
      <xdr:colOff>152400</xdr:colOff>
      <xdr:row>51</xdr:row>
      <xdr:rowOff>132316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7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150806</xdr:rowOff>
    </xdr:from>
    <xdr:to>
      <xdr:col>24</xdr:col>
      <xdr:colOff>63500</xdr:colOff>
      <xdr:row>56</xdr:row>
      <xdr:rowOff>152643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52006"/>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25974</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84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3097</xdr:rowOff>
    </xdr:from>
    <xdr:to>
      <xdr:col>24</xdr:col>
      <xdr:colOff>114300</xdr:colOff>
      <xdr:row>55</xdr:row>
      <xdr:rowOff>104697</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3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152643</xdr:rowOff>
    </xdr:from>
    <xdr:to>
      <xdr:col>19</xdr:col>
      <xdr:colOff>177800</xdr:colOff>
      <xdr:row>57</xdr:row>
      <xdr:rowOff>13732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53843"/>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13732</xdr:rowOff>
    </xdr:from>
    <xdr:to>
      <xdr:col>15</xdr:col>
      <xdr:colOff>50800</xdr:colOff>
      <xdr:row>57</xdr:row>
      <xdr:rowOff>55365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6382"/>
          <a:ext cx="889000" cy="4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83994</xdr:rowOff>
    </xdr:from>
    <xdr:to>
      <xdr:col>15</xdr:col>
      <xdr:colOff>101600</xdr:colOff>
      <xdr:row>56</xdr:row>
      <xdr:rowOff>14144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30671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48854</xdr:rowOff>
    </xdr:from>
    <xdr:to>
      <xdr:col>10</xdr:col>
      <xdr:colOff>114300</xdr:colOff>
      <xdr:row>57</xdr:row>
      <xdr:rowOff>55365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21504"/>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124644</xdr:rowOff>
    </xdr:from>
    <xdr:to>
      <xdr:col>10</xdr:col>
      <xdr:colOff>165100</xdr:colOff>
      <xdr:row>56</xdr:row>
      <xdr:rowOff>54794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71321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130958</xdr:rowOff>
    </xdr:from>
    <xdr:to>
      <xdr:col>6</xdr:col>
      <xdr:colOff>38100</xdr:colOff>
      <xdr:row>56</xdr:row>
      <xdr:rowOff>61108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77635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100006</xdr:rowOff>
    </xdr:from>
    <xdr:to>
      <xdr:col>24</xdr:col>
      <xdr:colOff>114300</xdr:colOff>
      <xdr:row>57</xdr:row>
      <xdr:rowOff>30156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101843</xdr:rowOff>
    </xdr:from>
    <xdr:to>
      <xdr:col>20</xdr:col>
      <xdr:colOff>38100</xdr:colOff>
      <xdr:row>57</xdr:row>
      <xdr:rowOff>31993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23120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134382</xdr:rowOff>
    </xdr:from>
    <xdr:to>
      <xdr:col>15</xdr:col>
      <xdr:colOff>101600</xdr:colOff>
      <xdr:row>57</xdr:row>
      <xdr:rowOff>64532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4565</xdr:rowOff>
    </xdr:from>
    <xdr:to>
      <xdr:col>10</xdr:col>
      <xdr:colOff>165100</xdr:colOff>
      <xdr:row>57</xdr:row>
      <xdr:rowOff>106165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97292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169504</xdr:rowOff>
    </xdr:from>
    <xdr:to>
      <xdr:col>6</xdr:col>
      <xdr:colOff>38100</xdr:colOff>
      <xdr:row>57</xdr:row>
      <xdr:rowOff>99654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90781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59956</xdr:rowOff>
    </xdr:from>
    <xdr:to>
      <xdr:col>24</xdr:col>
      <xdr:colOff>63500</xdr:colOff>
      <xdr:row>78</xdr:row>
      <xdr:rowOff>82359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305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33325</xdr:rowOff>
    </xdr:from>
    <xdr:to>
      <xdr:col>19</xdr:col>
      <xdr:colOff>177800</xdr:colOff>
      <xdr:row>78</xdr:row>
      <xdr:rowOff>82359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6425"/>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123583</xdr:rowOff>
    </xdr:from>
    <xdr:to>
      <xdr:col>15</xdr:col>
      <xdr:colOff>50800</xdr:colOff>
      <xdr:row>78</xdr:row>
      <xdr:rowOff>33325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53783"/>
          <a:ext cx="889000" cy="2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123583</xdr:rowOff>
    </xdr:from>
    <xdr:to>
      <xdr:col>10</xdr:col>
      <xdr:colOff>114300</xdr:colOff>
      <xdr:row>76</xdr:row>
      <xdr:rowOff>124537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5378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9156</xdr:rowOff>
    </xdr:from>
    <xdr:to>
      <xdr:col>24</xdr:col>
      <xdr:colOff>114300</xdr:colOff>
      <xdr:row>78</xdr:row>
      <xdr:rowOff>110756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95533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31559</xdr:rowOff>
    </xdr:from>
    <xdr:to>
      <xdr:col>20</xdr:col>
      <xdr:colOff>38100</xdr:colOff>
      <xdr:row>78</xdr:row>
      <xdr:rowOff>133159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124286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153975</xdr:rowOff>
    </xdr:from>
    <xdr:to>
      <xdr:col>15</xdr:col>
      <xdr:colOff>101600</xdr:colOff>
      <xdr:row>78</xdr:row>
      <xdr:rowOff>84125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75252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72783</xdr:rowOff>
    </xdr:from>
    <xdr:to>
      <xdr:col>10</xdr:col>
      <xdr:colOff>165100</xdr:colOff>
      <xdr:row>77</xdr:row>
      <xdr:rowOff>2933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165510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73737</xdr:rowOff>
    </xdr:from>
    <xdr:to>
      <xdr:col>6</xdr:col>
      <xdr:colOff>38100</xdr:colOff>
      <xdr:row>77</xdr:row>
      <xdr:rowOff>3887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166464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69700</xdr:rowOff>
    </xdr:from>
    <xdr:to>
      <xdr:col>24</xdr:col>
      <xdr:colOff>63500</xdr:colOff>
      <xdr:row>96</xdr:row>
      <xdr:rowOff>1805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14550"/>
          <a:ext cx="838200" cy="44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1805</xdr:rowOff>
    </xdr:from>
    <xdr:to>
      <xdr:col>19</xdr:col>
      <xdr:colOff>177800</xdr:colOff>
      <xdr:row>96</xdr:row>
      <xdr:rowOff>43917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61005"/>
          <a:ext cx="8890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43917</xdr:rowOff>
    </xdr:from>
    <xdr:to>
      <xdr:col>15</xdr:col>
      <xdr:colOff>50800</xdr:colOff>
      <xdr:row>96</xdr:row>
      <xdr:rowOff>109083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03117"/>
          <a:ext cx="889000" cy="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11602</xdr:rowOff>
    </xdr:from>
    <xdr:to>
      <xdr:col>10</xdr:col>
      <xdr:colOff>114300</xdr:colOff>
      <xdr:row>96</xdr:row>
      <xdr:rowOff>109083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70802"/>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18900</xdr:rowOff>
    </xdr:from>
    <xdr:to>
      <xdr:col>24</xdr:col>
      <xdr:colOff>114300</xdr:colOff>
      <xdr:row>93</xdr:row>
      <xdr:rowOff>120500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41777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1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122455</xdr:rowOff>
    </xdr:from>
    <xdr:to>
      <xdr:col>20</xdr:col>
      <xdr:colOff>38100</xdr:colOff>
      <xdr:row>96</xdr:row>
      <xdr:rowOff>52605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69132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164567</xdr:rowOff>
    </xdr:from>
    <xdr:to>
      <xdr:col>15</xdr:col>
      <xdr:colOff>101600</xdr:colOff>
      <xdr:row>96</xdr:row>
      <xdr:rowOff>94717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111244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58283</xdr:rowOff>
    </xdr:from>
    <xdr:to>
      <xdr:col>10</xdr:col>
      <xdr:colOff>165100</xdr:colOff>
      <xdr:row>96</xdr:row>
      <xdr:rowOff>159883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9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132252</xdr:rowOff>
    </xdr:from>
    <xdr:to>
      <xdr:col>6</xdr:col>
      <xdr:colOff>38100</xdr:colOff>
      <xdr:row>96</xdr:row>
      <xdr:rowOff>62402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78929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86427</xdr:rowOff>
    </xdr:from>
    <xdr:to>
      <xdr:col>55</xdr:col>
      <xdr:colOff>0</xdr:colOff>
      <xdr:row>35</xdr:row>
      <xdr:rowOff>93651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72827"/>
          <a:ext cx="838200" cy="5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86427</xdr:rowOff>
    </xdr:from>
    <xdr:to>
      <xdr:col>50</xdr:col>
      <xdr:colOff>114300</xdr:colOff>
      <xdr:row>36</xdr:row>
      <xdr:rowOff>4949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72827"/>
          <a:ext cx="889000" cy="60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4949</xdr:rowOff>
    </xdr:from>
    <xdr:to>
      <xdr:col>45</xdr:col>
      <xdr:colOff>177800</xdr:colOff>
      <xdr:row>36</xdr:row>
      <xdr:rowOff>30109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77149"/>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30109</xdr:rowOff>
    </xdr:from>
    <xdr:to>
      <xdr:col>41</xdr:col>
      <xdr:colOff>50800</xdr:colOff>
      <xdr:row>36</xdr:row>
      <xdr:rowOff>32628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02309"/>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42851</xdr:rowOff>
    </xdr:from>
    <xdr:to>
      <xdr:col>55</xdr:col>
      <xdr:colOff>50800</xdr:colOff>
      <xdr:row>35</xdr:row>
      <xdr:rowOff>144451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21278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35627</xdr:rowOff>
    </xdr:from>
    <xdr:to>
      <xdr:col>50</xdr:col>
      <xdr:colOff>165100</xdr:colOff>
      <xdr:row>32</xdr:row>
      <xdr:rowOff>137227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128354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1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125599</xdr:rowOff>
    </xdr:from>
    <xdr:to>
      <xdr:col>46</xdr:col>
      <xdr:colOff>38100</xdr:colOff>
      <xdr:row>36</xdr:row>
      <xdr:rowOff>55749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46876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150759</xdr:rowOff>
    </xdr:from>
    <xdr:to>
      <xdr:col>41</xdr:col>
      <xdr:colOff>101600</xdr:colOff>
      <xdr:row>36</xdr:row>
      <xdr:rowOff>80909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72036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2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153278</xdr:rowOff>
    </xdr:from>
    <xdr:to>
      <xdr:col>36</xdr:col>
      <xdr:colOff>165100</xdr:colOff>
      <xdr:row>36</xdr:row>
      <xdr:rowOff>83428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74555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2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93545</xdr:rowOff>
    </xdr:from>
    <xdr:to>
      <xdr:col>55</xdr:col>
      <xdr:colOff>0</xdr:colOff>
      <xdr:row>58</xdr:row>
      <xdr:rowOff>80542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66195"/>
          <a:ext cx="838200" cy="1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27236</xdr:rowOff>
    </xdr:from>
    <xdr:to>
      <xdr:col>50</xdr:col>
      <xdr:colOff>114300</xdr:colOff>
      <xdr:row>57</xdr:row>
      <xdr:rowOff>93545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114086"/>
          <a:ext cx="889000" cy="7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27236</xdr:rowOff>
    </xdr:from>
    <xdr:to>
      <xdr:col>45</xdr:col>
      <xdr:colOff>177800</xdr:colOff>
      <xdr:row>55</xdr:row>
      <xdr:rowOff>89053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114086"/>
          <a:ext cx="889000" cy="40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89053</xdr:rowOff>
    </xdr:from>
    <xdr:to>
      <xdr:col>41</xdr:col>
      <xdr:colOff>50800</xdr:colOff>
      <xdr:row>58</xdr:row>
      <xdr:rowOff>37840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18803"/>
          <a:ext cx="889000" cy="4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29742</xdr:rowOff>
    </xdr:from>
    <xdr:to>
      <xdr:col>55</xdr:col>
      <xdr:colOff>50800</xdr:colOff>
      <xdr:row>58</xdr:row>
      <xdr:rowOff>131342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116119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42745</xdr:rowOff>
    </xdr:from>
    <xdr:to>
      <xdr:col>50</xdr:col>
      <xdr:colOff>165100</xdr:colOff>
      <xdr:row>57</xdr:row>
      <xdr:rowOff>144345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135472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147886</xdr:rowOff>
    </xdr:from>
    <xdr:to>
      <xdr:col>46</xdr:col>
      <xdr:colOff>38100</xdr:colOff>
      <xdr:row>53</xdr:row>
      <xdr:rowOff>78036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94563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3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38253</xdr:rowOff>
    </xdr:from>
    <xdr:to>
      <xdr:col>41</xdr:col>
      <xdr:colOff>101600</xdr:colOff>
      <xdr:row>55</xdr:row>
      <xdr:rowOff>139853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156380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158490</xdr:rowOff>
    </xdr:from>
    <xdr:to>
      <xdr:col>36</xdr:col>
      <xdr:colOff>165100</xdr:colOff>
      <xdr:row>58</xdr:row>
      <xdr:rowOff>88640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79767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169912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857212"/>
          <a:ext cx="1270" cy="65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116589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63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169912</xdr:rowOff>
    </xdr:from>
    <xdr:to>
      <xdr:col>55</xdr:col>
      <xdr:colOff>88900</xdr:colOff>
      <xdr:row>74</xdr:row>
      <xdr:rowOff>169912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85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26702</xdr:rowOff>
    </xdr:from>
    <xdr:to>
      <xdr:col>55</xdr:col>
      <xdr:colOff>0</xdr:colOff>
      <xdr:row>78</xdr:row>
      <xdr:rowOff>38892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28352"/>
          <a:ext cx="838200" cy="18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150561</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80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127684</xdr:rowOff>
    </xdr:from>
    <xdr:to>
      <xdr:col>55</xdr:col>
      <xdr:colOff>50800</xdr:colOff>
      <xdr:row>78</xdr:row>
      <xdr:rowOff>57834</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2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145159</xdr:rowOff>
    </xdr:from>
    <xdr:to>
      <xdr:col>50</xdr:col>
      <xdr:colOff>114300</xdr:colOff>
      <xdr:row>77</xdr:row>
      <xdr:rowOff>26702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318109"/>
          <a:ext cx="889000" cy="9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140066</xdr:rowOff>
    </xdr:from>
    <xdr:to>
      <xdr:col>50</xdr:col>
      <xdr:colOff>165100</xdr:colOff>
      <xdr:row>78</xdr:row>
      <xdr:rowOff>70216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4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61343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145159</xdr:rowOff>
    </xdr:from>
    <xdr:to>
      <xdr:col>45</xdr:col>
      <xdr:colOff>177800</xdr:colOff>
      <xdr:row>74</xdr:row>
      <xdr:rowOff>96746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318109"/>
          <a:ext cx="889000" cy="4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155203</xdr:rowOff>
    </xdr:from>
    <xdr:to>
      <xdr:col>46</xdr:col>
      <xdr:colOff>38100</xdr:colOff>
      <xdr:row>78</xdr:row>
      <xdr:rowOff>85353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76480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96746</xdr:rowOff>
    </xdr:from>
    <xdr:to>
      <xdr:col>41</xdr:col>
      <xdr:colOff>50800</xdr:colOff>
      <xdr:row>77</xdr:row>
      <xdr:rowOff>138333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784046"/>
          <a:ext cx="889000" cy="5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116419</xdr:rowOff>
    </xdr:from>
    <xdr:to>
      <xdr:col>41</xdr:col>
      <xdr:colOff>101600</xdr:colOff>
      <xdr:row>78</xdr:row>
      <xdr:rowOff>46569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37696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120341</xdr:rowOff>
    </xdr:from>
    <xdr:to>
      <xdr:col>36</xdr:col>
      <xdr:colOff>165100</xdr:colOff>
      <xdr:row>78</xdr:row>
      <xdr:rowOff>50491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41618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159542</xdr:rowOff>
    </xdr:from>
    <xdr:to>
      <xdr:col>55</xdr:col>
      <xdr:colOff>50800</xdr:colOff>
      <xdr:row>78</xdr:row>
      <xdr:rowOff>89692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106111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147352</xdr:rowOff>
    </xdr:from>
    <xdr:to>
      <xdr:col>50</xdr:col>
      <xdr:colOff>165100</xdr:colOff>
      <xdr:row>77</xdr:row>
      <xdr:rowOff>77502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94030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94359</xdr:rowOff>
    </xdr:from>
    <xdr:to>
      <xdr:col>46</xdr:col>
      <xdr:colOff>38100</xdr:colOff>
      <xdr:row>72</xdr:row>
      <xdr:rowOff>24509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2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41036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0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45946</xdr:rowOff>
    </xdr:from>
    <xdr:to>
      <xdr:col>41</xdr:col>
      <xdr:colOff>101600</xdr:colOff>
      <xdr:row>74</xdr:row>
      <xdr:rowOff>147546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7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164073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50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87533</xdr:rowOff>
    </xdr:from>
    <xdr:to>
      <xdr:col>36</xdr:col>
      <xdr:colOff>165100</xdr:colOff>
      <xdr:row>78</xdr:row>
      <xdr:rowOff>17683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34210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113019</xdr:rowOff>
    </xdr:from>
    <xdr:to>
      <xdr:col>55</xdr:col>
      <xdr:colOff>0</xdr:colOff>
      <xdr:row>98</xdr:row>
      <xdr:rowOff>135531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5119"/>
          <a:ext cx="8382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113019</xdr:rowOff>
    </xdr:from>
    <xdr:to>
      <xdr:col>50</xdr:col>
      <xdr:colOff>114300</xdr:colOff>
      <xdr:row>98</xdr:row>
      <xdr:rowOff>141790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5119"/>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141790</xdr:rowOff>
    </xdr:from>
    <xdr:to>
      <xdr:col>45</xdr:col>
      <xdr:colOff>177800</xdr:colOff>
      <xdr:row>99</xdr:row>
      <xdr:rowOff>27752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43890"/>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27752</xdr:rowOff>
    </xdr:from>
    <xdr:to>
      <xdr:col>41</xdr:col>
      <xdr:colOff>50800</xdr:colOff>
      <xdr:row>99</xdr:row>
      <xdr:rowOff>59069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7001302"/>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84731</xdr:rowOff>
    </xdr:from>
    <xdr:to>
      <xdr:col>55</xdr:col>
      <xdr:colOff>50800</xdr:colOff>
      <xdr:row>99</xdr:row>
      <xdr:rowOff>14881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171108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62219</xdr:rowOff>
    </xdr:from>
    <xdr:to>
      <xdr:col>50</xdr:col>
      <xdr:colOff>165100</xdr:colOff>
      <xdr:row>98</xdr:row>
      <xdr:rowOff>163819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154946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90990</xdr:rowOff>
    </xdr:from>
    <xdr:to>
      <xdr:col>46</xdr:col>
      <xdr:colOff>38100</xdr:colOff>
      <xdr:row>99</xdr:row>
      <xdr:rowOff>21140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148402</xdr:rowOff>
    </xdr:from>
    <xdr:to>
      <xdr:col>41</xdr:col>
      <xdr:colOff>101600</xdr:colOff>
      <xdr:row>99</xdr:row>
      <xdr:rowOff>78552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69679</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704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8269</xdr:rowOff>
    </xdr:from>
    <xdr:to>
      <xdr:col>36</xdr:col>
      <xdr:colOff>165100</xdr:colOff>
      <xdr:row>99</xdr:row>
      <xdr:rowOff>109869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100996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7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52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91084</xdr:rowOff>
    </xdr:from>
    <xdr:to>
      <xdr:col>85</xdr:col>
      <xdr:colOff>127000</xdr:colOff>
      <xdr:row>78</xdr:row>
      <xdr:rowOff>105893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464184"/>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105893</xdr:rowOff>
    </xdr:from>
    <xdr:to>
      <xdr:col>81</xdr:col>
      <xdr:colOff>50800</xdr:colOff>
      <xdr:row>78</xdr:row>
      <xdr:rowOff>108369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47899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100025</xdr:rowOff>
    </xdr:from>
    <xdr:to>
      <xdr:col>76</xdr:col>
      <xdr:colOff>114300</xdr:colOff>
      <xdr:row>78</xdr:row>
      <xdr:rowOff>108369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47312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93751</xdr:rowOff>
    </xdr:from>
    <xdr:to>
      <xdr:col>71</xdr:col>
      <xdr:colOff>177800</xdr:colOff>
      <xdr:row>78</xdr:row>
      <xdr:rowOff>100025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46685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40284</xdr:rowOff>
    </xdr:from>
    <xdr:to>
      <xdr:col>85</xdr:col>
      <xdr:colOff>177800</xdr:colOff>
      <xdr:row>78</xdr:row>
      <xdr:rowOff>141884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18711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55093</xdr:rowOff>
    </xdr:from>
    <xdr:to>
      <xdr:col>81</xdr:col>
      <xdr:colOff>101600</xdr:colOff>
      <xdr:row>78</xdr:row>
      <xdr:rowOff>156693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147820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2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57569</xdr:rowOff>
    </xdr:from>
    <xdr:to>
      <xdr:col>76</xdr:col>
      <xdr:colOff>165100</xdr:colOff>
      <xdr:row>78</xdr:row>
      <xdr:rowOff>159169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4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150296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49225</xdr:rowOff>
    </xdr:from>
    <xdr:to>
      <xdr:col>72</xdr:col>
      <xdr:colOff>38100</xdr:colOff>
      <xdr:row>78</xdr:row>
      <xdr:rowOff>150825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4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141952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51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42951</xdr:rowOff>
    </xdr:from>
    <xdr:to>
      <xdr:col>67</xdr:col>
      <xdr:colOff>101600</xdr:colOff>
      <xdr:row>78</xdr:row>
      <xdr:rowOff>144551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135678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4986</xdr:rowOff>
    </xdr:from>
    <xdr:to>
      <xdr:col>85</xdr:col>
      <xdr:colOff>127000</xdr:colOff>
      <xdr:row>98</xdr:row>
      <xdr:rowOff>153339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07086"/>
          <a:ext cx="838200" cy="14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153339</xdr:rowOff>
    </xdr:from>
    <xdr:to>
      <xdr:col>81</xdr:col>
      <xdr:colOff>50800</xdr:colOff>
      <xdr:row>99</xdr:row>
      <xdr:rowOff>28456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55439"/>
          <a:ext cx="88900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20324</xdr:rowOff>
    </xdr:from>
    <xdr:to>
      <xdr:col>76</xdr:col>
      <xdr:colOff>114300</xdr:colOff>
      <xdr:row>99</xdr:row>
      <xdr:rowOff>28456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93874"/>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20324</xdr:rowOff>
    </xdr:from>
    <xdr:to>
      <xdr:col>71</xdr:col>
      <xdr:colOff>177800</xdr:colOff>
      <xdr:row>99</xdr:row>
      <xdr:rowOff>26749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93874"/>
          <a:ext cx="889000" cy="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125636</xdr:rowOff>
    </xdr:from>
    <xdr:to>
      <xdr:col>85</xdr:col>
      <xdr:colOff>177800</xdr:colOff>
      <xdr:row>98</xdr:row>
      <xdr:rowOff>55786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40563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102539</xdr:rowOff>
    </xdr:from>
    <xdr:to>
      <xdr:col>81</xdr:col>
      <xdr:colOff>101600</xdr:colOff>
      <xdr:row>99</xdr:row>
      <xdr:rowOff>32689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23816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149106</xdr:rowOff>
    </xdr:from>
    <xdr:to>
      <xdr:col>76</xdr:col>
      <xdr:colOff>165100</xdr:colOff>
      <xdr:row>99</xdr:row>
      <xdr:rowOff>79256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70383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4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140974</xdr:rowOff>
    </xdr:from>
    <xdr:to>
      <xdr:col>72</xdr:col>
      <xdr:colOff>38100</xdr:colOff>
      <xdr:row>99</xdr:row>
      <xdr:rowOff>71124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62251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147399</xdr:rowOff>
    </xdr:from>
    <xdr:to>
      <xdr:col>67</xdr:col>
      <xdr:colOff>101600</xdr:colOff>
      <xdr:row>99</xdr:row>
      <xdr:rowOff>77549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68676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4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96821</xdr:rowOff>
    </xdr:from>
    <xdr:to>
      <xdr:col>116</xdr:col>
      <xdr:colOff>63500</xdr:colOff>
      <xdr:row>39</xdr:row>
      <xdr:rowOff>97279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337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96821</xdr:rowOff>
    </xdr:from>
    <xdr:to>
      <xdr:col>111</xdr:col>
      <xdr:colOff>177800</xdr:colOff>
      <xdr:row>39</xdr:row>
      <xdr:rowOff>97279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7833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97279</xdr:rowOff>
    </xdr:from>
    <xdr:to>
      <xdr:col>107</xdr:col>
      <xdr:colOff>50800</xdr:colOff>
      <xdr:row>39</xdr:row>
      <xdr:rowOff>98585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838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95580</xdr:rowOff>
    </xdr:from>
    <xdr:to>
      <xdr:col>102</xdr:col>
      <xdr:colOff>114300</xdr:colOff>
      <xdr:row>39</xdr:row>
      <xdr:rowOff>98585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213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46479</xdr:rowOff>
    </xdr:from>
    <xdr:to>
      <xdr:col>116</xdr:col>
      <xdr:colOff>114300</xdr:colOff>
      <xdr:row>39</xdr:row>
      <xdr:rowOff>148079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132856</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7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46021</xdr:rowOff>
    </xdr:from>
    <xdr:to>
      <xdr:col>112</xdr:col>
      <xdr:colOff>38100</xdr:colOff>
      <xdr:row>39</xdr:row>
      <xdr:rowOff>147621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138748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66333" y="682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46479</xdr:rowOff>
    </xdr:from>
    <xdr:to>
      <xdr:col>107</xdr:col>
      <xdr:colOff>101600</xdr:colOff>
      <xdr:row>39</xdr:row>
      <xdr:rowOff>148079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139206</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47785</xdr:rowOff>
    </xdr:from>
    <xdr:to>
      <xdr:col>102</xdr:col>
      <xdr:colOff>165100</xdr:colOff>
      <xdr:row>39</xdr:row>
      <xdr:rowOff>149385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140512</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44780</xdr:rowOff>
    </xdr:from>
    <xdr:to>
      <xdr:col>98</xdr:col>
      <xdr:colOff>38100</xdr:colOff>
      <xdr:row>39</xdr:row>
      <xdr:rowOff>146380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137507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82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52832</xdr:rowOff>
    </xdr:from>
    <xdr:to>
      <xdr:col>116</xdr:col>
      <xdr:colOff>63500</xdr:colOff>
      <xdr:row>58</xdr:row>
      <xdr:rowOff>54661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9693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54661</xdr:rowOff>
    </xdr:from>
    <xdr:to>
      <xdr:col>111</xdr:col>
      <xdr:colOff>177800</xdr:colOff>
      <xdr:row>58</xdr:row>
      <xdr:rowOff>55987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9876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55987</xdr:rowOff>
    </xdr:from>
    <xdr:to>
      <xdr:col>107</xdr:col>
      <xdr:colOff>50800</xdr:colOff>
      <xdr:row>58</xdr:row>
      <xdr:rowOff>57816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000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57816</xdr:rowOff>
    </xdr:from>
    <xdr:to>
      <xdr:col>102</xdr:col>
      <xdr:colOff>114300</xdr:colOff>
      <xdr:row>58</xdr:row>
      <xdr:rowOff>59324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0191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2032</xdr:rowOff>
    </xdr:from>
    <xdr:to>
      <xdr:col>116</xdr:col>
      <xdr:colOff>114300</xdr:colOff>
      <xdr:row>58</xdr:row>
      <xdr:rowOff>103632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0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3861</xdr:rowOff>
    </xdr:from>
    <xdr:to>
      <xdr:col>112</xdr:col>
      <xdr:colOff>38100</xdr:colOff>
      <xdr:row>58</xdr:row>
      <xdr:rowOff>105461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96588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4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5187</xdr:rowOff>
    </xdr:from>
    <xdr:to>
      <xdr:col>107</xdr:col>
      <xdr:colOff>101600</xdr:colOff>
      <xdr:row>58</xdr:row>
      <xdr:rowOff>106787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97914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4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7016</xdr:rowOff>
    </xdr:from>
    <xdr:to>
      <xdr:col>102</xdr:col>
      <xdr:colOff>165100</xdr:colOff>
      <xdr:row>58</xdr:row>
      <xdr:rowOff>108616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99743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4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8524</xdr:rowOff>
    </xdr:from>
    <xdr:to>
      <xdr:col>98</xdr:col>
      <xdr:colOff>38100</xdr:colOff>
      <xdr:row>58</xdr:row>
      <xdr:rowOff>110124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101251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22020</xdr:rowOff>
    </xdr:from>
    <xdr:to>
      <xdr:col>116</xdr:col>
      <xdr:colOff>63500</xdr:colOff>
      <xdr:row>78</xdr:row>
      <xdr:rowOff>42757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95120"/>
          <a:ext cx="8382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42757</xdr:rowOff>
    </xdr:from>
    <xdr:to>
      <xdr:col>111</xdr:col>
      <xdr:colOff>177800</xdr:colOff>
      <xdr:row>78</xdr:row>
      <xdr:rowOff>51983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415857"/>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51983</xdr:rowOff>
    </xdr:from>
    <xdr:to>
      <xdr:col>107</xdr:col>
      <xdr:colOff>50800</xdr:colOff>
      <xdr:row>78</xdr:row>
      <xdr:rowOff>76476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425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73847</xdr:rowOff>
    </xdr:from>
    <xdr:to>
      <xdr:col>102</xdr:col>
      <xdr:colOff>114300</xdr:colOff>
      <xdr:row>78</xdr:row>
      <xdr:rowOff>76476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44694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142670</xdr:rowOff>
    </xdr:from>
    <xdr:to>
      <xdr:col>116</xdr:col>
      <xdr:colOff>114300</xdr:colOff>
      <xdr:row>78</xdr:row>
      <xdr:rowOff>72820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121097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163407</xdr:rowOff>
    </xdr:from>
    <xdr:to>
      <xdr:col>112</xdr:col>
      <xdr:colOff>38100</xdr:colOff>
      <xdr:row>78</xdr:row>
      <xdr:rowOff>93557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1183</xdr:rowOff>
    </xdr:from>
    <xdr:to>
      <xdr:col>107</xdr:col>
      <xdr:colOff>101600</xdr:colOff>
      <xdr:row>78</xdr:row>
      <xdr:rowOff>102783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93910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25676</xdr:rowOff>
    </xdr:from>
    <xdr:to>
      <xdr:col>102</xdr:col>
      <xdr:colOff>165100</xdr:colOff>
      <xdr:row>78</xdr:row>
      <xdr:rowOff>127276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23047</xdr:rowOff>
    </xdr:from>
    <xdr:to>
      <xdr:col>98</xdr:col>
      <xdr:colOff>38100</xdr:colOff>
      <xdr:row>78</xdr:row>
      <xdr:rowOff>124647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115774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人件費に対する住民一人当たりのコストは、類似団体平均と比較して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千円ほど低い。人口千人当たりの職員数が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7.84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人と少ないこと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退職者補充による新規採用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により管理職の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昇任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が早まり、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ラスパイレス指数は類似団体平均より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ものの、人件費を引き下げる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扶助費では義務負担がある制度への支出のほか、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子ども・子育て関連の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地方単独事業に係る負担も多額であることから、類似団体平均より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千円ほどコストがかかっている。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同じ義務的経費である公債費では、類似団体平均の半分以下のコストである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が、統合小学校の建設により地方債現在高が今後増える見込みであり、引き続き、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新規発行債の抑制</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が必要となってくる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普通建設事業費は平成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ヶ年間で町内にある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小学校を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校に統合する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新規整備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屋内運動場及び放課後児童クラブ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稼働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物件費については行財政改革によりコストは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千円下回っ</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補助費等については、新型コロナウイルス感染症対策の特別定額給付金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の皆減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る反動で前年度から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109220</xdr:rowOff>
    </xdr:from>
    <xdr:to>
      <xdr:col>24</xdr:col>
      <xdr:colOff>63500</xdr:colOff>
      <xdr:row>37</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1420"/>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154559</xdr:rowOff>
    </xdr:from>
    <xdr:to>
      <xdr:col>19</xdr:col>
      <xdr:colOff>177800</xdr:colOff>
      <xdr:row>36</xdr:row>
      <xdr:rowOff>109220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5309"/>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154559</xdr:rowOff>
    </xdr:from>
    <xdr:to>
      <xdr:col>15</xdr:col>
      <xdr:colOff>50800</xdr:colOff>
      <xdr:row>36</xdr:row>
      <xdr:rowOff>52451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530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49784</xdr:rowOff>
    </xdr:from>
    <xdr:to>
      <xdr:col>10</xdr:col>
      <xdr:colOff>114300</xdr:colOff>
      <xdr:row>36</xdr:row>
      <xdr:rowOff>52451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19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170434</xdr:rowOff>
    </xdr:from>
    <xdr:to>
      <xdr:col>24</xdr:col>
      <xdr:colOff>114300</xdr:colOff>
      <xdr:row>37</xdr:row>
      <xdr:rowOff>100584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85361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58420</xdr:rowOff>
    </xdr:from>
    <xdr:to>
      <xdr:col>20</xdr:col>
      <xdr:colOff>38100</xdr:colOff>
      <xdr:row>36</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103759</xdr:rowOff>
    </xdr:from>
    <xdr:to>
      <xdr:col>15</xdr:col>
      <xdr:colOff>101600</xdr:colOff>
      <xdr:row>36</xdr:row>
      <xdr:rowOff>33909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25036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xdr:rowOff>
    </xdr:from>
    <xdr:to>
      <xdr:col>10</xdr:col>
      <xdr:colOff>165100</xdr:colOff>
      <xdr:row>36</xdr:row>
      <xdr:rowOff>103251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94378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170434</xdr:rowOff>
    </xdr:from>
    <xdr:to>
      <xdr:col>6</xdr:col>
      <xdr:colOff>38100</xdr:colOff>
      <xdr:row>36</xdr:row>
      <xdr:rowOff>100584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91711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86980</xdr:rowOff>
    </xdr:from>
    <xdr:to>
      <xdr:col>24</xdr:col>
      <xdr:colOff>63500</xdr:colOff>
      <xdr:row>56</xdr:row>
      <xdr:rowOff>139590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45280"/>
          <a:ext cx="838200" cy="3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86980</xdr:rowOff>
    </xdr:from>
    <xdr:to>
      <xdr:col>19</xdr:col>
      <xdr:colOff>177800</xdr:colOff>
      <xdr:row>57</xdr:row>
      <xdr:rowOff>87346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45280"/>
          <a:ext cx="889000" cy="51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87346</xdr:rowOff>
    </xdr:from>
    <xdr:to>
      <xdr:col>15</xdr:col>
      <xdr:colOff>50800</xdr:colOff>
      <xdr:row>57</xdr:row>
      <xdr:rowOff>101712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59996"/>
          <a:ext cx="889000" cy="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97560</xdr:rowOff>
    </xdr:from>
    <xdr:to>
      <xdr:col>10</xdr:col>
      <xdr:colOff>114300</xdr:colOff>
      <xdr:row>57</xdr:row>
      <xdr:rowOff>101712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0210"/>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88790</xdr:rowOff>
    </xdr:from>
    <xdr:to>
      <xdr:col>24</xdr:col>
      <xdr:colOff>114300</xdr:colOff>
      <xdr:row>57</xdr:row>
      <xdr:rowOff>18940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36180</xdr:rowOff>
    </xdr:from>
    <xdr:to>
      <xdr:col>20</xdr:col>
      <xdr:colOff>38100</xdr:colOff>
      <xdr:row>54</xdr:row>
      <xdr:rowOff>137780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128907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36546</xdr:rowOff>
    </xdr:from>
    <xdr:to>
      <xdr:col>15</xdr:col>
      <xdr:colOff>101600</xdr:colOff>
      <xdr:row>57</xdr:row>
      <xdr:rowOff>138146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129273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50912</xdr:rowOff>
    </xdr:from>
    <xdr:to>
      <xdr:col>10</xdr:col>
      <xdr:colOff>165100</xdr:colOff>
      <xdr:row>57</xdr:row>
      <xdr:rowOff>152512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143639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46760</xdr:rowOff>
    </xdr:from>
    <xdr:to>
      <xdr:col>6</xdr:col>
      <xdr:colOff>38100</xdr:colOff>
      <xdr:row>57</xdr:row>
      <xdr:rowOff>148360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139487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114119</xdr:rowOff>
    </xdr:from>
    <xdr:to>
      <xdr:col>24</xdr:col>
      <xdr:colOff>63500</xdr:colOff>
      <xdr:row>75</xdr:row>
      <xdr:rowOff>16996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1419"/>
          <a:ext cx="8382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16996</xdr:rowOff>
    </xdr:from>
    <xdr:to>
      <xdr:col>19</xdr:col>
      <xdr:colOff>177800</xdr:colOff>
      <xdr:row>76</xdr:row>
      <xdr:rowOff>46442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75746"/>
          <a:ext cx="889000" cy="2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46442</xdr:rowOff>
    </xdr:from>
    <xdr:to>
      <xdr:col>15</xdr:col>
      <xdr:colOff>50800</xdr:colOff>
      <xdr:row>77</xdr:row>
      <xdr:rowOff>49969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76642"/>
          <a:ext cx="889000" cy="1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154939</xdr:rowOff>
    </xdr:from>
    <xdr:to>
      <xdr:col>10</xdr:col>
      <xdr:colOff>114300</xdr:colOff>
      <xdr:row>77</xdr:row>
      <xdr:rowOff>49969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85139"/>
          <a:ext cx="889000" cy="6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63319</xdr:rowOff>
    </xdr:from>
    <xdr:to>
      <xdr:col>24</xdr:col>
      <xdr:colOff>114300</xdr:colOff>
      <xdr:row>74</xdr:row>
      <xdr:rowOff>164919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41746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137646</xdr:rowOff>
    </xdr:from>
    <xdr:to>
      <xdr:col>20</xdr:col>
      <xdr:colOff>38100</xdr:colOff>
      <xdr:row>75</xdr:row>
      <xdr:rowOff>67796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84323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167092</xdr:rowOff>
    </xdr:from>
    <xdr:to>
      <xdr:col>15</xdr:col>
      <xdr:colOff>101600</xdr:colOff>
      <xdr:row>76</xdr:row>
      <xdr:rowOff>97242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113769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170619</xdr:rowOff>
    </xdr:from>
    <xdr:to>
      <xdr:col>10</xdr:col>
      <xdr:colOff>165100</xdr:colOff>
      <xdr:row>77</xdr:row>
      <xdr:rowOff>100769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91896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104139</xdr:rowOff>
    </xdr:from>
    <xdr:to>
      <xdr:col>6</xdr:col>
      <xdr:colOff>38100</xdr:colOff>
      <xdr:row>77</xdr:row>
      <xdr:rowOff>34289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25416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32516</xdr:rowOff>
    </xdr:from>
    <xdr:to>
      <xdr:col>24</xdr:col>
      <xdr:colOff>63500</xdr:colOff>
      <xdr:row>96</xdr:row>
      <xdr:rowOff>60753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91716"/>
          <a:ext cx="8382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32516</xdr:rowOff>
    </xdr:from>
    <xdr:to>
      <xdr:col>19</xdr:col>
      <xdr:colOff>177800</xdr:colOff>
      <xdr:row>96</xdr:row>
      <xdr:rowOff>123932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91716"/>
          <a:ext cx="889000" cy="9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123932</xdr:rowOff>
    </xdr:from>
    <xdr:to>
      <xdr:col>15</xdr:col>
      <xdr:colOff>50800</xdr:colOff>
      <xdr:row>96</xdr:row>
      <xdr:rowOff>135517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83132"/>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135517</xdr:rowOff>
    </xdr:from>
    <xdr:to>
      <xdr:col>10</xdr:col>
      <xdr:colOff>114300</xdr:colOff>
      <xdr:row>96</xdr:row>
      <xdr:rowOff>156502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94717"/>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9953</xdr:rowOff>
    </xdr:from>
    <xdr:to>
      <xdr:col>24</xdr:col>
      <xdr:colOff>114300</xdr:colOff>
      <xdr:row>96</xdr:row>
      <xdr:rowOff>111553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159830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153166</xdr:rowOff>
    </xdr:from>
    <xdr:to>
      <xdr:col>20</xdr:col>
      <xdr:colOff>38100</xdr:colOff>
      <xdr:row>96</xdr:row>
      <xdr:rowOff>83316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73132</xdr:rowOff>
    </xdr:from>
    <xdr:to>
      <xdr:col>15</xdr:col>
      <xdr:colOff>101600</xdr:colOff>
      <xdr:row>97</xdr:row>
      <xdr:rowOff>3282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165859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84717</xdr:rowOff>
    </xdr:from>
    <xdr:to>
      <xdr:col>10</xdr:col>
      <xdr:colOff>165100</xdr:colOff>
      <xdr:row>97</xdr:row>
      <xdr:rowOff>14867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105702</xdr:rowOff>
    </xdr:from>
    <xdr:to>
      <xdr:col>6</xdr:col>
      <xdr:colOff>38100</xdr:colOff>
      <xdr:row>97</xdr:row>
      <xdr:rowOff>35852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26979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143609</xdr:rowOff>
    </xdr:from>
    <xdr:to>
      <xdr:col>55</xdr:col>
      <xdr:colOff>0</xdr:colOff>
      <xdr:row>57</xdr:row>
      <xdr:rowOff>168193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16259"/>
          <a:ext cx="8382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148657</xdr:rowOff>
    </xdr:from>
    <xdr:to>
      <xdr:col>50</xdr:col>
      <xdr:colOff>114300</xdr:colOff>
      <xdr:row>57</xdr:row>
      <xdr:rowOff>168193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21307"/>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104921</xdr:rowOff>
    </xdr:from>
    <xdr:to>
      <xdr:col>45</xdr:col>
      <xdr:colOff>177800</xdr:colOff>
      <xdr:row>57</xdr:row>
      <xdr:rowOff>148657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77571"/>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30745</xdr:rowOff>
    </xdr:from>
    <xdr:to>
      <xdr:col>41</xdr:col>
      <xdr:colOff>50800</xdr:colOff>
      <xdr:row>57</xdr:row>
      <xdr:rowOff>104921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03395"/>
          <a:ext cx="889000" cy="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92809</xdr:rowOff>
    </xdr:from>
    <xdr:to>
      <xdr:col>55</xdr:col>
      <xdr:colOff>50800</xdr:colOff>
      <xdr:row>58</xdr:row>
      <xdr:rowOff>22959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7736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117393</xdr:rowOff>
    </xdr:from>
    <xdr:to>
      <xdr:col>50</xdr:col>
      <xdr:colOff>165100</xdr:colOff>
      <xdr:row>58</xdr:row>
      <xdr:rowOff>47543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38670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97857</xdr:rowOff>
    </xdr:from>
    <xdr:to>
      <xdr:col>46</xdr:col>
      <xdr:colOff>38100</xdr:colOff>
      <xdr:row>58</xdr:row>
      <xdr:rowOff>28007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19134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54121</xdr:rowOff>
    </xdr:from>
    <xdr:to>
      <xdr:col>41</xdr:col>
      <xdr:colOff>101600</xdr:colOff>
      <xdr:row>57</xdr:row>
      <xdr:rowOff>155721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146848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151395</xdr:rowOff>
    </xdr:from>
    <xdr:to>
      <xdr:col>36</xdr:col>
      <xdr:colOff>165100</xdr:colOff>
      <xdr:row>57</xdr:row>
      <xdr:rowOff>81545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72672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148947</xdr:rowOff>
    </xdr:from>
    <xdr:to>
      <xdr:col>55</xdr:col>
      <xdr:colOff>0</xdr:colOff>
      <xdr:row>78</xdr:row>
      <xdr:rowOff>157493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22047"/>
          <a:ext cx="8382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67115</xdr:rowOff>
    </xdr:from>
    <xdr:to>
      <xdr:col>50</xdr:col>
      <xdr:colOff>114300</xdr:colOff>
      <xdr:row>78</xdr:row>
      <xdr:rowOff>148947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40215"/>
          <a:ext cx="889000" cy="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67115</xdr:rowOff>
    </xdr:from>
    <xdr:to>
      <xdr:col>45</xdr:col>
      <xdr:colOff>177800</xdr:colOff>
      <xdr:row>79</xdr:row>
      <xdr:rowOff>3122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40215"/>
          <a:ext cx="889000" cy="1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3122</xdr:rowOff>
    </xdr:from>
    <xdr:to>
      <xdr:col>41</xdr:col>
      <xdr:colOff>50800</xdr:colOff>
      <xdr:row>79</xdr:row>
      <xdr:rowOff>13402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47672"/>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106693</xdr:rowOff>
    </xdr:from>
    <xdr:to>
      <xdr:col>55</xdr:col>
      <xdr:colOff>50800</xdr:colOff>
      <xdr:row>79</xdr:row>
      <xdr:rowOff>36843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21620</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98147</xdr:rowOff>
    </xdr:from>
    <xdr:to>
      <xdr:col>50</xdr:col>
      <xdr:colOff>165100</xdr:colOff>
      <xdr:row>79</xdr:row>
      <xdr:rowOff>28297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19424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16315</xdr:rowOff>
    </xdr:from>
    <xdr:to>
      <xdr:col>46</xdr:col>
      <xdr:colOff>38100</xdr:colOff>
      <xdr:row>78</xdr:row>
      <xdr:rowOff>117915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134442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123772</xdr:rowOff>
    </xdr:from>
    <xdr:to>
      <xdr:col>41</xdr:col>
      <xdr:colOff>101600</xdr:colOff>
      <xdr:row>79</xdr:row>
      <xdr:rowOff>53922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45049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134052</xdr:rowOff>
    </xdr:from>
    <xdr:to>
      <xdr:col>36</xdr:col>
      <xdr:colOff>165100</xdr:colOff>
      <xdr:row>79</xdr:row>
      <xdr:rowOff>64202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55329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18681</xdr:rowOff>
    </xdr:from>
    <xdr:to>
      <xdr:col>55</xdr:col>
      <xdr:colOff>0</xdr:colOff>
      <xdr:row>98</xdr:row>
      <xdr:rowOff>28448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820781"/>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12815</xdr:rowOff>
    </xdr:from>
    <xdr:to>
      <xdr:col>50</xdr:col>
      <xdr:colOff>114300</xdr:colOff>
      <xdr:row>98</xdr:row>
      <xdr:rowOff>18681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43465"/>
          <a:ext cx="889000" cy="17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12815</xdr:rowOff>
    </xdr:from>
    <xdr:to>
      <xdr:col>45</xdr:col>
      <xdr:colOff>177800</xdr:colOff>
      <xdr:row>98</xdr:row>
      <xdr:rowOff>97117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43465"/>
          <a:ext cx="889000" cy="2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83756</xdr:rowOff>
    </xdr:from>
    <xdr:to>
      <xdr:col>41</xdr:col>
      <xdr:colOff>50800</xdr:colOff>
      <xdr:row>98</xdr:row>
      <xdr:rowOff>97117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885856"/>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149098</xdr:rowOff>
    </xdr:from>
    <xdr:to>
      <xdr:col>55</xdr:col>
      <xdr:colOff>50800</xdr:colOff>
      <xdr:row>98</xdr:row>
      <xdr:rowOff>79248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64025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139331</xdr:rowOff>
    </xdr:from>
    <xdr:to>
      <xdr:col>50</xdr:col>
      <xdr:colOff>165100</xdr:colOff>
      <xdr:row>98</xdr:row>
      <xdr:rowOff>69481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60608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133465</xdr:rowOff>
    </xdr:from>
    <xdr:to>
      <xdr:col>46</xdr:col>
      <xdr:colOff>38100</xdr:colOff>
      <xdr:row>97</xdr:row>
      <xdr:rowOff>63615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54742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46317</xdr:rowOff>
    </xdr:from>
    <xdr:to>
      <xdr:col>41</xdr:col>
      <xdr:colOff>101600</xdr:colOff>
      <xdr:row>98</xdr:row>
      <xdr:rowOff>147917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8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139044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9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32956</xdr:rowOff>
    </xdr:from>
    <xdr:to>
      <xdr:col>36</xdr:col>
      <xdr:colOff>165100</xdr:colOff>
      <xdr:row>98</xdr:row>
      <xdr:rowOff>134556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8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125683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9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64879</xdr:rowOff>
    </xdr:from>
    <xdr:to>
      <xdr:col>85</xdr:col>
      <xdr:colOff>127000</xdr:colOff>
      <xdr:row>37</xdr:row>
      <xdr:rowOff>101090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08529"/>
          <a:ext cx="8382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64879</xdr:rowOff>
    </xdr:from>
    <xdr:to>
      <xdr:col>81</xdr:col>
      <xdr:colOff>50800</xdr:colOff>
      <xdr:row>37</xdr:row>
      <xdr:rowOff>113480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08529"/>
          <a:ext cx="889000" cy="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113480</xdr:rowOff>
    </xdr:from>
    <xdr:to>
      <xdr:col>76</xdr:col>
      <xdr:colOff>114300</xdr:colOff>
      <xdr:row>37</xdr:row>
      <xdr:rowOff>154993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57130"/>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148753</xdr:rowOff>
    </xdr:from>
    <xdr:to>
      <xdr:col>71</xdr:col>
      <xdr:colOff>177800</xdr:colOff>
      <xdr:row>37</xdr:row>
      <xdr:rowOff>154993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9240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50290</xdr:rowOff>
    </xdr:from>
    <xdr:to>
      <xdr:col>85</xdr:col>
      <xdr:colOff>177800</xdr:colOff>
      <xdr:row>37</xdr:row>
      <xdr:rowOff>151890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28717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14079</xdr:rowOff>
    </xdr:from>
    <xdr:to>
      <xdr:col>81</xdr:col>
      <xdr:colOff>101600</xdr:colOff>
      <xdr:row>37</xdr:row>
      <xdr:rowOff>115679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106806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62680</xdr:rowOff>
    </xdr:from>
    <xdr:to>
      <xdr:col>76</xdr:col>
      <xdr:colOff>165100</xdr:colOff>
      <xdr:row>37</xdr:row>
      <xdr:rowOff>164280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155407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104193</xdr:rowOff>
    </xdr:from>
    <xdr:to>
      <xdr:col>72</xdr:col>
      <xdr:colOff>38100</xdr:colOff>
      <xdr:row>38</xdr:row>
      <xdr:rowOff>34344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47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25471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4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97953</xdr:rowOff>
    </xdr:from>
    <xdr:to>
      <xdr:col>67</xdr:col>
      <xdr:colOff>101600</xdr:colOff>
      <xdr:row>38</xdr:row>
      <xdr:rowOff>28102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19230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90144</xdr:rowOff>
    </xdr:from>
    <xdr:to>
      <xdr:col>85</xdr:col>
      <xdr:colOff>127000</xdr:colOff>
      <xdr:row>57</xdr:row>
      <xdr:rowOff>19896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691344"/>
          <a:ext cx="838200" cy="10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106334</xdr:rowOff>
    </xdr:from>
    <xdr:to>
      <xdr:col>81</xdr:col>
      <xdr:colOff>50800</xdr:colOff>
      <xdr:row>56</xdr:row>
      <xdr:rowOff>90144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021734"/>
          <a:ext cx="889000" cy="6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106334</xdr:rowOff>
    </xdr:from>
    <xdr:to>
      <xdr:col>76</xdr:col>
      <xdr:colOff>114300</xdr:colOff>
      <xdr:row>54</xdr:row>
      <xdr:rowOff>27773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021734"/>
          <a:ext cx="889000" cy="26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27773</xdr:rowOff>
    </xdr:from>
    <xdr:to>
      <xdr:col>71</xdr:col>
      <xdr:colOff>177800</xdr:colOff>
      <xdr:row>57</xdr:row>
      <xdr:rowOff>113073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286073"/>
          <a:ext cx="889000" cy="5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140546</xdr:rowOff>
    </xdr:from>
    <xdr:to>
      <xdr:col>85</xdr:col>
      <xdr:colOff>177800</xdr:colOff>
      <xdr:row>57</xdr:row>
      <xdr:rowOff>70696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55473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39344</xdr:rowOff>
    </xdr:from>
    <xdr:to>
      <xdr:col>81</xdr:col>
      <xdr:colOff>101600</xdr:colOff>
      <xdr:row>56</xdr:row>
      <xdr:rowOff>140944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6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157471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55534</xdr:rowOff>
    </xdr:from>
    <xdr:to>
      <xdr:col>76</xdr:col>
      <xdr:colOff>165100</xdr:colOff>
      <xdr:row>52</xdr:row>
      <xdr:rowOff>157134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9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2211</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74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148423</xdr:rowOff>
    </xdr:from>
    <xdr:to>
      <xdr:col>72</xdr:col>
      <xdr:colOff>38100</xdr:colOff>
      <xdr:row>54</xdr:row>
      <xdr:rowOff>78573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2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95100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01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62273</xdr:rowOff>
    </xdr:from>
    <xdr:to>
      <xdr:col>67</xdr:col>
      <xdr:colOff>101600</xdr:colOff>
      <xdr:row>57</xdr:row>
      <xdr:rowOff>163873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155000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2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249299"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10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91084</xdr:rowOff>
    </xdr:from>
    <xdr:to>
      <xdr:col>85</xdr:col>
      <xdr:colOff>127000</xdr:colOff>
      <xdr:row>98</xdr:row>
      <xdr:rowOff>105893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893184"/>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105893</xdr:rowOff>
    </xdr:from>
    <xdr:to>
      <xdr:col>81</xdr:col>
      <xdr:colOff>50800</xdr:colOff>
      <xdr:row>98</xdr:row>
      <xdr:rowOff>108369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90799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100025</xdr:rowOff>
    </xdr:from>
    <xdr:to>
      <xdr:col>76</xdr:col>
      <xdr:colOff>114300</xdr:colOff>
      <xdr:row>98</xdr:row>
      <xdr:rowOff>108369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90212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93751</xdr:rowOff>
    </xdr:from>
    <xdr:to>
      <xdr:col>71</xdr:col>
      <xdr:colOff>177800</xdr:colOff>
      <xdr:row>98</xdr:row>
      <xdr:rowOff>100025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89585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40284</xdr:rowOff>
    </xdr:from>
    <xdr:to>
      <xdr:col>85</xdr:col>
      <xdr:colOff>177800</xdr:colOff>
      <xdr:row>98</xdr:row>
      <xdr:rowOff>141884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18711</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8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55093</xdr:rowOff>
    </xdr:from>
    <xdr:to>
      <xdr:col>81</xdr:col>
      <xdr:colOff>101600</xdr:colOff>
      <xdr:row>98</xdr:row>
      <xdr:rowOff>156693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8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147820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9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57569</xdr:rowOff>
    </xdr:from>
    <xdr:to>
      <xdr:col>76</xdr:col>
      <xdr:colOff>165100</xdr:colOff>
      <xdr:row>98</xdr:row>
      <xdr:rowOff>159169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8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150296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9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49225</xdr:rowOff>
    </xdr:from>
    <xdr:to>
      <xdr:col>72</xdr:col>
      <xdr:colOff>38100</xdr:colOff>
      <xdr:row>98</xdr:row>
      <xdr:rowOff>150825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8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9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42951</xdr:rowOff>
    </xdr:from>
    <xdr:to>
      <xdr:col>67</xdr:col>
      <xdr:colOff>101600</xdr:colOff>
      <xdr:row>98</xdr:row>
      <xdr:rowOff>144551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135678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9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令和３年度の目的別経費では、全ての目的別費目が類似団体平均値を下回っており、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類似団体と比較して人口に対する予算規模が小さいことが見て取れる。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人口規模の差異から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県平均、全国平均と比較してコスト高だが、類似団体内では低く抑えられている。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各種農業振興施策のほか、農業集落排水事業に対する補助・負担金があること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県平均、全国平均と比較してコスト高だが、類似団体内では低く抑えられている。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衛生費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、西北五環境整備事務組合に対する建設負担金が、西部クリーンセンター施設整備の終了に伴い大幅に減額となったこと、及び</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広域連合病院</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事業の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機器の更新や修繕の費用負担が増加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しており、今後も緩やかな増加基調が続くと予想される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教育費については、平成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ヶ年間で町内にある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小学校を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校に統合する事業において、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令和２年度には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屋内運動場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完成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し、事業進捗のピークを越えたことから事業費が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千円下回った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人口減少により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の数値が上昇することも想定されることから、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今まで以上の経費節減に努めていく。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tx1"/>
              </a:solidFill>
              <a:effectLst/>
              <a:latin typeface="ＭＳ Ｐゴシック" panose="020B0600070205080204" pitchFamily="50" charset="-128"/>
              <a:ea typeface="ＭＳ Ｐゴシック" panose="020B0600070205080204" pitchFamily="50" charset="-128"/>
            </a:rPr>
            <a:t>　実質収支額は黒字となったが、望ましいとされる</a:t>
          </a:r>
          <a:r>
            <a:rPr lang="en-US" altLang="ja-JP" sz="1300">
              <a:solidFill>
                <a:schemeClr val="tx1"/>
              </a:solidFill>
              <a:effectLst/>
              <a:latin typeface="ＭＳ Ｐゴシック" panose="020B0600070205080204" pitchFamily="50" charset="-128"/>
              <a:ea typeface="ＭＳ Ｐゴシック" panose="020B0600070205080204" pitchFamily="50" charset="-128"/>
            </a:rPr>
            <a:t>3</a:t>
          </a:r>
          <a:r>
            <a:rPr lang="ja-JP" altLang="en-US" sz="1300">
              <a:solidFill>
                <a:schemeClr val="tx1"/>
              </a:solidFill>
              <a:effectLst/>
              <a:latin typeface="ＭＳ Ｐゴシック" panose="020B0600070205080204" pitchFamily="50" charset="-128"/>
              <a:ea typeface="ＭＳ Ｐゴシック" panose="020B0600070205080204" pitchFamily="50" charset="-128"/>
            </a:rPr>
            <a:t>～</a:t>
          </a:r>
          <a:r>
            <a:rPr lang="en-US" altLang="ja-JP" sz="1300">
              <a:solidFill>
                <a:schemeClr val="tx1"/>
              </a:solidFill>
              <a:effectLst/>
              <a:latin typeface="ＭＳ Ｐゴシック" panose="020B0600070205080204" pitchFamily="50" charset="-128"/>
              <a:ea typeface="ＭＳ Ｐゴシック" panose="020B0600070205080204" pitchFamily="50" charset="-128"/>
            </a:rPr>
            <a:t>5</a:t>
          </a:r>
          <a:r>
            <a:rPr lang="ja-JP" altLang="en-US" sz="1300">
              <a:solidFill>
                <a:schemeClr val="tx1"/>
              </a:solidFill>
              <a:effectLst/>
              <a:latin typeface="ＭＳ Ｐゴシック" panose="020B0600070205080204" pitchFamily="50" charset="-128"/>
              <a:ea typeface="ＭＳ Ｐゴシック" panose="020B0600070205080204" pitchFamily="50" charset="-128"/>
            </a:rPr>
            <a:t>％の目安を大幅に超過しているため、適切な財政政策を実行する必要がある。また、近年、社会保障関係経費や建設事業費の増大による収支不足を基金取崩しで対応してきたため、実質単年度収支は赤字、基金残高も減少していたが、</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令和３年度は、</a:t>
          </a:r>
          <a:r>
            <a:rPr lang="ja-JP" altLang="en-US" sz="1300">
              <a:solidFill>
                <a:schemeClr val="tx1"/>
              </a:solidFill>
              <a:effectLst/>
              <a:latin typeface="ＭＳ Ｐゴシック" panose="020B0600070205080204" pitchFamily="50" charset="-128"/>
              <a:ea typeface="ＭＳ Ｐゴシック" panose="020B0600070205080204" pitchFamily="50" charset="-128"/>
            </a:rPr>
            <a:t>各種事業の中止や普通交付税の追加交付により、基金残高が大幅に増額、実質単年度収支も黒字額が増加した。今後も社会保障関係経費の増に対応し、実質単年度収支の黒字を維持するため、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税収等の</a:t>
          </a:r>
          <a:r>
            <a:rPr lang="ja-JP" altLang="en-US" sz="1300">
              <a:solidFill>
                <a:schemeClr val="tx1"/>
              </a:solidFill>
              <a:effectLst/>
              <a:latin typeface="ＭＳ Ｐゴシック" panose="020B0600070205080204" pitchFamily="50" charset="-128"/>
              <a:ea typeface="ＭＳ Ｐゴシック" panose="020B0600070205080204" pitchFamily="50" charset="-128"/>
            </a:rPr>
            <a:t>安定した自主財源の確保、歳出の削減に努める。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tx1"/>
              </a:solidFill>
              <a:effectLst/>
              <a:latin typeface="ＭＳ ゴシック" panose="020B0609070205080204" pitchFamily="49" charset="-128"/>
              <a:ea typeface="ＭＳ ゴシック" panose="020B0609070205080204" pitchFamily="49" charset="-128"/>
            </a:rPr>
            <a:t>　新型コロナウイルス感染症の影響により、多くの事業が中止となったことや受診控えによる医療扶助費の減による歳出の抑制基調が続いていることから、連結実質赤字比率は、一般会計、全ての特別会計及び公営企業会計において黒字で推移している。ただし、一部の会計では一般会計からの基準外繰出によって赤字を解消しているものものあり、今後はより一層の経費削減とともに適正な収入構造の見直し等を行い、繰出金が減少するように努めるほか、引き続き全会計において歳入の確保及び歳出の抑制を図り、健全な財政運営に努める。 </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election activeCell="A2" sqref="A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7485921</v>
      </c>
      <c r="BO4" s="483"/>
      <c r="BP4" s="483"/>
      <c r="BQ4" s="483"/>
      <c r="BR4" s="483"/>
      <c r="BS4" s="483"/>
      <c r="BT4" s="483"/>
      <c r="BU4" s="484"/>
      <c r="BV4" s="482">
        <v>8759887</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13.1</v>
      </c>
      <c r="CU4" s="623"/>
      <c r="CV4" s="623"/>
      <c r="CW4" s="623"/>
      <c r="CX4" s="623"/>
      <c r="CY4" s="623"/>
      <c r="CZ4" s="623"/>
      <c r="DA4" s="624"/>
      <c r="DB4" s="622">
        <v>9.9</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6872045</v>
      </c>
      <c r="BO5" s="454"/>
      <c r="BP5" s="454"/>
      <c r="BQ5" s="454"/>
      <c r="BR5" s="454"/>
      <c r="BS5" s="454"/>
      <c r="BT5" s="454"/>
      <c r="BU5" s="455"/>
      <c r="BV5" s="453">
        <v>8332259</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85.2</v>
      </c>
      <c r="CU5" s="451"/>
      <c r="CV5" s="451"/>
      <c r="CW5" s="451"/>
      <c r="CX5" s="451"/>
      <c r="CY5" s="451"/>
      <c r="CZ5" s="451"/>
      <c r="DA5" s="452"/>
      <c r="DB5" s="450">
        <v>90.6</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613876</v>
      </c>
      <c r="BO6" s="454"/>
      <c r="BP6" s="454"/>
      <c r="BQ6" s="454"/>
      <c r="BR6" s="454"/>
      <c r="BS6" s="454"/>
      <c r="BT6" s="454"/>
      <c r="BU6" s="455"/>
      <c r="BV6" s="453">
        <v>427628</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88.3</v>
      </c>
      <c r="CU6" s="597"/>
      <c r="CV6" s="597"/>
      <c r="CW6" s="597"/>
      <c r="CX6" s="597"/>
      <c r="CY6" s="597"/>
      <c r="CZ6" s="597"/>
      <c r="DA6" s="598"/>
      <c r="DB6" s="596">
        <v>93.3</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46744</v>
      </c>
      <c r="BO7" s="454"/>
      <c r="BP7" s="454"/>
      <c r="BQ7" s="454"/>
      <c r="BR7" s="454"/>
      <c r="BS7" s="454"/>
      <c r="BT7" s="454"/>
      <c r="BU7" s="455"/>
      <c r="BV7" s="453">
        <v>31984</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4316659</v>
      </c>
      <c r="CU7" s="454"/>
      <c r="CV7" s="454"/>
      <c r="CW7" s="454"/>
      <c r="CX7" s="454"/>
      <c r="CY7" s="454"/>
      <c r="CZ7" s="454"/>
      <c r="DA7" s="455"/>
      <c r="DB7" s="453">
        <v>4007405</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110</v>
      </c>
      <c r="AV8" s="512"/>
      <c r="AW8" s="512"/>
      <c r="AX8" s="512"/>
      <c r="AY8" s="467" t="s">
        <v>111</v>
      </c>
      <c r="AZ8" s="468"/>
      <c r="BA8" s="468"/>
      <c r="BB8" s="468"/>
      <c r="BC8" s="468"/>
      <c r="BD8" s="468"/>
      <c r="BE8" s="468"/>
      <c r="BF8" s="468"/>
      <c r="BG8" s="468"/>
      <c r="BH8" s="468"/>
      <c r="BI8" s="468"/>
      <c r="BJ8" s="468"/>
      <c r="BK8" s="468"/>
      <c r="BL8" s="468"/>
      <c r="BM8" s="469"/>
      <c r="BN8" s="453">
        <v>567132</v>
      </c>
      <c r="BO8" s="454"/>
      <c r="BP8" s="454"/>
      <c r="BQ8" s="454"/>
      <c r="BR8" s="454"/>
      <c r="BS8" s="454"/>
      <c r="BT8" s="454"/>
      <c r="BU8" s="455"/>
      <c r="BV8" s="453">
        <v>395644</v>
      </c>
      <c r="BW8" s="454"/>
      <c r="BX8" s="454"/>
      <c r="BY8" s="454"/>
      <c r="BZ8" s="454"/>
      <c r="CA8" s="454"/>
      <c r="CB8" s="454"/>
      <c r="CC8" s="455"/>
      <c r="CD8" s="493" t="s">
        <v>112</v>
      </c>
      <c r="CE8" s="413"/>
      <c r="CF8" s="413"/>
      <c r="CG8" s="413"/>
      <c r="CH8" s="413"/>
      <c r="CI8" s="413"/>
      <c r="CJ8" s="413"/>
      <c r="CK8" s="413"/>
      <c r="CL8" s="413"/>
      <c r="CM8" s="413"/>
      <c r="CN8" s="413"/>
      <c r="CO8" s="413"/>
      <c r="CP8" s="413"/>
      <c r="CQ8" s="413"/>
      <c r="CR8" s="413"/>
      <c r="CS8" s="494"/>
      <c r="CT8" s="556">
        <v>0.27</v>
      </c>
      <c r="CU8" s="557"/>
      <c r="CV8" s="557"/>
      <c r="CW8" s="557"/>
      <c r="CX8" s="557"/>
      <c r="CY8" s="557"/>
      <c r="CZ8" s="557"/>
      <c r="DA8" s="558"/>
      <c r="DB8" s="556">
        <v>0.28000000000000003</v>
      </c>
      <c r="DC8" s="557"/>
      <c r="DD8" s="557"/>
      <c r="DE8" s="557"/>
      <c r="DF8" s="557"/>
      <c r="DG8" s="557"/>
      <c r="DH8" s="557"/>
      <c r="DI8" s="558"/>
    </row>
    <row r="9" spans="1:119" ht="18.75" customHeight="1" thickBot="1" x14ac:dyDescent="0.2">
      <c r="A9" s="178"/>
      <c r="B9" s="585" t="s">
        <v>113</v>
      </c>
      <c r="C9" s="586"/>
      <c r="D9" s="586"/>
      <c r="E9" s="586"/>
      <c r="F9" s="586"/>
      <c r="G9" s="586"/>
      <c r="H9" s="586"/>
      <c r="I9" s="586"/>
      <c r="J9" s="586"/>
      <c r="K9" s="504"/>
      <c r="L9" s="587" t="s">
        <v>114</v>
      </c>
      <c r="M9" s="588"/>
      <c r="N9" s="588"/>
      <c r="O9" s="588"/>
      <c r="P9" s="588"/>
      <c r="Q9" s="589"/>
      <c r="R9" s="590">
        <v>12074</v>
      </c>
      <c r="S9" s="591"/>
      <c r="T9" s="591"/>
      <c r="U9" s="591"/>
      <c r="V9" s="592"/>
      <c r="W9" s="522" t="s">
        <v>115</v>
      </c>
      <c r="X9" s="523"/>
      <c r="Y9" s="523"/>
      <c r="Z9" s="523"/>
      <c r="AA9" s="523"/>
      <c r="AB9" s="523"/>
      <c r="AC9" s="523"/>
      <c r="AD9" s="523"/>
      <c r="AE9" s="523"/>
      <c r="AF9" s="523"/>
      <c r="AG9" s="523"/>
      <c r="AH9" s="523"/>
      <c r="AI9" s="523"/>
      <c r="AJ9" s="523"/>
      <c r="AK9" s="523"/>
      <c r="AL9" s="593"/>
      <c r="AM9" s="510" t="s">
        <v>116</v>
      </c>
      <c r="AN9" s="410"/>
      <c r="AO9" s="410"/>
      <c r="AP9" s="410"/>
      <c r="AQ9" s="410"/>
      <c r="AR9" s="410"/>
      <c r="AS9" s="410"/>
      <c r="AT9" s="411"/>
      <c r="AU9" s="511" t="s">
        <v>106</v>
      </c>
      <c r="AV9" s="512"/>
      <c r="AW9" s="512"/>
      <c r="AX9" s="512"/>
      <c r="AY9" s="467" t="s">
        <v>117</v>
      </c>
      <c r="AZ9" s="468"/>
      <c r="BA9" s="468"/>
      <c r="BB9" s="468"/>
      <c r="BC9" s="468"/>
      <c r="BD9" s="468"/>
      <c r="BE9" s="468"/>
      <c r="BF9" s="468"/>
      <c r="BG9" s="468"/>
      <c r="BH9" s="468"/>
      <c r="BI9" s="468"/>
      <c r="BJ9" s="468"/>
      <c r="BK9" s="468"/>
      <c r="BL9" s="468"/>
      <c r="BM9" s="469"/>
      <c r="BN9" s="453">
        <v>171488</v>
      </c>
      <c r="BO9" s="454"/>
      <c r="BP9" s="454"/>
      <c r="BQ9" s="454"/>
      <c r="BR9" s="454"/>
      <c r="BS9" s="454"/>
      <c r="BT9" s="454"/>
      <c r="BU9" s="455"/>
      <c r="BV9" s="453">
        <v>163210</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9.6999999999999993</v>
      </c>
      <c r="CU9" s="451"/>
      <c r="CV9" s="451"/>
      <c r="CW9" s="451"/>
      <c r="CX9" s="451"/>
      <c r="CY9" s="451"/>
      <c r="CZ9" s="451"/>
      <c r="DA9" s="452"/>
      <c r="DB9" s="450">
        <v>10.5</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13392</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121</v>
      </c>
      <c r="AV10" s="512"/>
      <c r="AW10" s="512"/>
      <c r="AX10" s="512"/>
      <c r="AY10" s="467" t="s">
        <v>122</v>
      </c>
      <c r="AZ10" s="468"/>
      <c r="BA10" s="468"/>
      <c r="BB10" s="468"/>
      <c r="BC10" s="468"/>
      <c r="BD10" s="468"/>
      <c r="BE10" s="468"/>
      <c r="BF10" s="468"/>
      <c r="BG10" s="468"/>
      <c r="BH10" s="468"/>
      <c r="BI10" s="468"/>
      <c r="BJ10" s="468"/>
      <c r="BK10" s="468"/>
      <c r="BL10" s="468"/>
      <c r="BM10" s="469"/>
      <c r="BN10" s="453">
        <v>195352</v>
      </c>
      <c r="BO10" s="454"/>
      <c r="BP10" s="454"/>
      <c r="BQ10" s="454"/>
      <c r="BR10" s="454"/>
      <c r="BS10" s="454"/>
      <c r="BT10" s="454"/>
      <c r="BU10" s="455"/>
      <c r="BV10" s="453">
        <v>27787</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127</v>
      </c>
      <c r="AV11" s="512"/>
      <c r="AW11" s="512"/>
      <c r="AX11" s="512"/>
      <c r="AY11" s="467" t="s">
        <v>128</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129</v>
      </c>
      <c r="CE11" s="413"/>
      <c r="CF11" s="413"/>
      <c r="CG11" s="413"/>
      <c r="CH11" s="413"/>
      <c r="CI11" s="413"/>
      <c r="CJ11" s="413"/>
      <c r="CK11" s="413"/>
      <c r="CL11" s="413"/>
      <c r="CM11" s="413"/>
      <c r="CN11" s="413"/>
      <c r="CO11" s="413"/>
      <c r="CP11" s="413"/>
      <c r="CQ11" s="413"/>
      <c r="CR11" s="413"/>
      <c r="CS11" s="494"/>
      <c r="CT11" s="556" t="s">
        <v>130</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8"/>
      <c r="B12" s="559" t="s">
        <v>131</v>
      </c>
      <c r="C12" s="560"/>
      <c r="D12" s="560"/>
      <c r="E12" s="560"/>
      <c r="F12" s="560"/>
      <c r="G12" s="560"/>
      <c r="H12" s="560"/>
      <c r="I12" s="560"/>
      <c r="J12" s="560"/>
      <c r="K12" s="561"/>
      <c r="L12" s="568" t="s">
        <v>132</v>
      </c>
      <c r="M12" s="569"/>
      <c r="N12" s="569"/>
      <c r="O12" s="569"/>
      <c r="P12" s="569"/>
      <c r="Q12" s="570"/>
      <c r="R12" s="571">
        <v>12238</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102</v>
      </c>
      <c r="AV12" s="512"/>
      <c r="AW12" s="512"/>
      <c r="AX12" s="512"/>
      <c r="AY12" s="467" t="s">
        <v>136</v>
      </c>
      <c r="AZ12" s="468"/>
      <c r="BA12" s="468"/>
      <c r="BB12" s="468"/>
      <c r="BC12" s="468"/>
      <c r="BD12" s="468"/>
      <c r="BE12" s="468"/>
      <c r="BF12" s="468"/>
      <c r="BG12" s="468"/>
      <c r="BH12" s="468"/>
      <c r="BI12" s="468"/>
      <c r="BJ12" s="468"/>
      <c r="BK12" s="468"/>
      <c r="BL12" s="468"/>
      <c r="BM12" s="469"/>
      <c r="BN12" s="453">
        <v>46459</v>
      </c>
      <c r="BO12" s="454"/>
      <c r="BP12" s="454"/>
      <c r="BQ12" s="454"/>
      <c r="BR12" s="454"/>
      <c r="BS12" s="454"/>
      <c r="BT12" s="454"/>
      <c r="BU12" s="455"/>
      <c r="BV12" s="453">
        <v>94401</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139</v>
      </c>
      <c r="N13" s="538"/>
      <c r="O13" s="538"/>
      <c r="P13" s="538"/>
      <c r="Q13" s="539"/>
      <c r="R13" s="540">
        <v>12224</v>
      </c>
      <c r="S13" s="541"/>
      <c r="T13" s="541"/>
      <c r="U13" s="541"/>
      <c r="V13" s="542"/>
      <c r="W13" s="543" t="s">
        <v>140</v>
      </c>
      <c r="X13" s="439"/>
      <c r="Y13" s="439"/>
      <c r="Z13" s="439"/>
      <c r="AA13" s="439"/>
      <c r="AB13" s="440"/>
      <c r="AC13" s="406">
        <v>2016</v>
      </c>
      <c r="AD13" s="407"/>
      <c r="AE13" s="407"/>
      <c r="AF13" s="407"/>
      <c r="AG13" s="408"/>
      <c r="AH13" s="406">
        <v>2475</v>
      </c>
      <c r="AI13" s="407"/>
      <c r="AJ13" s="407"/>
      <c r="AK13" s="407"/>
      <c r="AL13" s="466"/>
      <c r="AM13" s="510" t="s">
        <v>141</v>
      </c>
      <c r="AN13" s="410"/>
      <c r="AO13" s="410"/>
      <c r="AP13" s="410"/>
      <c r="AQ13" s="410"/>
      <c r="AR13" s="410"/>
      <c r="AS13" s="410"/>
      <c r="AT13" s="411"/>
      <c r="AU13" s="511" t="s">
        <v>142</v>
      </c>
      <c r="AV13" s="512"/>
      <c r="AW13" s="512"/>
      <c r="AX13" s="512"/>
      <c r="AY13" s="467" t="s">
        <v>143</v>
      </c>
      <c r="AZ13" s="468"/>
      <c r="BA13" s="468"/>
      <c r="BB13" s="468"/>
      <c r="BC13" s="468"/>
      <c r="BD13" s="468"/>
      <c r="BE13" s="468"/>
      <c r="BF13" s="468"/>
      <c r="BG13" s="468"/>
      <c r="BH13" s="468"/>
      <c r="BI13" s="468"/>
      <c r="BJ13" s="468"/>
      <c r="BK13" s="468"/>
      <c r="BL13" s="468"/>
      <c r="BM13" s="469"/>
      <c r="BN13" s="453">
        <v>320381</v>
      </c>
      <c r="BO13" s="454"/>
      <c r="BP13" s="454"/>
      <c r="BQ13" s="454"/>
      <c r="BR13" s="454"/>
      <c r="BS13" s="454"/>
      <c r="BT13" s="454"/>
      <c r="BU13" s="455"/>
      <c r="BV13" s="453">
        <v>96596</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12.2</v>
      </c>
      <c r="CU13" s="451"/>
      <c r="CV13" s="451"/>
      <c r="CW13" s="451"/>
      <c r="CX13" s="451"/>
      <c r="CY13" s="451"/>
      <c r="CZ13" s="451"/>
      <c r="DA13" s="452"/>
      <c r="DB13" s="450">
        <v>12.5</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145</v>
      </c>
      <c r="M14" s="580"/>
      <c r="N14" s="580"/>
      <c r="O14" s="580"/>
      <c r="P14" s="580"/>
      <c r="Q14" s="581"/>
      <c r="R14" s="540">
        <v>12499</v>
      </c>
      <c r="S14" s="541"/>
      <c r="T14" s="541"/>
      <c r="U14" s="541"/>
      <c r="V14" s="542"/>
      <c r="W14" s="544"/>
      <c r="X14" s="442"/>
      <c r="Y14" s="442"/>
      <c r="Z14" s="442"/>
      <c r="AA14" s="442"/>
      <c r="AB14" s="443"/>
      <c r="AC14" s="533">
        <v>32.6</v>
      </c>
      <c r="AD14" s="534"/>
      <c r="AE14" s="534"/>
      <c r="AF14" s="534"/>
      <c r="AG14" s="535"/>
      <c r="AH14" s="533">
        <v>34.9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v>111.1</v>
      </c>
      <c r="CU14" s="551"/>
      <c r="CV14" s="551"/>
      <c r="CW14" s="551"/>
      <c r="CX14" s="551"/>
      <c r="CY14" s="551"/>
      <c r="CZ14" s="551"/>
      <c r="DA14" s="552"/>
      <c r="DB14" s="550">
        <v>142.4</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139</v>
      </c>
      <c r="N15" s="538"/>
      <c r="O15" s="538"/>
      <c r="P15" s="538"/>
      <c r="Q15" s="539"/>
      <c r="R15" s="540">
        <v>12484</v>
      </c>
      <c r="S15" s="541"/>
      <c r="T15" s="541"/>
      <c r="U15" s="541"/>
      <c r="V15" s="542"/>
      <c r="W15" s="543" t="s">
        <v>147</v>
      </c>
      <c r="X15" s="439"/>
      <c r="Y15" s="439"/>
      <c r="Z15" s="439"/>
      <c r="AA15" s="439"/>
      <c r="AB15" s="440"/>
      <c r="AC15" s="406">
        <v>1135</v>
      </c>
      <c r="AD15" s="407"/>
      <c r="AE15" s="407"/>
      <c r="AF15" s="407"/>
      <c r="AG15" s="408"/>
      <c r="AH15" s="406">
        <v>1311</v>
      </c>
      <c r="AI15" s="407"/>
      <c r="AJ15" s="407"/>
      <c r="AK15" s="407"/>
      <c r="AL15" s="466"/>
      <c r="AM15" s="510"/>
      <c r="AN15" s="410"/>
      <c r="AO15" s="410"/>
      <c r="AP15" s="410"/>
      <c r="AQ15" s="410"/>
      <c r="AR15" s="410"/>
      <c r="AS15" s="410"/>
      <c r="AT15" s="411"/>
      <c r="AU15" s="511"/>
      <c r="AV15" s="512"/>
      <c r="AW15" s="512"/>
      <c r="AX15" s="512"/>
      <c r="AY15" s="479" t="s">
        <v>148</v>
      </c>
      <c r="AZ15" s="480"/>
      <c r="BA15" s="480"/>
      <c r="BB15" s="480"/>
      <c r="BC15" s="480"/>
      <c r="BD15" s="480"/>
      <c r="BE15" s="480"/>
      <c r="BF15" s="480"/>
      <c r="BG15" s="480"/>
      <c r="BH15" s="480"/>
      <c r="BI15" s="480"/>
      <c r="BJ15" s="480"/>
      <c r="BK15" s="480"/>
      <c r="BL15" s="480"/>
      <c r="BM15" s="481"/>
      <c r="BN15" s="482">
        <v>1010064</v>
      </c>
      <c r="BO15" s="483"/>
      <c r="BP15" s="483"/>
      <c r="BQ15" s="483"/>
      <c r="BR15" s="483"/>
      <c r="BS15" s="483"/>
      <c r="BT15" s="483"/>
      <c r="BU15" s="484"/>
      <c r="BV15" s="482">
        <v>1028415</v>
      </c>
      <c r="BW15" s="483"/>
      <c r="BX15" s="483"/>
      <c r="BY15" s="483"/>
      <c r="BZ15" s="483"/>
      <c r="CA15" s="483"/>
      <c r="CB15" s="483"/>
      <c r="CC15" s="484"/>
      <c r="CD15" s="553" t="s">
        <v>149</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150</v>
      </c>
      <c r="M16" s="528"/>
      <c r="N16" s="528"/>
      <c r="O16" s="528"/>
      <c r="P16" s="528"/>
      <c r="Q16" s="529"/>
      <c r="R16" s="530" t="s">
        <v>151</v>
      </c>
      <c r="S16" s="531"/>
      <c r="T16" s="531"/>
      <c r="U16" s="531"/>
      <c r="V16" s="532"/>
      <c r="W16" s="544"/>
      <c r="X16" s="442"/>
      <c r="Y16" s="442"/>
      <c r="Z16" s="442"/>
      <c r="AA16" s="442"/>
      <c r="AB16" s="443"/>
      <c r="AC16" s="533">
        <v>18.3</v>
      </c>
      <c r="AD16" s="534"/>
      <c r="AE16" s="534"/>
      <c r="AF16" s="534"/>
      <c r="AG16" s="535"/>
      <c r="AH16" s="533">
        <v>18.5</v>
      </c>
      <c r="AI16" s="534"/>
      <c r="AJ16" s="534"/>
      <c r="AK16" s="534"/>
      <c r="AL16" s="536"/>
      <c r="AM16" s="510"/>
      <c r="AN16" s="410"/>
      <c r="AO16" s="410"/>
      <c r="AP16" s="410"/>
      <c r="AQ16" s="410"/>
      <c r="AR16" s="410"/>
      <c r="AS16" s="410"/>
      <c r="AT16" s="411"/>
      <c r="AU16" s="511"/>
      <c r="AV16" s="512"/>
      <c r="AW16" s="512"/>
      <c r="AX16" s="512"/>
      <c r="AY16" s="467" t="s">
        <v>152</v>
      </c>
      <c r="AZ16" s="468"/>
      <c r="BA16" s="468"/>
      <c r="BB16" s="468"/>
      <c r="BC16" s="468"/>
      <c r="BD16" s="468"/>
      <c r="BE16" s="468"/>
      <c r="BF16" s="468"/>
      <c r="BG16" s="468"/>
      <c r="BH16" s="468"/>
      <c r="BI16" s="468"/>
      <c r="BJ16" s="468"/>
      <c r="BK16" s="468"/>
      <c r="BL16" s="468"/>
      <c r="BM16" s="469"/>
      <c r="BN16" s="453">
        <v>3898963</v>
      </c>
      <c r="BO16" s="454"/>
      <c r="BP16" s="454"/>
      <c r="BQ16" s="454"/>
      <c r="BR16" s="454"/>
      <c r="BS16" s="454"/>
      <c r="BT16" s="454"/>
      <c r="BU16" s="455"/>
      <c r="BV16" s="453">
        <v>3644827</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153</v>
      </c>
      <c r="N17" s="547"/>
      <c r="O17" s="547"/>
      <c r="P17" s="547"/>
      <c r="Q17" s="548"/>
      <c r="R17" s="530" t="s">
        <v>151</v>
      </c>
      <c r="S17" s="531"/>
      <c r="T17" s="531"/>
      <c r="U17" s="531"/>
      <c r="V17" s="532"/>
      <c r="W17" s="543" t="s">
        <v>154</v>
      </c>
      <c r="X17" s="439"/>
      <c r="Y17" s="439"/>
      <c r="Z17" s="439"/>
      <c r="AA17" s="439"/>
      <c r="AB17" s="440"/>
      <c r="AC17" s="406">
        <v>3035</v>
      </c>
      <c r="AD17" s="407"/>
      <c r="AE17" s="407"/>
      <c r="AF17" s="407"/>
      <c r="AG17" s="408"/>
      <c r="AH17" s="406">
        <v>3301</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1242000</v>
      </c>
      <c r="BO17" s="454"/>
      <c r="BP17" s="454"/>
      <c r="BQ17" s="454"/>
      <c r="BR17" s="454"/>
      <c r="BS17" s="454"/>
      <c r="BT17" s="454"/>
      <c r="BU17" s="455"/>
      <c r="BV17" s="453">
        <v>1274018</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46.43</v>
      </c>
      <c r="M18" s="506"/>
      <c r="N18" s="506"/>
      <c r="O18" s="506"/>
      <c r="P18" s="506"/>
      <c r="Q18" s="506"/>
      <c r="R18" s="507"/>
      <c r="S18" s="507"/>
      <c r="T18" s="507"/>
      <c r="U18" s="507"/>
      <c r="V18" s="508"/>
      <c r="W18" s="524"/>
      <c r="X18" s="525"/>
      <c r="Y18" s="525"/>
      <c r="Z18" s="525"/>
      <c r="AA18" s="525"/>
      <c r="AB18" s="549"/>
      <c r="AC18" s="423">
        <v>49.1</v>
      </c>
      <c r="AD18" s="424"/>
      <c r="AE18" s="424"/>
      <c r="AF18" s="424"/>
      <c r="AG18" s="509"/>
      <c r="AH18" s="423">
        <v>46.6</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3762084</v>
      </c>
      <c r="BO18" s="454"/>
      <c r="BP18" s="454"/>
      <c r="BQ18" s="454"/>
      <c r="BR18" s="454"/>
      <c r="BS18" s="454"/>
      <c r="BT18" s="454"/>
      <c r="BU18" s="455"/>
      <c r="BV18" s="453">
        <v>3647716</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260</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5045837</v>
      </c>
      <c r="BO19" s="454"/>
      <c r="BP19" s="454"/>
      <c r="BQ19" s="454"/>
      <c r="BR19" s="454"/>
      <c r="BS19" s="454"/>
      <c r="BT19" s="454"/>
      <c r="BU19" s="455"/>
      <c r="BV19" s="453">
        <v>4594544</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4256</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7903646</v>
      </c>
      <c r="BO22" s="483"/>
      <c r="BP22" s="483"/>
      <c r="BQ22" s="483"/>
      <c r="BR22" s="483"/>
      <c r="BS22" s="483"/>
      <c r="BT22" s="483"/>
      <c r="BU22" s="484"/>
      <c r="BV22" s="482">
        <v>7908117</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5439077</v>
      </c>
      <c r="BO23" s="454"/>
      <c r="BP23" s="454"/>
      <c r="BQ23" s="454"/>
      <c r="BR23" s="454"/>
      <c r="BS23" s="454"/>
      <c r="BT23" s="454"/>
      <c r="BU23" s="455"/>
      <c r="BV23" s="453">
        <v>5316440</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7030</v>
      </c>
      <c r="R24" s="407"/>
      <c r="S24" s="407"/>
      <c r="T24" s="407"/>
      <c r="U24" s="407"/>
      <c r="V24" s="408"/>
      <c r="W24" s="496"/>
      <c r="X24" s="433"/>
      <c r="Y24" s="434"/>
      <c r="Z24" s="409" t="s">
        <v>171</v>
      </c>
      <c r="AA24" s="410"/>
      <c r="AB24" s="410"/>
      <c r="AC24" s="410"/>
      <c r="AD24" s="410"/>
      <c r="AE24" s="410"/>
      <c r="AF24" s="410"/>
      <c r="AG24" s="411"/>
      <c r="AH24" s="406">
        <v>95</v>
      </c>
      <c r="AI24" s="407"/>
      <c r="AJ24" s="407"/>
      <c r="AK24" s="407"/>
      <c r="AL24" s="408"/>
      <c r="AM24" s="406">
        <v>282340</v>
      </c>
      <c r="AN24" s="407"/>
      <c r="AO24" s="407"/>
      <c r="AP24" s="407"/>
      <c r="AQ24" s="407"/>
      <c r="AR24" s="408"/>
      <c r="AS24" s="406">
        <v>2972</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5579049</v>
      </c>
      <c r="BO24" s="454"/>
      <c r="BP24" s="454"/>
      <c r="BQ24" s="454"/>
      <c r="BR24" s="454"/>
      <c r="BS24" s="454"/>
      <c r="BT24" s="454"/>
      <c r="BU24" s="455"/>
      <c r="BV24" s="453">
        <v>5501589</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1</v>
      </c>
      <c r="M25" s="407"/>
      <c r="N25" s="407"/>
      <c r="O25" s="407"/>
      <c r="P25" s="408"/>
      <c r="Q25" s="406">
        <v>5760</v>
      </c>
      <c r="R25" s="407"/>
      <c r="S25" s="407"/>
      <c r="T25" s="407"/>
      <c r="U25" s="407"/>
      <c r="V25" s="408"/>
      <c r="W25" s="496"/>
      <c r="X25" s="433"/>
      <c r="Y25" s="434"/>
      <c r="Z25" s="409" t="s">
        <v>174</v>
      </c>
      <c r="AA25" s="410"/>
      <c r="AB25" s="410"/>
      <c r="AC25" s="410"/>
      <c r="AD25" s="410"/>
      <c r="AE25" s="410"/>
      <c r="AF25" s="410"/>
      <c r="AG25" s="411"/>
      <c r="AH25" s="406" t="s">
        <v>138</v>
      </c>
      <c r="AI25" s="407"/>
      <c r="AJ25" s="407"/>
      <c r="AK25" s="407"/>
      <c r="AL25" s="408"/>
      <c r="AM25" s="406" t="s">
        <v>138</v>
      </c>
      <c r="AN25" s="407"/>
      <c r="AO25" s="407"/>
      <c r="AP25" s="407"/>
      <c r="AQ25" s="407"/>
      <c r="AR25" s="408"/>
      <c r="AS25" s="406" t="s">
        <v>130</v>
      </c>
      <c r="AT25" s="407"/>
      <c r="AU25" s="407"/>
      <c r="AV25" s="407"/>
      <c r="AW25" s="407"/>
      <c r="AX25" s="466"/>
      <c r="AY25" s="479" t="s">
        <v>175</v>
      </c>
      <c r="AZ25" s="480"/>
      <c r="BA25" s="480"/>
      <c r="BB25" s="480"/>
      <c r="BC25" s="480"/>
      <c r="BD25" s="480"/>
      <c r="BE25" s="480"/>
      <c r="BF25" s="480"/>
      <c r="BG25" s="480"/>
      <c r="BH25" s="480"/>
      <c r="BI25" s="480"/>
      <c r="BJ25" s="480"/>
      <c r="BK25" s="480"/>
      <c r="BL25" s="480"/>
      <c r="BM25" s="481"/>
      <c r="BN25" s="482">
        <v>162008</v>
      </c>
      <c r="BO25" s="483"/>
      <c r="BP25" s="483"/>
      <c r="BQ25" s="483"/>
      <c r="BR25" s="483"/>
      <c r="BS25" s="483"/>
      <c r="BT25" s="483"/>
      <c r="BU25" s="484"/>
      <c r="BV25" s="482">
        <v>261995</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176</v>
      </c>
      <c r="F26" s="410"/>
      <c r="G26" s="410"/>
      <c r="H26" s="410"/>
      <c r="I26" s="410"/>
      <c r="J26" s="410"/>
      <c r="K26" s="411"/>
      <c r="L26" s="406">
        <v>1</v>
      </c>
      <c r="M26" s="407"/>
      <c r="N26" s="407"/>
      <c r="O26" s="407"/>
      <c r="P26" s="408"/>
      <c r="Q26" s="406">
        <v>5060</v>
      </c>
      <c r="R26" s="407"/>
      <c r="S26" s="407"/>
      <c r="T26" s="407"/>
      <c r="U26" s="407"/>
      <c r="V26" s="408"/>
      <c r="W26" s="496"/>
      <c r="X26" s="433"/>
      <c r="Y26" s="434"/>
      <c r="Z26" s="409" t="s">
        <v>177</v>
      </c>
      <c r="AA26" s="464"/>
      <c r="AB26" s="464"/>
      <c r="AC26" s="464"/>
      <c r="AD26" s="464"/>
      <c r="AE26" s="464"/>
      <c r="AF26" s="464"/>
      <c r="AG26" s="465"/>
      <c r="AH26" s="406">
        <v>12</v>
      </c>
      <c r="AI26" s="407"/>
      <c r="AJ26" s="407"/>
      <c r="AK26" s="407"/>
      <c r="AL26" s="408"/>
      <c r="AM26" s="406">
        <v>36072</v>
      </c>
      <c r="AN26" s="407"/>
      <c r="AO26" s="407"/>
      <c r="AP26" s="407"/>
      <c r="AQ26" s="407"/>
      <c r="AR26" s="408"/>
      <c r="AS26" s="406">
        <v>3006</v>
      </c>
      <c r="AT26" s="407"/>
      <c r="AU26" s="407"/>
      <c r="AV26" s="407"/>
      <c r="AW26" s="407"/>
      <c r="AX26" s="466"/>
      <c r="AY26" s="493" t="s">
        <v>178</v>
      </c>
      <c r="AZ26" s="413"/>
      <c r="BA26" s="413"/>
      <c r="BB26" s="413"/>
      <c r="BC26" s="413"/>
      <c r="BD26" s="413"/>
      <c r="BE26" s="413"/>
      <c r="BF26" s="413"/>
      <c r="BG26" s="413"/>
      <c r="BH26" s="413"/>
      <c r="BI26" s="413"/>
      <c r="BJ26" s="413"/>
      <c r="BK26" s="413"/>
      <c r="BL26" s="413"/>
      <c r="BM26" s="494"/>
      <c r="BN26" s="453" t="s">
        <v>130</v>
      </c>
      <c r="BO26" s="454"/>
      <c r="BP26" s="454"/>
      <c r="BQ26" s="454"/>
      <c r="BR26" s="454"/>
      <c r="BS26" s="454"/>
      <c r="BT26" s="454"/>
      <c r="BU26" s="455"/>
      <c r="BV26" s="453" t="s">
        <v>130</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179</v>
      </c>
      <c r="F27" s="410"/>
      <c r="G27" s="410"/>
      <c r="H27" s="410"/>
      <c r="I27" s="410"/>
      <c r="J27" s="410"/>
      <c r="K27" s="411"/>
      <c r="L27" s="406">
        <v>1</v>
      </c>
      <c r="M27" s="407"/>
      <c r="N27" s="407"/>
      <c r="O27" s="407"/>
      <c r="P27" s="408"/>
      <c r="Q27" s="406">
        <v>2890</v>
      </c>
      <c r="R27" s="407"/>
      <c r="S27" s="407"/>
      <c r="T27" s="407"/>
      <c r="U27" s="407"/>
      <c r="V27" s="408"/>
      <c r="W27" s="496"/>
      <c r="X27" s="433"/>
      <c r="Y27" s="434"/>
      <c r="Z27" s="409" t="s">
        <v>180</v>
      </c>
      <c r="AA27" s="410"/>
      <c r="AB27" s="410"/>
      <c r="AC27" s="410"/>
      <c r="AD27" s="410"/>
      <c r="AE27" s="410"/>
      <c r="AF27" s="410"/>
      <c r="AG27" s="411"/>
      <c r="AH27" s="406">
        <v>1</v>
      </c>
      <c r="AI27" s="407"/>
      <c r="AJ27" s="407"/>
      <c r="AK27" s="407"/>
      <c r="AL27" s="408"/>
      <c r="AM27" s="406" t="s">
        <v>181</v>
      </c>
      <c r="AN27" s="407"/>
      <c r="AO27" s="407"/>
      <c r="AP27" s="407"/>
      <c r="AQ27" s="407"/>
      <c r="AR27" s="408"/>
      <c r="AS27" s="406" t="s">
        <v>181</v>
      </c>
      <c r="AT27" s="407"/>
      <c r="AU27" s="407"/>
      <c r="AV27" s="407"/>
      <c r="AW27" s="407"/>
      <c r="AX27" s="466"/>
      <c r="AY27" s="490" t="s">
        <v>182</v>
      </c>
      <c r="AZ27" s="491"/>
      <c r="BA27" s="491"/>
      <c r="BB27" s="491"/>
      <c r="BC27" s="491"/>
      <c r="BD27" s="491"/>
      <c r="BE27" s="491"/>
      <c r="BF27" s="491"/>
      <c r="BG27" s="491"/>
      <c r="BH27" s="491"/>
      <c r="BI27" s="491"/>
      <c r="BJ27" s="491"/>
      <c r="BK27" s="491"/>
      <c r="BL27" s="491"/>
      <c r="BM27" s="492"/>
      <c r="BN27" s="487" t="s">
        <v>130</v>
      </c>
      <c r="BO27" s="488"/>
      <c r="BP27" s="488"/>
      <c r="BQ27" s="488"/>
      <c r="BR27" s="488"/>
      <c r="BS27" s="488"/>
      <c r="BT27" s="488"/>
      <c r="BU27" s="489"/>
      <c r="BV27" s="487" t="s">
        <v>130</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183</v>
      </c>
      <c r="F28" s="410"/>
      <c r="G28" s="410"/>
      <c r="H28" s="410"/>
      <c r="I28" s="410"/>
      <c r="J28" s="410"/>
      <c r="K28" s="411"/>
      <c r="L28" s="406">
        <v>1</v>
      </c>
      <c r="M28" s="407"/>
      <c r="N28" s="407"/>
      <c r="O28" s="407"/>
      <c r="P28" s="408"/>
      <c r="Q28" s="406">
        <v>2500</v>
      </c>
      <c r="R28" s="407"/>
      <c r="S28" s="407"/>
      <c r="T28" s="407"/>
      <c r="U28" s="407"/>
      <c r="V28" s="408"/>
      <c r="W28" s="496"/>
      <c r="X28" s="433"/>
      <c r="Y28" s="434"/>
      <c r="Z28" s="409" t="s">
        <v>184</v>
      </c>
      <c r="AA28" s="410"/>
      <c r="AB28" s="410"/>
      <c r="AC28" s="410"/>
      <c r="AD28" s="410"/>
      <c r="AE28" s="410"/>
      <c r="AF28" s="410"/>
      <c r="AG28" s="411"/>
      <c r="AH28" s="406" t="s">
        <v>130</v>
      </c>
      <c r="AI28" s="407"/>
      <c r="AJ28" s="407"/>
      <c r="AK28" s="407"/>
      <c r="AL28" s="408"/>
      <c r="AM28" s="406" t="s">
        <v>130</v>
      </c>
      <c r="AN28" s="407"/>
      <c r="AO28" s="407"/>
      <c r="AP28" s="407"/>
      <c r="AQ28" s="407"/>
      <c r="AR28" s="408"/>
      <c r="AS28" s="406" t="s">
        <v>130</v>
      </c>
      <c r="AT28" s="407"/>
      <c r="AU28" s="407"/>
      <c r="AV28" s="407"/>
      <c r="AW28" s="407"/>
      <c r="AX28" s="466"/>
      <c r="AY28" s="470" t="s">
        <v>185</v>
      </c>
      <c r="AZ28" s="471"/>
      <c r="BA28" s="471"/>
      <c r="BB28" s="472"/>
      <c r="BC28" s="479" t="s">
        <v>48</v>
      </c>
      <c r="BD28" s="480"/>
      <c r="BE28" s="480"/>
      <c r="BF28" s="480"/>
      <c r="BG28" s="480"/>
      <c r="BH28" s="480"/>
      <c r="BI28" s="480"/>
      <c r="BJ28" s="480"/>
      <c r="BK28" s="480"/>
      <c r="BL28" s="480"/>
      <c r="BM28" s="481"/>
      <c r="BN28" s="482">
        <v>767251</v>
      </c>
      <c r="BO28" s="483"/>
      <c r="BP28" s="483"/>
      <c r="BQ28" s="483"/>
      <c r="BR28" s="483"/>
      <c r="BS28" s="483"/>
      <c r="BT28" s="483"/>
      <c r="BU28" s="484"/>
      <c r="BV28" s="482">
        <v>388358</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186</v>
      </c>
      <c r="F29" s="410"/>
      <c r="G29" s="410"/>
      <c r="H29" s="410"/>
      <c r="I29" s="410"/>
      <c r="J29" s="410"/>
      <c r="K29" s="411"/>
      <c r="L29" s="406">
        <v>10</v>
      </c>
      <c r="M29" s="407"/>
      <c r="N29" s="407"/>
      <c r="O29" s="407"/>
      <c r="P29" s="408"/>
      <c r="Q29" s="406">
        <v>2380</v>
      </c>
      <c r="R29" s="407"/>
      <c r="S29" s="407"/>
      <c r="T29" s="407"/>
      <c r="U29" s="407"/>
      <c r="V29" s="408"/>
      <c r="W29" s="497"/>
      <c r="X29" s="498"/>
      <c r="Y29" s="499"/>
      <c r="Z29" s="409" t="s">
        <v>187</v>
      </c>
      <c r="AA29" s="410"/>
      <c r="AB29" s="410"/>
      <c r="AC29" s="410"/>
      <c r="AD29" s="410"/>
      <c r="AE29" s="410"/>
      <c r="AF29" s="410"/>
      <c r="AG29" s="411"/>
      <c r="AH29" s="406">
        <v>96</v>
      </c>
      <c r="AI29" s="407"/>
      <c r="AJ29" s="407"/>
      <c r="AK29" s="407"/>
      <c r="AL29" s="408"/>
      <c r="AM29" s="406">
        <v>286009</v>
      </c>
      <c r="AN29" s="407"/>
      <c r="AO29" s="407"/>
      <c r="AP29" s="407"/>
      <c r="AQ29" s="407"/>
      <c r="AR29" s="408"/>
      <c r="AS29" s="406">
        <v>2979</v>
      </c>
      <c r="AT29" s="407"/>
      <c r="AU29" s="407"/>
      <c r="AV29" s="407"/>
      <c r="AW29" s="407"/>
      <c r="AX29" s="466"/>
      <c r="AY29" s="473"/>
      <c r="AZ29" s="474"/>
      <c r="BA29" s="474"/>
      <c r="BB29" s="475"/>
      <c r="BC29" s="467" t="s">
        <v>188</v>
      </c>
      <c r="BD29" s="468"/>
      <c r="BE29" s="468"/>
      <c r="BF29" s="468"/>
      <c r="BG29" s="468"/>
      <c r="BH29" s="468"/>
      <c r="BI29" s="468"/>
      <c r="BJ29" s="468"/>
      <c r="BK29" s="468"/>
      <c r="BL29" s="468"/>
      <c r="BM29" s="469"/>
      <c r="BN29" s="453">
        <v>89838</v>
      </c>
      <c r="BO29" s="454"/>
      <c r="BP29" s="454"/>
      <c r="BQ29" s="454"/>
      <c r="BR29" s="454"/>
      <c r="BS29" s="454"/>
      <c r="BT29" s="454"/>
      <c r="BU29" s="455"/>
      <c r="BV29" s="453">
        <v>28769</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189</v>
      </c>
      <c r="X30" s="421"/>
      <c r="Y30" s="421"/>
      <c r="Z30" s="421"/>
      <c r="AA30" s="421"/>
      <c r="AB30" s="421"/>
      <c r="AC30" s="421"/>
      <c r="AD30" s="421"/>
      <c r="AE30" s="421"/>
      <c r="AF30" s="421"/>
      <c r="AG30" s="422"/>
      <c r="AH30" s="423">
        <v>96.6</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240650</v>
      </c>
      <c r="BO30" s="488"/>
      <c r="BP30" s="488"/>
      <c r="BQ30" s="488"/>
      <c r="BR30" s="488"/>
      <c r="BS30" s="488"/>
      <c r="BT30" s="488"/>
      <c r="BU30" s="489"/>
      <c r="BV30" s="487">
        <v>165319</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190</v>
      </c>
      <c r="D32" s="412"/>
      <c r="E32" s="412"/>
      <c r="F32" s="412"/>
      <c r="G32" s="412"/>
      <c r="H32" s="412"/>
      <c r="I32" s="412"/>
      <c r="J32" s="412"/>
      <c r="K32" s="412"/>
      <c r="L32" s="412"/>
      <c r="M32" s="412"/>
      <c r="N32" s="412"/>
      <c r="O32" s="412"/>
      <c r="P32" s="412"/>
      <c r="Q32" s="412"/>
      <c r="R32" s="412"/>
      <c r="S32" s="412"/>
      <c r="U32" s="413" t="s">
        <v>191</v>
      </c>
      <c r="V32" s="413"/>
      <c r="W32" s="413"/>
      <c r="X32" s="413"/>
      <c r="Y32" s="413"/>
      <c r="Z32" s="413"/>
      <c r="AA32" s="413"/>
      <c r="AB32" s="413"/>
      <c r="AC32" s="413"/>
      <c r="AD32" s="413"/>
      <c r="AE32" s="413"/>
      <c r="AF32" s="413"/>
      <c r="AG32" s="413"/>
      <c r="AH32" s="413"/>
      <c r="AI32" s="413"/>
      <c r="AJ32" s="413"/>
      <c r="AK32" s="413"/>
      <c r="AM32" s="413" t="s">
        <v>192</v>
      </c>
      <c r="AN32" s="413"/>
      <c r="AO32" s="413"/>
      <c r="AP32" s="413"/>
      <c r="AQ32" s="413"/>
      <c r="AR32" s="413"/>
      <c r="AS32" s="413"/>
      <c r="AT32" s="413"/>
      <c r="AU32" s="413"/>
      <c r="AV32" s="413"/>
      <c r="AW32" s="413"/>
      <c r="AX32" s="413"/>
      <c r="AY32" s="413"/>
      <c r="AZ32" s="413"/>
      <c r="BA32" s="413"/>
      <c r="BB32" s="413"/>
      <c r="BC32" s="413"/>
      <c r="BE32" s="413" t="s">
        <v>193</v>
      </c>
      <c r="BF32" s="413"/>
      <c r="BG32" s="413"/>
      <c r="BH32" s="413"/>
      <c r="BI32" s="413"/>
      <c r="BJ32" s="413"/>
      <c r="BK32" s="413"/>
      <c r="BL32" s="413"/>
      <c r="BM32" s="413"/>
      <c r="BN32" s="413"/>
      <c r="BO32" s="413"/>
      <c r="BP32" s="413"/>
      <c r="BQ32" s="413"/>
      <c r="BR32" s="413"/>
      <c r="BS32" s="413"/>
      <c r="BT32" s="413"/>
      <c r="BU32" s="413"/>
      <c r="BW32" s="413" t="s">
        <v>194</v>
      </c>
      <c r="BX32" s="413"/>
      <c r="BY32" s="413"/>
      <c r="BZ32" s="413"/>
      <c r="CA32" s="413"/>
      <c r="CB32" s="413"/>
      <c r="CC32" s="413"/>
      <c r="CD32" s="413"/>
      <c r="CE32" s="413"/>
      <c r="CF32" s="413"/>
      <c r="CG32" s="413"/>
      <c r="CH32" s="413"/>
      <c r="CI32" s="413"/>
      <c r="CJ32" s="413"/>
      <c r="CK32" s="413"/>
      <c r="CL32" s="413"/>
      <c r="CM32" s="413"/>
      <c r="CO32" s="413" t="s">
        <v>195</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196</v>
      </c>
      <c r="D33" s="405"/>
      <c r="E33" s="404" t="s">
        <v>197</v>
      </c>
      <c r="F33" s="404"/>
      <c r="G33" s="404"/>
      <c r="H33" s="404"/>
      <c r="I33" s="404"/>
      <c r="J33" s="404"/>
      <c r="K33" s="404"/>
      <c r="L33" s="404"/>
      <c r="M33" s="404"/>
      <c r="N33" s="404"/>
      <c r="O33" s="404"/>
      <c r="P33" s="404"/>
      <c r="Q33" s="404"/>
      <c r="R33" s="404"/>
      <c r="S33" s="404"/>
      <c r="T33" s="203"/>
      <c r="U33" s="405" t="s">
        <v>196</v>
      </c>
      <c r="V33" s="405"/>
      <c r="W33" s="404" t="s">
        <v>197</v>
      </c>
      <c r="X33" s="404"/>
      <c r="Y33" s="404"/>
      <c r="Z33" s="404"/>
      <c r="AA33" s="404"/>
      <c r="AB33" s="404"/>
      <c r="AC33" s="404"/>
      <c r="AD33" s="404"/>
      <c r="AE33" s="404"/>
      <c r="AF33" s="404"/>
      <c r="AG33" s="404"/>
      <c r="AH33" s="404"/>
      <c r="AI33" s="404"/>
      <c r="AJ33" s="404"/>
      <c r="AK33" s="404"/>
      <c r="AL33" s="203"/>
      <c r="AM33" s="405" t="s">
        <v>196</v>
      </c>
      <c r="AN33" s="405"/>
      <c r="AO33" s="404" t="s">
        <v>197</v>
      </c>
      <c r="AP33" s="404"/>
      <c r="AQ33" s="404"/>
      <c r="AR33" s="404"/>
      <c r="AS33" s="404"/>
      <c r="AT33" s="404"/>
      <c r="AU33" s="404"/>
      <c r="AV33" s="404"/>
      <c r="AW33" s="404"/>
      <c r="AX33" s="404"/>
      <c r="AY33" s="404"/>
      <c r="AZ33" s="404"/>
      <c r="BA33" s="404"/>
      <c r="BB33" s="404"/>
      <c r="BC33" s="404"/>
      <c r="BD33" s="204"/>
      <c r="BE33" s="404" t="s">
        <v>198</v>
      </c>
      <c r="BF33" s="404"/>
      <c r="BG33" s="404" t="s">
        <v>199</v>
      </c>
      <c r="BH33" s="404"/>
      <c r="BI33" s="404"/>
      <c r="BJ33" s="404"/>
      <c r="BK33" s="404"/>
      <c r="BL33" s="404"/>
      <c r="BM33" s="404"/>
      <c r="BN33" s="404"/>
      <c r="BO33" s="404"/>
      <c r="BP33" s="404"/>
      <c r="BQ33" s="404"/>
      <c r="BR33" s="404"/>
      <c r="BS33" s="404"/>
      <c r="BT33" s="404"/>
      <c r="BU33" s="404"/>
      <c r="BV33" s="204"/>
      <c r="BW33" s="405" t="s">
        <v>198</v>
      </c>
      <c r="BX33" s="405"/>
      <c r="BY33" s="404" t="s">
        <v>200</v>
      </c>
      <c r="BZ33" s="404"/>
      <c r="CA33" s="404"/>
      <c r="CB33" s="404"/>
      <c r="CC33" s="404"/>
      <c r="CD33" s="404"/>
      <c r="CE33" s="404"/>
      <c r="CF33" s="404"/>
      <c r="CG33" s="404"/>
      <c r="CH33" s="404"/>
      <c r="CI33" s="404"/>
      <c r="CJ33" s="404"/>
      <c r="CK33" s="404"/>
      <c r="CL33" s="404"/>
      <c r="CM33" s="404"/>
      <c r="CN33" s="203"/>
      <c r="CO33" s="405" t="s">
        <v>196</v>
      </c>
      <c r="CP33" s="405"/>
      <c r="CQ33" s="404" t="s">
        <v>201</v>
      </c>
      <c r="CR33" s="404"/>
      <c r="CS33" s="404"/>
      <c r="CT33" s="404"/>
      <c r="CU33" s="404"/>
      <c r="CV33" s="404"/>
      <c r="CW33" s="404"/>
      <c r="CX33" s="404"/>
      <c r="CY33" s="404"/>
      <c r="CZ33" s="404"/>
      <c r="DA33" s="404"/>
      <c r="DB33" s="404"/>
      <c r="DC33" s="404"/>
      <c r="DD33" s="404"/>
      <c r="DE33" s="404"/>
      <c r="DF33" s="203"/>
      <c r="DG33" s="403" t="s">
        <v>202</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鶴田町国民健康保険特別会計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鶴田町水道事業会計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青森県市町村総合事務組合</v>
      </c>
      <c r="BZ34" s="402"/>
      <c r="CA34" s="402"/>
      <c r="CB34" s="402"/>
      <c r="CC34" s="402"/>
      <c r="CD34" s="402"/>
      <c r="CE34" s="402"/>
      <c r="CF34" s="402"/>
      <c r="CG34" s="402"/>
      <c r="CH34" s="402"/>
      <c r="CI34" s="402"/>
      <c r="CJ34" s="402"/>
      <c r="CK34" s="402"/>
      <c r="CL34" s="402"/>
      <c r="CM34" s="402"/>
      <c r="CN34" s="178"/>
      <c r="CO34" s="401">
        <f>IF(CQ34="","",MAX(C34:D43,U34:V43,AM34:AN43,BE34:BF43,BW34:BX43)+1)</f>
        <v>18</v>
      </c>
      <c r="CP34" s="401"/>
      <c r="CQ34" s="402" t="str">
        <f>IF('各会計、関係団体の財政状況及び健全化判断比率'!BS7="","",'各会計、関係団体の財政状況及び健全化判断比率'!BS7)</f>
        <v>鶴の里振興公社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鶴田町学校給食特別会計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鶴田町介護保険特別会計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IF('各会計、関係団体の財政状況及び健全化判断比率'!B32="","",'各会計、関係団体の財政状況及び健全化判断比率'!B32)</f>
        <v>鶴田町下水道事業会計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青森県市町村職員退職手当組合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鶴田町後期高齢者医療特別会計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西北五広域福祉事務組合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西北五環境整備事務組合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五所川原地区消防事務組合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青森県交通災害共済組合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14</v>
      </c>
      <c r="BX40" s="401"/>
      <c r="BY40" s="402" t="str">
        <f>IF('各会計、関係団体の財政状況及び健全化判断比率'!B74="","",'各会計、関係団体の財政状況及び健全化判断比率'!B74)</f>
        <v>津軽広域水道企業団（津軽事業部）</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15</v>
      </c>
      <c r="BX41" s="401"/>
      <c r="BY41" s="402" t="str">
        <f>IF('各会計、関係団体の財政状況及び健全化判断比率'!B75="","",'各会計、関係団体の財政状況及び健全化判断比率'!B75)</f>
        <v>つがる西北五広域連合（一般会計）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f t="shared" si="2"/>
        <v>16</v>
      </c>
      <c r="BX42" s="401"/>
      <c r="BY42" s="402" t="str">
        <f>IF('各会計、関係団体の財政状況及び健全化判断比率'!B76="","",'各会計、関係団体の財政状況及び健全化判断比率'!B76)</f>
        <v>つがる西北五広域連合（病院事業会計）</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f t="shared" si="2"/>
        <v>17</v>
      </c>
      <c r="BX43" s="401"/>
      <c r="BY43" s="402" t="str">
        <f>IF('各会計、関係団体の財政状況及び健全化判断比率'!B77="","",'各会計、関係団体の財政状況及び健全化判断比率'!B77)</f>
        <v>青森県後期高齢者医療広域連合（一般会計）</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8" t="s">
        <v>204</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205</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206</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207</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208</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209</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210</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61"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Normal="100" zoomScaleSheetLayoutView="100" workbookViewId="0">
      <selection activeCell="AM18" sqref="AM18:AT1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4" t="s">
        <v>559</v>
      </c>
      <c r="D34" s="1184"/>
      <c r="E34" s="1185"/>
      <c r="F34" s="32">
        <v>4.9000000000000004</v>
      </c>
      <c r="G34" s="33">
        <v>6.66</v>
      </c>
      <c r="H34" s="33">
        <v>6.14</v>
      </c>
      <c r="I34" s="33">
        <v>9.8699999999999992</v>
      </c>
      <c r="J34" s="34">
        <v>13.13</v>
      </c>
      <c r="K34" s="22"/>
      <c r="L34" s="22"/>
      <c r="M34" s="22"/>
      <c r="N34" s="22"/>
      <c r="O34" s="22"/>
      <c r="P34" s="22"/>
    </row>
    <row r="35" spans="1:16" ht="39" customHeight="1" x14ac:dyDescent="0.15">
      <c r="A35" s="22"/>
      <c r="B35" s="35"/>
      <c r="C35" s="1178" t="s">
        <v>560</v>
      </c>
      <c r="D35" s="1179"/>
      <c r="E35" s="1180"/>
      <c r="F35" s="36">
        <v>7.48</v>
      </c>
      <c r="G35" s="37">
        <v>8.08</v>
      </c>
      <c r="H35" s="37">
        <v>9.19</v>
      </c>
      <c r="I35" s="37">
        <v>9.66</v>
      </c>
      <c r="J35" s="38">
        <v>9.65</v>
      </c>
      <c r="K35" s="22"/>
      <c r="L35" s="22"/>
      <c r="M35" s="22"/>
      <c r="N35" s="22"/>
      <c r="O35" s="22"/>
      <c r="P35" s="22"/>
    </row>
    <row r="36" spans="1:16" ht="39" customHeight="1" x14ac:dyDescent="0.15">
      <c r="A36" s="22"/>
      <c r="B36" s="35"/>
      <c r="C36" s="1178" t="s">
        <v>561</v>
      </c>
      <c r="D36" s="1179"/>
      <c r="E36" s="1180"/>
      <c r="F36" s="36">
        <v>4.07</v>
      </c>
      <c r="G36" s="37">
        <v>4.88</v>
      </c>
      <c r="H36" s="37">
        <v>5.73</v>
      </c>
      <c r="I36" s="37">
        <v>4.51</v>
      </c>
      <c r="J36" s="38">
        <v>8.0299999999999994</v>
      </c>
      <c r="K36" s="22"/>
      <c r="L36" s="22"/>
      <c r="M36" s="22"/>
      <c r="N36" s="22"/>
      <c r="O36" s="22"/>
      <c r="P36" s="22"/>
    </row>
    <row r="37" spans="1:16" ht="39" customHeight="1" x14ac:dyDescent="0.15">
      <c r="A37" s="22"/>
      <c r="B37" s="35"/>
      <c r="C37" s="1178" t="s">
        <v>562</v>
      </c>
      <c r="D37" s="1179"/>
      <c r="E37" s="1180"/>
      <c r="F37" s="36">
        <v>3.88</v>
      </c>
      <c r="G37" s="37">
        <v>3.74</v>
      </c>
      <c r="H37" s="37">
        <v>3.47</v>
      </c>
      <c r="I37" s="37">
        <v>2.75</v>
      </c>
      <c r="J37" s="38">
        <v>2.72</v>
      </c>
      <c r="K37" s="22"/>
      <c r="L37" s="22"/>
      <c r="M37" s="22"/>
      <c r="N37" s="22"/>
      <c r="O37" s="22"/>
      <c r="P37" s="22"/>
    </row>
    <row r="38" spans="1:16" ht="39" customHeight="1" x14ac:dyDescent="0.15">
      <c r="A38" s="22"/>
      <c r="B38" s="35"/>
      <c r="C38" s="1178" t="s">
        <v>563</v>
      </c>
      <c r="D38" s="1179"/>
      <c r="E38" s="1180"/>
      <c r="F38" s="36">
        <v>1.51</v>
      </c>
      <c r="G38" s="37">
        <v>1.81</v>
      </c>
      <c r="H38" s="37">
        <v>2.0299999999999998</v>
      </c>
      <c r="I38" s="37">
        <v>1.01</v>
      </c>
      <c r="J38" s="38">
        <v>1.34</v>
      </c>
      <c r="K38" s="22"/>
      <c r="L38" s="22"/>
      <c r="M38" s="22"/>
      <c r="N38" s="22"/>
      <c r="O38" s="22"/>
      <c r="P38" s="22"/>
    </row>
    <row r="39" spans="1:16" ht="39" customHeight="1" x14ac:dyDescent="0.15">
      <c r="A39" s="22"/>
      <c r="B39" s="35"/>
      <c r="C39" s="1178" t="s">
        <v>564</v>
      </c>
      <c r="D39" s="1179"/>
      <c r="E39" s="1180"/>
      <c r="F39" s="36">
        <v>0.04</v>
      </c>
      <c r="G39" s="37">
        <v>0.02</v>
      </c>
      <c r="H39" s="37">
        <v>0.12</v>
      </c>
      <c r="I39" s="37">
        <v>0.01</v>
      </c>
      <c r="J39" s="38">
        <v>0.16</v>
      </c>
      <c r="K39" s="22"/>
      <c r="L39" s="22"/>
      <c r="M39" s="22"/>
      <c r="N39" s="22"/>
      <c r="O39" s="22"/>
      <c r="P39" s="22"/>
    </row>
    <row r="40" spans="1:16" ht="39" customHeight="1" x14ac:dyDescent="0.15">
      <c r="A40" s="22"/>
      <c r="B40" s="35"/>
      <c r="C40" s="1178" t="s">
        <v>565</v>
      </c>
      <c r="D40" s="1179"/>
      <c r="E40" s="1180"/>
      <c r="F40" s="36" t="s">
        <v>566</v>
      </c>
      <c r="G40" s="37" t="s">
        <v>566</v>
      </c>
      <c r="H40" s="37" t="s">
        <v>566</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567</v>
      </c>
      <c r="D42" s="1179"/>
      <c r="E42" s="1180"/>
      <c r="F42" s="36" t="s">
        <v>510</v>
      </c>
      <c r="G42" s="37" t="s">
        <v>510</v>
      </c>
      <c r="H42" s="37" t="s">
        <v>510</v>
      </c>
      <c r="I42" s="37" t="s">
        <v>510</v>
      </c>
      <c r="J42" s="38" t="s">
        <v>510</v>
      </c>
      <c r="K42" s="22"/>
      <c r="L42" s="22"/>
      <c r="M42" s="22"/>
      <c r="N42" s="22"/>
      <c r="O42" s="22"/>
      <c r="P42" s="22"/>
    </row>
    <row r="43" spans="1:16" ht="39" customHeight="1" thickBot="1" x14ac:dyDescent="0.2">
      <c r="A43" s="22"/>
      <c r="B43" s="40"/>
      <c r="C43" s="1181" t="s">
        <v>568</v>
      </c>
      <c r="D43" s="1182"/>
      <c r="E43" s="118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Fn5KmATRJYi3THoi4YBIYi430ip8BbS+BjwEebkS7McyXx27AfwiyIEDYnkvEfH7Hm1NatHhBK3f2hFEqqOmg==" saltValue="kodnkimhnxRZ6FONBucx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6" zoomScaleSheetLayoutView="55" workbookViewId="0">
      <selection activeCell="AM18" sqref="AM18:AT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524</v>
      </c>
      <c r="L45" s="60">
        <v>508</v>
      </c>
      <c r="M45" s="60">
        <v>488</v>
      </c>
      <c r="N45" s="60">
        <v>483</v>
      </c>
      <c r="O45" s="61">
        <v>487</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510</v>
      </c>
      <c r="L46" s="64" t="s">
        <v>510</v>
      </c>
      <c r="M46" s="64" t="s">
        <v>510</v>
      </c>
      <c r="N46" s="64" t="s">
        <v>510</v>
      </c>
      <c r="O46" s="65" t="s">
        <v>510</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510</v>
      </c>
      <c r="L47" s="64" t="s">
        <v>510</v>
      </c>
      <c r="M47" s="64" t="s">
        <v>510</v>
      </c>
      <c r="N47" s="64" t="s">
        <v>510</v>
      </c>
      <c r="O47" s="65" t="s">
        <v>510</v>
      </c>
      <c r="P47" s="48"/>
      <c r="Q47" s="48"/>
      <c r="R47" s="48"/>
      <c r="S47" s="48"/>
      <c r="T47" s="48"/>
      <c r="U47" s="48"/>
    </row>
    <row r="48" spans="1:21" ht="30.75" customHeight="1" x14ac:dyDescent="0.15">
      <c r="A48" s="48"/>
      <c r="B48" s="1206"/>
      <c r="C48" s="1207"/>
      <c r="D48" s="62"/>
      <c r="E48" s="1188" t="s">
        <v>15</v>
      </c>
      <c r="F48" s="1188"/>
      <c r="G48" s="1188"/>
      <c r="H48" s="1188"/>
      <c r="I48" s="1188"/>
      <c r="J48" s="1189"/>
      <c r="K48" s="63">
        <v>434</v>
      </c>
      <c r="L48" s="64">
        <v>411</v>
      </c>
      <c r="M48" s="64">
        <v>425</v>
      </c>
      <c r="N48" s="64">
        <v>421</v>
      </c>
      <c r="O48" s="65">
        <v>411</v>
      </c>
      <c r="P48" s="48"/>
      <c r="Q48" s="48"/>
      <c r="R48" s="48"/>
      <c r="S48" s="48"/>
      <c r="T48" s="48"/>
      <c r="U48" s="48"/>
    </row>
    <row r="49" spans="1:21" ht="30.75" customHeight="1" x14ac:dyDescent="0.15">
      <c r="A49" s="48"/>
      <c r="B49" s="1206"/>
      <c r="C49" s="1207"/>
      <c r="D49" s="62"/>
      <c r="E49" s="1188" t="s">
        <v>16</v>
      </c>
      <c r="F49" s="1188"/>
      <c r="G49" s="1188"/>
      <c r="H49" s="1188"/>
      <c r="I49" s="1188"/>
      <c r="J49" s="1189"/>
      <c r="K49" s="63">
        <v>55</v>
      </c>
      <c r="L49" s="64">
        <v>60</v>
      </c>
      <c r="M49" s="64">
        <v>55</v>
      </c>
      <c r="N49" s="64">
        <v>56</v>
      </c>
      <c r="O49" s="65">
        <v>63</v>
      </c>
      <c r="P49" s="48"/>
      <c r="Q49" s="48"/>
      <c r="R49" s="48"/>
      <c r="S49" s="48"/>
      <c r="T49" s="48"/>
      <c r="U49" s="48"/>
    </row>
    <row r="50" spans="1:21" ht="30.75" customHeight="1" x14ac:dyDescent="0.15">
      <c r="A50" s="48"/>
      <c r="B50" s="1206"/>
      <c r="C50" s="1207"/>
      <c r="D50" s="62"/>
      <c r="E50" s="1188" t="s">
        <v>17</v>
      </c>
      <c r="F50" s="1188"/>
      <c r="G50" s="1188"/>
      <c r="H50" s="1188"/>
      <c r="I50" s="1188"/>
      <c r="J50" s="1189"/>
      <c r="K50" s="63">
        <v>2</v>
      </c>
      <c r="L50" s="64">
        <v>2</v>
      </c>
      <c r="M50" s="64">
        <v>2</v>
      </c>
      <c r="N50" s="64">
        <v>1</v>
      </c>
      <c r="O50" s="65">
        <v>0</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510</v>
      </c>
      <c r="L51" s="64" t="s">
        <v>510</v>
      </c>
      <c r="M51" s="64" t="s">
        <v>510</v>
      </c>
      <c r="N51" s="64" t="s">
        <v>510</v>
      </c>
      <c r="O51" s="65" t="s">
        <v>510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583</v>
      </c>
      <c r="L52" s="64">
        <v>574</v>
      </c>
      <c r="M52" s="64">
        <v>524</v>
      </c>
      <c r="N52" s="64">
        <v>548</v>
      </c>
      <c r="O52" s="65">
        <v>548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432</v>
      </c>
      <c r="L53" s="69">
        <v>407</v>
      </c>
      <c r="M53" s="69">
        <v>446</v>
      </c>
      <c r="N53" s="69">
        <v>413</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94" t="s">
        <v>25</v>
      </c>
      <c r="C57" s="1195"/>
      <c r="D57" s="1198" t="s">
        <v>26</v>
      </c>
      <c r="E57" s="1199"/>
      <c r="F57" s="1199"/>
      <c r="G57" s="1199"/>
      <c r="H57" s="1199"/>
      <c r="I57" s="1199"/>
      <c r="J57" s="1200"/>
      <c r="K57" s="83"/>
      <c r="L57" s="84"/>
      <c r="M57" s="84"/>
      <c r="N57" s="84"/>
      <c r="O57" s="85"/>
    </row>
    <row r="58" spans="1:21" ht="31.5" customHeight="1" thickBot="1" x14ac:dyDescent="0.2">
      <c r="B58" s="1196"/>
      <c r="C58" s="1197"/>
      <c r="D58" s="1201" t="s">
        <v>27</v>
      </c>
      <c r="E58" s="1202"/>
      <c r="F58" s="1202"/>
      <c r="G58" s="1202"/>
      <c r="H58" s="1202"/>
      <c r="I58" s="1202"/>
      <c r="J58" s="120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N79gq/nOx2+ncMuUZLBJ+bLwPmmrikV0v2MhCqIHXmjN6rRXZxieyYhOldQr5BQ6DidVy6PzvNYh3WoSeJ2w==" saltValue="D4FAaYwLJWQ5XA76eXn/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AM18" sqref="AM18:AT1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24" t="s">
        <v>30</v>
      </c>
      <c r="C41" s="1225"/>
      <c r="D41" s="102"/>
      <c r="E41" s="1226" t="s">
        <v>31</v>
      </c>
      <c r="F41" s="1226"/>
      <c r="G41" s="1226"/>
      <c r="H41" s="1227"/>
      <c r="I41" s="346">
        <v>4719</v>
      </c>
      <c r="J41" s="347">
        <v>5843</v>
      </c>
      <c r="K41" s="347">
        <v>7535</v>
      </c>
      <c r="L41" s="347">
        <v>7908</v>
      </c>
      <c r="M41" s="348">
        <v>7904</v>
      </c>
    </row>
    <row r="42" spans="2:13" ht="27.75" customHeight="1" x14ac:dyDescent="0.15">
      <c r="B42" s="1214"/>
      <c r="C42" s="1215"/>
      <c r="D42" s="103"/>
      <c r="E42" s="1218" t="s">
        <v>32</v>
      </c>
      <c r="F42" s="1218"/>
      <c r="G42" s="1218"/>
      <c r="H42" s="1219"/>
      <c r="I42" s="349">
        <v>5</v>
      </c>
      <c r="J42" s="350">
        <v>3</v>
      </c>
      <c r="K42" s="350">
        <v>1</v>
      </c>
      <c r="L42" s="350">
        <v>1</v>
      </c>
      <c r="M42" s="351" t="s">
        <v>510</v>
      </c>
    </row>
    <row r="43" spans="2:13" ht="27.75" customHeight="1" x14ac:dyDescent="0.15">
      <c r="B43" s="1214"/>
      <c r="C43" s="1215"/>
      <c r="D43" s="103"/>
      <c r="E43" s="1218" t="s">
        <v>33</v>
      </c>
      <c r="F43" s="1218"/>
      <c r="G43" s="1218"/>
      <c r="H43" s="1219"/>
      <c r="I43" s="349">
        <v>5502</v>
      </c>
      <c r="J43" s="350">
        <v>5044</v>
      </c>
      <c r="K43" s="350">
        <v>4345</v>
      </c>
      <c r="L43" s="350">
        <v>3972</v>
      </c>
      <c r="M43" s="351">
        <v>3669</v>
      </c>
    </row>
    <row r="44" spans="2:13" ht="27.75" customHeight="1" x14ac:dyDescent="0.15">
      <c r="B44" s="1214"/>
      <c r="C44" s="1215"/>
      <c r="D44" s="103"/>
      <c r="E44" s="1218" t="s">
        <v>34</v>
      </c>
      <c r="F44" s="1218"/>
      <c r="G44" s="1218"/>
      <c r="H44" s="1219"/>
      <c r="I44" s="349">
        <v>558</v>
      </c>
      <c r="J44" s="350">
        <v>505</v>
      </c>
      <c r="K44" s="350">
        <v>484</v>
      </c>
      <c r="L44" s="350">
        <v>585</v>
      </c>
      <c r="M44" s="351">
        <v>528</v>
      </c>
    </row>
    <row r="45" spans="2:13" ht="27.75" customHeight="1" x14ac:dyDescent="0.15">
      <c r="B45" s="1214"/>
      <c r="C45" s="1215"/>
      <c r="D45" s="103"/>
      <c r="E45" s="1218" t="s">
        <v>35</v>
      </c>
      <c r="F45" s="1218"/>
      <c r="G45" s="1218"/>
      <c r="H45" s="1219"/>
      <c r="I45" s="349">
        <v>969</v>
      </c>
      <c r="J45" s="350">
        <v>920</v>
      </c>
      <c r="K45" s="350">
        <v>850</v>
      </c>
      <c r="L45" s="350">
        <v>820</v>
      </c>
      <c r="M45" s="351">
        <v>805</v>
      </c>
    </row>
    <row r="46" spans="2:13" ht="27.75" customHeight="1" x14ac:dyDescent="0.15">
      <c r="B46" s="1214"/>
      <c r="C46" s="1215"/>
      <c r="D46" s="104"/>
      <c r="E46" s="1218" t="s">
        <v>36</v>
      </c>
      <c r="F46" s="1218"/>
      <c r="G46" s="1218"/>
      <c r="H46" s="1219"/>
      <c r="I46" s="349" t="s">
        <v>510</v>
      </c>
      <c r="J46" s="350" t="s">
        <v>510</v>
      </c>
      <c r="K46" s="350" t="s">
        <v>510</v>
      </c>
      <c r="L46" s="350" t="s">
        <v>510</v>
      </c>
      <c r="M46" s="351" t="s">
        <v>510</v>
      </c>
    </row>
    <row r="47" spans="2:13" ht="27.75" customHeight="1" x14ac:dyDescent="0.15">
      <c r="B47" s="1214"/>
      <c r="C47" s="1215"/>
      <c r="D47" s="105"/>
      <c r="E47" s="1228" t="s">
        <v>37</v>
      </c>
      <c r="F47" s="1229"/>
      <c r="G47" s="1229"/>
      <c r="H47" s="1230"/>
      <c r="I47" s="349" t="s">
        <v>510</v>
      </c>
      <c r="J47" s="350" t="s">
        <v>510</v>
      </c>
      <c r="K47" s="350" t="s">
        <v>510</v>
      </c>
      <c r="L47" s="350" t="s">
        <v>510</v>
      </c>
      <c r="M47" s="351" t="s">
        <v>510</v>
      </c>
    </row>
    <row r="48" spans="2:13" ht="27.75" customHeight="1" x14ac:dyDescent="0.15">
      <c r="B48" s="1214"/>
      <c r="C48" s="1215"/>
      <c r="D48" s="103"/>
      <c r="E48" s="1218" t="s">
        <v>38</v>
      </c>
      <c r="F48" s="1218"/>
      <c r="G48" s="1218"/>
      <c r="H48" s="1219"/>
      <c r="I48" s="349" t="s">
        <v>510</v>
      </c>
      <c r="J48" s="350" t="s">
        <v>510</v>
      </c>
      <c r="K48" s="350" t="s">
        <v>510</v>
      </c>
      <c r="L48" s="350" t="s">
        <v>510</v>
      </c>
      <c r="M48" s="351" t="s">
        <v>510</v>
      </c>
    </row>
    <row r="49" spans="2:13" ht="27.75" customHeight="1" x14ac:dyDescent="0.15">
      <c r="B49" s="1216"/>
      <c r="C49" s="1217"/>
      <c r="D49" s="103"/>
      <c r="E49" s="1218" t="s">
        <v>39</v>
      </c>
      <c r="F49" s="1218"/>
      <c r="G49" s="1218"/>
      <c r="H49" s="1219"/>
      <c r="I49" s="349" t="s">
        <v>510</v>
      </c>
      <c r="J49" s="350" t="s">
        <v>510</v>
      </c>
      <c r="K49" s="350" t="s">
        <v>510</v>
      </c>
      <c r="L49" s="350" t="s">
        <v>510</v>
      </c>
      <c r="M49" s="351" t="s">
        <v>510</v>
      </c>
    </row>
    <row r="50" spans="2:13" ht="27.75" customHeight="1" x14ac:dyDescent="0.15">
      <c r="B50" s="1212" t="s">
        <v>40</v>
      </c>
      <c r="C50" s="1213"/>
      <c r="D50" s="106"/>
      <c r="E50" s="1218" t="s">
        <v>41</v>
      </c>
      <c r="F50" s="1218"/>
      <c r="G50" s="1218"/>
      <c r="H50" s="1219"/>
      <c r="I50" s="349">
        <v>1235</v>
      </c>
      <c r="J50" s="350">
        <v>1131</v>
      </c>
      <c r="K50" s="350">
        <v>1025</v>
      </c>
      <c r="L50" s="350">
        <v>1279</v>
      </c>
      <c r="M50" s="351">
        <v>1885</v>
      </c>
    </row>
    <row r="51" spans="2:13" ht="27.75" customHeight="1" x14ac:dyDescent="0.15">
      <c r="B51" s="1214"/>
      <c r="C51" s="1215"/>
      <c r="D51" s="103"/>
      <c r="E51" s="1218" t="s">
        <v>42</v>
      </c>
      <c r="F51" s="1218"/>
      <c r="G51" s="1218"/>
      <c r="H51" s="1219"/>
      <c r="I51" s="349" t="s">
        <v>510</v>
      </c>
      <c r="J51" s="350" t="s">
        <v>510</v>
      </c>
      <c r="K51" s="350" t="s">
        <v>510</v>
      </c>
      <c r="L51" s="350" t="s">
        <v>510</v>
      </c>
      <c r="M51" s="351" t="s">
        <v>510</v>
      </c>
    </row>
    <row r="52" spans="2:13" ht="27.75" customHeight="1" x14ac:dyDescent="0.15">
      <c r="B52" s="1216"/>
      <c r="C52" s="1217"/>
      <c r="D52" s="103"/>
      <c r="E52" s="1218" t="s">
        <v>43</v>
      </c>
      <c r="F52" s="1218"/>
      <c r="G52" s="1218"/>
      <c r="H52" s="1219"/>
      <c r="I52" s="349">
        <v>6546</v>
      </c>
      <c r="J52" s="350">
        <v>6700</v>
      </c>
      <c r="K52" s="350">
        <v>7290</v>
      </c>
      <c r="L52" s="350">
        <v>7077</v>
      </c>
      <c r="M52" s="351">
        <v>6832</v>
      </c>
    </row>
    <row r="53" spans="2:13" ht="27.75" customHeight="1" thickBot="1" x14ac:dyDescent="0.2">
      <c r="B53" s="1220" t="s">
        <v>44</v>
      </c>
      <c r="C53" s="1221"/>
      <c r="D53" s="107"/>
      <c r="E53" s="1222" t="s">
        <v>45</v>
      </c>
      <c r="F53" s="1222"/>
      <c r="G53" s="1222"/>
      <c r="H53" s="1223"/>
      <c r="I53" s="352">
        <v>3970</v>
      </c>
      <c r="J53" s="353">
        <v>4484</v>
      </c>
      <c r="K53" s="353">
        <v>4899</v>
      </c>
      <c r="L53" s="353">
        <v>4931</v>
      </c>
      <c r="M53" s="354">
        <v>4189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fh5p5t6ShgBdsc318B1blUKAmuQLA6zR602AF0Vvpw0cd3WgEK9e5aBbsAFxTeN0AxRge7H1dl+4IjX1IHDJQ==" saltValue="Kmo6no+qAEpSuuR6c4S3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15" zoomScale="70" zoomScaleNormal="70" zoomScaleSheetLayoutView="100" workbookViewId="0">
      <selection activeCell="AM18" sqref="AM18:AT1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9" t="s">
        <v>48</v>
      </c>
      <c r="D55" s="1239"/>
      <c r="E55" s="1240"/>
      <c r="F55" s="119">
        <v>315</v>
      </c>
      <c r="G55" s="119">
        <v>388</v>
      </c>
      <c r="H55" s="120">
        <v>767</v>
      </c>
    </row>
    <row r="56" spans="2:8" ht="52.5" customHeight="1" x14ac:dyDescent="0.15">
      <c r="B56" s="121"/>
      <c r="C56" s="1241" t="s">
        <v>49</v>
      </c>
      <c r="D56" s="1241"/>
      <c r="E56" s="1242"/>
      <c r="F56" s="122">
        <v>0</v>
      </c>
      <c r="G56" s="122">
        <v>29</v>
      </c>
      <c r="H56" s="123">
        <v>90</v>
      </c>
    </row>
    <row r="57" spans="2:8" ht="53.25" customHeight="1" x14ac:dyDescent="0.15">
      <c r="B57" s="121"/>
      <c r="C57" s="1243" t="s">
        <v>50</v>
      </c>
      <c r="D57" s="1243"/>
      <c r="E57" s="1244"/>
      <c r="F57" s="124">
        <v>141</v>
      </c>
      <c r="G57" s="124">
        <v>165</v>
      </c>
      <c r="H57" s="125">
        <v>241</v>
      </c>
    </row>
    <row r="58" spans="2:8" ht="45.75" customHeight="1" x14ac:dyDescent="0.15">
      <c r="B58" s="126"/>
      <c r="C58" s="1231" t="s">
        <v>588</v>
      </c>
      <c r="D58" s="1232"/>
      <c r="E58" s="1233"/>
      <c r="F58" s="127">
        <v>92</v>
      </c>
      <c r="G58" s="127">
        <v>102</v>
      </c>
      <c r="H58" s="128">
        <v>106</v>
      </c>
    </row>
    <row r="59" spans="2:8" ht="45.75" customHeight="1" x14ac:dyDescent="0.15">
      <c r="B59" s="126"/>
      <c r="C59" s="1231" t="s">
        <v>589</v>
      </c>
      <c r="D59" s="1232"/>
      <c r="E59" s="1233"/>
      <c r="F59" s="127">
        <v>3</v>
      </c>
      <c r="G59" s="127">
        <v>10</v>
      </c>
      <c r="H59" s="128">
        <v>71</v>
      </c>
    </row>
    <row r="60" spans="2:8" ht="45.75" customHeight="1" x14ac:dyDescent="0.15">
      <c r="B60" s="126"/>
      <c r="C60" s="1231" t="s">
        <v>590</v>
      </c>
      <c r="D60" s="1232"/>
      <c r="E60" s="1233"/>
      <c r="F60" s="127">
        <v>46</v>
      </c>
      <c r="G60" s="127">
        <v>43</v>
      </c>
      <c r="H60" s="128">
        <v>42</v>
      </c>
    </row>
    <row r="61" spans="2:8" ht="45.75" customHeight="1" x14ac:dyDescent="0.15">
      <c r="B61" s="126"/>
      <c r="C61" s="1231" t="s">
        <v>591</v>
      </c>
      <c r="D61" s="1232"/>
      <c r="E61" s="1233"/>
      <c r="F61" s="127">
        <v>0</v>
      </c>
      <c r="G61" s="127">
        <v>0</v>
      </c>
      <c r="H61" s="128">
        <v>10</v>
      </c>
    </row>
    <row r="62" spans="2:8" ht="45.75" customHeight="1" thickBot="1" x14ac:dyDescent="0.2">
      <c r="B62" s="129"/>
      <c r="C62" s="1234" t="s">
        <v>592</v>
      </c>
      <c r="D62" s="1235"/>
      <c r="E62" s="1236"/>
      <c r="F62" s="130">
        <v>0</v>
      </c>
      <c r="G62" s="130">
        <v>9</v>
      </c>
      <c r="H62" s="131">
        <v>6</v>
      </c>
    </row>
    <row r="63" spans="2:8" ht="52.5" customHeight="1" thickBot="1" x14ac:dyDescent="0.2">
      <c r="B63" s="132"/>
      <c r="C63" s="1237" t="s">
        <v>51</v>
      </c>
      <c r="D63" s="1237"/>
      <c r="E63" s="1238"/>
      <c r="F63" s="133">
        <v>457</v>
      </c>
      <c r="G63" s="133">
        <v>582</v>
      </c>
      <c r="H63" s="134">
        <v>1098</v>
      </c>
    </row>
    <row r="64" spans="2:8" x14ac:dyDescent="0.15"/>
  </sheetData>
  <sheetProtection algorithmName="SHA-512" hashValue="TOFVmEDACmTt7gqQCAbeyXYaA9UTeYFwhaPNWj0T44xQsDb9LP/1MYp1GqS7DXryaW2dy3SVuL+fUxcSupF5Ow==" saltValue="eMg2HDOFMFYxEPcqi7+V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333B-1C70-47B2-B84F-9534757EE829}">
  <sheetPr>
    <pageSetUpPr fitToPage="1"/>
  </sheetPr>
  <dimension ref="A1:DE85"/>
  <sheetViews>
    <sheetView showGridLines="0" topLeftCell="C19" zoomScale="85" zoomScaleNormal="85" zoomScaleSheetLayoutView="55" workbookViewId="0">
      <selection activeCell="BI15" sqref="BI15"/>
    </sheetView>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599</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58" t="s">
        <v>603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5" x14ac:dyDescent="0.15">
      <c r="B44" s="363"/>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5" x14ac:dyDescent="0.15">
      <c r="B45" s="363"/>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5" x14ac:dyDescent="0.15">
      <c r="B46" s="363"/>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5" x14ac:dyDescent="0.15">
      <c r="B47" s="363"/>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598</v>
      </c>
    </row>
    <row r="50" spans="1:109" ht="13.5" x14ac:dyDescent="0.15">
      <c r="B50" s="363"/>
      <c r="G50" s="1250"/>
      <c r="H50" s="1250"/>
      <c r="I50" s="1250"/>
      <c r="J50" s="1250"/>
      <c r="K50" s="371"/>
      <c r="L50" s="371"/>
      <c r="M50" s="370"/>
      <c r="N50" s="37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7" t="s">
        <v>551</v>
      </c>
      <c r="BQ50" s="1247"/>
      <c r="BR50" s="1247"/>
      <c r="BS50" s="1247"/>
      <c r="BT50" s="1247"/>
      <c r="BU50" s="1247"/>
      <c r="BV50" s="1247"/>
      <c r="BW50" s="1247"/>
      <c r="BX50" s="1247" t="s">
        <v>552</v>
      </c>
      <c r="BY50" s="1247"/>
      <c r="BZ50" s="1247"/>
      <c r="CA50" s="1247"/>
      <c r="CB50" s="1247"/>
      <c r="CC50" s="1247"/>
      <c r="CD50" s="1247"/>
      <c r="CE50" s="1247"/>
      <c r="CF50" s="1247" t="s">
        <v>553</v>
      </c>
      <c r="CG50" s="1247"/>
      <c r="CH50" s="1247"/>
      <c r="CI50" s="1247"/>
      <c r="CJ50" s="1247"/>
      <c r="CK50" s="1247"/>
      <c r="CL50" s="1247"/>
      <c r="CM50" s="1247"/>
      <c r="CN50" s="1247" t="s">
        <v>554</v>
      </c>
      <c r="CO50" s="1247"/>
      <c r="CP50" s="1247"/>
      <c r="CQ50" s="1247"/>
      <c r="CR50" s="1247"/>
      <c r="CS50" s="1247"/>
      <c r="CT50" s="1247"/>
      <c r="CU50" s="1247"/>
      <c r="CV50" s="1247" t="s">
        <v>555</v>
      </c>
      <c r="CW50" s="1247"/>
      <c r="CX50" s="1247"/>
      <c r="CY50" s="1247"/>
      <c r="CZ50" s="1247"/>
      <c r="DA50" s="1247"/>
      <c r="DB50" s="1247"/>
      <c r="DC50" s="1247"/>
    </row>
    <row r="51" spans="1:109" ht="13.5" customHeight="1" x14ac:dyDescent="0.15">
      <c r="B51" s="363"/>
      <c r="G51" s="1256"/>
      <c r="H51" s="1256"/>
      <c r="I51" s="1257"/>
      <c r="J51" s="1257"/>
      <c r="K51" s="1249"/>
      <c r="L51" s="1249"/>
      <c r="M51" s="1249"/>
      <c r="N51" s="1249"/>
      <c r="AM51" s="369"/>
      <c r="AN51" s="1248" t="s">
        <v>597</v>
      </c>
      <c r="AO51" s="1248"/>
      <c r="AP51" s="1248"/>
      <c r="AQ51" s="1248"/>
      <c r="AR51" s="1248"/>
      <c r="AS51" s="1248"/>
      <c r="AT51" s="1248"/>
      <c r="AU51" s="1248"/>
      <c r="AV51" s="1248"/>
      <c r="AW51" s="1248"/>
      <c r="AX51" s="1248"/>
      <c r="AY51" s="1248"/>
      <c r="AZ51" s="1248"/>
      <c r="BA51" s="1248"/>
      <c r="BB51" s="1248" t="s">
        <v>595</v>
      </c>
      <c r="BC51" s="1248"/>
      <c r="BD51" s="1248"/>
      <c r="BE51" s="1248"/>
      <c r="BF51" s="1248"/>
      <c r="BG51" s="1248"/>
      <c r="BH51" s="1248"/>
      <c r="BI51" s="1248"/>
      <c r="BJ51" s="1248"/>
      <c r="BK51" s="1248"/>
      <c r="BL51" s="1248"/>
      <c r="BM51" s="1248"/>
      <c r="BN51" s="1248"/>
      <c r="BO51" s="1248"/>
      <c r="BP51" s="1245">
        <v>117.9</v>
      </c>
      <c r="BQ51" s="1245"/>
      <c r="BR51" s="1245"/>
      <c r="BS51" s="1245"/>
      <c r="BT51" s="1245"/>
      <c r="BU51" s="1245"/>
      <c r="BV51" s="1245"/>
      <c r="BW51" s="1245"/>
      <c r="BX51" s="1245">
        <v>132.1</v>
      </c>
      <c r="BY51" s="1245"/>
      <c r="BZ51" s="1245"/>
      <c r="CA51" s="1245"/>
      <c r="CB51" s="1245"/>
      <c r="CC51" s="1245"/>
      <c r="CD51" s="1245"/>
      <c r="CE51" s="1245"/>
      <c r="CF51" s="1245">
        <v>150.19999999999999</v>
      </c>
      <c r="CG51" s="1245"/>
      <c r="CH51" s="1245"/>
      <c r="CI51" s="1245"/>
      <c r="CJ51" s="1245"/>
      <c r="CK51" s="1245"/>
      <c r="CL51" s="1245"/>
      <c r="CM51" s="1245"/>
      <c r="CN51" s="1245">
        <v>142.4</v>
      </c>
      <c r="CO51" s="1245"/>
      <c r="CP51" s="1245"/>
      <c r="CQ51" s="1245"/>
      <c r="CR51" s="1245"/>
      <c r="CS51" s="1245"/>
      <c r="CT51" s="1245"/>
      <c r="CU51" s="1245"/>
      <c r="CV51" s="1245">
        <v>111.1</v>
      </c>
      <c r="CW51" s="1245"/>
      <c r="CX51" s="1245"/>
      <c r="CY51" s="1245"/>
      <c r="CZ51" s="1245"/>
      <c r="DA51" s="1245"/>
      <c r="DB51" s="1245"/>
      <c r="DC51" s="1245"/>
    </row>
    <row r="52" spans="1:109" ht="13.5" x14ac:dyDescent="0.15">
      <c r="B52" s="363"/>
      <c r="G52" s="1256"/>
      <c r="H52" s="1256"/>
      <c r="I52" s="1257"/>
      <c r="J52" s="1257"/>
      <c r="K52" s="1249"/>
      <c r="L52" s="1249"/>
      <c r="M52" s="1249"/>
      <c r="N52" s="1249"/>
      <c r="AM52" s="36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377"/>
      <c r="B53" s="363"/>
      <c r="G53" s="1256"/>
      <c r="H53" s="1256"/>
      <c r="I53" s="1250"/>
      <c r="J53" s="1250"/>
      <c r="K53" s="1249"/>
      <c r="L53" s="1249"/>
      <c r="M53" s="1249"/>
      <c r="N53" s="1249"/>
      <c r="AM53" s="369"/>
      <c r="AN53" s="1248"/>
      <c r="AO53" s="1248"/>
      <c r="AP53" s="1248"/>
      <c r="AQ53" s="1248"/>
      <c r="AR53" s="1248"/>
      <c r="AS53" s="1248"/>
      <c r="AT53" s="1248"/>
      <c r="AU53" s="1248"/>
      <c r="AV53" s="1248"/>
      <c r="AW53" s="1248"/>
      <c r="AX53" s="1248"/>
      <c r="AY53" s="1248"/>
      <c r="AZ53" s="1248"/>
      <c r="BA53" s="1248"/>
      <c r="BB53" s="1248" t="s">
        <v>601</v>
      </c>
      <c r="BC53" s="1248"/>
      <c r="BD53" s="1248"/>
      <c r="BE53" s="1248"/>
      <c r="BF53" s="1248"/>
      <c r="BG53" s="1248"/>
      <c r="BH53" s="1248"/>
      <c r="BI53" s="1248"/>
      <c r="BJ53" s="1248"/>
      <c r="BK53" s="1248"/>
      <c r="BL53" s="1248"/>
      <c r="BM53" s="1248"/>
      <c r="BN53" s="1248"/>
      <c r="BO53" s="1248"/>
      <c r="BP53" s="1245">
        <v>65.099999999999994</v>
      </c>
      <c r="BQ53" s="1245"/>
      <c r="BR53" s="1245"/>
      <c r="BS53" s="1245"/>
      <c r="BT53" s="1245"/>
      <c r="BU53" s="1245"/>
      <c r="BV53" s="1245"/>
      <c r="BW53" s="1245"/>
      <c r="BX53" s="1245">
        <v>68.3</v>
      </c>
      <c r="BY53" s="1245"/>
      <c r="BZ53" s="1245"/>
      <c r="CA53" s="1245"/>
      <c r="CB53" s="1245"/>
      <c r="CC53" s="1245"/>
      <c r="CD53" s="1245"/>
      <c r="CE53" s="1245"/>
      <c r="CF53" s="1245">
        <v>66.3</v>
      </c>
      <c r="CG53" s="1245"/>
      <c r="CH53" s="1245"/>
      <c r="CI53" s="1245"/>
      <c r="CJ53" s="1245"/>
      <c r="CK53" s="1245"/>
      <c r="CL53" s="1245"/>
      <c r="CM53" s="1245"/>
      <c r="CN53" s="1245">
        <v>62.4</v>
      </c>
      <c r="CO53" s="1245"/>
      <c r="CP53" s="1245"/>
      <c r="CQ53" s="1245"/>
      <c r="CR53" s="1245"/>
      <c r="CS53" s="1245"/>
      <c r="CT53" s="1245"/>
      <c r="CU53" s="1245"/>
      <c r="CV53" s="1245">
        <v>63.2</v>
      </c>
      <c r="CW53" s="1245"/>
      <c r="CX53" s="1245"/>
      <c r="CY53" s="1245"/>
      <c r="CZ53" s="1245"/>
      <c r="DA53" s="1245"/>
      <c r="DB53" s="1245"/>
      <c r="DC53" s="1245"/>
    </row>
    <row r="54" spans="1:109" ht="13.5" x14ac:dyDescent="0.15">
      <c r="A54" s="377"/>
      <c r="B54" s="363"/>
      <c r="G54" s="1256"/>
      <c r="H54" s="1256"/>
      <c r="I54" s="1250"/>
      <c r="J54" s="1250"/>
      <c r="K54" s="1249"/>
      <c r="L54" s="1249"/>
      <c r="M54" s="1249"/>
      <c r="N54" s="1249"/>
      <c r="AM54" s="36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377"/>
      <c r="B55" s="363"/>
      <c r="G55" s="1250"/>
      <c r="H55" s="1250"/>
      <c r="I55" s="1250"/>
      <c r="J55" s="1250"/>
      <c r="K55" s="1249"/>
      <c r="L55" s="1249"/>
      <c r="M55" s="1249"/>
      <c r="N55" s="1249"/>
      <c r="AN55" s="1247" t="s">
        <v>596</v>
      </c>
      <c r="AO55" s="1247"/>
      <c r="AP55" s="1247"/>
      <c r="AQ55" s="1247"/>
      <c r="AR55" s="1247"/>
      <c r="AS55" s="1247"/>
      <c r="AT55" s="1247"/>
      <c r="AU55" s="1247"/>
      <c r="AV55" s="1247"/>
      <c r="AW55" s="1247"/>
      <c r="AX55" s="1247"/>
      <c r="AY55" s="1247"/>
      <c r="AZ55" s="1247"/>
      <c r="BA55" s="1247"/>
      <c r="BB55" s="1248" t="s">
        <v>595</v>
      </c>
      <c r="BC55" s="1248"/>
      <c r="BD55" s="1248"/>
      <c r="BE55" s="1248"/>
      <c r="BF55" s="1248"/>
      <c r="BG55" s="1248"/>
      <c r="BH55" s="1248"/>
      <c r="BI55" s="1248"/>
      <c r="BJ55" s="1248"/>
      <c r="BK55" s="1248"/>
      <c r="BL55" s="1248"/>
      <c r="BM55" s="1248"/>
      <c r="BN55" s="1248"/>
      <c r="BO55" s="1248"/>
      <c r="BP55" s="1245">
        <v>46.8</v>
      </c>
      <c r="BQ55" s="1245"/>
      <c r="BR55" s="1245"/>
      <c r="BS55" s="1245"/>
      <c r="BT55" s="1245"/>
      <c r="BU55" s="1245"/>
      <c r="BV55" s="1245"/>
      <c r="BW55" s="1245"/>
      <c r="BX55" s="1245">
        <v>48.4</v>
      </c>
      <c r="BY55" s="1245"/>
      <c r="BZ55" s="1245"/>
      <c r="CA55" s="1245"/>
      <c r="CB55" s="1245"/>
      <c r="CC55" s="1245"/>
      <c r="CD55" s="1245"/>
      <c r="CE55" s="1245"/>
      <c r="CF55" s="1245">
        <v>43</v>
      </c>
      <c r="CG55" s="1245"/>
      <c r="CH55" s="1245"/>
      <c r="CI55" s="1245"/>
      <c r="CJ55" s="1245"/>
      <c r="CK55" s="1245"/>
      <c r="CL55" s="1245"/>
      <c r="CM55" s="1245"/>
      <c r="CN55" s="1245">
        <v>32.4</v>
      </c>
      <c r="CO55" s="1245"/>
      <c r="CP55" s="1245"/>
      <c r="CQ55" s="1245"/>
      <c r="CR55" s="1245"/>
      <c r="CS55" s="1245"/>
      <c r="CT55" s="1245"/>
      <c r="CU55" s="1245"/>
      <c r="CV55" s="1245">
        <v>20</v>
      </c>
      <c r="CW55" s="1245"/>
      <c r="CX55" s="1245"/>
      <c r="CY55" s="1245"/>
      <c r="CZ55" s="1245"/>
      <c r="DA55" s="1245"/>
      <c r="DB55" s="1245"/>
      <c r="DC55" s="1245"/>
    </row>
    <row r="56" spans="1:109" ht="13.5" x14ac:dyDescent="0.15">
      <c r="A56" s="377"/>
      <c r="B56" s="363"/>
      <c r="G56" s="1250"/>
      <c r="H56" s="1250"/>
      <c r="I56" s="1250"/>
      <c r="J56" s="1250"/>
      <c r="K56" s="1249"/>
      <c r="L56" s="1249"/>
      <c r="M56" s="1249"/>
      <c r="N56" s="1249"/>
      <c r="AN56" s="1247"/>
      <c r="AO56" s="1247"/>
      <c r="AP56" s="1247"/>
      <c r="AQ56" s="1247"/>
      <c r="AR56" s="1247"/>
      <c r="AS56" s="1247"/>
      <c r="AT56" s="1247"/>
      <c r="AU56" s="1247"/>
      <c r="AV56" s="1247"/>
      <c r="AW56" s="1247"/>
      <c r="AX56" s="1247"/>
      <c r="AY56" s="1247"/>
      <c r="AZ56" s="1247"/>
      <c r="BA56" s="1247"/>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ht="13.5" x14ac:dyDescent="0.15">
      <c r="B57" s="383"/>
      <c r="G57" s="1250"/>
      <c r="H57" s="1250"/>
      <c r="I57" s="1251"/>
      <c r="J57" s="1251"/>
      <c r="K57" s="1249"/>
      <c r="L57" s="1249"/>
      <c r="M57" s="1249"/>
      <c r="N57" s="1249"/>
      <c r="AM57" s="362"/>
      <c r="AN57" s="1247"/>
      <c r="AO57" s="1247"/>
      <c r="AP57" s="1247"/>
      <c r="AQ57" s="1247"/>
      <c r="AR57" s="1247"/>
      <c r="AS57" s="1247"/>
      <c r="AT57" s="1247"/>
      <c r="AU57" s="1247"/>
      <c r="AV57" s="1247"/>
      <c r="AW57" s="1247"/>
      <c r="AX57" s="1247"/>
      <c r="AY57" s="1247"/>
      <c r="AZ57" s="1247"/>
      <c r="BA57" s="1247"/>
      <c r="BB57" s="1248" t="s">
        <v>601</v>
      </c>
      <c r="BC57" s="1248"/>
      <c r="BD57" s="1248"/>
      <c r="BE57" s="1248"/>
      <c r="BF57" s="1248"/>
      <c r="BG57" s="1248"/>
      <c r="BH57" s="1248"/>
      <c r="BI57" s="1248"/>
      <c r="BJ57" s="1248"/>
      <c r="BK57" s="1248"/>
      <c r="BL57" s="1248"/>
      <c r="BM57" s="1248"/>
      <c r="BN57" s="1248"/>
      <c r="BO57" s="1248"/>
      <c r="BP57" s="1245">
        <v>61.7</v>
      </c>
      <c r="BQ57" s="1245"/>
      <c r="BR57" s="1245"/>
      <c r="BS57" s="1245"/>
      <c r="BT57" s="1245"/>
      <c r="BU57" s="1245"/>
      <c r="BV57" s="1245"/>
      <c r="BW57" s="1245"/>
      <c r="BX57" s="1245">
        <v>61.8</v>
      </c>
      <c r="BY57" s="1245"/>
      <c r="BZ57" s="1245"/>
      <c r="CA57" s="1245"/>
      <c r="CB57" s="1245"/>
      <c r="CC57" s="1245"/>
      <c r="CD57" s="1245"/>
      <c r="CE57" s="1245"/>
      <c r="CF57" s="1245">
        <v>62.8</v>
      </c>
      <c r="CG57" s="1245"/>
      <c r="CH57" s="1245"/>
      <c r="CI57" s="1245"/>
      <c r="CJ57" s="1245"/>
      <c r="CK57" s="1245"/>
      <c r="CL57" s="1245"/>
      <c r="CM57" s="1245"/>
      <c r="CN57" s="1245">
        <v>64.2</v>
      </c>
      <c r="CO57" s="1245"/>
      <c r="CP57" s="1245"/>
      <c r="CQ57" s="1245"/>
      <c r="CR57" s="1245"/>
      <c r="CS57" s="1245"/>
      <c r="CT57" s="1245"/>
      <c r="CU57" s="1245"/>
      <c r="CV57" s="1245">
        <v>67</v>
      </c>
      <c r="CW57" s="1245"/>
      <c r="CX57" s="1245"/>
      <c r="CY57" s="1245"/>
      <c r="CZ57" s="1245"/>
      <c r="DA57" s="1245"/>
      <c r="DB57" s="1245"/>
      <c r="DC57" s="1245"/>
      <c r="DD57" s="388"/>
      <c r="DE57" s="383"/>
    </row>
    <row r="58" spans="1:109" s="377" customFormat="1" ht="13.5" x14ac:dyDescent="0.15">
      <c r="A58" s="362"/>
      <c r="B58" s="383"/>
      <c r="G58" s="1250"/>
      <c r="H58" s="1250"/>
      <c r="I58" s="1251"/>
      <c r="J58" s="1251"/>
      <c r="K58" s="1249"/>
      <c r="L58" s="1249"/>
      <c r="M58" s="1249"/>
      <c r="N58" s="1249"/>
      <c r="AM58" s="362"/>
      <c r="AN58" s="1247"/>
      <c r="AO58" s="1247"/>
      <c r="AP58" s="1247"/>
      <c r="AQ58" s="1247"/>
      <c r="AR58" s="1247"/>
      <c r="AS58" s="1247"/>
      <c r="AT58" s="1247"/>
      <c r="AU58" s="1247"/>
      <c r="AV58" s="1247"/>
      <c r="AW58" s="1247"/>
      <c r="AX58" s="1247"/>
      <c r="AY58" s="1247"/>
      <c r="AZ58" s="1247"/>
      <c r="BA58" s="1247"/>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600</v>
      </c>
    </row>
    <row r="64" spans="1:109" ht="13.5" x14ac:dyDescent="0.15">
      <c r="B64" s="363"/>
      <c r="G64" s="378"/>
      <c r="I64" s="380"/>
      <c r="J64" s="380"/>
      <c r="K64" s="380"/>
      <c r="L64" s="380"/>
      <c r="M64" s="380"/>
      <c r="N64" s="379"/>
      <c r="AM64" s="378"/>
      <c r="AN64" s="378" t="s">
        <v>599</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x14ac:dyDescent="0.15">
      <c r="B65" s="363"/>
      <c r="AN65" s="1258" t="s">
        <v>604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5" x14ac:dyDescent="0.15">
      <c r="B66" s="363"/>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5" x14ac:dyDescent="0.15">
      <c r="B67" s="363"/>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5" x14ac:dyDescent="0.15">
      <c r="B68" s="363"/>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5" x14ac:dyDescent="0.15">
      <c r="B69" s="363"/>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598</v>
      </c>
    </row>
    <row r="72" spans="2:107" ht="13.5" x14ac:dyDescent="0.15">
      <c r="B72" s="363"/>
      <c r="G72" s="1250"/>
      <c r="H72" s="1250"/>
      <c r="I72" s="1250"/>
      <c r="J72" s="1250"/>
      <c r="K72" s="371"/>
      <c r="L72" s="371"/>
      <c r="M72" s="370"/>
      <c r="N72" s="37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7" t="s">
        <v>551</v>
      </c>
      <c r="BQ72" s="1247"/>
      <c r="BR72" s="1247"/>
      <c r="BS72" s="1247"/>
      <c r="BT72" s="1247"/>
      <c r="BU72" s="1247"/>
      <c r="BV72" s="1247"/>
      <c r="BW72" s="1247"/>
      <c r="BX72" s="1247" t="s">
        <v>552</v>
      </c>
      <c r="BY72" s="1247"/>
      <c r="BZ72" s="1247"/>
      <c r="CA72" s="1247"/>
      <c r="CB72" s="1247"/>
      <c r="CC72" s="1247"/>
      <c r="CD72" s="1247"/>
      <c r="CE72" s="1247"/>
      <c r="CF72" s="1247" t="s">
        <v>553</v>
      </c>
      <c r="CG72" s="1247"/>
      <c r="CH72" s="1247"/>
      <c r="CI72" s="1247"/>
      <c r="CJ72" s="1247"/>
      <c r="CK72" s="1247"/>
      <c r="CL72" s="1247"/>
      <c r="CM72" s="1247"/>
      <c r="CN72" s="1247" t="s">
        <v>554</v>
      </c>
      <c r="CO72" s="1247"/>
      <c r="CP72" s="1247"/>
      <c r="CQ72" s="1247"/>
      <c r="CR72" s="1247"/>
      <c r="CS72" s="1247"/>
      <c r="CT72" s="1247"/>
      <c r="CU72" s="1247"/>
      <c r="CV72" s="1247" t="s">
        <v>555</v>
      </c>
      <c r="CW72" s="1247"/>
      <c r="CX72" s="1247"/>
      <c r="CY72" s="1247"/>
      <c r="CZ72" s="1247"/>
      <c r="DA72" s="1247"/>
      <c r="DB72" s="1247"/>
      <c r="DC72" s="1247"/>
    </row>
    <row r="73" spans="2:107" ht="13.5" x14ac:dyDescent="0.15">
      <c r="B73" s="363"/>
      <c r="G73" s="1256"/>
      <c r="H73" s="1256"/>
      <c r="I73" s="1256"/>
      <c r="J73" s="1256"/>
      <c r="K73" s="1246"/>
      <c r="L73" s="1246"/>
      <c r="M73" s="1246"/>
      <c r="N73" s="1246"/>
      <c r="AM73" s="369"/>
      <c r="AN73" s="1248" t="s">
        <v>597</v>
      </c>
      <c r="AO73" s="1248"/>
      <c r="AP73" s="1248"/>
      <c r="AQ73" s="1248"/>
      <c r="AR73" s="1248"/>
      <c r="AS73" s="1248"/>
      <c r="AT73" s="1248"/>
      <c r="AU73" s="1248"/>
      <c r="AV73" s="1248"/>
      <c r="AW73" s="1248"/>
      <c r="AX73" s="1248"/>
      <c r="AY73" s="1248"/>
      <c r="AZ73" s="1248"/>
      <c r="BA73" s="1248"/>
      <c r="BB73" s="1248" t="s">
        <v>595</v>
      </c>
      <c r="BC73" s="1248"/>
      <c r="BD73" s="1248"/>
      <c r="BE73" s="1248"/>
      <c r="BF73" s="1248"/>
      <c r="BG73" s="1248"/>
      <c r="BH73" s="1248"/>
      <c r="BI73" s="1248"/>
      <c r="BJ73" s="1248"/>
      <c r="BK73" s="1248"/>
      <c r="BL73" s="1248"/>
      <c r="BM73" s="1248"/>
      <c r="BN73" s="1248"/>
      <c r="BO73" s="1248"/>
      <c r="BP73" s="1245">
        <v>117.9</v>
      </c>
      <c r="BQ73" s="1245"/>
      <c r="BR73" s="1245"/>
      <c r="BS73" s="1245"/>
      <c r="BT73" s="1245"/>
      <c r="BU73" s="1245"/>
      <c r="BV73" s="1245"/>
      <c r="BW73" s="1245"/>
      <c r="BX73" s="1245">
        <v>132.1</v>
      </c>
      <c r="BY73" s="1245"/>
      <c r="BZ73" s="1245"/>
      <c r="CA73" s="1245"/>
      <c r="CB73" s="1245"/>
      <c r="CC73" s="1245"/>
      <c r="CD73" s="1245"/>
      <c r="CE73" s="1245"/>
      <c r="CF73" s="1245">
        <v>150.19999999999999</v>
      </c>
      <c r="CG73" s="1245"/>
      <c r="CH73" s="1245"/>
      <c r="CI73" s="1245"/>
      <c r="CJ73" s="1245"/>
      <c r="CK73" s="1245"/>
      <c r="CL73" s="1245"/>
      <c r="CM73" s="1245"/>
      <c r="CN73" s="1245">
        <v>142.4</v>
      </c>
      <c r="CO73" s="1245"/>
      <c r="CP73" s="1245"/>
      <c r="CQ73" s="1245"/>
      <c r="CR73" s="1245"/>
      <c r="CS73" s="1245"/>
      <c r="CT73" s="1245"/>
      <c r="CU73" s="1245"/>
      <c r="CV73" s="1245">
        <v>111.1</v>
      </c>
      <c r="CW73" s="1245"/>
      <c r="CX73" s="1245"/>
      <c r="CY73" s="1245"/>
      <c r="CZ73" s="1245"/>
      <c r="DA73" s="1245"/>
      <c r="DB73" s="1245"/>
      <c r="DC73" s="1245"/>
    </row>
    <row r="74" spans="2:107" ht="13.5" x14ac:dyDescent="0.15">
      <c r="B74" s="363"/>
      <c r="G74" s="1256"/>
      <c r="H74" s="1256"/>
      <c r="I74" s="1256"/>
      <c r="J74" s="1256"/>
      <c r="K74" s="1246"/>
      <c r="L74" s="1246"/>
      <c r="M74" s="1246"/>
      <c r="N74" s="1246"/>
      <c r="AM74" s="36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363"/>
      <c r="G75" s="1256"/>
      <c r="H75" s="1256"/>
      <c r="I75" s="1250"/>
      <c r="J75" s="1250"/>
      <c r="K75" s="1249"/>
      <c r="L75" s="1249"/>
      <c r="M75" s="1249"/>
      <c r="N75" s="1249"/>
      <c r="AM75" s="369"/>
      <c r="AN75" s="1248"/>
      <c r="AO75" s="1248"/>
      <c r="AP75" s="1248"/>
      <c r="AQ75" s="1248"/>
      <c r="AR75" s="1248"/>
      <c r="AS75" s="1248"/>
      <c r="AT75" s="1248"/>
      <c r="AU75" s="1248"/>
      <c r="AV75" s="1248"/>
      <c r="AW75" s="1248"/>
      <c r="AX75" s="1248"/>
      <c r="AY75" s="1248"/>
      <c r="AZ75" s="1248"/>
      <c r="BA75" s="1248"/>
      <c r="BB75" s="1248" t="s">
        <v>594</v>
      </c>
      <c r="BC75" s="1248"/>
      <c r="BD75" s="1248"/>
      <c r="BE75" s="1248"/>
      <c r="BF75" s="1248"/>
      <c r="BG75" s="1248"/>
      <c r="BH75" s="1248"/>
      <c r="BI75" s="1248"/>
      <c r="BJ75" s="1248"/>
      <c r="BK75" s="1248"/>
      <c r="BL75" s="1248"/>
      <c r="BM75" s="1248"/>
      <c r="BN75" s="1248"/>
      <c r="BO75" s="1248"/>
      <c r="BP75" s="1245">
        <v>13</v>
      </c>
      <c r="BQ75" s="1245"/>
      <c r="BR75" s="1245"/>
      <c r="BS75" s="1245"/>
      <c r="BT75" s="1245"/>
      <c r="BU75" s="1245"/>
      <c r="BV75" s="1245"/>
      <c r="BW75" s="1245"/>
      <c r="BX75" s="1245">
        <v>12.5</v>
      </c>
      <c r="BY75" s="1245"/>
      <c r="BZ75" s="1245"/>
      <c r="CA75" s="1245"/>
      <c r="CB75" s="1245"/>
      <c r="CC75" s="1245"/>
      <c r="CD75" s="1245"/>
      <c r="CE75" s="1245"/>
      <c r="CF75" s="1245">
        <v>12.8</v>
      </c>
      <c r="CG75" s="1245"/>
      <c r="CH75" s="1245"/>
      <c r="CI75" s="1245"/>
      <c r="CJ75" s="1245"/>
      <c r="CK75" s="1245"/>
      <c r="CL75" s="1245"/>
      <c r="CM75" s="1245"/>
      <c r="CN75" s="1245">
        <v>12.5</v>
      </c>
      <c r="CO75" s="1245"/>
      <c r="CP75" s="1245"/>
      <c r="CQ75" s="1245"/>
      <c r="CR75" s="1245"/>
      <c r="CS75" s="1245"/>
      <c r="CT75" s="1245"/>
      <c r="CU75" s="1245"/>
      <c r="CV75" s="1245">
        <v>12.2</v>
      </c>
      <c r="CW75" s="1245"/>
      <c r="CX75" s="1245"/>
      <c r="CY75" s="1245"/>
      <c r="CZ75" s="1245"/>
      <c r="DA75" s="1245"/>
      <c r="DB75" s="1245"/>
      <c r="DC75" s="1245"/>
    </row>
    <row r="76" spans="2:107" ht="13.5" x14ac:dyDescent="0.15">
      <c r="B76" s="363"/>
      <c r="G76" s="1256"/>
      <c r="H76" s="1256"/>
      <c r="I76" s="1250"/>
      <c r="J76" s="1250"/>
      <c r="K76" s="1249"/>
      <c r="L76" s="1249"/>
      <c r="M76" s="1249"/>
      <c r="N76" s="1249"/>
      <c r="AM76" s="36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363"/>
      <c r="G77" s="1250"/>
      <c r="H77" s="1250"/>
      <c r="I77" s="1250"/>
      <c r="J77" s="1250"/>
      <c r="K77" s="1246"/>
      <c r="L77" s="1246"/>
      <c r="M77" s="1246"/>
      <c r="N77" s="1246"/>
      <c r="AN77" s="1247" t="s">
        <v>596</v>
      </c>
      <c r="AO77" s="1247"/>
      <c r="AP77" s="1247"/>
      <c r="AQ77" s="1247"/>
      <c r="AR77" s="1247"/>
      <c r="AS77" s="1247"/>
      <c r="AT77" s="1247"/>
      <c r="AU77" s="1247"/>
      <c r="AV77" s="1247"/>
      <c r="AW77" s="1247"/>
      <c r="AX77" s="1247"/>
      <c r="AY77" s="1247"/>
      <c r="AZ77" s="1247"/>
      <c r="BA77" s="1247"/>
      <c r="BB77" s="1248" t="s">
        <v>595</v>
      </c>
      <c r="BC77" s="1248"/>
      <c r="BD77" s="1248"/>
      <c r="BE77" s="1248"/>
      <c r="BF77" s="1248"/>
      <c r="BG77" s="1248"/>
      <c r="BH77" s="1248"/>
      <c r="BI77" s="1248"/>
      <c r="BJ77" s="1248"/>
      <c r="BK77" s="1248"/>
      <c r="BL77" s="1248"/>
      <c r="BM77" s="1248"/>
      <c r="BN77" s="1248"/>
      <c r="BO77" s="1248"/>
      <c r="BP77" s="1245">
        <v>46.8</v>
      </c>
      <c r="BQ77" s="1245"/>
      <c r="BR77" s="1245"/>
      <c r="BS77" s="1245"/>
      <c r="BT77" s="1245"/>
      <c r="BU77" s="1245"/>
      <c r="BV77" s="1245"/>
      <c r="BW77" s="1245"/>
      <c r="BX77" s="1245">
        <v>48.4</v>
      </c>
      <c r="BY77" s="1245"/>
      <c r="BZ77" s="1245"/>
      <c r="CA77" s="1245"/>
      <c r="CB77" s="1245"/>
      <c r="CC77" s="1245"/>
      <c r="CD77" s="1245"/>
      <c r="CE77" s="1245"/>
      <c r="CF77" s="1245">
        <v>43</v>
      </c>
      <c r="CG77" s="1245"/>
      <c r="CH77" s="1245"/>
      <c r="CI77" s="1245"/>
      <c r="CJ77" s="1245"/>
      <c r="CK77" s="1245"/>
      <c r="CL77" s="1245"/>
      <c r="CM77" s="1245"/>
      <c r="CN77" s="1245">
        <v>32.4</v>
      </c>
      <c r="CO77" s="1245"/>
      <c r="CP77" s="1245"/>
      <c r="CQ77" s="1245"/>
      <c r="CR77" s="1245"/>
      <c r="CS77" s="1245"/>
      <c r="CT77" s="1245"/>
      <c r="CU77" s="1245"/>
      <c r="CV77" s="1245">
        <v>20</v>
      </c>
      <c r="CW77" s="1245"/>
      <c r="CX77" s="1245"/>
      <c r="CY77" s="1245"/>
      <c r="CZ77" s="1245"/>
      <c r="DA77" s="1245"/>
      <c r="DB77" s="1245"/>
      <c r="DC77" s="1245"/>
    </row>
    <row r="78" spans="2:107" ht="13.5" x14ac:dyDescent="0.15">
      <c r="B78" s="363"/>
      <c r="G78" s="1250"/>
      <c r="H78" s="1250"/>
      <c r="I78" s="1250"/>
      <c r="J78" s="1250"/>
      <c r="K78" s="1246"/>
      <c r="L78" s="1246"/>
      <c r="M78" s="1246"/>
      <c r="N78" s="1246"/>
      <c r="AN78" s="1247"/>
      <c r="AO78" s="1247"/>
      <c r="AP78" s="1247"/>
      <c r="AQ78" s="1247"/>
      <c r="AR78" s="1247"/>
      <c r="AS78" s="1247"/>
      <c r="AT78" s="1247"/>
      <c r="AU78" s="1247"/>
      <c r="AV78" s="1247"/>
      <c r="AW78" s="1247"/>
      <c r="AX78" s="1247"/>
      <c r="AY78" s="1247"/>
      <c r="AZ78" s="1247"/>
      <c r="BA78" s="1247"/>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363"/>
      <c r="G79" s="1250"/>
      <c r="H79" s="1250"/>
      <c r="I79" s="1251"/>
      <c r="J79" s="1251"/>
      <c r="K79" s="1252"/>
      <c r="L79" s="1252"/>
      <c r="M79" s="1252"/>
      <c r="N79" s="1252"/>
      <c r="AN79" s="1247"/>
      <c r="AO79" s="1247"/>
      <c r="AP79" s="1247"/>
      <c r="AQ79" s="1247"/>
      <c r="AR79" s="1247"/>
      <c r="AS79" s="1247"/>
      <c r="AT79" s="1247"/>
      <c r="AU79" s="1247"/>
      <c r="AV79" s="1247"/>
      <c r="AW79" s="1247"/>
      <c r="AX79" s="1247"/>
      <c r="AY79" s="1247"/>
      <c r="AZ79" s="1247"/>
      <c r="BA79" s="1247"/>
      <c r="BB79" s="1248" t="s">
        <v>594</v>
      </c>
      <c r="BC79" s="1248"/>
      <c r="BD79" s="1248"/>
      <c r="BE79" s="1248"/>
      <c r="BF79" s="1248"/>
      <c r="BG79" s="1248"/>
      <c r="BH79" s="1248"/>
      <c r="BI79" s="1248"/>
      <c r="BJ79" s="1248"/>
      <c r="BK79" s="1248"/>
      <c r="BL79" s="1248"/>
      <c r="BM79" s="1248"/>
      <c r="BN79" s="1248"/>
      <c r="BO79" s="1248"/>
      <c r="BP79" s="1245">
        <v>9.9</v>
      </c>
      <c r="BQ79" s="1245"/>
      <c r="BR79" s="1245"/>
      <c r="BS79" s="1245"/>
      <c r="BT79" s="1245"/>
      <c r="BU79" s="1245"/>
      <c r="BV79" s="1245"/>
      <c r="BW79" s="1245"/>
      <c r="BX79" s="1245">
        <v>9.9</v>
      </c>
      <c r="BY79" s="1245"/>
      <c r="BZ79" s="1245"/>
      <c r="CA79" s="1245"/>
      <c r="CB79" s="1245"/>
      <c r="CC79" s="1245"/>
      <c r="CD79" s="1245"/>
      <c r="CE79" s="1245"/>
      <c r="CF79" s="1245">
        <v>9.9</v>
      </c>
      <c r="CG79" s="1245"/>
      <c r="CH79" s="1245"/>
      <c r="CI79" s="1245"/>
      <c r="CJ79" s="1245"/>
      <c r="CK79" s="1245"/>
      <c r="CL79" s="1245"/>
      <c r="CM79" s="1245"/>
      <c r="CN79" s="1245">
        <v>9.5</v>
      </c>
      <c r="CO79" s="1245"/>
      <c r="CP79" s="1245"/>
      <c r="CQ79" s="1245"/>
      <c r="CR79" s="1245"/>
      <c r="CS79" s="1245"/>
      <c r="CT79" s="1245"/>
      <c r="CU79" s="1245"/>
      <c r="CV79" s="1245">
        <v>9.5</v>
      </c>
      <c r="CW79" s="1245"/>
      <c r="CX79" s="1245"/>
      <c r="CY79" s="1245"/>
      <c r="CZ79" s="1245"/>
      <c r="DA79" s="1245"/>
      <c r="DB79" s="1245"/>
      <c r="DC79" s="1245"/>
    </row>
    <row r="80" spans="2:107" ht="13.5" x14ac:dyDescent="0.15">
      <c r="B80" s="363"/>
      <c r="G80" s="1250"/>
      <c r="H80" s="1250"/>
      <c r="I80" s="1251"/>
      <c r="J80" s="1251"/>
      <c r="K80" s="1252"/>
      <c r="L80" s="1252"/>
      <c r="M80" s="1252"/>
      <c r="N80" s="1252"/>
      <c r="AN80" s="1247"/>
      <c r="AO80" s="1247"/>
      <c r="AP80" s="1247"/>
      <c r="AQ80" s="1247"/>
      <c r="AR80" s="1247"/>
      <c r="AS80" s="1247"/>
      <c r="AT80" s="1247"/>
      <c r="AU80" s="1247"/>
      <c r="AV80" s="1247"/>
      <c r="AW80" s="1247"/>
      <c r="AX80" s="1247"/>
      <c r="AY80" s="1247"/>
      <c r="AZ80" s="1247"/>
      <c r="BA80" s="1247"/>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1XZto6F/gp1FNveJh42bYNkAQNxlPnTPF/5Mp5BwYr+UHJFpgszNxoGk+A8itcJ/PXFix4acJd7ginYTNW0RIQ==" saltValue="ivQM2fxQiI9qs6fmmOFF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3193-8CB4-4354-AA0B-C7B14AD5AEE6}">
  <sheetPr>
    <pageSetUpPr fitToPage="1"/>
  </sheetPr>
  <dimension ref="A1:DR125"/>
  <sheetViews>
    <sheetView showGridLines="0" topLeftCell="A85" zoomScale="80" zoomScaleNormal="80" zoomScaleSheetLayoutView="70" workbookViewId="0">
      <selection activeCell="CP73" sqref="CP7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U14gGxqAAzPCvFuVW0J80PToEgI3B24Y5QsaaqlHbMaqIpqhSDuGEQ6YYfqW3SpMGwgkJPmTUThcE4xp/59SWA==" saltValue="V80Ng/DXuDWlnSyX1gg2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FD860-BD46-4C5B-835A-059E26AD0F2F}">
  <sheetPr>
    <pageSetUpPr fitToPage="1"/>
  </sheetPr>
  <dimension ref="A1:DR125"/>
  <sheetViews>
    <sheetView showGridLines="0" topLeftCell="M91" zoomScale="85" zoomScaleNormal="85"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LmkJ5HKDObLpl3c3tfVuFPzUOzA4uAReKN626/L0Ex+qa22X/i163CAm/ZCi9J0DaF24cb2+VYm82XH7q6PgJw==" saltValue="87Q1dbItkcSFgjmsC0qd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election activeCell="D10" sqref="D10"/>
    </sheetView>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46735</v>
      </c>
      <c r="E3" s="153"/>
      <c r="F3" s="154">
        <v>113913</v>
      </c>
      <c r="G3" s="155"/>
      <c r="H3" s="156"/>
    </row>
    <row r="4" spans="1:8" x14ac:dyDescent="0.15">
      <c r="A4" s="157"/>
      <c r="B4" s="158"/>
      <c r="C4" s="159"/>
      <c r="D4" s="160">
        <v>14300</v>
      </c>
      <c r="E4" s="161"/>
      <c r="F4" s="162">
        <v>53160</v>
      </c>
      <c r="G4" s="163"/>
      <c r="H4" s="164"/>
    </row>
    <row r="5" spans="1:8" x14ac:dyDescent="0.15">
      <c r="A5" s="145" t="s">
        <v>543</v>
      </c>
      <c r="B5" s="150"/>
      <c r="C5" s="151"/>
      <c r="D5" s="152">
        <v>168293</v>
      </c>
      <c r="E5" s="153"/>
      <c r="F5" s="154">
        <v>115050</v>
      </c>
      <c r="G5" s="155"/>
      <c r="H5" s="156"/>
    </row>
    <row r="6" spans="1:8" x14ac:dyDescent="0.15">
      <c r="A6" s="157"/>
      <c r="B6" s="158"/>
      <c r="C6" s="159"/>
      <c r="D6" s="160">
        <v>98311</v>
      </c>
      <c r="E6" s="161"/>
      <c r="F6" s="162">
        <v>53792</v>
      </c>
      <c r="G6" s="163"/>
      <c r="H6" s="164"/>
    </row>
    <row r="7" spans="1:8" x14ac:dyDescent="0.15">
      <c r="A7" s="145" t="s">
        <v>544</v>
      </c>
      <c r="B7" s="150"/>
      <c r="C7" s="151"/>
      <c r="D7" s="152">
        <v>274518</v>
      </c>
      <c r="E7" s="153"/>
      <c r="F7" s="154">
        <v>118252</v>
      </c>
      <c r="G7" s="155"/>
      <c r="H7" s="156"/>
    </row>
    <row r="8" spans="1:8" x14ac:dyDescent="0.15">
      <c r="A8" s="157"/>
      <c r="B8" s="158"/>
      <c r="C8" s="159"/>
      <c r="D8" s="160">
        <v>100263</v>
      </c>
      <c r="E8" s="161"/>
      <c r="F8" s="162">
        <v>49994</v>
      </c>
      <c r="G8" s="163"/>
      <c r="H8" s="164"/>
    </row>
    <row r="9" spans="1:8" x14ac:dyDescent="0.15">
      <c r="A9" s="145" t="s">
        <v>545</v>
      </c>
      <c r="B9" s="150"/>
      <c r="C9" s="151"/>
      <c r="D9" s="152">
        <v>77114</v>
      </c>
      <c r="E9" s="153"/>
      <c r="F9" s="154">
        <v>120302</v>
      </c>
      <c r="G9" s="155"/>
      <c r="H9" s="156"/>
    </row>
    <row r="10" spans="1:8" x14ac:dyDescent="0.15">
      <c r="A10" s="157"/>
      <c r="B10" s="158"/>
      <c r="C10" s="159"/>
      <c r="D10" s="160">
        <v>39798</v>
      </c>
      <c r="E10" s="161"/>
      <c r="F10" s="162">
        <v>59328</v>
      </c>
      <c r="G10" s="163"/>
      <c r="H10" s="164"/>
    </row>
    <row r="11" spans="1:8" x14ac:dyDescent="0.15">
      <c r="A11" s="145" t="s">
        <v>546</v>
      </c>
      <c r="B11" s="150"/>
      <c r="C11" s="151"/>
      <c r="D11" s="152">
        <v>35527</v>
      </c>
      <c r="E11" s="153"/>
      <c r="F11" s="154">
        <v>114841</v>
      </c>
      <c r="G11" s="155"/>
      <c r="H11" s="156"/>
    </row>
    <row r="12" spans="1:8" x14ac:dyDescent="0.15">
      <c r="A12" s="157"/>
      <c r="B12" s="158"/>
      <c r="C12" s="165"/>
      <c r="D12" s="160">
        <v>22590</v>
      </c>
      <c r="E12" s="161"/>
      <c r="F12" s="162">
        <v>51589</v>
      </c>
      <c r="G12" s="163"/>
      <c r="H12" s="164"/>
    </row>
    <row r="13" spans="1:8" x14ac:dyDescent="0.15">
      <c r="A13" s="145"/>
      <c r="B13" s="150"/>
      <c r="C13" s="166"/>
      <c r="D13" s="167">
        <v>120437</v>
      </c>
      <c r="E13" s="168"/>
      <c r="F13" s="169">
        <v>116472</v>
      </c>
      <c r="G13" s="170"/>
      <c r="H13" s="156"/>
    </row>
    <row r="14" spans="1:8" x14ac:dyDescent="0.15">
      <c r="A14" s="157"/>
      <c r="B14" s="158"/>
      <c r="C14" s="159"/>
      <c r="D14" s="160">
        <v>55052</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4.91</v>
      </c>
      <c r="C19" s="171">
        <f>ROUND(VALUE(SUBSTITUTE(実質収支比率等に係る経年分析!G$48,"▲","-")),2)</f>
        <v>6.66</v>
      </c>
      <c r="D19" s="171">
        <f>ROUND(VALUE(SUBSTITUTE(実質収支比率等に係る経年分析!H$48,"▲","-")),2)</f>
        <v>6.14</v>
      </c>
      <c r="E19" s="171">
        <f>ROUND(VALUE(SUBSTITUTE(実質収支比率等に係る経年分析!I$48,"▲","-")),2)</f>
        <v>9.8699999999999992</v>
      </c>
      <c r="F19" s="171">
        <f>ROUND(VALUE(SUBSTITUTE(実質収支比率等に係る経年分析!J$48,"▲","-")),2)</f>
        <v>13.14</v>
      </c>
    </row>
    <row r="20" spans="1:11" x14ac:dyDescent="0.15">
      <c r="A20" s="171" t="s">
        <v>55</v>
      </c>
      <c r="B20" s="171">
        <f>ROUND(VALUE(SUBSTITUTE(実質収支比率等に係る経年分析!F$47,"▲","-")),2)</f>
        <v>16.66</v>
      </c>
      <c r="C20" s="171">
        <f>ROUND(VALUE(SUBSTITUTE(実質収支比率等に係る経年分析!G$47,"▲","-")),2)</f>
        <v>13.45</v>
      </c>
      <c r="D20" s="171">
        <f>ROUND(VALUE(SUBSTITUTE(実質収支比率等に係る経年分析!H$47,"▲","-")),2)</f>
        <v>8.32</v>
      </c>
      <c r="E20" s="171">
        <f>ROUND(VALUE(SUBSTITUTE(実質収支比率等に係る経年分析!I$47,"▲","-")),2)</f>
        <v>9.69</v>
      </c>
      <c r="F20" s="171">
        <f>ROUND(VALUE(SUBSTITUTE(実質収支比率等に係る経年分析!J$47,"▲","-")),2)</f>
        <v>17.77</v>
      </c>
    </row>
    <row r="21" spans="1:11" x14ac:dyDescent="0.15">
      <c r="A21" s="171" t="s">
        <v>56</v>
      </c>
      <c r="B21" s="171">
        <f>IF(ISNUMBER(VALUE(SUBSTITUTE(実質収支比率等に係る経年分析!F$49,"▲","-"))),ROUND(VALUE(SUBSTITUTE(実質収支比率等に係る経年分析!F$49,"▲","-")),2),NA())</f>
        <v>-3.41</v>
      </c>
      <c r="C21" s="171">
        <f>IF(ISNUMBER(VALUE(SUBSTITUTE(実質収支比率等に係る経年分析!G$49,"▲","-"))),ROUND(VALUE(SUBSTITUTE(実質収支比率等に係る経年分析!G$49,"▲","-")),2),NA())</f>
        <v>-4.38</v>
      </c>
      <c r="D21" s="171">
        <f>IF(ISNUMBER(VALUE(SUBSTITUTE(実質収支比率等に係る経年分析!H$49,"▲","-"))),ROUND(VALUE(SUBSTITUTE(実質収支比率等に係る経年分析!H$49,"▲","-")),2),NA())</f>
        <v>-10.59</v>
      </c>
      <c r="E21" s="171">
        <f>IF(ISNUMBER(VALUE(SUBSTITUTE(実質収支比率等に係る経年分析!I$49,"▲","-"))),ROUND(VALUE(SUBSTITUTE(実質収支比率等に係る経年分析!I$49,"▲","-")),2),NA())</f>
        <v>2.41</v>
      </c>
      <c r="F21" s="171">
        <f>IF(ISNUMBER(VALUE(SUBSTITUTE(実質収支比率等に係る経年分析!J$49,"▲","-"))),ROUND(VALUE(SUBSTITUTE(実質収支比率等に係る経年分析!J$49,"▲","-")),2),NA())</f>
        <v>7.42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鶴田町学校給食特別会計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鶴田町後期高齢者医療特別会計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鶴田町介護保険特別会計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2.0299999999999998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1.34</v>
      </c>
    </row>
    <row r="33" spans="1:16" x14ac:dyDescent="0.15">
      <c r="A33" s="172" t="str">
        <f>IF(連結実質赤字比率に係る赤字・黒字の構成分析!C$37="",NA(),連結実質赤字比率に係る赤字・黒字の構成分析!C$37)</f>
        <v>鶴田町下水道事業会計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2.72</v>
      </c>
    </row>
    <row r="34" spans="1:16" x14ac:dyDescent="0.15">
      <c r="A34" s="172" t="str">
        <f>IF(連結実質赤字比率に係る赤字・黒字の構成分析!C$36="",NA(),連結実質赤字比率に係る赤字・黒字の構成分析!C$36)</f>
        <v>鶴田町国民健康保険特別会計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5.73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8.0299999999999994</v>
      </c>
    </row>
    <row r="35" spans="1:16" x14ac:dyDescent="0.15">
      <c r="A35" s="172" t="str">
        <f>IF(連結実質赤字比率に係る赤字・黒字の構成分析!C$35="",NA(),連結実質赤字比率に係る赤字・黒字の構成分析!C$35)</f>
        <v>鶴田町水道事業会計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4.9000000000000004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9.8699999999999992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13.13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583</v>
      </c>
      <c r="E42" s="173"/>
      <c r="F42" s="173"/>
      <c r="G42" s="173">
        <f>'実質公債費比率（分子）の構造'!L$52</f>
        <v>574</v>
      </c>
      <c r="H42" s="173"/>
      <c r="I42" s="173"/>
      <c r="J42" s="173">
        <f>'実質公債費比率（分子）の構造'!M$52</f>
        <v>524</v>
      </c>
      <c r="K42" s="173"/>
      <c r="L42" s="173"/>
      <c r="M42" s="173">
        <f>'実質公債費比率（分子）の構造'!N$52</f>
        <v>548</v>
      </c>
      <c r="N42" s="173"/>
      <c r="O42" s="173"/>
      <c r="P42" s="173">
        <f>'実質公債費比率（分子）の構造'!O$52</f>
        <v>548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1</v>
      </c>
      <c r="L44" s="173"/>
      <c r="M44" s="173"/>
      <c r="N44" s="173">
        <f>'実質公債費比率（分子）の構造'!O$50</f>
        <v>0</v>
      </c>
      <c r="O44" s="173"/>
      <c r="P44" s="173"/>
    </row>
    <row r="45" spans="1:16" x14ac:dyDescent="0.15">
      <c r="A45" s="173" t="s">
        <v>66</v>
      </c>
      <c r="B45" s="173">
        <f>'実質公債費比率（分子）の構造'!K$49</f>
        <v>55</v>
      </c>
      <c r="C45" s="173"/>
      <c r="D45" s="173"/>
      <c r="E45" s="173">
        <f>'実質公債費比率（分子）の構造'!L$49</f>
        <v>60</v>
      </c>
      <c r="F45" s="173"/>
      <c r="G45" s="173"/>
      <c r="H45" s="173">
        <f>'実質公債費比率（分子）の構造'!M$49</f>
        <v>55</v>
      </c>
      <c r="I45" s="173"/>
      <c r="J45" s="173"/>
      <c r="K45" s="173">
        <f>'実質公債費比率（分子）の構造'!N$49</f>
        <v>56</v>
      </c>
      <c r="L45" s="173"/>
      <c r="M45" s="173"/>
      <c r="N45" s="173">
        <f>'実質公債費比率（分子）の構造'!O$49</f>
        <v>63</v>
      </c>
      <c r="O45" s="173"/>
      <c r="P45" s="173"/>
    </row>
    <row r="46" spans="1:16" x14ac:dyDescent="0.15">
      <c r="A46" s="173" t="s">
        <v>67</v>
      </c>
      <c r="B46" s="173">
        <f>'実質公債費比率（分子）の構造'!K$48</f>
        <v>434</v>
      </c>
      <c r="C46" s="173"/>
      <c r="D46" s="173"/>
      <c r="E46" s="173">
        <f>'実質公債費比率（分子）の構造'!L$48</f>
        <v>411</v>
      </c>
      <c r="F46" s="173"/>
      <c r="G46" s="173"/>
      <c r="H46" s="173">
        <f>'実質公債費比率（分子）の構造'!M$48</f>
        <v>425</v>
      </c>
      <c r="I46" s="173"/>
      <c r="J46" s="173"/>
      <c r="K46" s="173">
        <f>'実質公債費比率（分子）の構造'!N$48</f>
        <v>421</v>
      </c>
      <c r="L46" s="173"/>
      <c r="M46" s="173"/>
      <c r="N46" s="173">
        <f>'実質公債費比率（分子）の構造'!O$48</f>
        <v>411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524</v>
      </c>
      <c r="C49" s="173"/>
      <c r="D49" s="173"/>
      <c r="E49" s="173">
        <f>'実質公債費比率（分子）の構造'!L$45</f>
        <v>508</v>
      </c>
      <c r="F49" s="173"/>
      <c r="G49" s="173"/>
      <c r="H49" s="173">
        <f>'実質公債費比率（分子）の構造'!M$45</f>
        <v>488</v>
      </c>
      <c r="I49" s="173"/>
      <c r="J49" s="173"/>
      <c r="K49" s="173">
        <f>'実質公債費比率（分子）の構造'!N$45</f>
        <v>483</v>
      </c>
      <c r="L49" s="173"/>
      <c r="M49" s="173"/>
      <c r="N49" s="173">
        <f>'実質公債費比率（分子）の構造'!O$45</f>
        <v>487</v>
      </c>
      <c r="O49" s="173"/>
      <c r="P49" s="173"/>
    </row>
    <row r="50" spans="1:16" x14ac:dyDescent="0.15">
      <c r="A50" s="173" t="s">
        <v>71</v>
      </c>
      <c r="B50" s="173" t="e">
        <f>NA()</f>
        <v>#N/A</v>
      </c>
      <c r="C50" s="173">
        <f>IF(ISNUMBER('実質公債費比率（分子）の構造'!K$53),'実質公債費比率（分子）の構造'!K$53,NA())</f>
        <v>432</v>
      </c>
      <c r="D50" s="173" t="e">
        <f>NA()</f>
        <v>#N/A</v>
      </c>
      <c r="E50" s="173" t="e">
        <f>NA()</f>
        <v>#N/A</v>
      </c>
      <c r="F50" s="173">
        <f>IF(ISNUMBER('実質公債費比率（分子）の構造'!L$53),'実質公債費比率（分子）の構造'!L$53,NA())</f>
        <v>407</v>
      </c>
      <c r="G50" s="173" t="e">
        <f>NA()</f>
        <v>#N/A</v>
      </c>
      <c r="H50" s="173" t="e">
        <f>NA()</f>
        <v>#N/A</v>
      </c>
      <c r="I50" s="173">
        <f>IF(ISNUMBER('実質公債費比率（分子）の構造'!M$53),'実質公債費比率（分子）の構造'!M$53,NA())</f>
        <v>446</v>
      </c>
      <c r="J50" s="173" t="e">
        <f>NA()</f>
        <v>#N/A</v>
      </c>
      <c r="K50" s="173" t="e">
        <f>NA()</f>
        <v>#N/A</v>
      </c>
      <c r="L50" s="173">
        <f>IF(ISNUMBER('実質公債費比率（分子）の構造'!N$53),'実質公債費比率（分子）の構造'!N$53,NA())</f>
        <v>413</v>
      </c>
      <c r="M50" s="173" t="e">
        <f>NA()</f>
        <v>#N/A</v>
      </c>
      <c r="N50" s="173" t="e">
        <f>NA()</f>
        <v>#N/A</v>
      </c>
      <c r="O50" s="173">
        <f>IF(ISNUMBER('実質公債費比率（分子）の構造'!O$53),'実質公債費比率（分子）の構造'!O$53,NA())</f>
        <v>413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6546</v>
      </c>
      <c r="E56" s="172"/>
      <c r="F56" s="172"/>
      <c r="G56" s="172">
        <f>'将来負担比率（分子）の構造'!J$52</f>
        <v>6700</v>
      </c>
      <c r="H56" s="172"/>
      <c r="I56" s="172"/>
      <c r="J56" s="172">
        <f>'将来負担比率（分子）の構造'!K$52</f>
        <v>7290</v>
      </c>
      <c r="K56" s="172"/>
      <c r="L56" s="172"/>
      <c r="M56" s="172">
        <f>'将来負担比率（分子）の構造'!L$52</f>
        <v>7077</v>
      </c>
      <c r="N56" s="172"/>
      <c r="O56" s="172"/>
      <c r="P56" s="172">
        <f>'将来負担比率（分子）の構造'!M$52</f>
        <v>6832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1235</v>
      </c>
      <c r="E58" s="172"/>
      <c r="F58" s="172"/>
      <c r="G58" s="172">
        <f>'将来負担比率（分子）の構造'!J$50</f>
        <v>1131</v>
      </c>
      <c r="H58" s="172"/>
      <c r="I58" s="172"/>
      <c r="J58" s="172">
        <f>'将来負担比率（分子）の構造'!K$50</f>
        <v>1025</v>
      </c>
      <c r="K58" s="172"/>
      <c r="L58" s="172"/>
      <c r="M58" s="172">
        <f>'将来負担比率（分子）の構造'!L$50</f>
        <v>1279</v>
      </c>
      <c r="N58" s="172"/>
      <c r="O58" s="172"/>
      <c r="P58" s="172">
        <f>'将来負担比率（分子）の構造'!M$50</f>
        <v>1885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969</v>
      </c>
      <c r="C62" s="172"/>
      <c r="D62" s="172"/>
      <c r="E62" s="172">
        <f>'将来負担比率（分子）の構造'!J$45</f>
        <v>920</v>
      </c>
      <c r="F62" s="172"/>
      <c r="G62" s="172"/>
      <c r="H62" s="172">
        <f>'将来負担比率（分子）の構造'!K$45</f>
        <v>850</v>
      </c>
      <c r="I62" s="172"/>
      <c r="J62" s="172"/>
      <c r="K62" s="172">
        <f>'将来負担比率（分子）の構造'!L$45</f>
        <v>820</v>
      </c>
      <c r="L62" s="172"/>
      <c r="M62" s="172"/>
      <c r="N62" s="172">
        <f>'将来負担比率（分子）の構造'!M$45</f>
        <v>805</v>
      </c>
      <c r="O62" s="172"/>
      <c r="P62" s="172"/>
    </row>
    <row r="63" spans="1:16" x14ac:dyDescent="0.15">
      <c r="A63" s="172" t="s">
        <v>34</v>
      </c>
      <c r="B63" s="172">
        <f>'将来負担比率（分子）の構造'!I$44</f>
        <v>558</v>
      </c>
      <c r="C63" s="172"/>
      <c r="D63" s="172"/>
      <c r="E63" s="172">
        <f>'将来負担比率（分子）の構造'!J$44</f>
        <v>505</v>
      </c>
      <c r="F63" s="172"/>
      <c r="G63" s="172"/>
      <c r="H63" s="172">
        <f>'将来負担比率（分子）の構造'!K$44</f>
        <v>484</v>
      </c>
      <c r="I63" s="172"/>
      <c r="J63" s="172"/>
      <c r="K63" s="172">
        <f>'将来負担比率（分子）の構造'!L$44</f>
        <v>585</v>
      </c>
      <c r="L63" s="172"/>
      <c r="M63" s="172"/>
      <c r="N63" s="172">
        <f>'将来負担比率（分子）の構造'!M$44</f>
        <v>528</v>
      </c>
      <c r="O63" s="172"/>
      <c r="P63" s="172"/>
    </row>
    <row r="64" spans="1:16" x14ac:dyDescent="0.15">
      <c r="A64" s="172" t="s">
        <v>33</v>
      </c>
      <c r="B64" s="172">
        <f>'将来負担比率（分子）の構造'!I$43</f>
        <v>5502</v>
      </c>
      <c r="C64" s="172"/>
      <c r="D64" s="172"/>
      <c r="E64" s="172">
        <f>'将来負担比率（分子）の構造'!J$43</f>
        <v>5044</v>
      </c>
      <c r="F64" s="172"/>
      <c r="G64" s="172"/>
      <c r="H64" s="172">
        <f>'将来負担比率（分子）の構造'!K$43</f>
        <v>4345</v>
      </c>
      <c r="I64" s="172"/>
      <c r="J64" s="172"/>
      <c r="K64" s="172">
        <f>'将来負担比率（分子）の構造'!L$43</f>
        <v>3972</v>
      </c>
      <c r="L64" s="172"/>
      <c r="M64" s="172"/>
      <c r="N64" s="172">
        <f>'将来負担比率（分子）の構造'!M$43</f>
        <v>3669</v>
      </c>
      <c r="O64" s="172"/>
      <c r="P64" s="172"/>
    </row>
    <row r="65" spans="1:16" x14ac:dyDescent="0.15">
      <c r="A65" s="172" t="s">
        <v>32</v>
      </c>
      <c r="B65" s="172">
        <f>'将来負担比率（分子）の構造'!I$42</f>
        <v>5</v>
      </c>
      <c r="C65" s="172"/>
      <c r="D65" s="172"/>
      <c r="E65" s="172">
        <f>'将来負担比率（分子）の構造'!J$42</f>
        <v>3</v>
      </c>
      <c r="F65" s="172"/>
      <c r="G65" s="172"/>
      <c r="H65" s="172">
        <f>'将来負担比率（分子）の構造'!K$42</f>
        <v>1</v>
      </c>
      <c r="I65" s="172"/>
      <c r="J65" s="172"/>
      <c r="K65" s="172">
        <f>'将来負担比率（分子）の構造'!L$42</f>
        <v>1</v>
      </c>
      <c r="L65" s="172"/>
      <c r="M65" s="172"/>
      <c r="N65" s="172" t="str">
        <f>'将来負担比率（分子）の構造'!M$42</f>
        <v>-</v>
      </c>
      <c r="O65" s="172"/>
      <c r="P65" s="172"/>
    </row>
    <row r="66" spans="1:16" x14ac:dyDescent="0.15">
      <c r="A66" s="172" t="s">
        <v>31</v>
      </c>
      <c r="B66" s="172">
        <f>'将来負担比率（分子）の構造'!I$41</f>
        <v>4719</v>
      </c>
      <c r="C66" s="172"/>
      <c r="D66" s="172"/>
      <c r="E66" s="172">
        <f>'将来負担比率（分子）の構造'!J$41</f>
        <v>5843</v>
      </c>
      <c r="F66" s="172"/>
      <c r="G66" s="172"/>
      <c r="H66" s="172">
        <f>'将来負担比率（分子）の構造'!K$41</f>
        <v>7535</v>
      </c>
      <c r="I66" s="172"/>
      <c r="J66" s="172"/>
      <c r="K66" s="172">
        <f>'将来負担比率（分子）の構造'!L$41</f>
        <v>7908</v>
      </c>
      <c r="L66" s="172"/>
      <c r="M66" s="172"/>
      <c r="N66" s="172">
        <f>'将来負担比率（分子）の構造'!M$41</f>
        <v>7904</v>
      </c>
      <c r="O66" s="172"/>
      <c r="P66" s="172"/>
    </row>
    <row r="67" spans="1:16" x14ac:dyDescent="0.15">
      <c r="A67" s="172" t="s">
        <v>75</v>
      </c>
      <c r="B67" s="172" t="e">
        <f>NA()</f>
        <v>#N/A</v>
      </c>
      <c r="C67" s="172">
        <f>IF(ISNUMBER('将来負担比率（分子）の構造'!I$53), IF('将来負担比率（分子）の構造'!I$53 &lt; 0, 0, '将来負担比率（分子）の構造'!I$53), NA())</f>
        <v>3970</v>
      </c>
      <c r="D67" s="172" t="e">
        <f>NA()</f>
        <v>#N/A</v>
      </c>
      <c r="E67" s="172" t="e">
        <f>NA()</f>
        <v>#N/A</v>
      </c>
      <c r="F67" s="172">
        <f>IF(ISNUMBER('将来負担比率（分子）の構造'!J$53), IF('将来負担比率（分子）の構造'!J$53 &lt; 0, 0, '将来負担比率（分子）の構造'!J$53), NA())</f>
        <v>4484</v>
      </c>
      <c r="G67" s="172" t="e">
        <f>NA()</f>
        <v>#N/A</v>
      </c>
      <c r="H67" s="172" t="e">
        <f>NA()</f>
        <v>#N/A</v>
      </c>
      <c r="I67" s="172">
        <f>IF(ISNUMBER('将来負担比率（分子）の構造'!K$53), IF('将来負担比率（分子）の構造'!K$53 &lt; 0, 0, '将来負担比率（分子）の構造'!K$53), NA())</f>
        <v>4899</v>
      </c>
      <c r="J67" s="172" t="e">
        <f>NA()</f>
        <v>#N/A</v>
      </c>
      <c r="K67" s="172" t="e">
        <f>NA()</f>
        <v>#N/A</v>
      </c>
      <c r="L67" s="172">
        <f>IF(ISNUMBER('将来負担比率（分子）の構造'!L$53), IF('将来負担比率（分子）の構造'!L$53 &lt; 0, 0, '将来負担比率（分子）の構造'!L$53), NA())</f>
        <v>4931</v>
      </c>
      <c r="M67" s="172" t="e">
        <f>NA()</f>
        <v>#N/A</v>
      </c>
      <c r="N67" s="172" t="e">
        <f>NA()</f>
        <v>#N/A</v>
      </c>
      <c r="O67" s="172">
        <f>IF(ISNUMBER('将来負担比率（分子）の構造'!M$53), IF('将来負担比率（分子）の構造'!M$53 &lt; 0, 0, '将来負担比率（分子）の構造'!M$53), NA())</f>
        <v>4189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315</v>
      </c>
      <c r="C72" s="176">
        <f>基金残高に係る経年分析!G55</f>
        <v>388</v>
      </c>
      <c r="D72" s="176">
        <f>基金残高に係る経年分析!H55</f>
        <v>767</v>
      </c>
    </row>
    <row r="73" spans="1:16" x14ac:dyDescent="0.15">
      <c r="A73" s="175" t="s">
        <v>78</v>
      </c>
      <c r="B73" s="176">
        <f>基金残高に係る経年分析!F56</f>
        <v>0</v>
      </c>
      <c r="C73" s="176">
        <f>基金残高に係る経年分析!G56</f>
        <v>29</v>
      </c>
      <c r="D73" s="176">
        <f>基金残高に係る経年分析!H56</f>
        <v>90</v>
      </c>
    </row>
    <row r="74" spans="1:16" x14ac:dyDescent="0.15">
      <c r="A74" s="175" t="s">
        <v>79</v>
      </c>
      <c r="B74" s="176">
        <f>基金残高に係る経年分析!F57</f>
        <v>141</v>
      </c>
      <c r="C74" s="176">
        <f>基金残高に係る経年分析!G57</f>
        <v>165</v>
      </c>
      <c r="D74" s="176">
        <f>基金残高に係る経年分析!H57</f>
        <v>241</v>
      </c>
    </row>
  </sheetData>
  <sheetProtection algorithmName="SHA-512" hashValue="PFJxyJwnNcY3ct18SE5RKiE/U0Ea4mfVbUvZQOJFJVt7+ZEHpMPktWu0j83YuOoanar0naPEDrrkEz1IPZ5cFw==" saltValue="uRqCu2Fz6A5t5koSg5U1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election activeCell="AL18" sqref="AL18:BF18"/>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211</v>
      </c>
      <c r="DI1" s="751"/>
      <c r="DJ1" s="751"/>
      <c r="DK1" s="751"/>
      <c r="DL1" s="751"/>
      <c r="DM1" s="751"/>
      <c r="DN1" s="752"/>
      <c r="DO1" s="211"/>
      <c r="DP1" s="750" t="s">
        <v>212</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214</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215</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216</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217</v>
      </c>
      <c r="S4" s="713"/>
      <c r="T4" s="713"/>
      <c r="U4" s="713"/>
      <c r="V4" s="713"/>
      <c r="W4" s="713"/>
      <c r="X4" s="713"/>
      <c r="Y4" s="714"/>
      <c r="Z4" s="712" t="s">
        <v>218</v>
      </c>
      <c r="AA4" s="713"/>
      <c r="AB4" s="713"/>
      <c r="AC4" s="714"/>
      <c r="AD4" s="712" t="s">
        <v>219</v>
      </c>
      <c r="AE4" s="713"/>
      <c r="AF4" s="713"/>
      <c r="AG4" s="713"/>
      <c r="AH4" s="713"/>
      <c r="AI4" s="713"/>
      <c r="AJ4" s="713"/>
      <c r="AK4" s="714"/>
      <c r="AL4" s="712" t="s">
        <v>218</v>
      </c>
      <c r="AM4" s="713"/>
      <c r="AN4" s="713"/>
      <c r="AO4" s="714"/>
      <c r="AP4" s="753" t="s">
        <v>220</v>
      </c>
      <c r="AQ4" s="753"/>
      <c r="AR4" s="753"/>
      <c r="AS4" s="753"/>
      <c r="AT4" s="753"/>
      <c r="AU4" s="753"/>
      <c r="AV4" s="753"/>
      <c r="AW4" s="753"/>
      <c r="AX4" s="753"/>
      <c r="AY4" s="753"/>
      <c r="AZ4" s="753"/>
      <c r="BA4" s="753"/>
      <c r="BB4" s="753"/>
      <c r="BC4" s="753"/>
      <c r="BD4" s="753"/>
      <c r="BE4" s="753"/>
      <c r="BF4" s="753"/>
      <c r="BG4" s="753" t="s">
        <v>221</v>
      </c>
      <c r="BH4" s="753"/>
      <c r="BI4" s="753"/>
      <c r="BJ4" s="753"/>
      <c r="BK4" s="753"/>
      <c r="BL4" s="753"/>
      <c r="BM4" s="753"/>
      <c r="BN4" s="753"/>
      <c r="BO4" s="753" t="s">
        <v>218</v>
      </c>
      <c r="BP4" s="753"/>
      <c r="BQ4" s="753"/>
      <c r="BR4" s="753"/>
      <c r="BS4" s="753" t="s">
        <v>222</v>
      </c>
      <c r="BT4" s="753"/>
      <c r="BU4" s="753"/>
      <c r="BV4" s="753"/>
      <c r="BW4" s="753"/>
      <c r="BX4" s="753"/>
      <c r="BY4" s="753"/>
      <c r="BZ4" s="753"/>
      <c r="CA4" s="753"/>
      <c r="CB4" s="753"/>
      <c r="CD4" s="712" t="s">
        <v>223</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224</v>
      </c>
      <c r="C5" s="710"/>
      <c r="D5" s="710"/>
      <c r="E5" s="710"/>
      <c r="F5" s="710"/>
      <c r="G5" s="710"/>
      <c r="H5" s="710"/>
      <c r="I5" s="710"/>
      <c r="J5" s="710"/>
      <c r="K5" s="710"/>
      <c r="L5" s="710"/>
      <c r="M5" s="710"/>
      <c r="N5" s="710"/>
      <c r="O5" s="710"/>
      <c r="P5" s="710"/>
      <c r="Q5" s="711"/>
      <c r="R5" s="706">
        <v>939512</v>
      </c>
      <c r="S5" s="707"/>
      <c r="T5" s="707"/>
      <c r="U5" s="707"/>
      <c r="V5" s="707"/>
      <c r="W5" s="707"/>
      <c r="X5" s="707"/>
      <c r="Y5" s="735"/>
      <c r="Z5" s="748">
        <v>12.6</v>
      </c>
      <c r="AA5" s="748"/>
      <c r="AB5" s="748"/>
      <c r="AC5" s="748"/>
      <c r="AD5" s="749">
        <v>939512</v>
      </c>
      <c r="AE5" s="749"/>
      <c r="AF5" s="749"/>
      <c r="AG5" s="749"/>
      <c r="AH5" s="749"/>
      <c r="AI5" s="749"/>
      <c r="AJ5" s="749"/>
      <c r="AK5" s="749"/>
      <c r="AL5" s="736">
        <v>22.1</v>
      </c>
      <c r="AM5" s="721"/>
      <c r="AN5" s="721"/>
      <c r="AO5" s="737"/>
      <c r="AP5" s="709" t="s">
        <v>225</v>
      </c>
      <c r="AQ5" s="710"/>
      <c r="AR5" s="710"/>
      <c r="AS5" s="710"/>
      <c r="AT5" s="710"/>
      <c r="AU5" s="710"/>
      <c r="AV5" s="710"/>
      <c r="AW5" s="710"/>
      <c r="AX5" s="710"/>
      <c r="AY5" s="710"/>
      <c r="AZ5" s="710"/>
      <c r="BA5" s="710"/>
      <c r="BB5" s="710"/>
      <c r="BC5" s="710"/>
      <c r="BD5" s="710"/>
      <c r="BE5" s="710"/>
      <c r="BF5" s="711"/>
      <c r="BG5" s="659">
        <v>939197</v>
      </c>
      <c r="BH5" s="660"/>
      <c r="BI5" s="660"/>
      <c r="BJ5" s="660"/>
      <c r="BK5" s="660"/>
      <c r="BL5" s="660"/>
      <c r="BM5" s="660"/>
      <c r="BN5" s="661"/>
      <c r="BO5" s="685">
        <v>100</v>
      </c>
      <c r="BP5" s="685"/>
      <c r="BQ5" s="685"/>
      <c r="BR5" s="685"/>
      <c r="BS5" s="686" t="s">
        <v>130</v>
      </c>
      <c r="BT5" s="686"/>
      <c r="BU5" s="686"/>
      <c r="BV5" s="686"/>
      <c r="BW5" s="686"/>
      <c r="BX5" s="686"/>
      <c r="BY5" s="686"/>
      <c r="BZ5" s="686"/>
      <c r="CA5" s="686"/>
      <c r="CB5" s="733"/>
      <c r="CD5" s="712" t="s">
        <v>220</v>
      </c>
      <c r="CE5" s="713"/>
      <c r="CF5" s="713"/>
      <c r="CG5" s="713"/>
      <c r="CH5" s="713"/>
      <c r="CI5" s="713"/>
      <c r="CJ5" s="713"/>
      <c r="CK5" s="713"/>
      <c r="CL5" s="713"/>
      <c r="CM5" s="713"/>
      <c r="CN5" s="713"/>
      <c r="CO5" s="713"/>
      <c r="CP5" s="713"/>
      <c r="CQ5" s="714"/>
      <c r="CR5" s="712" t="s">
        <v>226</v>
      </c>
      <c r="CS5" s="713"/>
      <c r="CT5" s="713"/>
      <c r="CU5" s="713"/>
      <c r="CV5" s="713"/>
      <c r="CW5" s="713"/>
      <c r="CX5" s="713"/>
      <c r="CY5" s="714"/>
      <c r="CZ5" s="712" t="s">
        <v>218</v>
      </c>
      <c r="DA5" s="713"/>
      <c r="DB5" s="713"/>
      <c r="DC5" s="714"/>
      <c r="DD5" s="712" t="s">
        <v>227</v>
      </c>
      <c r="DE5" s="713"/>
      <c r="DF5" s="713"/>
      <c r="DG5" s="713"/>
      <c r="DH5" s="713"/>
      <c r="DI5" s="713"/>
      <c r="DJ5" s="713"/>
      <c r="DK5" s="713"/>
      <c r="DL5" s="713"/>
      <c r="DM5" s="713"/>
      <c r="DN5" s="713"/>
      <c r="DO5" s="713"/>
      <c r="DP5" s="714"/>
      <c r="DQ5" s="712" t="s">
        <v>228</v>
      </c>
      <c r="DR5" s="713"/>
      <c r="DS5" s="713"/>
      <c r="DT5" s="713"/>
      <c r="DU5" s="713"/>
      <c r="DV5" s="713"/>
      <c r="DW5" s="713"/>
      <c r="DX5" s="713"/>
      <c r="DY5" s="713"/>
      <c r="DZ5" s="713"/>
      <c r="EA5" s="713"/>
      <c r="EB5" s="713"/>
      <c r="EC5" s="714"/>
    </row>
    <row r="6" spans="2:143" ht="11.25" customHeight="1" x14ac:dyDescent="0.15">
      <c r="B6" s="656" t="s">
        <v>229</v>
      </c>
      <c r="C6" s="657"/>
      <c r="D6" s="657"/>
      <c r="E6" s="657"/>
      <c r="F6" s="657"/>
      <c r="G6" s="657"/>
      <c r="H6" s="657"/>
      <c r="I6" s="657"/>
      <c r="J6" s="657"/>
      <c r="K6" s="657"/>
      <c r="L6" s="657"/>
      <c r="M6" s="657"/>
      <c r="N6" s="657"/>
      <c r="O6" s="657"/>
      <c r="P6" s="657"/>
      <c r="Q6" s="658"/>
      <c r="R6" s="659">
        <v>62117</v>
      </c>
      <c r="S6" s="660"/>
      <c r="T6" s="660"/>
      <c r="U6" s="660"/>
      <c r="V6" s="660"/>
      <c r="W6" s="660"/>
      <c r="X6" s="660"/>
      <c r="Y6" s="661"/>
      <c r="Z6" s="685">
        <v>0.8</v>
      </c>
      <c r="AA6" s="685"/>
      <c r="AB6" s="685"/>
      <c r="AC6" s="685"/>
      <c r="AD6" s="686">
        <v>62117</v>
      </c>
      <c r="AE6" s="686"/>
      <c r="AF6" s="686"/>
      <c r="AG6" s="686"/>
      <c r="AH6" s="686"/>
      <c r="AI6" s="686"/>
      <c r="AJ6" s="686"/>
      <c r="AK6" s="686"/>
      <c r="AL6" s="662">
        <v>1.5</v>
      </c>
      <c r="AM6" s="663"/>
      <c r="AN6" s="663"/>
      <c r="AO6" s="687"/>
      <c r="AP6" s="656" t="s">
        <v>230</v>
      </c>
      <c r="AQ6" s="657"/>
      <c r="AR6" s="657"/>
      <c r="AS6" s="657"/>
      <c r="AT6" s="657"/>
      <c r="AU6" s="657"/>
      <c r="AV6" s="657"/>
      <c r="AW6" s="657"/>
      <c r="AX6" s="657"/>
      <c r="AY6" s="657"/>
      <c r="AZ6" s="657"/>
      <c r="BA6" s="657"/>
      <c r="BB6" s="657"/>
      <c r="BC6" s="657"/>
      <c r="BD6" s="657"/>
      <c r="BE6" s="657"/>
      <c r="BF6" s="658"/>
      <c r="BG6" s="659">
        <v>939197</v>
      </c>
      <c r="BH6" s="660"/>
      <c r="BI6" s="660"/>
      <c r="BJ6" s="660"/>
      <c r="BK6" s="660"/>
      <c r="BL6" s="660"/>
      <c r="BM6" s="660"/>
      <c r="BN6" s="661"/>
      <c r="BO6" s="685">
        <v>100</v>
      </c>
      <c r="BP6" s="685"/>
      <c r="BQ6" s="685"/>
      <c r="BR6" s="685"/>
      <c r="BS6" s="686" t="s">
        <v>130</v>
      </c>
      <c r="BT6" s="686"/>
      <c r="BU6" s="686"/>
      <c r="BV6" s="686"/>
      <c r="BW6" s="686"/>
      <c r="BX6" s="686"/>
      <c r="BY6" s="686"/>
      <c r="BZ6" s="686"/>
      <c r="CA6" s="686"/>
      <c r="CB6" s="733"/>
      <c r="CD6" s="709" t="s">
        <v>231</v>
      </c>
      <c r="CE6" s="710"/>
      <c r="CF6" s="710"/>
      <c r="CG6" s="710"/>
      <c r="CH6" s="710"/>
      <c r="CI6" s="710"/>
      <c r="CJ6" s="710"/>
      <c r="CK6" s="710"/>
      <c r="CL6" s="710"/>
      <c r="CM6" s="710"/>
      <c r="CN6" s="710"/>
      <c r="CO6" s="710"/>
      <c r="CP6" s="710"/>
      <c r="CQ6" s="711"/>
      <c r="CR6" s="659">
        <v>72034</v>
      </c>
      <c r="CS6" s="660"/>
      <c r="CT6" s="660"/>
      <c r="CU6" s="660"/>
      <c r="CV6" s="660"/>
      <c r="CW6" s="660"/>
      <c r="CX6" s="660"/>
      <c r="CY6" s="661"/>
      <c r="CZ6" s="736">
        <v>1</v>
      </c>
      <c r="DA6" s="721"/>
      <c r="DB6" s="721"/>
      <c r="DC6" s="738"/>
      <c r="DD6" s="665" t="s">
        <v>130</v>
      </c>
      <c r="DE6" s="660"/>
      <c r="DF6" s="660"/>
      <c r="DG6" s="660"/>
      <c r="DH6" s="660"/>
      <c r="DI6" s="660"/>
      <c r="DJ6" s="660"/>
      <c r="DK6" s="660"/>
      <c r="DL6" s="660"/>
      <c r="DM6" s="660"/>
      <c r="DN6" s="660"/>
      <c r="DO6" s="660"/>
      <c r="DP6" s="661"/>
      <c r="DQ6" s="665">
        <v>72034</v>
      </c>
      <c r="DR6" s="660"/>
      <c r="DS6" s="660"/>
      <c r="DT6" s="660"/>
      <c r="DU6" s="660"/>
      <c r="DV6" s="660"/>
      <c r="DW6" s="660"/>
      <c r="DX6" s="660"/>
      <c r="DY6" s="660"/>
      <c r="DZ6" s="660"/>
      <c r="EA6" s="660"/>
      <c r="EB6" s="660"/>
      <c r="EC6" s="695"/>
    </row>
    <row r="7" spans="2:143" ht="11.25" customHeight="1" x14ac:dyDescent="0.15">
      <c r="B7" s="656" t="s">
        <v>232</v>
      </c>
      <c r="C7" s="657"/>
      <c r="D7" s="657"/>
      <c r="E7" s="657"/>
      <c r="F7" s="657"/>
      <c r="G7" s="657"/>
      <c r="H7" s="657"/>
      <c r="I7" s="657"/>
      <c r="J7" s="657"/>
      <c r="K7" s="657"/>
      <c r="L7" s="657"/>
      <c r="M7" s="657"/>
      <c r="N7" s="657"/>
      <c r="O7" s="657"/>
      <c r="P7" s="657"/>
      <c r="Q7" s="658"/>
      <c r="R7" s="659">
        <v>550</v>
      </c>
      <c r="S7" s="660"/>
      <c r="T7" s="660"/>
      <c r="U7" s="660"/>
      <c r="V7" s="660"/>
      <c r="W7" s="660"/>
      <c r="X7" s="660"/>
      <c r="Y7" s="661"/>
      <c r="Z7" s="685">
        <v>0</v>
      </c>
      <c r="AA7" s="685"/>
      <c r="AB7" s="685"/>
      <c r="AC7" s="685"/>
      <c r="AD7" s="686">
        <v>550</v>
      </c>
      <c r="AE7" s="686"/>
      <c r="AF7" s="686"/>
      <c r="AG7" s="686"/>
      <c r="AH7" s="686"/>
      <c r="AI7" s="686"/>
      <c r="AJ7" s="686"/>
      <c r="AK7" s="686"/>
      <c r="AL7" s="662">
        <v>0</v>
      </c>
      <c r="AM7" s="663"/>
      <c r="AN7" s="663"/>
      <c r="AO7" s="687"/>
      <c r="AP7" s="656" t="s">
        <v>233</v>
      </c>
      <c r="AQ7" s="657"/>
      <c r="AR7" s="657"/>
      <c r="AS7" s="657"/>
      <c r="AT7" s="657"/>
      <c r="AU7" s="657"/>
      <c r="AV7" s="657"/>
      <c r="AW7" s="657"/>
      <c r="AX7" s="657"/>
      <c r="AY7" s="657"/>
      <c r="AZ7" s="657"/>
      <c r="BA7" s="657"/>
      <c r="BB7" s="657"/>
      <c r="BC7" s="657"/>
      <c r="BD7" s="657"/>
      <c r="BE7" s="657"/>
      <c r="BF7" s="658"/>
      <c r="BG7" s="659">
        <v>382357</v>
      </c>
      <c r="BH7" s="660"/>
      <c r="BI7" s="660"/>
      <c r="BJ7" s="660"/>
      <c r="BK7" s="660"/>
      <c r="BL7" s="660"/>
      <c r="BM7" s="660"/>
      <c r="BN7" s="661"/>
      <c r="BO7" s="685">
        <v>40.700000000000003</v>
      </c>
      <c r="BP7" s="685"/>
      <c r="BQ7" s="685"/>
      <c r="BR7" s="685"/>
      <c r="BS7" s="686" t="s">
        <v>130</v>
      </c>
      <c r="BT7" s="686"/>
      <c r="BU7" s="686"/>
      <c r="BV7" s="686"/>
      <c r="BW7" s="686"/>
      <c r="BX7" s="686"/>
      <c r="BY7" s="686"/>
      <c r="BZ7" s="686"/>
      <c r="CA7" s="686"/>
      <c r="CB7" s="733"/>
      <c r="CD7" s="656" t="s">
        <v>234</v>
      </c>
      <c r="CE7" s="657"/>
      <c r="CF7" s="657"/>
      <c r="CG7" s="657"/>
      <c r="CH7" s="657"/>
      <c r="CI7" s="657"/>
      <c r="CJ7" s="657"/>
      <c r="CK7" s="657"/>
      <c r="CL7" s="657"/>
      <c r="CM7" s="657"/>
      <c r="CN7" s="657"/>
      <c r="CO7" s="657"/>
      <c r="CP7" s="657"/>
      <c r="CQ7" s="658"/>
      <c r="CR7" s="659">
        <v>918143</v>
      </c>
      <c r="CS7" s="660"/>
      <c r="CT7" s="660"/>
      <c r="CU7" s="660"/>
      <c r="CV7" s="660"/>
      <c r="CW7" s="660"/>
      <c r="CX7" s="660"/>
      <c r="CY7" s="661"/>
      <c r="CZ7" s="685">
        <v>13.4</v>
      </c>
      <c r="DA7" s="685"/>
      <c r="DB7" s="685"/>
      <c r="DC7" s="685"/>
      <c r="DD7" s="665">
        <v>1346</v>
      </c>
      <c r="DE7" s="660"/>
      <c r="DF7" s="660"/>
      <c r="DG7" s="660"/>
      <c r="DH7" s="660"/>
      <c r="DI7" s="660"/>
      <c r="DJ7" s="660"/>
      <c r="DK7" s="660"/>
      <c r="DL7" s="660"/>
      <c r="DM7" s="660"/>
      <c r="DN7" s="660"/>
      <c r="DO7" s="660"/>
      <c r="DP7" s="661"/>
      <c r="DQ7" s="665">
        <v>824853</v>
      </c>
      <c r="DR7" s="660"/>
      <c r="DS7" s="660"/>
      <c r="DT7" s="660"/>
      <c r="DU7" s="660"/>
      <c r="DV7" s="660"/>
      <c r="DW7" s="660"/>
      <c r="DX7" s="660"/>
      <c r="DY7" s="660"/>
      <c r="DZ7" s="660"/>
      <c r="EA7" s="660"/>
      <c r="EB7" s="660"/>
      <c r="EC7" s="695"/>
    </row>
    <row r="8" spans="2:143" ht="11.25" customHeight="1" x14ac:dyDescent="0.15">
      <c r="B8" s="656" t="s">
        <v>235</v>
      </c>
      <c r="C8" s="657"/>
      <c r="D8" s="657"/>
      <c r="E8" s="657"/>
      <c r="F8" s="657"/>
      <c r="G8" s="657"/>
      <c r="H8" s="657"/>
      <c r="I8" s="657"/>
      <c r="J8" s="657"/>
      <c r="K8" s="657"/>
      <c r="L8" s="657"/>
      <c r="M8" s="657"/>
      <c r="N8" s="657"/>
      <c r="O8" s="657"/>
      <c r="P8" s="657"/>
      <c r="Q8" s="658"/>
      <c r="R8" s="659">
        <v>2525</v>
      </c>
      <c r="S8" s="660"/>
      <c r="T8" s="660"/>
      <c r="U8" s="660"/>
      <c r="V8" s="660"/>
      <c r="W8" s="660"/>
      <c r="X8" s="660"/>
      <c r="Y8" s="661"/>
      <c r="Z8" s="685">
        <v>0</v>
      </c>
      <c r="AA8" s="685"/>
      <c r="AB8" s="685"/>
      <c r="AC8" s="685"/>
      <c r="AD8" s="686">
        <v>2525</v>
      </c>
      <c r="AE8" s="686"/>
      <c r="AF8" s="686"/>
      <c r="AG8" s="686"/>
      <c r="AH8" s="686"/>
      <c r="AI8" s="686"/>
      <c r="AJ8" s="686"/>
      <c r="AK8" s="686"/>
      <c r="AL8" s="662">
        <v>0.1</v>
      </c>
      <c r="AM8" s="663"/>
      <c r="AN8" s="663"/>
      <c r="AO8" s="687"/>
      <c r="AP8" s="656" t="s">
        <v>236</v>
      </c>
      <c r="AQ8" s="657"/>
      <c r="AR8" s="657"/>
      <c r="AS8" s="657"/>
      <c r="AT8" s="657"/>
      <c r="AU8" s="657"/>
      <c r="AV8" s="657"/>
      <c r="AW8" s="657"/>
      <c r="AX8" s="657"/>
      <c r="AY8" s="657"/>
      <c r="AZ8" s="657"/>
      <c r="BA8" s="657"/>
      <c r="BB8" s="657"/>
      <c r="BC8" s="657"/>
      <c r="BD8" s="657"/>
      <c r="BE8" s="657"/>
      <c r="BF8" s="658"/>
      <c r="BG8" s="659">
        <v>18466</v>
      </c>
      <c r="BH8" s="660"/>
      <c r="BI8" s="660"/>
      <c r="BJ8" s="660"/>
      <c r="BK8" s="660"/>
      <c r="BL8" s="660"/>
      <c r="BM8" s="660"/>
      <c r="BN8" s="661"/>
      <c r="BO8" s="685">
        <v>2</v>
      </c>
      <c r="BP8" s="685"/>
      <c r="BQ8" s="685"/>
      <c r="BR8" s="685"/>
      <c r="BS8" s="686" t="s">
        <v>130</v>
      </c>
      <c r="BT8" s="686"/>
      <c r="BU8" s="686"/>
      <c r="BV8" s="686"/>
      <c r="BW8" s="686"/>
      <c r="BX8" s="686"/>
      <c r="BY8" s="686"/>
      <c r="BZ8" s="686"/>
      <c r="CA8" s="686"/>
      <c r="CB8" s="733"/>
      <c r="CD8" s="656" t="s">
        <v>237</v>
      </c>
      <c r="CE8" s="657"/>
      <c r="CF8" s="657"/>
      <c r="CG8" s="657"/>
      <c r="CH8" s="657"/>
      <c r="CI8" s="657"/>
      <c r="CJ8" s="657"/>
      <c r="CK8" s="657"/>
      <c r="CL8" s="657"/>
      <c r="CM8" s="657"/>
      <c r="CN8" s="657"/>
      <c r="CO8" s="657"/>
      <c r="CP8" s="657"/>
      <c r="CQ8" s="658"/>
      <c r="CR8" s="659">
        <v>2415171</v>
      </c>
      <c r="CS8" s="660"/>
      <c r="CT8" s="660"/>
      <c r="CU8" s="660"/>
      <c r="CV8" s="660"/>
      <c r="CW8" s="660"/>
      <c r="CX8" s="660"/>
      <c r="CY8" s="661"/>
      <c r="CZ8" s="685">
        <v>35.1</v>
      </c>
      <c r="DA8" s="685"/>
      <c r="DB8" s="685"/>
      <c r="DC8" s="685"/>
      <c r="DD8" s="665">
        <v>1650</v>
      </c>
      <c r="DE8" s="660"/>
      <c r="DF8" s="660"/>
      <c r="DG8" s="660"/>
      <c r="DH8" s="660"/>
      <c r="DI8" s="660"/>
      <c r="DJ8" s="660"/>
      <c r="DK8" s="660"/>
      <c r="DL8" s="660"/>
      <c r="DM8" s="660"/>
      <c r="DN8" s="660"/>
      <c r="DO8" s="660"/>
      <c r="DP8" s="661"/>
      <c r="DQ8" s="665">
        <v>991327</v>
      </c>
      <c r="DR8" s="660"/>
      <c r="DS8" s="660"/>
      <c r="DT8" s="660"/>
      <c r="DU8" s="660"/>
      <c r="DV8" s="660"/>
      <c r="DW8" s="660"/>
      <c r="DX8" s="660"/>
      <c r="DY8" s="660"/>
      <c r="DZ8" s="660"/>
      <c r="EA8" s="660"/>
      <c r="EB8" s="660"/>
      <c r="EC8" s="695"/>
    </row>
    <row r="9" spans="2:143" ht="11.25" customHeight="1" x14ac:dyDescent="0.15">
      <c r="B9" s="656" t="s">
        <v>238</v>
      </c>
      <c r="C9" s="657"/>
      <c r="D9" s="657"/>
      <c r="E9" s="657"/>
      <c r="F9" s="657"/>
      <c r="G9" s="657"/>
      <c r="H9" s="657"/>
      <c r="I9" s="657"/>
      <c r="J9" s="657"/>
      <c r="K9" s="657"/>
      <c r="L9" s="657"/>
      <c r="M9" s="657"/>
      <c r="N9" s="657"/>
      <c r="O9" s="657"/>
      <c r="P9" s="657"/>
      <c r="Q9" s="658"/>
      <c r="R9" s="659">
        <v>2362</v>
      </c>
      <c r="S9" s="660"/>
      <c r="T9" s="660"/>
      <c r="U9" s="660"/>
      <c r="V9" s="660"/>
      <c r="W9" s="660"/>
      <c r="X9" s="660"/>
      <c r="Y9" s="661"/>
      <c r="Z9" s="685">
        <v>0</v>
      </c>
      <c r="AA9" s="685"/>
      <c r="AB9" s="685"/>
      <c r="AC9" s="685"/>
      <c r="AD9" s="686">
        <v>2362</v>
      </c>
      <c r="AE9" s="686"/>
      <c r="AF9" s="686"/>
      <c r="AG9" s="686"/>
      <c r="AH9" s="686"/>
      <c r="AI9" s="686"/>
      <c r="AJ9" s="686"/>
      <c r="AK9" s="686"/>
      <c r="AL9" s="662">
        <v>0.1</v>
      </c>
      <c r="AM9" s="663"/>
      <c r="AN9" s="663"/>
      <c r="AO9" s="687"/>
      <c r="AP9" s="656" t="s">
        <v>239</v>
      </c>
      <c r="AQ9" s="657"/>
      <c r="AR9" s="657"/>
      <c r="AS9" s="657"/>
      <c r="AT9" s="657"/>
      <c r="AU9" s="657"/>
      <c r="AV9" s="657"/>
      <c r="AW9" s="657"/>
      <c r="AX9" s="657"/>
      <c r="AY9" s="657"/>
      <c r="AZ9" s="657"/>
      <c r="BA9" s="657"/>
      <c r="BB9" s="657"/>
      <c r="BC9" s="657"/>
      <c r="BD9" s="657"/>
      <c r="BE9" s="657"/>
      <c r="BF9" s="658"/>
      <c r="BG9" s="659">
        <v>336649</v>
      </c>
      <c r="BH9" s="660"/>
      <c r="BI9" s="660"/>
      <c r="BJ9" s="660"/>
      <c r="BK9" s="660"/>
      <c r="BL9" s="660"/>
      <c r="BM9" s="660"/>
      <c r="BN9" s="661"/>
      <c r="BO9" s="685">
        <v>35.799999999999997</v>
      </c>
      <c r="BP9" s="685"/>
      <c r="BQ9" s="685"/>
      <c r="BR9" s="685"/>
      <c r="BS9" s="686" t="s">
        <v>130</v>
      </c>
      <c r="BT9" s="686"/>
      <c r="BU9" s="686"/>
      <c r="BV9" s="686"/>
      <c r="BW9" s="686"/>
      <c r="BX9" s="686"/>
      <c r="BY9" s="686"/>
      <c r="BZ9" s="686"/>
      <c r="CA9" s="686"/>
      <c r="CB9" s="733"/>
      <c r="CD9" s="656" t="s">
        <v>240</v>
      </c>
      <c r="CE9" s="657"/>
      <c r="CF9" s="657"/>
      <c r="CG9" s="657"/>
      <c r="CH9" s="657"/>
      <c r="CI9" s="657"/>
      <c r="CJ9" s="657"/>
      <c r="CK9" s="657"/>
      <c r="CL9" s="657"/>
      <c r="CM9" s="657"/>
      <c r="CN9" s="657"/>
      <c r="CO9" s="657"/>
      <c r="CP9" s="657"/>
      <c r="CQ9" s="658"/>
      <c r="CR9" s="659">
        <v>658576</v>
      </c>
      <c r="CS9" s="660"/>
      <c r="CT9" s="660"/>
      <c r="CU9" s="660"/>
      <c r="CV9" s="660"/>
      <c r="CW9" s="660"/>
      <c r="CX9" s="660"/>
      <c r="CY9" s="661"/>
      <c r="CZ9" s="685">
        <v>9.6</v>
      </c>
      <c r="DA9" s="685"/>
      <c r="DB9" s="685"/>
      <c r="DC9" s="685"/>
      <c r="DD9" s="665">
        <v>2156</v>
      </c>
      <c r="DE9" s="660"/>
      <c r="DF9" s="660"/>
      <c r="DG9" s="660"/>
      <c r="DH9" s="660"/>
      <c r="DI9" s="660"/>
      <c r="DJ9" s="660"/>
      <c r="DK9" s="660"/>
      <c r="DL9" s="660"/>
      <c r="DM9" s="660"/>
      <c r="DN9" s="660"/>
      <c r="DO9" s="660"/>
      <c r="DP9" s="661"/>
      <c r="DQ9" s="665">
        <v>532071</v>
      </c>
      <c r="DR9" s="660"/>
      <c r="DS9" s="660"/>
      <c r="DT9" s="660"/>
      <c r="DU9" s="660"/>
      <c r="DV9" s="660"/>
      <c r="DW9" s="660"/>
      <c r="DX9" s="660"/>
      <c r="DY9" s="660"/>
      <c r="DZ9" s="660"/>
      <c r="EA9" s="660"/>
      <c r="EB9" s="660"/>
      <c r="EC9" s="695"/>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85" t="s">
        <v>130</v>
      </c>
      <c r="AA10" s="685"/>
      <c r="AB10" s="685"/>
      <c r="AC10" s="685"/>
      <c r="AD10" s="686" t="s">
        <v>130</v>
      </c>
      <c r="AE10" s="686"/>
      <c r="AF10" s="686"/>
      <c r="AG10" s="686"/>
      <c r="AH10" s="686"/>
      <c r="AI10" s="686"/>
      <c r="AJ10" s="686"/>
      <c r="AK10" s="686"/>
      <c r="AL10" s="662" t="s">
        <v>130</v>
      </c>
      <c r="AM10" s="663"/>
      <c r="AN10" s="663"/>
      <c r="AO10" s="687"/>
      <c r="AP10" s="656" t="s">
        <v>242</v>
      </c>
      <c r="AQ10" s="657"/>
      <c r="AR10" s="657"/>
      <c r="AS10" s="657"/>
      <c r="AT10" s="657"/>
      <c r="AU10" s="657"/>
      <c r="AV10" s="657"/>
      <c r="AW10" s="657"/>
      <c r="AX10" s="657"/>
      <c r="AY10" s="657"/>
      <c r="AZ10" s="657"/>
      <c r="BA10" s="657"/>
      <c r="BB10" s="657"/>
      <c r="BC10" s="657"/>
      <c r="BD10" s="657"/>
      <c r="BE10" s="657"/>
      <c r="BF10" s="658"/>
      <c r="BG10" s="659">
        <v>12788</v>
      </c>
      <c r="BH10" s="660"/>
      <c r="BI10" s="660"/>
      <c r="BJ10" s="660"/>
      <c r="BK10" s="660"/>
      <c r="BL10" s="660"/>
      <c r="BM10" s="660"/>
      <c r="BN10" s="661"/>
      <c r="BO10" s="685">
        <v>1.4</v>
      </c>
      <c r="BP10" s="685"/>
      <c r="BQ10" s="685"/>
      <c r="BR10" s="685"/>
      <c r="BS10" s="686" t="s">
        <v>130</v>
      </c>
      <c r="BT10" s="686"/>
      <c r="BU10" s="686"/>
      <c r="BV10" s="686"/>
      <c r="BW10" s="686"/>
      <c r="BX10" s="686"/>
      <c r="BY10" s="686"/>
      <c r="BZ10" s="686"/>
      <c r="CA10" s="686"/>
      <c r="CB10" s="733"/>
      <c r="CD10" s="656" t="s">
        <v>243</v>
      </c>
      <c r="CE10" s="657"/>
      <c r="CF10" s="657"/>
      <c r="CG10" s="657"/>
      <c r="CH10" s="657"/>
      <c r="CI10" s="657"/>
      <c r="CJ10" s="657"/>
      <c r="CK10" s="657"/>
      <c r="CL10" s="657"/>
      <c r="CM10" s="657"/>
      <c r="CN10" s="657"/>
      <c r="CO10" s="657"/>
      <c r="CP10" s="657"/>
      <c r="CQ10" s="658"/>
      <c r="CR10" s="659">
        <v>20</v>
      </c>
      <c r="CS10" s="660"/>
      <c r="CT10" s="660"/>
      <c r="CU10" s="660"/>
      <c r="CV10" s="660"/>
      <c r="CW10" s="660"/>
      <c r="CX10" s="660"/>
      <c r="CY10" s="661"/>
      <c r="CZ10" s="685">
        <v>0</v>
      </c>
      <c r="DA10" s="685"/>
      <c r="DB10" s="685"/>
      <c r="DC10" s="685"/>
      <c r="DD10" s="665" t="s">
        <v>130</v>
      </c>
      <c r="DE10" s="660"/>
      <c r="DF10" s="660"/>
      <c r="DG10" s="660"/>
      <c r="DH10" s="660"/>
      <c r="DI10" s="660"/>
      <c r="DJ10" s="660"/>
      <c r="DK10" s="660"/>
      <c r="DL10" s="660"/>
      <c r="DM10" s="660"/>
      <c r="DN10" s="660"/>
      <c r="DO10" s="660"/>
      <c r="DP10" s="661"/>
      <c r="DQ10" s="665">
        <v>20</v>
      </c>
      <c r="DR10" s="660"/>
      <c r="DS10" s="660"/>
      <c r="DT10" s="660"/>
      <c r="DU10" s="660"/>
      <c r="DV10" s="660"/>
      <c r="DW10" s="660"/>
      <c r="DX10" s="660"/>
      <c r="DY10" s="660"/>
      <c r="DZ10" s="660"/>
      <c r="EA10" s="660"/>
      <c r="EB10" s="660"/>
      <c r="EC10" s="695"/>
    </row>
    <row r="11" spans="2:143" ht="11.25" customHeight="1" x14ac:dyDescent="0.15">
      <c r="B11" s="656" t="s">
        <v>244</v>
      </c>
      <c r="C11" s="657"/>
      <c r="D11" s="657"/>
      <c r="E11" s="657"/>
      <c r="F11" s="657"/>
      <c r="G11" s="657"/>
      <c r="H11" s="657"/>
      <c r="I11" s="657"/>
      <c r="J11" s="657"/>
      <c r="K11" s="657"/>
      <c r="L11" s="657"/>
      <c r="M11" s="657"/>
      <c r="N11" s="657"/>
      <c r="O11" s="657"/>
      <c r="P11" s="657"/>
      <c r="Q11" s="658"/>
      <c r="R11" s="659">
        <v>282831</v>
      </c>
      <c r="S11" s="660"/>
      <c r="T11" s="660"/>
      <c r="U11" s="660"/>
      <c r="V11" s="660"/>
      <c r="W11" s="660"/>
      <c r="X11" s="660"/>
      <c r="Y11" s="661"/>
      <c r="Z11" s="662">
        <v>3.8</v>
      </c>
      <c r="AA11" s="663"/>
      <c r="AB11" s="663"/>
      <c r="AC11" s="664"/>
      <c r="AD11" s="665">
        <v>282831</v>
      </c>
      <c r="AE11" s="660"/>
      <c r="AF11" s="660"/>
      <c r="AG11" s="660"/>
      <c r="AH11" s="660"/>
      <c r="AI11" s="660"/>
      <c r="AJ11" s="660"/>
      <c r="AK11" s="661"/>
      <c r="AL11" s="662">
        <v>6.6</v>
      </c>
      <c r="AM11" s="663"/>
      <c r="AN11" s="663"/>
      <c r="AO11" s="687"/>
      <c r="AP11" s="656" t="s">
        <v>245</v>
      </c>
      <c r="AQ11" s="657"/>
      <c r="AR11" s="657"/>
      <c r="AS11" s="657"/>
      <c r="AT11" s="657"/>
      <c r="AU11" s="657"/>
      <c r="AV11" s="657"/>
      <c r="AW11" s="657"/>
      <c r="AX11" s="657"/>
      <c r="AY11" s="657"/>
      <c r="AZ11" s="657"/>
      <c r="BA11" s="657"/>
      <c r="BB11" s="657"/>
      <c r="BC11" s="657"/>
      <c r="BD11" s="657"/>
      <c r="BE11" s="657"/>
      <c r="BF11" s="658"/>
      <c r="BG11" s="659">
        <v>14454</v>
      </c>
      <c r="BH11" s="660"/>
      <c r="BI11" s="660"/>
      <c r="BJ11" s="660"/>
      <c r="BK11" s="660"/>
      <c r="BL11" s="660"/>
      <c r="BM11" s="660"/>
      <c r="BN11" s="661"/>
      <c r="BO11" s="685">
        <v>1.5</v>
      </c>
      <c r="BP11" s="685"/>
      <c r="BQ11" s="685"/>
      <c r="BR11" s="685"/>
      <c r="BS11" s="686" t="s">
        <v>130</v>
      </c>
      <c r="BT11" s="686"/>
      <c r="BU11" s="686"/>
      <c r="BV11" s="686"/>
      <c r="BW11" s="686"/>
      <c r="BX11" s="686"/>
      <c r="BY11" s="686"/>
      <c r="BZ11" s="686"/>
      <c r="CA11" s="686"/>
      <c r="CB11" s="733"/>
      <c r="CD11" s="656" t="s">
        <v>246</v>
      </c>
      <c r="CE11" s="657"/>
      <c r="CF11" s="657"/>
      <c r="CG11" s="657"/>
      <c r="CH11" s="657"/>
      <c r="CI11" s="657"/>
      <c r="CJ11" s="657"/>
      <c r="CK11" s="657"/>
      <c r="CL11" s="657"/>
      <c r="CM11" s="657"/>
      <c r="CN11" s="657"/>
      <c r="CO11" s="657"/>
      <c r="CP11" s="657"/>
      <c r="CQ11" s="658"/>
      <c r="CR11" s="659">
        <v>448462</v>
      </c>
      <c r="CS11" s="660"/>
      <c r="CT11" s="660"/>
      <c r="CU11" s="660"/>
      <c r="CV11" s="660"/>
      <c r="CW11" s="660"/>
      <c r="CX11" s="660"/>
      <c r="CY11" s="661"/>
      <c r="CZ11" s="685">
        <v>6.5</v>
      </c>
      <c r="DA11" s="685"/>
      <c r="DB11" s="685"/>
      <c r="DC11" s="685"/>
      <c r="DD11" s="665">
        <v>14741</v>
      </c>
      <c r="DE11" s="660"/>
      <c r="DF11" s="660"/>
      <c r="DG11" s="660"/>
      <c r="DH11" s="660"/>
      <c r="DI11" s="660"/>
      <c r="DJ11" s="660"/>
      <c r="DK11" s="660"/>
      <c r="DL11" s="660"/>
      <c r="DM11" s="660"/>
      <c r="DN11" s="660"/>
      <c r="DO11" s="660"/>
      <c r="DP11" s="661"/>
      <c r="DQ11" s="665">
        <v>361517</v>
      </c>
      <c r="DR11" s="660"/>
      <c r="DS11" s="660"/>
      <c r="DT11" s="660"/>
      <c r="DU11" s="660"/>
      <c r="DV11" s="660"/>
      <c r="DW11" s="660"/>
      <c r="DX11" s="660"/>
      <c r="DY11" s="660"/>
      <c r="DZ11" s="660"/>
      <c r="EA11" s="660"/>
      <c r="EB11" s="660"/>
      <c r="EC11" s="695"/>
    </row>
    <row r="12" spans="2:143" ht="11.25" customHeight="1" x14ac:dyDescent="0.15">
      <c r="B12" s="656" t="s">
        <v>247</v>
      </c>
      <c r="C12" s="657"/>
      <c r="D12" s="657"/>
      <c r="E12" s="657"/>
      <c r="F12" s="657"/>
      <c r="G12" s="657"/>
      <c r="H12" s="657"/>
      <c r="I12" s="657"/>
      <c r="J12" s="657"/>
      <c r="K12" s="657"/>
      <c r="L12" s="657"/>
      <c r="M12" s="657"/>
      <c r="N12" s="657"/>
      <c r="O12" s="657"/>
      <c r="P12" s="657"/>
      <c r="Q12" s="658"/>
      <c r="R12" s="659" t="s">
        <v>130</v>
      </c>
      <c r="S12" s="660"/>
      <c r="T12" s="660"/>
      <c r="U12" s="660"/>
      <c r="V12" s="660"/>
      <c r="W12" s="660"/>
      <c r="X12" s="660"/>
      <c r="Y12" s="661"/>
      <c r="Z12" s="685" t="s">
        <v>130</v>
      </c>
      <c r="AA12" s="685"/>
      <c r="AB12" s="685"/>
      <c r="AC12" s="685"/>
      <c r="AD12" s="686" t="s">
        <v>130</v>
      </c>
      <c r="AE12" s="686"/>
      <c r="AF12" s="686"/>
      <c r="AG12" s="686"/>
      <c r="AH12" s="686"/>
      <c r="AI12" s="686"/>
      <c r="AJ12" s="686"/>
      <c r="AK12" s="686"/>
      <c r="AL12" s="662" t="s">
        <v>130</v>
      </c>
      <c r="AM12" s="663"/>
      <c r="AN12" s="663"/>
      <c r="AO12" s="687"/>
      <c r="AP12" s="656" t="s">
        <v>248</v>
      </c>
      <c r="AQ12" s="657"/>
      <c r="AR12" s="657"/>
      <c r="AS12" s="657"/>
      <c r="AT12" s="657"/>
      <c r="AU12" s="657"/>
      <c r="AV12" s="657"/>
      <c r="AW12" s="657"/>
      <c r="AX12" s="657"/>
      <c r="AY12" s="657"/>
      <c r="AZ12" s="657"/>
      <c r="BA12" s="657"/>
      <c r="BB12" s="657"/>
      <c r="BC12" s="657"/>
      <c r="BD12" s="657"/>
      <c r="BE12" s="657"/>
      <c r="BF12" s="658"/>
      <c r="BG12" s="659">
        <v>369109</v>
      </c>
      <c r="BH12" s="660"/>
      <c r="BI12" s="660"/>
      <c r="BJ12" s="660"/>
      <c r="BK12" s="660"/>
      <c r="BL12" s="660"/>
      <c r="BM12" s="660"/>
      <c r="BN12" s="661"/>
      <c r="BO12" s="685">
        <v>39.299999999999997</v>
      </c>
      <c r="BP12" s="685"/>
      <c r="BQ12" s="685"/>
      <c r="BR12" s="685"/>
      <c r="BS12" s="686" t="s">
        <v>130</v>
      </c>
      <c r="BT12" s="686"/>
      <c r="BU12" s="686"/>
      <c r="BV12" s="686"/>
      <c r="BW12" s="686"/>
      <c r="BX12" s="686"/>
      <c r="BY12" s="686"/>
      <c r="BZ12" s="686"/>
      <c r="CA12" s="686"/>
      <c r="CB12" s="733"/>
      <c r="CD12" s="656" t="s">
        <v>249</v>
      </c>
      <c r="CE12" s="657"/>
      <c r="CF12" s="657"/>
      <c r="CG12" s="657"/>
      <c r="CH12" s="657"/>
      <c r="CI12" s="657"/>
      <c r="CJ12" s="657"/>
      <c r="CK12" s="657"/>
      <c r="CL12" s="657"/>
      <c r="CM12" s="657"/>
      <c r="CN12" s="657"/>
      <c r="CO12" s="657"/>
      <c r="CP12" s="657"/>
      <c r="CQ12" s="658"/>
      <c r="CR12" s="659">
        <v>187613</v>
      </c>
      <c r="CS12" s="660"/>
      <c r="CT12" s="660"/>
      <c r="CU12" s="660"/>
      <c r="CV12" s="660"/>
      <c r="CW12" s="660"/>
      <c r="CX12" s="660"/>
      <c r="CY12" s="661"/>
      <c r="CZ12" s="685">
        <v>2.7</v>
      </c>
      <c r="DA12" s="685"/>
      <c r="DB12" s="685"/>
      <c r="DC12" s="685"/>
      <c r="DD12" s="665">
        <v>5592</v>
      </c>
      <c r="DE12" s="660"/>
      <c r="DF12" s="660"/>
      <c r="DG12" s="660"/>
      <c r="DH12" s="660"/>
      <c r="DI12" s="660"/>
      <c r="DJ12" s="660"/>
      <c r="DK12" s="660"/>
      <c r="DL12" s="660"/>
      <c r="DM12" s="660"/>
      <c r="DN12" s="660"/>
      <c r="DO12" s="660"/>
      <c r="DP12" s="661"/>
      <c r="DQ12" s="665">
        <v>51095</v>
      </c>
      <c r="DR12" s="660"/>
      <c r="DS12" s="660"/>
      <c r="DT12" s="660"/>
      <c r="DU12" s="660"/>
      <c r="DV12" s="660"/>
      <c r="DW12" s="660"/>
      <c r="DX12" s="660"/>
      <c r="DY12" s="660"/>
      <c r="DZ12" s="660"/>
      <c r="EA12" s="660"/>
      <c r="EB12" s="660"/>
      <c r="EC12" s="695"/>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85" t="s">
        <v>130</v>
      </c>
      <c r="AA13" s="685"/>
      <c r="AB13" s="685"/>
      <c r="AC13" s="685"/>
      <c r="AD13" s="686" t="s">
        <v>130</v>
      </c>
      <c r="AE13" s="686"/>
      <c r="AF13" s="686"/>
      <c r="AG13" s="686"/>
      <c r="AH13" s="686"/>
      <c r="AI13" s="686"/>
      <c r="AJ13" s="686"/>
      <c r="AK13" s="686"/>
      <c r="AL13" s="662" t="s">
        <v>130</v>
      </c>
      <c r="AM13" s="663"/>
      <c r="AN13" s="663"/>
      <c r="AO13" s="687"/>
      <c r="AP13" s="656" t="s">
        <v>251</v>
      </c>
      <c r="AQ13" s="657"/>
      <c r="AR13" s="657"/>
      <c r="AS13" s="657"/>
      <c r="AT13" s="657"/>
      <c r="AU13" s="657"/>
      <c r="AV13" s="657"/>
      <c r="AW13" s="657"/>
      <c r="AX13" s="657"/>
      <c r="AY13" s="657"/>
      <c r="AZ13" s="657"/>
      <c r="BA13" s="657"/>
      <c r="BB13" s="657"/>
      <c r="BC13" s="657"/>
      <c r="BD13" s="657"/>
      <c r="BE13" s="657"/>
      <c r="BF13" s="658"/>
      <c r="BG13" s="659">
        <v>369109</v>
      </c>
      <c r="BH13" s="660"/>
      <c r="BI13" s="660"/>
      <c r="BJ13" s="660"/>
      <c r="BK13" s="660"/>
      <c r="BL13" s="660"/>
      <c r="BM13" s="660"/>
      <c r="BN13" s="661"/>
      <c r="BO13" s="685">
        <v>39.299999999999997</v>
      </c>
      <c r="BP13" s="685"/>
      <c r="BQ13" s="685"/>
      <c r="BR13" s="685"/>
      <c r="BS13" s="686" t="s">
        <v>130</v>
      </c>
      <c r="BT13" s="686"/>
      <c r="BU13" s="686"/>
      <c r="BV13" s="686"/>
      <c r="BW13" s="686"/>
      <c r="BX13" s="686"/>
      <c r="BY13" s="686"/>
      <c r="BZ13" s="686"/>
      <c r="CA13" s="686"/>
      <c r="CB13" s="733"/>
      <c r="CD13" s="656" t="s">
        <v>252</v>
      </c>
      <c r="CE13" s="657"/>
      <c r="CF13" s="657"/>
      <c r="CG13" s="657"/>
      <c r="CH13" s="657"/>
      <c r="CI13" s="657"/>
      <c r="CJ13" s="657"/>
      <c r="CK13" s="657"/>
      <c r="CL13" s="657"/>
      <c r="CM13" s="657"/>
      <c r="CN13" s="657"/>
      <c r="CO13" s="657"/>
      <c r="CP13" s="657"/>
      <c r="CQ13" s="658"/>
      <c r="CR13" s="659">
        <v>547777</v>
      </c>
      <c r="CS13" s="660"/>
      <c r="CT13" s="660"/>
      <c r="CU13" s="660"/>
      <c r="CV13" s="660"/>
      <c r="CW13" s="660"/>
      <c r="CX13" s="660"/>
      <c r="CY13" s="661"/>
      <c r="CZ13" s="685">
        <v>8</v>
      </c>
      <c r="DA13" s="685"/>
      <c r="DB13" s="685"/>
      <c r="DC13" s="685"/>
      <c r="DD13" s="665">
        <v>126935</v>
      </c>
      <c r="DE13" s="660"/>
      <c r="DF13" s="660"/>
      <c r="DG13" s="660"/>
      <c r="DH13" s="660"/>
      <c r="DI13" s="660"/>
      <c r="DJ13" s="660"/>
      <c r="DK13" s="660"/>
      <c r="DL13" s="660"/>
      <c r="DM13" s="660"/>
      <c r="DN13" s="660"/>
      <c r="DO13" s="660"/>
      <c r="DP13" s="661"/>
      <c r="DQ13" s="665">
        <v>380638</v>
      </c>
      <c r="DR13" s="660"/>
      <c r="DS13" s="660"/>
      <c r="DT13" s="660"/>
      <c r="DU13" s="660"/>
      <c r="DV13" s="660"/>
      <c r="DW13" s="660"/>
      <c r="DX13" s="660"/>
      <c r="DY13" s="660"/>
      <c r="DZ13" s="660"/>
      <c r="EA13" s="660"/>
      <c r="EB13" s="660"/>
      <c r="EC13" s="695"/>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85" t="s">
        <v>130</v>
      </c>
      <c r="AA14" s="685"/>
      <c r="AB14" s="685"/>
      <c r="AC14" s="685"/>
      <c r="AD14" s="686" t="s">
        <v>130</v>
      </c>
      <c r="AE14" s="686"/>
      <c r="AF14" s="686"/>
      <c r="AG14" s="686"/>
      <c r="AH14" s="686"/>
      <c r="AI14" s="686"/>
      <c r="AJ14" s="686"/>
      <c r="AK14" s="686"/>
      <c r="AL14" s="662" t="s">
        <v>130</v>
      </c>
      <c r="AM14" s="663"/>
      <c r="AN14" s="663"/>
      <c r="AO14" s="687"/>
      <c r="AP14" s="656" t="s">
        <v>254</v>
      </c>
      <c r="AQ14" s="657"/>
      <c r="AR14" s="657"/>
      <c r="AS14" s="657"/>
      <c r="AT14" s="657"/>
      <c r="AU14" s="657"/>
      <c r="AV14" s="657"/>
      <c r="AW14" s="657"/>
      <c r="AX14" s="657"/>
      <c r="AY14" s="657"/>
      <c r="AZ14" s="657"/>
      <c r="BA14" s="657"/>
      <c r="BB14" s="657"/>
      <c r="BC14" s="657"/>
      <c r="BD14" s="657"/>
      <c r="BE14" s="657"/>
      <c r="BF14" s="658"/>
      <c r="BG14" s="659">
        <v>56782</v>
      </c>
      <c r="BH14" s="660"/>
      <c r="BI14" s="660"/>
      <c r="BJ14" s="660"/>
      <c r="BK14" s="660"/>
      <c r="BL14" s="660"/>
      <c r="BM14" s="660"/>
      <c r="BN14" s="661"/>
      <c r="BO14" s="685">
        <v>6</v>
      </c>
      <c r="BP14" s="685"/>
      <c r="BQ14" s="685"/>
      <c r="BR14" s="685"/>
      <c r="BS14" s="686" t="s">
        <v>130</v>
      </c>
      <c r="BT14" s="686"/>
      <c r="BU14" s="686"/>
      <c r="BV14" s="686"/>
      <c r="BW14" s="686"/>
      <c r="BX14" s="686"/>
      <c r="BY14" s="686"/>
      <c r="BZ14" s="686"/>
      <c r="CA14" s="686"/>
      <c r="CB14" s="733"/>
      <c r="CD14" s="656" t="s">
        <v>255</v>
      </c>
      <c r="CE14" s="657"/>
      <c r="CF14" s="657"/>
      <c r="CG14" s="657"/>
      <c r="CH14" s="657"/>
      <c r="CI14" s="657"/>
      <c r="CJ14" s="657"/>
      <c r="CK14" s="657"/>
      <c r="CL14" s="657"/>
      <c r="CM14" s="657"/>
      <c r="CN14" s="657"/>
      <c r="CO14" s="657"/>
      <c r="CP14" s="657"/>
      <c r="CQ14" s="658"/>
      <c r="CR14" s="659">
        <v>357221</v>
      </c>
      <c r="CS14" s="660"/>
      <c r="CT14" s="660"/>
      <c r="CU14" s="660"/>
      <c r="CV14" s="660"/>
      <c r="CW14" s="660"/>
      <c r="CX14" s="660"/>
      <c r="CY14" s="661"/>
      <c r="CZ14" s="685">
        <v>5.2</v>
      </c>
      <c r="DA14" s="685"/>
      <c r="DB14" s="685"/>
      <c r="DC14" s="685"/>
      <c r="DD14" s="665">
        <v>9086</v>
      </c>
      <c r="DE14" s="660"/>
      <c r="DF14" s="660"/>
      <c r="DG14" s="660"/>
      <c r="DH14" s="660"/>
      <c r="DI14" s="660"/>
      <c r="DJ14" s="660"/>
      <c r="DK14" s="660"/>
      <c r="DL14" s="660"/>
      <c r="DM14" s="660"/>
      <c r="DN14" s="660"/>
      <c r="DO14" s="660"/>
      <c r="DP14" s="661"/>
      <c r="DQ14" s="665">
        <v>349479</v>
      </c>
      <c r="DR14" s="660"/>
      <c r="DS14" s="660"/>
      <c r="DT14" s="660"/>
      <c r="DU14" s="660"/>
      <c r="DV14" s="660"/>
      <c r="DW14" s="660"/>
      <c r="DX14" s="660"/>
      <c r="DY14" s="660"/>
      <c r="DZ14" s="660"/>
      <c r="EA14" s="660"/>
      <c r="EB14" s="660"/>
      <c r="EC14" s="695"/>
    </row>
    <row r="15" spans="2:143" ht="11.25" customHeight="1" x14ac:dyDescent="0.15">
      <c r="B15" s="656" t="s">
        <v>256</v>
      </c>
      <c r="C15" s="657"/>
      <c r="D15" s="657"/>
      <c r="E15" s="657"/>
      <c r="F15" s="657"/>
      <c r="G15" s="657"/>
      <c r="H15" s="657"/>
      <c r="I15" s="657"/>
      <c r="J15" s="657"/>
      <c r="K15" s="657"/>
      <c r="L15" s="657"/>
      <c r="M15" s="657"/>
      <c r="N15" s="657"/>
      <c r="O15" s="657"/>
      <c r="P15" s="657"/>
      <c r="Q15" s="658"/>
      <c r="R15" s="659" t="s">
        <v>130</v>
      </c>
      <c r="S15" s="660"/>
      <c r="T15" s="660"/>
      <c r="U15" s="660"/>
      <c r="V15" s="660"/>
      <c r="W15" s="660"/>
      <c r="X15" s="660"/>
      <c r="Y15" s="661"/>
      <c r="Z15" s="685" t="s">
        <v>130</v>
      </c>
      <c r="AA15" s="685"/>
      <c r="AB15" s="685"/>
      <c r="AC15" s="685"/>
      <c r="AD15" s="686" t="s">
        <v>130</v>
      </c>
      <c r="AE15" s="686"/>
      <c r="AF15" s="686"/>
      <c r="AG15" s="686"/>
      <c r="AH15" s="686"/>
      <c r="AI15" s="686"/>
      <c r="AJ15" s="686"/>
      <c r="AK15" s="686"/>
      <c r="AL15" s="662" t="s">
        <v>130</v>
      </c>
      <c r="AM15" s="663"/>
      <c r="AN15" s="663"/>
      <c r="AO15" s="687"/>
      <c r="AP15" s="656" t="s">
        <v>257</v>
      </c>
      <c r="AQ15" s="657"/>
      <c r="AR15" s="657"/>
      <c r="AS15" s="657"/>
      <c r="AT15" s="657"/>
      <c r="AU15" s="657"/>
      <c r="AV15" s="657"/>
      <c r="AW15" s="657"/>
      <c r="AX15" s="657"/>
      <c r="AY15" s="657"/>
      <c r="AZ15" s="657"/>
      <c r="BA15" s="657"/>
      <c r="BB15" s="657"/>
      <c r="BC15" s="657"/>
      <c r="BD15" s="657"/>
      <c r="BE15" s="657"/>
      <c r="BF15" s="658"/>
      <c r="BG15" s="659">
        <v>130949</v>
      </c>
      <c r="BH15" s="660"/>
      <c r="BI15" s="660"/>
      <c r="BJ15" s="660"/>
      <c r="BK15" s="660"/>
      <c r="BL15" s="660"/>
      <c r="BM15" s="660"/>
      <c r="BN15" s="661"/>
      <c r="BO15" s="685">
        <v>13.9</v>
      </c>
      <c r="BP15" s="685"/>
      <c r="BQ15" s="685"/>
      <c r="BR15" s="685"/>
      <c r="BS15" s="686" t="s">
        <v>130</v>
      </c>
      <c r="BT15" s="686"/>
      <c r="BU15" s="686"/>
      <c r="BV15" s="686"/>
      <c r="BW15" s="686"/>
      <c r="BX15" s="686"/>
      <c r="BY15" s="686"/>
      <c r="BZ15" s="686"/>
      <c r="CA15" s="686"/>
      <c r="CB15" s="733"/>
      <c r="CD15" s="656" t="s">
        <v>258</v>
      </c>
      <c r="CE15" s="657"/>
      <c r="CF15" s="657"/>
      <c r="CG15" s="657"/>
      <c r="CH15" s="657"/>
      <c r="CI15" s="657"/>
      <c r="CJ15" s="657"/>
      <c r="CK15" s="657"/>
      <c r="CL15" s="657"/>
      <c r="CM15" s="657"/>
      <c r="CN15" s="657"/>
      <c r="CO15" s="657"/>
      <c r="CP15" s="657"/>
      <c r="CQ15" s="658"/>
      <c r="CR15" s="659">
        <v>779609</v>
      </c>
      <c r="CS15" s="660"/>
      <c r="CT15" s="660"/>
      <c r="CU15" s="660"/>
      <c r="CV15" s="660"/>
      <c r="CW15" s="660"/>
      <c r="CX15" s="660"/>
      <c r="CY15" s="661"/>
      <c r="CZ15" s="685">
        <v>11.3</v>
      </c>
      <c r="DA15" s="685"/>
      <c r="DB15" s="685"/>
      <c r="DC15" s="685"/>
      <c r="DD15" s="665">
        <v>273276</v>
      </c>
      <c r="DE15" s="660"/>
      <c r="DF15" s="660"/>
      <c r="DG15" s="660"/>
      <c r="DH15" s="660"/>
      <c r="DI15" s="660"/>
      <c r="DJ15" s="660"/>
      <c r="DK15" s="660"/>
      <c r="DL15" s="660"/>
      <c r="DM15" s="660"/>
      <c r="DN15" s="660"/>
      <c r="DO15" s="660"/>
      <c r="DP15" s="661"/>
      <c r="DQ15" s="665">
        <v>381508</v>
      </c>
      <c r="DR15" s="660"/>
      <c r="DS15" s="660"/>
      <c r="DT15" s="660"/>
      <c r="DU15" s="660"/>
      <c r="DV15" s="660"/>
      <c r="DW15" s="660"/>
      <c r="DX15" s="660"/>
      <c r="DY15" s="660"/>
      <c r="DZ15" s="660"/>
      <c r="EA15" s="660"/>
      <c r="EB15" s="660"/>
      <c r="EC15" s="695"/>
    </row>
    <row r="16" spans="2:143" ht="11.25" customHeight="1" x14ac:dyDescent="0.15">
      <c r="B16" s="656" t="s">
        <v>259</v>
      </c>
      <c r="C16" s="657"/>
      <c r="D16" s="657"/>
      <c r="E16" s="657"/>
      <c r="F16" s="657"/>
      <c r="G16" s="657"/>
      <c r="H16" s="657"/>
      <c r="I16" s="657"/>
      <c r="J16" s="657"/>
      <c r="K16" s="657"/>
      <c r="L16" s="657"/>
      <c r="M16" s="657"/>
      <c r="N16" s="657"/>
      <c r="O16" s="657"/>
      <c r="P16" s="657"/>
      <c r="Q16" s="658"/>
      <c r="R16" s="659">
        <v>4735</v>
      </c>
      <c r="S16" s="660"/>
      <c r="T16" s="660"/>
      <c r="U16" s="660"/>
      <c r="V16" s="660"/>
      <c r="W16" s="660"/>
      <c r="X16" s="660"/>
      <c r="Y16" s="661"/>
      <c r="Z16" s="685">
        <v>0.1</v>
      </c>
      <c r="AA16" s="685"/>
      <c r="AB16" s="685"/>
      <c r="AC16" s="685"/>
      <c r="AD16" s="686">
        <v>4735</v>
      </c>
      <c r="AE16" s="686"/>
      <c r="AF16" s="686"/>
      <c r="AG16" s="686"/>
      <c r="AH16" s="686"/>
      <c r="AI16" s="686"/>
      <c r="AJ16" s="686"/>
      <c r="AK16" s="686"/>
      <c r="AL16" s="662">
        <v>0.1</v>
      </c>
      <c r="AM16" s="663"/>
      <c r="AN16" s="663"/>
      <c r="AO16" s="687"/>
      <c r="AP16" s="656" t="s">
        <v>260</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85" t="s">
        <v>130</v>
      </c>
      <c r="BP16" s="685"/>
      <c r="BQ16" s="685"/>
      <c r="BR16" s="685"/>
      <c r="BS16" s="686" t="s">
        <v>130</v>
      </c>
      <c r="BT16" s="686"/>
      <c r="BU16" s="686"/>
      <c r="BV16" s="686"/>
      <c r="BW16" s="686"/>
      <c r="BX16" s="686"/>
      <c r="BY16" s="686"/>
      <c r="BZ16" s="686"/>
      <c r="CA16" s="686"/>
      <c r="CB16" s="733"/>
      <c r="CD16" s="656" t="s">
        <v>261</v>
      </c>
      <c r="CE16" s="657"/>
      <c r="CF16" s="657"/>
      <c r="CG16" s="657"/>
      <c r="CH16" s="657"/>
      <c r="CI16" s="657"/>
      <c r="CJ16" s="657"/>
      <c r="CK16" s="657"/>
      <c r="CL16" s="657"/>
      <c r="CM16" s="657"/>
      <c r="CN16" s="657"/>
      <c r="CO16" s="657"/>
      <c r="CP16" s="657"/>
      <c r="CQ16" s="658"/>
      <c r="CR16" s="659" t="s">
        <v>130</v>
      </c>
      <c r="CS16" s="660"/>
      <c r="CT16" s="660"/>
      <c r="CU16" s="660"/>
      <c r="CV16" s="660"/>
      <c r="CW16" s="660"/>
      <c r="CX16" s="660"/>
      <c r="CY16" s="661"/>
      <c r="CZ16" s="685" t="s">
        <v>130</v>
      </c>
      <c r="DA16" s="685"/>
      <c r="DB16" s="685"/>
      <c r="DC16" s="685"/>
      <c r="DD16" s="665" t="s">
        <v>130</v>
      </c>
      <c r="DE16" s="660"/>
      <c r="DF16" s="660"/>
      <c r="DG16" s="660"/>
      <c r="DH16" s="660"/>
      <c r="DI16" s="660"/>
      <c r="DJ16" s="660"/>
      <c r="DK16" s="660"/>
      <c r="DL16" s="660"/>
      <c r="DM16" s="660"/>
      <c r="DN16" s="660"/>
      <c r="DO16" s="660"/>
      <c r="DP16" s="661"/>
      <c r="DQ16" s="665" t="s">
        <v>130</v>
      </c>
      <c r="DR16" s="660"/>
      <c r="DS16" s="660"/>
      <c r="DT16" s="660"/>
      <c r="DU16" s="660"/>
      <c r="DV16" s="660"/>
      <c r="DW16" s="660"/>
      <c r="DX16" s="660"/>
      <c r="DY16" s="660"/>
      <c r="DZ16" s="660"/>
      <c r="EA16" s="660"/>
      <c r="EB16" s="660"/>
      <c r="EC16" s="695"/>
    </row>
    <row r="17" spans="2:133" ht="11.25" customHeight="1" x14ac:dyDescent="0.15">
      <c r="B17" s="656" t="s">
        <v>262</v>
      </c>
      <c r="C17" s="657"/>
      <c r="D17" s="657"/>
      <c r="E17" s="657"/>
      <c r="F17" s="657"/>
      <c r="G17" s="657"/>
      <c r="H17" s="657"/>
      <c r="I17" s="657"/>
      <c r="J17" s="657"/>
      <c r="K17" s="657"/>
      <c r="L17" s="657"/>
      <c r="M17" s="657"/>
      <c r="N17" s="657"/>
      <c r="O17" s="657"/>
      <c r="P17" s="657"/>
      <c r="Q17" s="658"/>
      <c r="R17" s="659">
        <v>8469</v>
      </c>
      <c r="S17" s="660"/>
      <c r="T17" s="660"/>
      <c r="U17" s="660"/>
      <c r="V17" s="660"/>
      <c r="W17" s="660"/>
      <c r="X17" s="660"/>
      <c r="Y17" s="661"/>
      <c r="Z17" s="685">
        <v>0.1</v>
      </c>
      <c r="AA17" s="685"/>
      <c r="AB17" s="685"/>
      <c r="AC17" s="685"/>
      <c r="AD17" s="686">
        <v>8469</v>
      </c>
      <c r="AE17" s="686"/>
      <c r="AF17" s="686"/>
      <c r="AG17" s="686"/>
      <c r="AH17" s="686"/>
      <c r="AI17" s="686"/>
      <c r="AJ17" s="686"/>
      <c r="AK17" s="686"/>
      <c r="AL17" s="662">
        <v>0.2</v>
      </c>
      <c r="AM17" s="663"/>
      <c r="AN17" s="663"/>
      <c r="AO17" s="687"/>
      <c r="AP17" s="656" t="s">
        <v>263</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85" t="s">
        <v>130</v>
      </c>
      <c r="BP17" s="685"/>
      <c r="BQ17" s="685"/>
      <c r="BR17" s="685"/>
      <c r="BS17" s="686" t="s">
        <v>130</v>
      </c>
      <c r="BT17" s="686"/>
      <c r="BU17" s="686"/>
      <c r="BV17" s="686"/>
      <c r="BW17" s="686"/>
      <c r="BX17" s="686"/>
      <c r="BY17" s="686"/>
      <c r="BZ17" s="686"/>
      <c r="CA17" s="686"/>
      <c r="CB17" s="733"/>
      <c r="CD17" s="656" t="s">
        <v>264</v>
      </c>
      <c r="CE17" s="657"/>
      <c r="CF17" s="657"/>
      <c r="CG17" s="657"/>
      <c r="CH17" s="657"/>
      <c r="CI17" s="657"/>
      <c r="CJ17" s="657"/>
      <c r="CK17" s="657"/>
      <c r="CL17" s="657"/>
      <c r="CM17" s="657"/>
      <c r="CN17" s="657"/>
      <c r="CO17" s="657"/>
      <c r="CP17" s="657"/>
      <c r="CQ17" s="658"/>
      <c r="CR17" s="659">
        <v>487419</v>
      </c>
      <c r="CS17" s="660"/>
      <c r="CT17" s="660"/>
      <c r="CU17" s="660"/>
      <c r="CV17" s="660"/>
      <c r="CW17" s="660"/>
      <c r="CX17" s="660"/>
      <c r="CY17" s="661"/>
      <c r="CZ17" s="685">
        <v>7.1</v>
      </c>
      <c r="DA17" s="685"/>
      <c r="DB17" s="685"/>
      <c r="DC17" s="685"/>
      <c r="DD17" s="665" t="s">
        <v>130</v>
      </c>
      <c r="DE17" s="660"/>
      <c r="DF17" s="660"/>
      <c r="DG17" s="660"/>
      <c r="DH17" s="660"/>
      <c r="DI17" s="660"/>
      <c r="DJ17" s="660"/>
      <c r="DK17" s="660"/>
      <c r="DL17" s="660"/>
      <c r="DM17" s="660"/>
      <c r="DN17" s="660"/>
      <c r="DO17" s="660"/>
      <c r="DP17" s="661"/>
      <c r="DQ17" s="665">
        <v>487419</v>
      </c>
      <c r="DR17" s="660"/>
      <c r="DS17" s="660"/>
      <c r="DT17" s="660"/>
      <c r="DU17" s="660"/>
      <c r="DV17" s="660"/>
      <c r="DW17" s="660"/>
      <c r="DX17" s="660"/>
      <c r="DY17" s="660"/>
      <c r="DZ17" s="660"/>
      <c r="EA17" s="660"/>
      <c r="EB17" s="660"/>
      <c r="EC17" s="695"/>
    </row>
    <row r="18" spans="2:133" ht="11.25" customHeight="1" x14ac:dyDescent="0.15">
      <c r="B18" s="656" t="s">
        <v>265</v>
      </c>
      <c r="C18" s="657"/>
      <c r="D18" s="657"/>
      <c r="E18" s="657"/>
      <c r="F18" s="657"/>
      <c r="G18" s="657"/>
      <c r="H18" s="657"/>
      <c r="I18" s="657"/>
      <c r="J18" s="657"/>
      <c r="K18" s="657"/>
      <c r="L18" s="657"/>
      <c r="M18" s="657"/>
      <c r="N18" s="657"/>
      <c r="O18" s="657"/>
      <c r="P18" s="657"/>
      <c r="Q18" s="658"/>
      <c r="R18" s="659">
        <v>12399</v>
      </c>
      <c r="S18" s="660"/>
      <c r="T18" s="660"/>
      <c r="U18" s="660"/>
      <c r="V18" s="660"/>
      <c r="W18" s="660"/>
      <c r="X18" s="660"/>
      <c r="Y18" s="661"/>
      <c r="Z18" s="685">
        <v>0.2</v>
      </c>
      <c r="AA18" s="685"/>
      <c r="AB18" s="685"/>
      <c r="AC18" s="685"/>
      <c r="AD18" s="686">
        <v>12399</v>
      </c>
      <c r="AE18" s="686"/>
      <c r="AF18" s="686"/>
      <c r="AG18" s="686"/>
      <c r="AH18" s="686"/>
      <c r="AI18" s="686"/>
      <c r="AJ18" s="686"/>
      <c r="AK18" s="686"/>
      <c r="AL18" s="662">
        <v>0.30000001192092896</v>
      </c>
      <c r="AM18" s="663"/>
      <c r="AN18" s="663"/>
      <c r="AO18" s="687"/>
      <c r="AP18" s="656" t="s">
        <v>266</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85" t="s">
        <v>130</v>
      </c>
      <c r="BP18" s="685"/>
      <c r="BQ18" s="685"/>
      <c r="BR18" s="685"/>
      <c r="BS18" s="686" t="s">
        <v>130</v>
      </c>
      <c r="BT18" s="686"/>
      <c r="BU18" s="686"/>
      <c r="BV18" s="686"/>
      <c r="BW18" s="686"/>
      <c r="BX18" s="686"/>
      <c r="BY18" s="686"/>
      <c r="BZ18" s="686"/>
      <c r="CA18" s="686"/>
      <c r="CB18" s="733"/>
      <c r="CD18" s="656" t="s">
        <v>267</v>
      </c>
      <c r="CE18" s="657"/>
      <c r="CF18" s="657"/>
      <c r="CG18" s="657"/>
      <c r="CH18" s="657"/>
      <c r="CI18" s="657"/>
      <c r="CJ18" s="657"/>
      <c r="CK18" s="657"/>
      <c r="CL18" s="657"/>
      <c r="CM18" s="657"/>
      <c r="CN18" s="657"/>
      <c r="CO18" s="657"/>
      <c r="CP18" s="657"/>
      <c r="CQ18" s="658"/>
      <c r="CR18" s="659" t="s">
        <v>130</v>
      </c>
      <c r="CS18" s="660"/>
      <c r="CT18" s="660"/>
      <c r="CU18" s="660"/>
      <c r="CV18" s="660"/>
      <c r="CW18" s="660"/>
      <c r="CX18" s="660"/>
      <c r="CY18" s="661"/>
      <c r="CZ18" s="685" t="s">
        <v>130</v>
      </c>
      <c r="DA18" s="685"/>
      <c r="DB18" s="685"/>
      <c r="DC18" s="685"/>
      <c r="DD18" s="665" t="s">
        <v>130</v>
      </c>
      <c r="DE18" s="660"/>
      <c r="DF18" s="660"/>
      <c r="DG18" s="660"/>
      <c r="DH18" s="660"/>
      <c r="DI18" s="660"/>
      <c r="DJ18" s="660"/>
      <c r="DK18" s="660"/>
      <c r="DL18" s="660"/>
      <c r="DM18" s="660"/>
      <c r="DN18" s="660"/>
      <c r="DO18" s="660"/>
      <c r="DP18" s="661"/>
      <c r="DQ18" s="665" t="s">
        <v>130</v>
      </c>
      <c r="DR18" s="660"/>
      <c r="DS18" s="660"/>
      <c r="DT18" s="660"/>
      <c r="DU18" s="660"/>
      <c r="DV18" s="660"/>
      <c r="DW18" s="660"/>
      <c r="DX18" s="660"/>
      <c r="DY18" s="660"/>
      <c r="DZ18" s="660"/>
      <c r="EA18" s="660"/>
      <c r="EB18" s="660"/>
      <c r="EC18" s="695"/>
    </row>
    <row r="19" spans="2:133" ht="11.25" customHeight="1" x14ac:dyDescent="0.15">
      <c r="B19" s="656" t="s">
        <v>268</v>
      </c>
      <c r="C19" s="657"/>
      <c r="D19" s="657"/>
      <c r="E19" s="657"/>
      <c r="F19" s="657"/>
      <c r="G19" s="657"/>
      <c r="H19" s="657"/>
      <c r="I19" s="657"/>
      <c r="J19" s="657"/>
      <c r="K19" s="657"/>
      <c r="L19" s="657"/>
      <c r="M19" s="657"/>
      <c r="N19" s="657"/>
      <c r="O19" s="657"/>
      <c r="P19" s="657"/>
      <c r="Q19" s="658"/>
      <c r="R19" s="659">
        <v>7350</v>
      </c>
      <c r="S19" s="660"/>
      <c r="T19" s="660"/>
      <c r="U19" s="660"/>
      <c r="V19" s="660"/>
      <c r="W19" s="660"/>
      <c r="X19" s="660"/>
      <c r="Y19" s="661"/>
      <c r="Z19" s="685">
        <v>0.1</v>
      </c>
      <c r="AA19" s="685"/>
      <c r="AB19" s="685"/>
      <c r="AC19" s="685"/>
      <c r="AD19" s="686">
        <v>7350</v>
      </c>
      <c r="AE19" s="686"/>
      <c r="AF19" s="686"/>
      <c r="AG19" s="686"/>
      <c r="AH19" s="686"/>
      <c r="AI19" s="686"/>
      <c r="AJ19" s="686"/>
      <c r="AK19" s="686"/>
      <c r="AL19" s="662">
        <v>0.2</v>
      </c>
      <c r="AM19" s="663"/>
      <c r="AN19" s="663"/>
      <c r="AO19" s="687"/>
      <c r="AP19" s="656" t="s">
        <v>269</v>
      </c>
      <c r="AQ19" s="657"/>
      <c r="AR19" s="657"/>
      <c r="AS19" s="657"/>
      <c r="AT19" s="657"/>
      <c r="AU19" s="657"/>
      <c r="AV19" s="657"/>
      <c r="AW19" s="657"/>
      <c r="AX19" s="657"/>
      <c r="AY19" s="657"/>
      <c r="AZ19" s="657"/>
      <c r="BA19" s="657"/>
      <c r="BB19" s="657"/>
      <c r="BC19" s="657"/>
      <c r="BD19" s="657"/>
      <c r="BE19" s="657"/>
      <c r="BF19" s="658"/>
      <c r="BG19" s="659">
        <v>315</v>
      </c>
      <c r="BH19" s="660"/>
      <c r="BI19" s="660"/>
      <c r="BJ19" s="660"/>
      <c r="BK19" s="660"/>
      <c r="BL19" s="660"/>
      <c r="BM19" s="660"/>
      <c r="BN19" s="661"/>
      <c r="BO19" s="685">
        <v>0</v>
      </c>
      <c r="BP19" s="685"/>
      <c r="BQ19" s="685"/>
      <c r="BR19" s="685"/>
      <c r="BS19" s="686" t="s">
        <v>130</v>
      </c>
      <c r="BT19" s="686"/>
      <c r="BU19" s="686"/>
      <c r="BV19" s="686"/>
      <c r="BW19" s="686"/>
      <c r="BX19" s="686"/>
      <c r="BY19" s="686"/>
      <c r="BZ19" s="686"/>
      <c r="CA19" s="686"/>
      <c r="CB19" s="733"/>
      <c r="CD19" s="656" t="s">
        <v>270</v>
      </c>
      <c r="CE19" s="657"/>
      <c r="CF19" s="657"/>
      <c r="CG19" s="657"/>
      <c r="CH19" s="657"/>
      <c r="CI19" s="657"/>
      <c r="CJ19" s="657"/>
      <c r="CK19" s="657"/>
      <c r="CL19" s="657"/>
      <c r="CM19" s="657"/>
      <c r="CN19" s="657"/>
      <c r="CO19" s="657"/>
      <c r="CP19" s="657"/>
      <c r="CQ19" s="658"/>
      <c r="CR19" s="659" t="s">
        <v>130</v>
      </c>
      <c r="CS19" s="660"/>
      <c r="CT19" s="660"/>
      <c r="CU19" s="660"/>
      <c r="CV19" s="660"/>
      <c r="CW19" s="660"/>
      <c r="CX19" s="660"/>
      <c r="CY19" s="661"/>
      <c r="CZ19" s="685" t="s">
        <v>130</v>
      </c>
      <c r="DA19" s="685"/>
      <c r="DB19" s="685"/>
      <c r="DC19" s="685"/>
      <c r="DD19" s="665" t="s">
        <v>130</v>
      </c>
      <c r="DE19" s="660"/>
      <c r="DF19" s="660"/>
      <c r="DG19" s="660"/>
      <c r="DH19" s="660"/>
      <c r="DI19" s="660"/>
      <c r="DJ19" s="660"/>
      <c r="DK19" s="660"/>
      <c r="DL19" s="660"/>
      <c r="DM19" s="660"/>
      <c r="DN19" s="660"/>
      <c r="DO19" s="660"/>
      <c r="DP19" s="661"/>
      <c r="DQ19" s="665" t="s">
        <v>130</v>
      </c>
      <c r="DR19" s="660"/>
      <c r="DS19" s="660"/>
      <c r="DT19" s="660"/>
      <c r="DU19" s="660"/>
      <c r="DV19" s="660"/>
      <c r="DW19" s="660"/>
      <c r="DX19" s="660"/>
      <c r="DY19" s="660"/>
      <c r="DZ19" s="660"/>
      <c r="EA19" s="660"/>
      <c r="EB19" s="660"/>
      <c r="EC19" s="695"/>
    </row>
    <row r="20" spans="2:133" ht="11.25" customHeight="1" x14ac:dyDescent="0.15">
      <c r="B20" s="656" t="s">
        <v>271</v>
      </c>
      <c r="C20" s="657"/>
      <c r="D20" s="657"/>
      <c r="E20" s="657"/>
      <c r="F20" s="657"/>
      <c r="G20" s="657"/>
      <c r="H20" s="657"/>
      <c r="I20" s="657"/>
      <c r="J20" s="657"/>
      <c r="K20" s="657"/>
      <c r="L20" s="657"/>
      <c r="M20" s="657"/>
      <c r="N20" s="657"/>
      <c r="O20" s="657"/>
      <c r="P20" s="657"/>
      <c r="Q20" s="658"/>
      <c r="R20" s="659">
        <v>1290</v>
      </c>
      <c r="S20" s="660"/>
      <c r="T20" s="660"/>
      <c r="U20" s="660"/>
      <c r="V20" s="660"/>
      <c r="W20" s="660"/>
      <c r="X20" s="660"/>
      <c r="Y20" s="661"/>
      <c r="Z20" s="685">
        <v>0</v>
      </c>
      <c r="AA20" s="685"/>
      <c r="AB20" s="685"/>
      <c r="AC20" s="685"/>
      <c r="AD20" s="686">
        <v>1290</v>
      </c>
      <c r="AE20" s="686"/>
      <c r="AF20" s="686"/>
      <c r="AG20" s="686"/>
      <c r="AH20" s="686"/>
      <c r="AI20" s="686"/>
      <c r="AJ20" s="686"/>
      <c r="AK20" s="686"/>
      <c r="AL20" s="662">
        <v>0</v>
      </c>
      <c r="AM20" s="663"/>
      <c r="AN20" s="663"/>
      <c r="AO20" s="687"/>
      <c r="AP20" s="656" t="s">
        <v>272</v>
      </c>
      <c r="AQ20" s="657"/>
      <c r="AR20" s="657"/>
      <c r="AS20" s="657"/>
      <c r="AT20" s="657"/>
      <c r="AU20" s="657"/>
      <c r="AV20" s="657"/>
      <c r="AW20" s="657"/>
      <c r="AX20" s="657"/>
      <c r="AY20" s="657"/>
      <c r="AZ20" s="657"/>
      <c r="BA20" s="657"/>
      <c r="BB20" s="657"/>
      <c r="BC20" s="657"/>
      <c r="BD20" s="657"/>
      <c r="BE20" s="657"/>
      <c r="BF20" s="658"/>
      <c r="BG20" s="659">
        <v>315</v>
      </c>
      <c r="BH20" s="660"/>
      <c r="BI20" s="660"/>
      <c r="BJ20" s="660"/>
      <c r="BK20" s="660"/>
      <c r="BL20" s="660"/>
      <c r="BM20" s="660"/>
      <c r="BN20" s="661"/>
      <c r="BO20" s="685">
        <v>0</v>
      </c>
      <c r="BP20" s="685"/>
      <c r="BQ20" s="685"/>
      <c r="BR20" s="685"/>
      <c r="BS20" s="686" t="s">
        <v>130</v>
      </c>
      <c r="BT20" s="686"/>
      <c r="BU20" s="686"/>
      <c r="BV20" s="686"/>
      <c r="BW20" s="686"/>
      <c r="BX20" s="686"/>
      <c r="BY20" s="686"/>
      <c r="BZ20" s="686"/>
      <c r="CA20" s="686"/>
      <c r="CB20" s="733"/>
      <c r="CD20" s="656" t="s">
        <v>273</v>
      </c>
      <c r="CE20" s="657"/>
      <c r="CF20" s="657"/>
      <c r="CG20" s="657"/>
      <c r="CH20" s="657"/>
      <c r="CI20" s="657"/>
      <c r="CJ20" s="657"/>
      <c r="CK20" s="657"/>
      <c r="CL20" s="657"/>
      <c r="CM20" s="657"/>
      <c r="CN20" s="657"/>
      <c r="CO20" s="657"/>
      <c r="CP20" s="657"/>
      <c r="CQ20" s="658"/>
      <c r="CR20" s="659">
        <v>6872045</v>
      </c>
      <c r="CS20" s="660"/>
      <c r="CT20" s="660"/>
      <c r="CU20" s="660"/>
      <c r="CV20" s="660"/>
      <c r="CW20" s="660"/>
      <c r="CX20" s="660"/>
      <c r="CY20" s="661"/>
      <c r="CZ20" s="685">
        <v>100</v>
      </c>
      <c r="DA20" s="685"/>
      <c r="DB20" s="685"/>
      <c r="DC20" s="685"/>
      <c r="DD20" s="665">
        <v>434782</v>
      </c>
      <c r="DE20" s="660"/>
      <c r="DF20" s="660"/>
      <c r="DG20" s="660"/>
      <c r="DH20" s="660"/>
      <c r="DI20" s="660"/>
      <c r="DJ20" s="660"/>
      <c r="DK20" s="660"/>
      <c r="DL20" s="660"/>
      <c r="DM20" s="660"/>
      <c r="DN20" s="660"/>
      <c r="DO20" s="660"/>
      <c r="DP20" s="661"/>
      <c r="DQ20" s="665">
        <v>4431961</v>
      </c>
      <c r="DR20" s="660"/>
      <c r="DS20" s="660"/>
      <c r="DT20" s="660"/>
      <c r="DU20" s="660"/>
      <c r="DV20" s="660"/>
      <c r="DW20" s="660"/>
      <c r="DX20" s="660"/>
      <c r="DY20" s="660"/>
      <c r="DZ20" s="660"/>
      <c r="EA20" s="660"/>
      <c r="EB20" s="660"/>
      <c r="EC20" s="695"/>
    </row>
    <row r="21" spans="2:133" ht="11.25" customHeight="1" x14ac:dyDescent="0.15">
      <c r="B21" s="656" t="s">
        <v>274</v>
      </c>
      <c r="C21" s="657"/>
      <c r="D21" s="657"/>
      <c r="E21" s="657"/>
      <c r="F21" s="657"/>
      <c r="G21" s="657"/>
      <c r="H21" s="657"/>
      <c r="I21" s="657"/>
      <c r="J21" s="657"/>
      <c r="K21" s="657"/>
      <c r="L21" s="657"/>
      <c r="M21" s="657"/>
      <c r="N21" s="657"/>
      <c r="O21" s="657"/>
      <c r="P21" s="657"/>
      <c r="Q21" s="658"/>
      <c r="R21" s="659">
        <v>1255</v>
      </c>
      <c r="S21" s="660"/>
      <c r="T21" s="660"/>
      <c r="U21" s="660"/>
      <c r="V21" s="660"/>
      <c r="W21" s="660"/>
      <c r="X21" s="660"/>
      <c r="Y21" s="661"/>
      <c r="Z21" s="685">
        <v>0</v>
      </c>
      <c r="AA21" s="685"/>
      <c r="AB21" s="685"/>
      <c r="AC21" s="685"/>
      <c r="AD21" s="686">
        <v>1255</v>
      </c>
      <c r="AE21" s="686"/>
      <c r="AF21" s="686"/>
      <c r="AG21" s="686"/>
      <c r="AH21" s="686"/>
      <c r="AI21" s="686"/>
      <c r="AJ21" s="686"/>
      <c r="AK21" s="686"/>
      <c r="AL21" s="662">
        <v>0</v>
      </c>
      <c r="AM21" s="663"/>
      <c r="AN21" s="663"/>
      <c r="AO21" s="687"/>
      <c r="AP21" s="656" t="s">
        <v>275</v>
      </c>
      <c r="AQ21" s="731"/>
      <c r="AR21" s="731"/>
      <c r="AS21" s="731"/>
      <c r="AT21" s="731"/>
      <c r="AU21" s="731"/>
      <c r="AV21" s="731"/>
      <c r="AW21" s="731"/>
      <c r="AX21" s="731"/>
      <c r="AY21" s="731"/>
      <c r="AZ21" s="731"/>
      <c r="BA21" s="731"/>
      <c r="BB21" s="731"/>
      <c r="BC21" s="731"/>
      <c r="BD21" s="731"/>
      <c r="BE21" s="731"/>
      <c r="BF21" s="732"/>
      <c r="BG21" s="659">
        <v>315</v>
      </c>
      <c r="BH21" s="660"/>
      <c r="BI21" s="660"/>
      <c r="BJ21" s="660"/>
      <c r="BK21" s="660"/>
      <c r="BL21" s="660"/>
      <c r="BM21" s="660"/>
      <c r="BN21" s="661"/>
      <c r="BO21" s="685">
        <v>0</v>
      </c>
      <c r="BP21" s="685"/>
      <c r="BQ21" s="685"/>
      <c r="BR21" s="685"/>
      <c r="BS21" s="686" t="s">
        <v>130</v>
      </c>
      <c r="BT21" s="686"/>
      <c r="BU21" s="686"/>
      <c r="BV21" s="686"/>
      <c r="BW21" s="686"/>
      <c r="BX21" s="686"/>
      <c r="BY21" s="686"/>
      <c r="BZ21" s="686"/>
      <c r="CA21" s="686"/>
      <c r="CB21" s="733"/>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276</v>
      </c>
      <c r="C22" s="717"/>
      <c r="D22" s="717"/>
      <c r="E22" s="717"/>
      <c r="F22" s="717"/>
      <c r="G22" s="717"/>
      <c r="H22" s="717"/>
      <c r="I22" s="717"/>
      <c r="J22" s="717"/>
      <c r="K22" s="717"/>
      <c r="L22" s="717"/>
      <c r="M22" s="717"/>
      <c r="N22" s="717"/>
      <c r="O22" s="717"/>
      <c r="P22" s="717"/>
      <c r="Q22" s="718"/>
      <c r="R22" s="659">
        <v>2504</v>
      </c>
      <c r="S22" s="660"/>
      <c r="T22" s="660"/>
      <c r="U22" s="660"/>
      <c r="V22" s="660"/>
      <c r="W22" s="660"/>
      <c r="X22" s="660"/>
      <c r="Y22" s="661"/>
      <c r="Z22" s="685">
        <v>0</v>
      </c>
      <c r="AA22" s="685"/>
      <c r="AB22" s="685"/>
      <c r="AC22" s="685"/>
      <c r="AD22" s="686">
        <v>2504</v>
      </c>
      <c r="AE22" s="686"/>
      <c r="AF22" s="686"/>
      <c r="AG22" s="686"/>
      <c r="AH22" s="686"/>
      <c r="AI22" s="686"/>
      <c r="AJ22" s="686"/>
      <c r="AK22" s="686"/>
      <c r="AL22" s="662">
        <v>0.10000000149011612</v>
      </c>
      <c r="AM22" s="663"/>
      <c r="AN22" s="663"/>
      <c r="AO22" s="687"/>
      <c r="AP22" s="656" t="s">
        <v>277</v>
      </c>
      <c r="AQ22" s="731"/>
      <c r="AR22" s="731"/>
      <c r="AS22" s="731"/>
      <c r="AT22" s="731"/>
      <c r="AU22" s="731"/>
      <c r="AV22" s="731"/>
      <c r="AW22" s="731"/>
      <c r="AX22" s="731"/>
      <c r="AY22" s="731"/>
      <c r="AZ22" s="731"/>
      <c r="BA22" s="731"/>
      <c r="BB22" s="731"/>
      <c r="BC22" s="731"/>
      <c r="BD22" s="731"/>
      <c r="BE22" s="731"/>
      <c r="BF22" s="732"/>
      <c r="BG22" s="659" t="s">
        <v>130</v>
      </c>
      <c r="BH22" s="660"/>
      <c r="BI22" s="660"/>
      <c r="BJ22" s="660"/>
      <c r="BK22" s="660"/>
      <c r="BL22" s="660"/>
      <c r="BM22" s="660"/>
      <c r="BN22" s="661"/>
      <c r="BO22" s="685" t="s">
        <v>130</v>
      </c>
      <c r="BP22" s="685"/>
      <c r="BQ22" s="685"/>
      <c r="BR22" s="685"/>
      <c r="BS22" s="686" t="s">
        <v>130</v>
      </c>
      <c r="BT22" s="686"/>
      <c r="BU22" s="686"/>
      <c r="BV22" s="686"/>
      <c r="BW22" s="686"/>
      <c r="BX22" s="686"/>
      <c r="BY22" s="686"/>
      <c r="BZ22" s="686"/>
      <c r="CA22" s="686"/>
      <c r="CB22" s="733"/>
      <c r="CD22" s="712" t="s">
        <v>278</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279</v>
      </c>
      <c r="C23" s="657"/>
      <c r="D23" s="657"/>
      <c r="E23" s="657"/>
      <c r="F23" s="657"/>
      <c r="G23" s="657"/>
      <c r="H23" s="657"/>
      <c r="I23" s="657"/>
      <c r="J23" s="657"/>
      <c r="K23" s="657"/>
      <c r="L23" s="657"/>
      <c r="M23" s="657"/>
      <c r="N23" s="657"/>
      <c r="O23" s="657"/>
      <c r="P23" s="657"/>
      <c r="Q23" s="658"/>
      <c r="R23" s="659">
        <v>3243625</v>
      </c>
      <c r="S23" s="660"/>
      <c r="T23" s="660"/>
      <c r="U23" s="660"/>
      <c r="V23" s="660"/>
      <c r="W23" s="660"/>
      <c r="X23" s="660"/>
      <c r="Y23" s="661"/>
      <c r="Z23" s="685">
        <v>43.3</v>
      </c>
      <c r="AA23" s="685"/>
      <c r="AB23" s="685"/>
      <c r="AC23" s="685"/>
      <c r="AD23" s="686">
        <v>2919401</v>
      </c>
      <c r="AE23" s="686"/>
      <c r="AF23" s="686"/>
      <c r="AG23" s="686"/>
      <c r="AH23" s="686"/>
      <c r="AI23" s="686"/>
      <c r="AJ23" s="686"/>
      <c r="AK23" s="686"/>
      <c r="AL23" s="662">
        <v>68.5</v>
      </c>
      <c r="AM23" s="663"/>
      <c r="AN23" s="663"/>
      <c r="AO23" s="687"/>
      <c r="AP23" s="656" t="s">
        <v>280</v>
      </c>
      <c r="AQ23" s="731"/>
      <c r="AR23" s="731"/>
      <c r="AS23" s="731"/>
      <c r="AT23" s="731"/>
      <c r="AU23" s="731"/>
      <c r="AV23" s="731"/>
      <c r="AW23" s="731"/>
      <c r="AX23" s="731"/>
      <c r="AY23" s="731"/>
      <c r="AZ23" s="731"/>
      <c r="BA23" s="731"/>
      <c r="BB23" s="731"/>
      <c r="BC23" s="731"/>
      <c r="BD23" s="731"/>
      <c r="BE23" s="731"/>
      <c r="BF23" s="732"/>
      <c r="BG23" s="659" t="s">
        <v>130</v>
      </c>
      <c r="BH23" s="660"/>
      <c r="BI23" s="660"/>
      <c r="BJ23" s="660"/>
      <c r="BK23" s="660"/>
      <c r="BL23" s="660"/>
      <c r="BM23" s="660"/>
      <c r="BN23" s="661"/>
      <c r="BO23" s="685" t="s">
        <v>130</v>
      </c>
      <c r="BP23" s="685"/>
      <c r="BQ23" s="685"/>
      <c r="BR23" s="685"/>
      <c r="BS23" s="686" t="s">
        <v>130</v>
      </c>
      <c r="BT23" s="686"/>
      <c r="BU23" s="686"/>
      <c r="BV23" s="686"/>
      <c r="BW23" s="686"/>
      <c r="BX23" s="686"/>
      <c r="BY23" s="686"/>
      <c r="BZ23" s="686"/>
      <c r="CA23" s="686"/>
      <c r="CB23" s="733"/>
      <c r="CD23" s="712" t="s">
        <v>220</v>
      </c>
      <c r="CE23" s="713"/>
      <c r="CF23" s="713"/>
      <c r="CG23" s="713"/>
      <c r="CH23" s="713"/>
      <c r="CI23" s="713"/>
      <c r="CJ23" s="713"/>
      <c r="CK23" s="713"/>
      <c r="CL23" s="713"/>
      <c r="CM23" s="713"/>
      <c r="CN23" s="713"/>
      <c r="CO23" s="713"/>
      <c r="CP23" s="713"/>
      <c r="CQ23" s="714"/>
      <c r="CR23" s="712" t="s">
        <v>281</v>
      </c>
      <c r="CS23" s="713"/>
      <c r="CT23" s="713"/>
      <c r="CU23" s="713"/>
      <c r="CV23" s="713"/>
      <c r="CW23" s="713"/>
      <c r="CX23" s="713"/>
      <c r="CY23" s="714"/>
      <c r="CZ23" s="712" t="s">
        <v>282</v>
      </c>
      <c r="DA23" s="713"/>
      <c r="DB23" s="713"/>
      <c r="DC23" s="714"/>
      <c r="DD23" s="712" t="s">
        <v>283</v>
      </c>
      <c r="DE23" s="713"/>
      <c r="DF23" s="713"/>
      <c r="DG23" s="713"/>
      <c r="DH23" s="713"/>
      <c r="DI23" s="713"/>
      <c r="DJ23" s="713"/>
      <c r="DK23" s="714"/>
      <c r="DL23" s="744" t="s">
        <v>284</v>
      </c>
      <c r="DM23" s="745"/>
      <c r="DN23" s="745"/>
      <c r="DO23" s="745"/>
      <c r="DP23" s="745"/>
      <c r="DQ23" s="745"/>
      <c r="DR23" s="745"/>
      <c r="DS23" s="745"/>
      <c r="DT23" s="745"/>
      <c r="DU23" s="745"/>
      <c r="DV23" s="746"/>
      <c r="DW23" s="712" t="s">
        <v>285</v>
      </c>
      <c r="DX23" s="713"/>
      <c r="DY23" s="713"/>
      <c r="DZ23" s="713"/>
      <c r="EA23" s="713"/>
      <c r="EB23" s="713"/>
      <c r="EC23" s="714"/>
    </row>
    <row r="24" spans="2:133" ht="11.25" customHeight="1" x14ac:dyDescent="0.15">
      <c r="B24" s="656" t="s">
        <v>286</v>
      </c>
      <c r="C24" s="657"/>
      <c r="D24" s="657"/>
      <c r="E24" s="657"/>
      <c r="F24" s="657"/>
      <c r="G24" s="657"/>
      <c r="H24" s="657"/>
      <c r="I24" s="657"/>
      <c r="J24" s="657"/>
      <c r="K24" s="657"/>
      <c r="L24" s="657"/>
      <c r="M24" s="657"/>
      <c r="N24" s="657"/>
      <c r="O24" s="657"/>
      <c r="P24" s="657"/>
      <c r="Q24" s="658"/>
      <c r="R24" s="659">
        <v>2919401</v>
      </c>
      <c r="S24" s="660"/>
      <c r="T24" s="660"/>
      <c r="U24" s="660"/>
      <c r="V24" s="660"/>
      <c r="W24" s="660"/>
      <c r="X24" s="660"/>
      <c r="Y24" s="661"/>
      <c r="Z24" s="685">
        <v>39</v>
      </c>
      <c r="AA24" s="685"/>
      <c r="AB24" s="685"/>
      <c r="AC24" s="685"/>
      <c r="AD24" s="686">
        <v>2919401</v>
      </c>
      <c r="AE24" s="686"/>
      <c r="AF24" s="686"/>
      <c r="AG24" s="686"/>
      <c r="AH24" s="686"/>
      <c r="AI24" s="686"/>
      <c r="AJ24" s="686"/>
      <c r="AK24" s="686"/>
      <c r="AL24" s="662">
        <v>68.5</v>
      </c>
      <c r="AM24" s="663"/>
      <c r="AN24" s="663"/>
      <c r="AO24" s="687"/>
      <c r="AP24" s="656" t="s">
        <v>287</v>
      </c>
      <c r="AQ24" s="731"/>
      <c r="AR24" s="731"/>
      <c r="AS24" s="731"/>
      <c r="AT24" s="731"/>
      <c r="AU24" s="731"/>
      <c r="AV24" s="731"/>
      <c r="AW24" s="731"/>
      <c r="AX24" s="731"/>
      <c r="AY24" s="731"/>
      <c r="AZ24" s="731"/>
      <c r="BA24" s="731"/>
      <c r="BB24" s="731"/>
      <c r="BC24" s="731"/>
      <c r="BD24" s="731"/>
      <c r="BE24" s="731"/>
      <c r="BF24" s="732"/>
      <c r="BG24" s="659" t="s">
        <v>130</v>
      </c>
      <c r="BH24" s="660"/>
      <c r="BI24" s="660"/>
      <c r="BJ24" s="660"/>
      <c r="BK24" s="660"/>
      <c r="BL24" s="660"/>
      <c r="BM24" s="660"/>
      <c r="BN24" s="661"/>
      <c r="BO24" s="685" t="s">
        <v>130</v>
      </c>
      <c r="BP24" s="685"/>
      <c r="BQ24" s="685"/>
      <c r="BR24" s="685"/>
      <c r="BS24" s="686" t="s">
        <v>130</v>
      </c>
      <c r="BT24" s="686"/>
      <c r="BU24" s="686"/>
      <c r="BV24" s="686"/>
      <c r="BW24" s="686"/>
      <c r="BX24" s="686"/>
      <c r="BY24" s="686"/>
      <c r="BZ24" s="686"/>
      <c r="CA24" s="686"/>
      <c r="CB24" s="733"/>
      <c r="CD24" s="709" t="s">
        <v>288</v>
      </c>
      <c r="CE24" s="710"/>
      <c r="CF24" s="710"/>
      <c r="CG24" s="710"/>
      <c r="CH24" s="710"/>
      <c r="CI24" s="710"/>
      <c r="CJ24" s="710"/>
      <c r="CK24" s="710"/>
      <c r="CL24" s="710"/>
      <c r="CM24" s="710"/>
      <c r="CN24" s="710"/>
      <c r="CO24" s="710"/>
      <c r="CP24" s="710"/>
      <c r="CQ24" s="711"/>
      <c r="CR24" s="706">
        <v>2960787</v>
      </c>
      <c r="CS24" s="707"/>
      <c r="CT24" s="707"/>
      <c r="CU24" s="707"/>
      <c r="CV24" s="707"/>
      <c r="CW24" s="707"/>
      <c r="CX24" s="707"/>
      <c r="CY24" s="735"/>
      <c r="CZ24" s="736">
        <v>43.1</v>
      </c>
      <c r="DA24" s="721"/>
      <c r="DB24" s="721"/>
      <c r="DC24" s="738"/>
      <c r="DD24" s="734">
        <v>1620693</v>
      </c>
      <c r="DE24" s="707"/>
      <c r="DF24" s="707"/>
      <c r="DG24" s="707"/>
      <c r="DH24" s="707"/>
      <c r="DI24" s="707"/>
      <c r="DJ24" s="707"/>
      <c r="DK24" s="735"/>
      <c r="DL24" s="734">
        <v>1585285</v>
      </c>
      <c r="DM24" s="707"/>
      <c r="DN24" s="707"/>
      <c r="DO24" s="707"/>
      <c r="DP24" s="707"/>
      <c r="DQ24" s="707"/>
      <c r="DR24" s="707"/>
      <c r="DS24" s="707"/>
      <c r="DT24" s="707"/>
      <c r="DU24" s="707"/>
      <c r="DV24" s="735"/>
      <c r="DW24" s="736">
        <v>35.9</v>
      </c>
      <c r="DX24" s="721"/>
      <c r="DY24" s="721"/>
      <c r="DZ24" s="721"/>
      <c r="EA24" s="721"/>
      <c r="EB24" s="721"/>
      <c r="EC24" s="737"/>
    </row>
    <row r="25" spans="2:133" ht="11.25" customHeight="1" x14ac:dyDescent="0.15">
      <c r="B25" s="656" t="s">
        <v>289</v>
      </c>
      <c r="C25" s="657"/>
      <c r="D25" s="657"/>
      <c r="E25" s="657"/>
      <c r="F25" s="657"/>
      <c r="G25" s="657"/>
      <c r="H25" s="657"/>
      <c r="I25" s="657"/>
      <c r="J25" s="657"/>
      <c r="K25" s="657"/>
      <c r="L25" s="657"/>
      <c r="M25" s="657"/>
      <c r="N25" s="657"/>
      <c r="O25" s="657"/>
      <c r="P25" s="657"/>
      <c r="Q25" s="658"/>
      <c r="R25" s="659">
        <v>324193</v>
      </c>
      <c r="S25" s="660"/>
      <c r="T25" s="660"/>
      <c r="U25" s="660"/>
      <c r="V25" s="660"/>
      <c r="W25" s="660"/>
      <c r="X25" s="660"/>
      <c r="Y25" s="661"/>
      <c r="Z25" s="685">
        <v>4.3</v>
      </c>
      <c r="AA25" s="685"/>
      <c r="AB25" s="685"/>
      <c r="AC25" s="685"/>
      <c r="AD25" s="686" t="s">
        <v>130</v>
      </c>
      <c r="AE25" s="686"/>
      <c r="AF25" s="686"/>
      <c r="AG25" s="686"/>
      <c r="AH25" s="686"/>
      <c r="AI25" s="686"/>
      <c r="AJ25" s="686"/>
      <c r="AK25" s="686"/>
      <c r="AL25" s="662" t="s">
        <v>130</v>
      </c>
      <c r="AM25" s="663"/>
      <c r="AN25" s="663"/>
      <c r="AO25" s="687"/>
      <c r="AP25" s="656" t="s">
        <v>290</v>
      </c>
      <c r="AQ25" s="731"/>
      <c r="AR25" s="731"/>
      <c r="AS25" s="731"/>
      <c r="AT25" s="731"/>
      <c r="AU25" s="731"/>
      <c r="AV25" s="731"/>
      <c r="AW25" s="731"/>
      <c r="AX25" s="731"/>
      <c r="AY25" s="731"/>
      <c r="AZ25" s="731"/>
      <c r="BA25" s="731"/>
      <c r="BB25" s="731"/>
      <c r="BC25" s="731"/>
      <c r="BD25" s="731"/>
      <c r="BE25" s="731"/>
      <c r="BF25" s="732"/>
      <c r="BG25" s="659" t="s">
        <v>130</v>
      </c>
      <c r="BH25" s="660"/>
      <c r="BI25" s="660"/>
      <c r="BJ25" s="660"/>
      <c r="BK25" s="660"/>
      <c r="BL25" s="660"/>
      <c r="BM25" s="660"/>
      <c r="BN25" s="661"/>
      <c r="BO25" s="685" t="s">
        <v>130</v>
      </c>
      <c r="BP25" s="685"/>
      <c r="BQ25" s="685"/>
      <c r="BR25" s="685"/>
      <c r="BS25" s="686" t="s">
        <v>130</v>
      </c>
      <c r="BT25" s="686"/>
      <c r="BU25" s="686"/>
      <c r="BV25" s="686"/>
      <c r="BW25" s="686"/>
      <c r="BX25" s="686"/>
      <c r="BY25" s="686"/>
      <c r="BZ25" s="686"/>
      <c r="CA25" s="686"/>
      <c r="CB25" s="733"/>
      <c r="CD25" s="656" t="s">
        <v>291</v>
      </c>
      <c r="CE25" s="657"/>
      <c r="CF25" s="657"/>
      <c r="CG25" s="657"/>
      <c r="CH25" s="657"/>
      <c r="CI25" s="657"/>
      <c r="CJ25" s="657"/>
      <c r="CK25" s="657"/>
      <c r="CL25" s="657"/>
      <c r="CM25" s="657"/>
      <c r="CN25" s="657"/>
      <c r="CO25" s="657"/>
      <c r="CP25" s="657"/>
      <c r="CQ25" s="658"/>
      <c r="CR25" s="659">
        <v>946223</v>
      </c>
      <c r="CS25" s="669"/>
      <c r="CT25" s="669"/>
      <c r="CU25" s="669"/>
      <c r="CV25" s="669"/>
      <c r="CW25" s="669"/>
      <c r="CX25" s="669"/>
      <c r="CY25" s="670"/>
      <c r="CZ25" s="662">
        <v>13.8</v>
      </c>
      <c r="DA25" s="671"/>
      <c r="DB25" s="671"/>
      <c r="DC25" s="672"/>
      <c r="DD25" s="665">
        <v>803150</v>
      </c>
      <c r="DE25" s="669"/>
      <c r="DF25" s="669"/>
      <c r="DG25" s="669"/>
      <c r="DH25" s="669"/>
      <c r="DI25" s="669"/>
      <c r="DJ25" s="669"/>
      <c r="DK25" s="670"/>
      <c r="DL25" s="665">
        <v>783166</v>
      </c>
      <c r="DM25" s="669"/>
      <c r="DN25" s="669"/>
      <c r="DO25" s="669"/>
      <c r="DP25" s="669"/>
      <c r="DQ25" s="669"/>
      <c r="DR25" s="669"/>
      <c r="DS25" s="669"/>
      <c r="DT25" s="669"/>
      <c r="DU25" s="669"/>
      <c r="DV25" s="670"/>
      <c r="DW25" s="662">
        <v>17.7</v>
      </c>
      <c r="DX25" s="671"/>
      <c r="DY25" s="671"/>
      <c r="DZ25" s="671"/>
      <c r="EA25" s="671"/>
      <c r="EB25" s="671"/>
      <c r="EC25" s="690"/>
    </row>
    <row r="26" spans="2:133" ht="11.25" customHeight="1" x14ac:dyDescent="0.15">
      <c r="B26" s="656" t="s">
        <v>292</v>
      </c>
      <c r="C26" s="657"/>
      <c r="D26" s="657"/>
      <c r="E26" s="657"/>
      <c r="F26" s="657"/>
      <c r="G26" s="657"/>
      <c r="H26" s="657"/>
      <c r="I26" s="657"/>
      <c r="J26" s="657"/>
      <c r="K26" s="657"/>
      <c r="L26" s="657"/>
      <c r="M26" s="657"/>
      <c r="N26" s="657"/>
      <c r="O26" s="657"/>
      <c r="P26" s="657"/>
      <c r="Q26" s="658"/>
      <c r="R26" s="659">
        <v>31</v>
      </c>
      <c r="S26" s="660"/>
      <c r="T26" s="660"/>
      <c r="U26" s="660"/>
      <c r="V26" s="660"/>
      <c r="W26" s="660"/>
      <c r="X26" s="660"/>
      <c r="Y26" s="661"/>
      <c r="Z26" s="685">
        <v>0</v>
      </c>
      <c r="AA26" s="685"/>
      <c r="AB26" s="685"/>
      <c r="AC26" s="685"/>
      <c r="AD26" s="686" t="s">
        <v>130</v>
      </c>
      <c r="AE26" s="686"/>
      <c r="AF26" s="686"/>
      <c r="AG26" s="686"/>
      <c r="AH26" s="686"/>
      <c r="AI26" s="686"/>
      <c r="AJ26" s="686"/>
      <c r="AK26" s="686"/>
      <c r="AL26" s="662" t="s">
        <v>130</v>
      </c>
      <c r="AM26" s="663"/>
      <c r="AN26" s="663"/>
      <c r="AO26" s="687"/>
      <c r="AP26" s="656" t="s">
        <v>293</v>
      </c>
      <c r="AQ26" s="731"/>
      <c r="AR26" s="731"/>
      <c r="AS26" s="731"/>
      <c r="AT26" s="731"/>
      <c r="AU26" s="731"/>
      <c r="AV26" s="731"/>
      <c r="AW26" s="731"/>
      <c r="AX26" s="731"/>
      <c r="AY26" s="731"/>
      <c r="AZ26" s="731"/>
      <c r="BA26" s="731"/>
      <c r="BB26" s="731"/>
      <c r="BC26" s="731"/>
      <c r="BD26" s="731"/>
      <c r="BE26" s="731"/>
      <c r="BF26" s="732"/>
      <c r="BG26" s="659" t="s">
        <v>130</v>
      </c>
      <c r="BH26" s="660"/>
      <c r="BI26" s="660"/>
      <c r="BJ26" s="660"/>
      <c r="BK26" s="660"/>
      <c r="BL26" s="660"/>
      <c r="BM26" s="660"/>
      <c r="BN26" s="661"/>
      <c r="BO26" s="685" t="s">
        <v>130</v>
      </c>
      <c r="BP26" s="685"/>
      <c r="BQ26" s="685"/>
      <c r="BR26" s="685"/>
      <c r="BS26" s="686" t="s">
        <v>130</v>
      </c>
      <c r="BT26" s="686"/>
      <c r="BU26" s="686"/>
      <c r="BV26" s="686"/>
      <c r="BW26" s="686"/>
      <c r="BX26" s="686"/>
      <c r="BY26" s="686"/>
      <c r="BZ26" s="686"/>
      <c r="CA26" s="686"/>
      <c r="CB26" s="733"/>
      <c r="CD26" s="656" t="s">
        <v>294</v>
      </c>
      <c r="CE26" s="657"/>
      <c r="CF26" s="657"/>
      <c r="CG26" s="657"/>
      <c r="CH26" s="657"/>
      <c r="CI26" s="657"/>
      <c r="CJ26" s="657"/>
      <c r="CK26" s="657"/>
      <c r="CL26" s="657"/>
      <c r="CM26" s="657"/>
      <c r="CN26" s="657"/>
      <c r="CO26" s="657"/>
      <c r="CP26" s="657"/>
      <c r="CQ26" s="658"/>
      <c r="CR26" s="659">
        <v>505471</v>
      </c>
      <c r="CS26" s="660"/>
      <c r="CT26" s="660"/>
      <c r="CU26" s="660"/>
      <c r="CV26" s="660"/>
      <c r="CW26" s="660"/>
      <c r="CX26" s="660"/>
      <c r="CY26" s="661"/>
      <c r="CZ26" s="662">
        <v>7.4</v>
      </c>
      <c r="DA26" s="671"/>
      <c r="DB26" s="671"/>
      <c r="DC26" s="672"/>
      <c r="DD26" s="665">
        <v>436664</v>
      </c>
      <c r="DE26" s="660"/>
      <c r="DF26" s="660"/>
      <c r="DG26" s="660"/>
      <c r="DH26" s="660"/>
      <c r="DI26" s="660"/>
      <c r="DJ26" s="660"/>
      <c r="DK26" s="661"/>
      <c r="DL26" s="665" t="s">
        <v>130</v>
      </c>
      <c r="DM26" s="660"/>
      <c r="DN26" s="660"/>
      <c r="DO26" s="660"/>
      <c r="DP26" s="660"/>
      <c r="DQ26" s="660"/>
      <c r="DR26" s="660"/>
      <c r="DS26" s="660"/>
      <c r="DT26" s="660"/>
      <c r="DU26" s="660"/>
      <c r="DV26" s="661"/>
      <c r="DW26" s="662" t="s">
        <v>130</v>
      </c>
      <c r="DX26" s="671"/>
      <c r="DY26" s="671"/>
      <c r="DZ26" s="671"/>
      <c r="EA26" s="671"/>
      <c r="EB26" s="671"/>
      <c r="EC26" s="690"/>
    </row>
    <row r="27" spans="2:133" ht="11.25" customHeight="1" x14ac:dyDescent="0.15">
      <c r="B27" s="656" t="s">
        <v>295</v>
      </c>
      <c r="C27" s="657"/>
      <c r="D27" s="657"/>
      <c r="E27" s="657"/>
      <c r="F27" s="657"/>
      <c r="G27" s="657"/>
      <c r="H27" s="657"/>
      <c r="I27" s="657"/>
      <c r="J27" s="657"/>
      <c r="K27" s="657"/>
      <c r="L27" s="657"/>
      <c r="M27" s="657"/>
      <c r="N27" s="657"/>
      <c r="O27" s="657"/>
      <c r="P27" s="657"/>
      <c r="Q27" s="658"/>
      <c r="R27" s="659">
        <v>4559125</v>
      </c>
      <c r="S27" s="660"/>
      <c r="T27" s="660"/>
      <c r="U27" s="660"/>
      <c r="V27" s="660"/>
      <c r="W27" s="660"/>
      <c r="X27" s="660"/>
      <c r="Y27" s="661"/>
      <c r="Z27" s="685">
        <v>60.9</v>
      </c>
      <c r="AA27" s="685"/>
      <c r="AB27" s="685"/>
      <c r="AC27" s="685"/>
      <c r="AD27" s="686">
        <v>4234901</v>
      </c>
      <c r="AE27" s="686"/>
      <c r="AF27" s="686"/>
      <c r="AG27" s="686"/>
      <c r="AH27" s="686"/>
      <c r="AI27" s="686"/>
      <c r="AJ27" s="686"/>
      <c r="AK27" s="686"/>
      <c r="AL27" s="662">
        <v>99.400001525878906</v>
      </c>
      <c r="AM27" s="663"/>
      <c r="AN27" s="663"/>
      <c r="AO27" s="687"/>
      <c r="AP27" s="656" t="s">
        <v>296</v>
      </c>
      <c r="AQ27" s="657"/>
      <c r="AR27" s="657"/>
      <c r="AS27" s="657"/>
      <c r="AT27" s="657"/>
      <c r="AU27" s="657"/>
      <c r="AV27" s="657"/>
      <c r="AW27" s="657"/>
      <c r="AX27" s="657"/>
      <c r="AY27" s="657"/>
      <c r="AZ27" s="657"/>
      <c r="BA27" s="657"/>
      <c r="BB27" s="657"/>
      <c r="BC27" s="657"/>
      <c r="BD27" s="657"/>
      <c r="BE27" s="657"/>
      <c r="BF27" s="658"/>
      <c r="BG27" s="659">
        <v>939512</v>
      </c>
      <c r="BH27" s="660"/>
      <c r="BI27" s="660"/>
      <c r="BJ27" s="660"/>
      <c r="BK27" s="660"/>
      <c r="BL27" s="660"/>
      <c r="BM27" s="660"/>
      <c r="BN27" s="661"/>
      <c r="BO27" s="685">
        <v>100</v>
      </c>
      <c r="BP27" s="685"/>
      <c r="BQ27" s="685"/>
      <c r="BR27" s="685"/>
      <c r="BS27" s="686" t="s">
        <v>130</v>
      </c>
      <c r="BT27" s="686"/>
      <c r="BU27" s="686"/>
      <c r="BV27" s="686"/>
      <c r="BW27" s="686"/>
      <c r="BX27" s="686"/>
      <c r="BY27" s="686"/>
      <c r="BZ27" s="686"/>
      <c r="CA27" s="686"/>
      <c r="CB27" s="733"/>
      <c r="CD27" s="656" t="s">
        <v>297</v>
      </c>
      <c r="CE27" s="657"/>
      <c r="CF27" s="657"/>
      <c r="CG27" s="657"/>
      <c r="CH27" s="657"/>
      <c r="CI27" s="657"/>
      <c r="CJ27" s="657"/>
      <c r="CK27" s="657"/>
      <c r="CL27" s="657"/>
      <c r="CM27" s="657"/>
      <c r="CN27" s="657"/>
      <c r="CO27" s="657"/>
      <c r="CP27" s="657"/>
      <c r="CQ27" s="658"/>
      <c r="CR27" s="659">
        <v>1527145</v>
      </c>
      <c r="CS27" s="669"/>
      <c r="CT27" s="669"/>
      <c r="CU27" s="669"/>
      <c r="CV27" s="669"/>
      <c r="CW27" s="669"/>
      <c r="CX27" s="669"/>
      <c r="CY27" s="670"/>
      <c r="CZ27" s="662">
        <v>22.2</v>
      </c>
      <c r="DA27" s="671"/>
      <c r="DB27" s="671"/>
      <c r="DC27" s="672"/>
      <c r="DD27" s="665">
        <v>330124</v>
      </c>
      <c r="DE27" s="669"/>
      <c r="DF27" s="669"/>
      <c r="DG27" s="669"/>
      <c r="DH27" s="669"/>
      <c r="DI27" s="669"/>
      <c r="DJ27" s="669"/>
      <c r="DK27" s="670"/>
      <c r="DL27" s="665">
        <v>314700</v>
      </c>
      <c r="DM27" s="669"/>
      <c r="DN27" s="669"/>
      <c r="DO27" s="669"/>
      <c r="DP27" s="669"/>
      <c r="DQ27" s="669"/>
      <c r="DR27" s="669"/>
      <c r="DS27" s="669"/>
      <c r="DT27" s="669"/>
      <c r="DU27" s="669"/>
      <c r="DV27" s="670"/>
      <c r="DW27" s="662">
        <v>7.1</v>
      </c>
      <c r="DX27" s="671"/>
      <c r="DY27" s="671"/>
      <c r="DZ27" s="671"/>
      <c r="EA27" s="671"/>
      <c r="EB27" s="671"/>
      <c r="EC27" s="690"/>
    </row>
    <row r="28" spans="2:133" ht="11.25" customHeight="1" x14ac:dyDescent="0.15">
      <c r="B28" s="656" t="s">
        <v>298</v>
      </c>
      <c r="C28" s="657"/>
      <c r="D28" s="657"/>
      <c r="E28" s="657"/>
      <c r="F28" s="657"/>
      <c r="G28" s="657"/>
      <c r="H28" s="657"/>
      <c r="I28" s="657"/>
      <c r="J28" s="657"/>
      <c r="K28" s="657"/>
      <c r="L28" s="657"/>
      <c r="M28" s="657"/>
      <c r="N28" s="657"/>
      <c r="O28" s="657"/>
      <c r="P28" s="657"/>
      <c r="Q28" s="658"/>
      <c r="R28" s="659">
        <v>1077</v>
      </c>
      <c r="S28" s="660"/>
      <c r="T28" s="660"/>
      <c r="U28" s="660"/>
      <c r="V28" s="660"/>
      <c r="W28" s="660"/>
      <c r="X28" s="660"/>
      <c r="Y28" s="661"/>
      <c r="Z28" s="685">
        <v>0</v>
      </c>
      <c r="AA28" s="685"/>
      <c r="AB28" s="685"/>
      <c r="AC28" s="685"/>
      <c r="AD28" s="686">
        <v>1077</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299</v>
      </c>
      <c r="CE28" s="657"/>
      <c r="CF28" s="657"/>
      <c r="CG28" s="657"/>
      <c r="CH28" s="657"/>
      <c r="CI28" s="657"/>
      <c r="CJ28" s="657"/>
      <c r="CK28" s="657"/>
      <c r="CL28" s="657"/>
      <c r="CM28" s="657"/>
      <c r="CN28" s="657"/>
      <c r="CO28" s="657"/>
      <c r="CP28" s="657"/>
      <c r="CQ28" s="658"/>
      <c r="CR28" s="659">
        <v>487419</v>
      </c>
      <c r="CS28" s="660"/>
      <c r="CT28" s="660"/>
      <c r="CU28" s="660"/>
      <c r="CV28" s="660"/>
      <c r="CW28" s="660"/>
      <c r="CX28" s="660"/>
      <c r="CY28" s="661"/>
      <c r="CZ28" s="662">
        <v>7.1</v>
      </c>
      <c r="DA28" s="671"/>
      <c r="DB28" s="671"/>
      <c r="DC28" s="672"/>
      <c r="DD28" s="665">
        <v>487419</v>
      </c>
      <c r="DE28" s="660"/>
      <c r="DF28" s="660"/>
      <c r="DG28" s="660"/>
      <c r="DH28" s="660"/>
      <c r="DI28" s="660"/>
      <c r="DJ28" s="660"/>
      <c r="DK28" s="661"/>
      <c r="DL28" s="665">
        <v>487419</v>
      </c>
      <c r="DM28" s="660"/>
      <c r="DN28" s="660"/>
      <c r="DO28" s="660"/>
      <c r="DP28" s="660"/>
      <c r="DQ28" s="660"/>
      <c r="DR28" s="660"/>
      <c r="DS28" s="660"/>
      <c r="DT28" s="660"/>
      <c r="DU28" s="660"/>
      <c r="DV28" s="661"/>
      <c r="DW28" s="662">
        <v>11</v>
      </c>
      <c r="DX28" s="671"/>
      <c r="DY28" s="671"/>
      <c r="DZ28" s="671"/>
      <c r="EA28" s="671"/>
      <c r="EB28" s="671"/>
      <c r="EC28" s="690"/>
    </row>
    <row r="29" spans="2:133" ht="11.25" customHeight="1" x14ac:dyDescent="0.15">
      <c r="B29" s="656" t="s">
        <v>300</v>
      </c>
      <c r="C29" s="657"/>
      <c r="D29" s="657"/>
      <c r="E29" s="657"/>
      <c r="F29" s="657"/>
      <c r="G29" s="657"/>
      <c r="H29" s="657"/>
      <c r="I29" s="657"/>
      <c r="J29" s="657"/>
      <c r="K29" s="657"/>
      <c r="L29" s="657"/>
      <c r="M29" s="657"/>
      <c r="N29" s="657"/>
      <c r="O29" s="657"/>
      <c r="P29" s="657"/>
      <c r="Q29" s="658"/>
      <c r="R29" s="659">
        <v>13422</v>
      </c>
      <c r="S29" s="660"/>
      <c r="T29" s="660"/>
      <c r="U29" s="660"/>
      <c r="V29" s="660"/>
      <c r="W29" s="660"/>
      <c r="X29" s="660"/>
      <c r="Y29" s="661"/>
      <c r="Z29" s="685">
        <v>0.2</v>
      </c>
      <c r="AA29" s="685"/>
      <c r="AB29" s="685"/>
      <c r="AC29" s="685"/>
      <c r="AD29" s="686" t="s">
        <v>130</v>
      </c>
      <c r="AE29" s="686"/>
      <c r="AF29" s="686"/>
      <c r="AG29" s="686"/>
      <c r="AH29" s="686"/>
      <c r="AI29" s="686"/>
      <c r="AJ29" s="686"/>
      <c r="AK29" s="686"/>
      <c r="AL29" s="662" t="s">
        <v>130</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3"/>
      <c r="CD29" s="679" t="s">
        <v>301</v>
      </c>
      <c r="CE29" s="680"/>
      <c r="CF29" s="656" t="s">
        <v>70</v>
      </c>
      <c r="CG29" s="657"/>
      <c r="CH29" s="657"/>
      <c r="CI29" s="657"/>
      <c r="CJ29" s="657"/>
      <c r="CK29" s="657"/>
      <c r="CL29" s="657"/>
      <c r="CM29" s="657"/>
      <c r="CN29" s="657"/>
      <c r="CO29" s="657"/>
      <c r="CP29" s="657"/>
      <c r="CQ29" s="658"/>
      <c r="CR29" s="659">
        <v>487419</v>
      </c>
      <c r="CS29" s="669"/>
      <c r="CT29" s="669"/>
      <c r="CU29" s="669"/>
      <c r="CV29" s="669"/>
      <c r="CW29" s="669"/>
      <c r="CX29" s="669"/>
      <c r="CY29" s="670"/>
      <c r="CZ29" s="662">
        <v>7.1</v>
      </c>
      <c r="DA29" s="671"/>
      <c r="DB29" s="671"/>
      <c r="DC29" s="672"/>
      <c r="DD29" s="665">
        <v>487419</v>
      </c>
      <c r="DE29" s="669"/>
      <c r="DF29" s="669"/>
      <c r="DG29" s="669"/>
      <c r="DH29" s="669"/>
      <c r="DI29" s="669"/>
      <c r="DJ29" s="669"/>
      <c r="DK29" s="670"/>
      <c r="DL29" s="665">
        <v>487419</v>
      </c>
      <c r="DM29" s="669"/>
      <c r="DN29" s="669"/>
      <c r="DO29" s="669"/>
      <c r="DP29" s="669"/>
      <c r="DQ29" s="669"/>
      <c r="DR29" s="669"/>
      <c r="DS29" s="669"/>
      <c r="DT29" s="669"/>
      <c r="DU29" s="669"/>
      <c r="DV29" s="670"/>
      <c r="DW29" s="662">
        <v>11</v>
      </c>
      <c r="DX29" s="671"/>
      <c r="DY29" s="671"/>
      <c r="DZ29" s="671"/>
      <c r="EA29" s="671"/>
      <c r="EB29" s="671"/>
      <c r="EC29" s="690"/>
    </row>
    <row r="30" spans="2:133" ht="11.25" customHeight="1" x14ac:dyDescent="0.15">
      <c r="B30" s="656" t="s">
        <v>302</v>
      </c>
      <c r="C30" s="657"/>
      <c r="D30" s="657"/>
      <c r="E30" s="657"/>
      <c r="F30" s="657"/>
      <c r="G30" s="657"/>
      <c r="H30" s="657"/>
      <c r="I30" s="657"/>
      <c r="J30" s="657"/>
      <c r="K30" s="657"/>
      <c r="L30" s="657"/>
      <c r="M30" s="657"/>
      <c r="N30" s="657"/>
      <c r="O30" s="657"/>
      <c r="P30" s="657"/>
      <c r="Q30" s="658"/>
      <c r="R30" s="659">
        <v>30717</v>
      </c>
      <c r="S30" s="660"/>
      <c r="T30" s="660"/>
      <c r="U30" s="660"/>
      <c r="V30" s="660"/>
      <c r="W30" s="660"/>
      <c r="X30" s="660"/>
      <c r="Y30" s="661"/>
      <c r="Z30" s="685">
        <v>0.4</v>
      </c>
      <c r="AA30" s="685"/>
      <c r="AB30" s="685"/>
      <c r="AC30" s="685"/>
      <c r="AD30" s="686" t="s">
        <v>130</v>
      </c>
      <c r="AE30" s="686"/>
      <c r="AF30" s="686"/>
      <c r="AG30" s="686"/>
      <c r="AH30" s="686"/>
      <c r="AI30" s="686"/>
      <c r="AJ30" s="686"/>
      <c r="AK30" s="686"/>
      <c r="AL30" s="662" t="s">
        <v>130</v>
      </c>
      <c r="AM30" s="663"/>
      <c r="AN30" s="663"/>
      <c r="AO30" s="687"/>
      <c r="AP30" s="712" t="s">
        <v>220</v>
      </c>
      <c r="AQ30" s="713"/>
      <c r="AR30" s="713"/>
      <c r="AS30" s="713"/>
      <c r="AT30" s="713"/>
      <c r="AU30" s="713"/>
      <c r="AV30" s="713"/>
      <c r="AW30" s="713"/>
      <c r="AX30" s="713"/>
      <c r="AY30" s="713"/>
      <c r="AZ30" s="713"/>
      <c r="BA30" s="713"/>
      <c r="BB30" s="713"/>
      <c r="BC30" s="713"/>
      <c r="BD30" s="713"/>
      <c r="BE30" s="713"/>
      <c r="BF30" s="714"/>
      <c r="BG30" s="712" t="s">
        <v>303</v>
      </c>
      <c r="BH30" s="724"/>
      <c r="BI30" s="724"/>
      <c r="BJ30" s="724"/>
      <c r="BK30" s="724"/>
      <c r="BL30" s="724"/>
      <c r="BM30" s="724"/>
      <c r="BN30" s="724"/>
      <c r="BO30" s="724"/>
      <c r="BP30" s="724"/>
      <c r="BQ30" s="725"/>
      <c r="BR30" s="712" t="s">
        <v>304</v>
      </c>
      <c r="BS30" s="724"/>
      <c r="BT30" s="724"/>
      <c r="BU30" s="724"/>
      <c r="BV30" s="724"/>
      <c r="BW30" s="724"/>
      <c r="BX30" s="724"/>
      <c r="BY30" s="724"/>
      <c r="BZ30" s="724"/>
      <c r="CA30" s="724"/>
      <c r="CB30" s="725"/>
      <c r="CD30" s="681"/>
      <c r="CE30" s="682"/>
      <c r="CF30" s="656" t="s">
        <v>305</v>
      </c>
      <c r="CG30" s="657"/>
      <c r="CH30" s="657"/>
      <c r="CI30" s="657"/>
      <c r="CJ30" s="657"/>
      <c r="CK30" s="657"/>
      <c r="CL30" s="657"/>
      <c r="CM30" s="657"/>
      <c r="CN30" s="657"/>
      <c r="CO30" s="657"/>
      <c r="CP30" s="657"/>
      <c r="CQ30" s="658"/>
      <c r="CR30" s="659">
        <v>460429</v>
      </c>
      <c r="CS30" s="660"/>
      <c r="CT30" s="660"/>
      <c r="CU30" s="660"/>
      <c r="CV30" s="660"/>
      <c r="CW30" s="660"/>
      <c r="CX30" s="660"/>
      <c r="CY30" s="661"/>
      <c r="CZ30" s="662">
        <v>6.7</v>
      </c>
      <c r="DA30" s="671"/>
      <c r="DB30" s="671"/>
      <c r="DC30" s="672"/>
      <c r="DD30" s="665">
        <v>460429</v>
      </c>
      <c r="DE30" s="660"/>
      <c r="DF30" s="660"/>
      <c r="DG30" s="660"/>
      <c r="DH30" s="660"/>
      <c r="DI30" s="660"/>
      <c r="DJ30" s="660"/>
      <c r="DK30" s="661"/>
      <c r="DL30" s="665">
        <v>460429</v>
      </c>
      <c r="DM30" s="660"/>
      <c r="DN30" s="660"/>
      <c r="DO30" s="660"/>
      <c r="DP30" s="660"/>
      <c r="DQ30" s="660"/>
      <c r="DR30" s="660"/>
      <c r="DS30" s="660"/>
      <c r="DT30" s="660"/>
      <c r="DU30" s="660"/>
      <c r="DV30" s="661"/>
      <c r="DW30" s="662">
        <v>10.4</v>
      </c>
      <c r="DX30" s="671"/>
      <c r="DY30" s="671"/>
      <c r="DZ30" s="671"/>
      <c r="EA30" s="671"/>
      <c r="EB30" s="671"/>
      <c r="EC30" s="690"/>
    </row>
    <row r="31" spans="2:133" ht="11.25" customHeight="1" x14ac:dyDescent="0.15">
      <c r="B31" s="656" t="s">
        <v>306</v>
      </c>
      <c r="C31" s="657"/>
      <c r="D31" s="657"/>
      <c r="E31" s="657"/>
      <c r="F31" s="657"/>
      <c r="G31" s="657"/>
      <c r="H31" s="657"/>
      <c r="I31" s="657"/>
      <c r="J31" s="657"/>
      <c r="K31" s="657"/>
      <c r="L31" s="657"/>
      <c r="M31" s="657"/>
      <c r="N31" s="657"/>
      <c r="O31" s="657"/>
      <c r="P31" s="657"/>
      <c r="Q31" s="658"/>
      <c r="R31" s="659">
        <v>13163</v>
      </c>
      <c r="S31" s="660"/>
      <c r="T31" s="660"/>
      <c r="U31" s="660"/>
      <c r="V31" s="660"/>
      <c r="W31" s="660"/>
      <c r="X31" s="660"/>
      <c r="Y31" s="661"/>
      <c r="Z31" s="685">
        <v>0.2</v>
      </c>
      <c r="AA31" s="685"/>
      <c r="AB31" s="685"/>
      <c r="AC31" s="685"/>
      <c r="AD31" s="686" t="s">
        <v>130</v>
      </c>
      <c r="AE31" s="686"/>
      <c r="AF31" s="686"/>
      <c r="AG31" s="686"/>
      <c r="AH31" s="686"/>
      <c r="AI31" s="686"/>
      <c r="AJ31" s="686"/>
      <c r="AK31" s="686"/>
      <c r="AL31" s="662" t="s">
        <v>130</v>
      </c>
      <c r="AM31" s="663"/>
      <c r="AN31" s="663"/>
      <c r="AO31" s="687"/>
      <c r="AP31" s="726" t="s">
        <v>307</v>
      </c>
      <c r="AQ31" s="727"/>
      <c r="AR31" s="727"/>
      <c r="AS31" s="727"/>
      <c r="AT31" s="728" t="s">
        <v>308</v>
      </c>
      <c r="AU31" s="356"/>
      <c r="AV31" s="356"/>
      <c r="AW31" s="356"/>
      <c r="AX31" s="709" t="s">
        <v>187</v>
      </c>
      <c r="AY31" s="710"/>
      <c r="AZ31" s="710"/>
      <c r="BA31" s="710"/>
      <c r="BB31" s="710"/>
      <c r="BC31" s="710"/>
      <c r="BD31" s="710"/>
      <c r="BE31" s="710"/>
      <c r="BF31" s="711"/>
      <c r="BG31" s="719">
        <v>98.8</v>
      </c>
      <c r="BH31" s="720"/>
      <c r="BI31" s="720"/>
      <c r="BJ31" s="720"/>
      <c r="BK31" s="720"/>
      <c r="BL31" s="720"/>
      <c r="BM31" s="721">
        <v>93.7</v>
      </c>
      <c r="BN31" s="720"/>
      <c r="BO31" s="720"/>
      <c r="BP31" s="720"/>
      <c r="BQ31" s="722"/>
      <c r="BR31" s="719">
        <v>98.9</v>
      </c>
      <c r="BS31" s="720"/>
      <c r="BT31" s="720"/>
      <c r="BU31" s="720"/>
      <c r="BV31" s="720"/>
      <c r="BW31" s="720"/>
      <c r="BX31" s="721">
        <v>93.2</v>
      </c>
      <c r="BY31" s="720"/>
      <c r="BZ31" s="720"/>
      <c r="CA31" s="720"/>
      <c r="CB31" s="722"/>
      <c r="CD31" s="681"/>
      <c r="CE31" s="682"/>
      <c r="CF31" s="656" t="s">
        <v>309</v>
      </c>
      <c r="CG31" s="657"/>
      <c r="CH31" s="657"/>
      <c r="CI31" s="657"/>
      <c r="CJ31" s="657"/>
      <c r="CK31" s="657"/>
      <c r="CL31" s="657"/>
      <c r="CM31" s="657"/>
      <c r="CN31" s="657"/>
      <c r="CO31" s="657"/>
      <c r="CP31" s="657"/>
      <c r="CQ31" s="658"/>
      <c r="CR31" s="659">
        <v>26990</v>
      </c>
      <c r="CS31" s="669"/>
      <c r="CT31" s="669"/>
      <c r="CU31" s="669"/>
      <c r="CV31" s="669"/>
      <c r="CW31" s="669"/>
      <c r="CX31" s="669"/>
      <c r="CY31" s="670"/>
      <c r="CZ31" s="662">
        <v>0.4</v>
      </c>
      <c r="DA31" s="671"/>
      <c r="DB31" s="671"/>
      <c r="DC31" s="672"/>
      <c r="DD31" s="665">
        <v>26990</v>
      </c>
      <c r="DE31" s="669"/>
      <c r="DF31" s="669"/>
      <c r="DG31" s="669"/>
      <c r="DH31" s="669"/>
      <c r="DI31" s="669"/>
      <c r="DJ31" s="669"/>
      <c r="DK31" s="670"/>
      <c r="DL31" s="665">
        <v>26990</v>
      </c>
      <c r="DM31" s="669"/>
      <c r="DN31" s="669"/>
      <c r="DO31" s="669"/>
      <c r="DP31" s="669"/>
      <c r="DQ31" s="669"/>
      <c r="DR31" s="669"/>
      <c r="DS31" s="669"/>
      <c r="DT31" s="669"/>
      <c r="DU31" s="669"/>
      <c r="DV31" s="670"/>
      <c r="DW31" s="662">
        <v>0.6</v>
      </c>
      <c r="DX31" s="671"/>
      <c r="DY31" s="671"/>
      <c r="DZ31" s="671"/>
      <c r="EA31" s="671"/>
      <c r="EB31" s="671"/>
      <c r="EC31" s="690"/>
    </row>
    <row r="32" spans="2:133" ht="11.25" customHeight="1" x14ac:dyDescent="0.15">
      <c r="B32" s="656" t="s">
        <v>310</v>
      </c>
      <c r="C32" s="657"/>
      <c r="D32" s="657"/>
      <c r="E32" s="657"/>
      <c r="F32" s="657"/>
      <c r="G32" s="657"/>
      <c r="H32" s="657"/>
      <c r="I32" s="657"/>
      <c r="J32" s="657"/>
      <c r="K32" s="657"/>
      <c r="L32" s="657"/>
      <c r="M32" s="657"/>
      <c r="N32" s="657"/>
      <c r="O32" s="657"/>
      <c r="P32" s="657"/>
      <c r="Q32" s="658"/>
      <c r="R32" s="659">
        <v>1462305</v>
      </c>
      <c r="S32" s="660"/>
      <c r="T32" s="660"/>
      <c r="U32" s="660"/>
      <c r="V32" s="660"/>
      <c r="W32" s="660"/>
      <c r="X32" s="660"/>
      <c r="Y32" s="661"/>
      <c r="Z32" s="685">
        <v>19.5</v>
      </c>
      <c r="AA32" s="685"/>
      <c r="AB32" s="685"/>
      <c r="AC32" s="685"/>
      <c r="AD32" s="686" t="s">
        <v>130</v>
      </c>
      <c r="AE32" s="686"/>
      <c r="AF32" s="686"/>
      <c r="AG32" s="686"/>
      <c r="AH32" s="686"/>
      <c r="AI32" s="686"/>
      <c r="AJ32" s="686"/>
      <c r="AK32" s="686"/>
      <c r="AL32" s="662" t="s">
        <v>130</v>
      </c>
      <c r="AM32" s="663"/>
      <c r="AN32" s="663"/>
      <c r="AO32" s="687"/>
      <c r="AP32" s="696"/>
      <c r="AQ32" s="697"/>
      <c r="AR32" s="697"/>
      <c r="AS32" s="697"/>
      <c r="AT32" s="729"/>
      <c r="AU32" s="211" t="s">
        <v>311</v>
      </c>
      <c r="AX32" s="656" t="s">
        <v>312</v>
      </c>
      <c r="AY32" s="657"/>
      <c r="AZ32" s="657"/>
      <c r="BA32" s="657"/>
      <c r="BB32" s="657"/>
      <c r="BC32" s="657"/>
      <c r="BD32" s="657"/>
      <c r="BE32" s="657"/>
      <c r="BF32" s="658"/>
      <c r="BG32" s="723">
        <v>98.5</v>
      </c>
      <c r="BH32" s="669"/>
      <c r="BI32" s="669"/>
      <c r="BJ32" s="669"/>
      <c r="BK32" s="669"/>
      <c r="BL32" s="669"/>
      <c r="BM32" s="663">
        <v>94.5</v>
      </c>
      <c r="BN32" s="669"/>
      <c r="BO32" s="669"/>
      <c r="BP32" s="669"/>
      <c r="BQ32" s="694"/>
      <c r="BR32" s="723">
        <v>98.8</v>
      </c>
      <c r="BS32" s="669"/>
      <c r="BT32" s="669"/>
      <c r="BU32" s="669"/>
      <c r="BV32" s="669"/>
      <c r="BW32" s="669"/>
      <c r="BX32" s="663">
        <v>94.1</v>
      </c>
      <c r="BY32" s="669"/>
      <c r="BZ32" s="669"/>
      <c r="CA32" s="669"/>
      <c r="CB32" s="694"/>
      <c r="CD32" s="683"/>
      <c r="CE32" s="684"/>
      <c r="CF32" s="656" t="s">
        <v>313</v>
      </c>
      <c r="CG32" s="657"/>
      <c r="CH32" s="657"/>
      <c r="CI32" s="657"/>
      <c r="CJ32" s="657"/>
      <c r="CK32" s="657"/>
      <c r="CL32" s="657"/>
      <c r="CM32" s="657"/>
      <c r="CN32" s="657"/>
      <c r="CO32" s="657"/>
      <c r="CP32" s="657"/>
      <c r="CQ32" s="658"/>
      <c r="CR32" s="659" t="s">
        <v>130</v>
      </c>
      <c r="CS32" s="660"/>
      <c r="CT32" s="660"/>
      <c r="CU32" s="660"/>
      <c r="CV32" s="660"/>
      <c r="CW32" s="660"/>
      <c r="CX32" s="660"/>
      <c r="CY32" s="661"/>
      <c r="CZ32" s="662" t="s">
        <v>130</v>
      </c>
      <c r="DA32" s="671"/>
      <c r="DB32" s="671"/>
      <c r="DC32" s="672"/>
      <c r="DD32" s="665" t="s">
        <v>130</v>
      </c>
      <c r="DE32" s="660"/>
      <c r="DF32" s="660"/>
      <c r="DG32" s="660"/>
      <c r="DH32" s="660"/>
      <c r="DI32" s="660"/>
      <c r="DJ32" s="660"/>
      <c r="DK32" s="661"/>
      <c r="DL32" s="665" t="s">
        <v>130</v>
      </c>
      <c r="DM32" s="660"/>
      <c r="DN32" s="660"/>
      <c r="DO32" s="660"/>
      <c r="DP32" s="660"/>
      <c r="DQ32" s="660"/>
      <c r="DR32" s="660"/>
      <c r="DS32" s="660"/>
      <c r="DT32" s="660"/>
      <c r="DU32" s="660"/>
      <c r="DV32" s="661"/>
      <c r="DW32" s="662" t="s">
        <v>130</v>
      </c>
      <c r="DX32" s="671"/>
      <c r="DY32" s="671"/>
      <c r="DZ32" s="671"/>
      <c r="EA32" s="671"/>
      <c r="EB32" s="671"/>
      <c r="EC32" s="690"/>
    </row>
    <row r="33" spans="2:133" ht="11.25" customHeight="1" x14ac:dyDescent="0.15">
      <c r="B33" s="716" t="s">
        <v>314</v>
      </c>
      <c r="C33" s="717"/>
      <c r="D33" s="717"/>
      <c r="E33" s="717"/>
      <c r="F33" s="717"/>
      <c r="G33" s="717"/>
      <c r="H33" s="717"/>
      <c r="I33" s="717"/>
      <c r="J33" s="717"/>
      <c r="K33" s="717"/>
      <c r="L33" s="717"/>
      <c r="M33" s="717"/>
      <c r="N33" s="717"/>
      <c r="O33" s="717"/>
      <c r="P33" s="717"/>
      <c r="Q33" s="718"/>
      <c r="R33" s="659" t="s">
        <v>130</v>
      </c>
      <c r="S33" s="660"/>
      <c r="T33" s="660"/>
      <c r="U33" s="660"/>
      <c r="V33" s="660"/>
      <c r="W33" s="660"/>
      <c r="X33" s="660"/>
      <c r="Y33" s="661"/>
      <c r="Z33" s="685" t="s">
        <v>130</v>
      </c>
      <c r="AA33" s="685"/>
      <c r="AB33" s="685"/>
      <c r="AC33" s="685"/>
      <c r="AD33" s="686" t="s">
        <v>130</v>
      </c>
      <c r="AE33" s="686"/>
      <c r="AF33" s="686"/>
      <c r="AG33" s="686"/>
      <c r="AH33" s="686"/>
      <c r="AI33" s="686"/>
      <c r="AJ33" s="686"/>
      <c r="AK33" s="686"/>
      <c r="AL33" s="662" t="s">
        <v>130</v>
      </c>
      <c r="AM33" s="663"/>
      <c r="AN33" s="663"/>
      <c r="AO33" s="687"/>
      <c r="AP33" s="698"/>
      <c r="AQ33" s="699"/>
      <c r="AR33" s="699"/>
      <c r="AS33" s="699"/>
      <c r="AT33" s="730"/>
      <c r="AU33" s="355"/>
      <c r="AV33" s="355"/>
      <c r="AW33" s="355"/>
      <c r="AX33" s="636" t="s">
        <v>315</v>
      </c>
      <c r="AY33" s="637"/>
      <c r="AZ33" s="637"/>
      <c r="BA33" s="637"/>
      <c r="BB33" s="637"/>
      <c r="BC33" s="637"/>
      <c r="BD33" s="637"/>
      <c r="BE33" s="637"/>
      <c r="BF33" s="638"/>
      <c r="BG33" s="715">
        <v>98.7</v>
      </c>
      <c r="BH33" s="640"/>
      <c r="BI33" s="640"/>
      <c r="BJ33" s="640"/>
      <c r="BK33" s="640"/>
      <c r="BL33" s="640"/>
      <c r="BM33" s="677">
        <v>90.8</v>
      </c>
      <c r="BN33" s="640"/>
      <c r="BO33" s="640"/>
      <c r="BP33" s="640"/>
      <c r="BQ33" s="688"/>
      <c r="BR33" s="715">
        <v>98.6</v>
      </c>
      <c r="BS33" s="640"/>
      <c r="BT33" s="640"/>
      <c r="BU33" s="640"/>
      <c r="BV33" s="640"/>
      <c r="BW33" s="640"/>
      <c r="BX33" s="677">
        <v>90.3</v>
      </c>
      <c r="BY33" s="640"/>
      <c r="BZ33" s="640"/>
      <c r="CA33" s="640"/>
      <c r="CB33" s="688"/>
      <c r="CD33" s="656" t="s">
        <v>316</v>
      </c>
      <c r="CE33" s="657"/>
      <c r="CF33" s="657"/>
      <c r="CG33" s="657"/>
      <c r="CH33" s="657"/>
      <c r="CI33" s="657"/>
      <c r="CJ33" s="657"/>
      <c r="CK33" s="657"/>
      <c r="CL33" s="657"/>
      <c r="CM33" s="657"/>
      <c r="CN33" s="657"/>
      <c r="CO33" s="657"/>
      <c r="CP33" s="657"/>
      <c r="CQ33" s="658"/>
      <c r="CR33" s="659">
        <v>3476476</v>
      </c>
      <c r="CS33" s="669"/>
      <c r="CT33" s="669"/>
      <c r="CU33" s="669"/>
      <c r="CV33" s="669"/>
      <c r="CW33" s="669"/>
      <c r="CX33" s="669"/>
      <c r="CY33" s="670"/>
      <c r="CZ33" s="662">
        <v>50.6</v>
      </c>
      <c r="DA33" s="671"/>
      <c r="DB33" s="671"/>
      <c r="DC33" s="672"/>
      <c r="DD33" s="665">
        <v>2752068</v>
      </c>
      <c r="DE33" s="669"/>
      <c r="DF33" s="669"/>
      <c r="DG33" s="669"/>
      <c r="DH33" s="669"/>
      <c r="DI33" s="669"/>
      <c r="DJ33" s="669"/>
      <c r="DK33" s="670"/>
      <c r="DL33" s="665">
        <v>2176799</v>
      </c>
      <c r="DM33" s="669"/>
      <c r="DN33" s="669"/>
      <c r="DO33" s="669"/>
      <c r="DP33" s="669"/>
      <c r="DQ33" s="669"/>
      <c r="DR33" s="669"/>
      <c r="DS33" s="669"/>
      <c r="DT33" s="669"/>
      <c r="DU33" s="669"/>
      <c r="DV33" s="670"/>
      <c r="DW33" s="662">
        <v>49.3</v>
      </c>
      <c r="DX33" s="671"/>
      <c r="DY33" s="671"/>
      <c r="DZ33" s="671"/>
      <c r="EA33" s="671"/>
      <c r="EB33" s="671"/>
      <c r="EC33" s="690"/>
    </row>
    <row r="34" spans="2:133" ht="11.25" customHeight="1" x14ac:dyDescent="0.15">
      <c r="B34" s="656" t="s">
        <v>317</v>
      </c>
      <c r="C34" s="657"/>
      <c r="D34" s="657"/>
      <c r="E34" s="657"/>
      <c r="F34" s="657"/>
      <c r="G34" s="657"/>
      <c r="H34" s="657"/>
      <c r="I34" s="657"/>
      <c r="J34" s="657"/>
      <c r="K34" s="657"/>
      <c r="L34" s="657"/>
      <c r="M34" s="657"/>
      <c r="N34" s="657"/>
      <c r="O34" s="657"/>
      <c r="P34" s="657"/>
      <c r="Q34" s="658"/>
      <c r="R34" s="659">
        <v>477850</v>
      </c>
      <c r="S34" s="660"/>
      <c r="T34" s="660"/>
      <c r="U34" s="660"/>
      <c r="V34" s="660"/>
      <c r="W34" s="660"/>
      <c r="X34" s="660"/>
      <c r="Y34" s="661"/>
      <c r="Z34" s="685">
        <v>6.4</v>
      </c>
      <c r="AA34" s="685"/>
      <c r="AB34" s="685"/>
      <c r="AC34" s="685"/>
      <c r="AD34" s="686" t="s">
        <v>130</v>
      </c>
      <c r="AE34" s="686"/>
      <c r="AF34" s="686"/>
      <c r="AG34" s="686"/>
      <c r="AH34" s="686"/>
      <c r="AI34" s="686"/>
      <c r="AJ34" s="686"/>
      <c r="AK34" s="686"/>
      <c r="AL34" s="662" t="s">
        <v>130</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318</v>
      </c>
      <c r="CE34" s="657"/>
      <c r="CF34" s="657"/>
      <c r="CG34" s="657"/>
      <c r="CH34" s="657"/>
      <c r="CI34" s="657"/>
      <c r="CJ34" s="657"/>
      <c r="CK34" s="657"/>
      <c r="CL34" s="657"/>
      <c r="CM34" s="657"/>
      <c r="CN34" s="657"/>
      <c r="CO34" s="657"/>
      <c r="CP34" s="657"/>
      <c r="CQ34" s="658"/>
      <c r="CR34" s="659">
        <v>888130</v>
      </c>
      <c r="CS34" s="660"/>
      <c r="CT34" s="660"/>
      <c r="CU34" s="660"/>
      <c r="CV34" s="660"/>
      <c r="CW34" s="660"/>
      <c r="CX34" s="660"/>
      <c r="CY34" s="661"/>
      <c r="CZ34" s="662">
        <v>12.9</v>
      </c>
      <c r="DA34" s="671"/>
      <c r="DB34" s="671"/>
      <c r="DC34" s="672"/>
      <c r="DD34" s="665">
        <v>561881</v>
      </c>
      <c r="DE34" s="660"/>
      <c r="DF34" s="660"/>
      <c r="DG34" s="660"/>
      <c r="DH34" s="660"/>
      <c r="DI34" s="660"/>
      <c r="DJ34" s="660"/>
      <c r="DK34" s="661"/>
      <c r="DL34" s="665">
        <v>435455</v>
      </c>
      <c r="DM34" s="660"/>
      <c r="DN34" s="660"/>
      <c r="DO34" s="660"/>
      <c r="DP34" s="660"/>
      <c r="DQ34" s="660"/>
      <c r="DR34" s="660"/>
      <c r="DS34" s="660"/>
      <c r="DT34" s="660"/>
      <c r="DU34" s="660"/>
      <c r="DV34" s="661"/>
      <c r="DW34" s="662">
        <v>9.9</v>
      </c>
      <c r="DX34" s="671"/>
      <c r="DY34" s="671"/>
      <c r="DZ34" s="671"/>
      <c r="EA34" s="671"/>
      <c r="EB34" s="671"/>
      <c r="EC34" s="690"/>
    </row>
    <row r="35" spans="2:133" ht="11.25" customHeight="1" x14ac:dyDescent="0.15">
      <c r="B35" s="656" t="s">
        <v>319</v>
      </c>
      <c r="C35" s="657"/>
      <c r="D35" s="657"/>
      <c r="E35" s="657"/>
      <c r="F35" s="657"/>
      <c r="G35" s="657"/>
      <c r="H35" s="657"/>
      <c r="I35" s="657"/>
      <c r="J35" s="657"/>
      <c r="K35" s="657"/>
      <c r="L35" s="657"/>
      <c r="M35" s="657"/>
      <c r="N35" s="657"/>
      <c r="O35" s="657"/>
      <c r="P35" s="657"/>
      <c r="Q35" s="658"/>
      <c r="R35" s="659">
        <v>11972</v>
      </c>
      <c r="S35" s="660"/>
      <c r="T35" s="660"/>
      <c r="U35" s="660"/>
      <c r="V35" s="660"/>
      <c r="W35" s="660"/>
      <c r="X35" s="660"/>
      <c r="Y35" s="661"/>
      <c r="Z35" s="685">
        <v>0.2</v>
      </c>
      <c r="AA35" s="685"/>
      <c r="AB35" s="685"/>
      <c r="AC35" s="685"/>
      <c r="AD35" s="686">
        <v>1222</v>
      </c>
      <c r="AE35" s="686"/>
      <c r="AF35" s="686"/>
      <c r="AG35" s="686"/>
      <c r="AH35" s="686"/>
      <c r="AI35" s="686"/>
      <c r="AJ35" s="686"/>
      <c r="AK35" s="686"/>
      <c r="AL35" s="662">
        <v>0</v>
      </c>
      <c r="AM35" s="663"/>
      <c r="AN35" s="663"/>
      <c r="AO35" s="687"/>
      <c r="AP35" s="216"/>
      <c r="AQ35" s="712" t="s">
        <v>320</v>
      </c>
      <c r="AR35" s="713"/>
      <c r="AS35" s="713"/>
      <c r="AT35" s="713"/>
      <c r="AU35" s="713"/>
      <c r="AV35" s="713"/>
      <c r="AW35" s="713"/>
      <c r="AX35" s="713"/>
      <c r="AY35" s="713"/>
      <c r="AZ35" s="713"/>
      <c r="BA35" s="713"/>
      <c r="BB35" s="713"/>
      <c r="BC35" s="713"/>
      <c r="BD35" s="713"/>
      <c r="BE35" s="713"/>
      <c r="BF35" s="714"/>
      <c r="BG35" s="712" t="s">
        <v>321</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322</v>
      </c>
      <c r="CE35" s="657"/>
      <c r="CF35" s="657"/>
      <c r="CG35" s="657"/>
      <c r="CH35" s="657"/>
      <c r="CI35" s="657"/>
      <c r="CJ35" s="657"/>
      <c r="CK35" s="657"/>
      <c r="CL35" s="657"/>
      <c r="CM35" s="657"/>
      <c r="CN35" s="657"/>
      <c r="CO35" s="657"/>
      <c r="CP35" s="657"/>
      <c r="CQ35" s="658"/>
      <c r="CR35" s="659">
        <v>50092</v>
      </c>
      <c r="CS35" s="669"/>
      <c r="CT35" s="669"/>
      <c r="CU35" s="669"/>
      <c r="CV35" s="669"/>
      <c r="CW35" s="669"/>
      <c r="CX35" s="669"/>
      <c r="CY35" s="670"/>
      <c r="CZ35" s="662">
        <v>0.7</v>
      </c>
      <c r="DA35" s="671"/>
      <c r="DB35" s="671"/>
      <c r="DC35" s="672"/>
      <c r="DD35" s="665">
        <v>44949</v>
      </c>
      <c r="DE35" s="669"/>
      <c r="DF35" s="669"/>
      <c r="DG35" s="669"/>
      <c r="DH35" s="669"/>
      <c r="DI35" s="669"/>
      <c r="DJ35" s="669"/>
      <c r="DK35" s="670"/>
      <c r="DL35" s="665">
        <v>44949</v>
      </c>
      <c r="DM35" s="669"/>
      <c r="DN35" s="669"/>
      <c r="DO35" s="669"/>
      <c r="DP35" s="669"/>
      <c r="DQ35" s="669"/>
      <c r="DR35" s="669"/>
      <c r="DS35" s="669"/>
      <c r="DT35" s="669"/>
      <c r="DU35" s="669"/>
      <c r="DV35" s="670"/>
      <c r="DW35" s="662">
        <v>1</v>
      </c>
      <c r="DX35" s="671"/>
      <c r="DY35" s="671"/>
      <c r="DZ35" s="671"/>
      <c r="EA35" s="671"/>
      <c r="EB35" s="671"/>
      <c r="EC35" s="690"/>
    </row>
    <row r="36" spans="2:133" ht="11.25" customHeight="1" x14ac:dyDescent="0.15">
      <c r="B36" s="656" t="s">
        <v>323</v>
      </c>
      <c r="C36" s="657"/>
      <c r="D36" s="657"/>
      <c r="E36" s="657"/>
      <c r="F36" s="657"/>
      <c r="G36" s="657"/>
      <c r="H36" s="657"/>
      <c r="I36" s="657"/>
      <c r="J36" s="657"/>
      <c r="K36" s="657"/>
      <c r="L36" s="657"/>
      <c r="M36" s="657"/>
      <c r="N36" s="657"/>
      <c r="O36" s="657"/>
      <c r="P36" s="657"/>
      <c r="Q36" s="658"/>
      <c r="R36" s="659">
        <v>65353</v>
      </c>
      <c r="S36" s="660"/>
      <c r="T36" s="660"/>
      <c r="U36" s="660"/>
      <c r="V36" s="660"/>
      <c r="W36" s="660"/>
      <c r="X36" s="660"/>
      <c r="Y36" s="661"/>
      <c r="Z36" s="685">
        <v>0.9</v>
      </c>
      <c r="AA36" s="685"/>
      <c r="AB36" s="685"/>
      <c r="AC36" s="685"/>
      <c r="AD36" s="686" t="s">
        <v>130</v>
      </c>
      <c r="AE36" s="686"/>
      <c r="AF36" s="686"/>
      <c r="AG36" s="686"/>
      <c r="AH36" s="686"/>
      <c r="AI36" s="686"/>
      <c r="AJ36" s="686"/>
      <c r="AK36" s="686"/>
      <c r="AL36" s="662" t="s">
        <v>130</v>
      </c>
      <c r="AM36" s="663"/>
      <c r="AN36" s="663"/>
      <c r="AO36" s="687"/>
      <c r="AP36" s="216"/>
      <c r="AQ36" s="703" t="s">
        <v>324</v>
      </c>
      <c r="AR36" s="704"/>
      <c r="AS36" s="704"/>
      <c r="AT36" s="704"/>
      <c r="AU36" s="704"/>
      <c r="AV36" s="704"/>
      <c r="AW36" s="704"/>
      <c r="AX36" s="704"/>
      <c r="AY36" s="705"/>
      <c r="AZ36" s="706">
        <v>1348960</v>
      </c>
      <c r="BA36" s="707"/>
      <c r="BB36" s="707"/>
      <c r="BC36" s="707"/>
      <c r="BD36" s="707"/>
      <c r="BE36" s="707"/>
      <c r="BF36" s="708"/>
      <c r="BG36" s="709" t="s">
        <v>325</v>
      </c>
      <c r="BH36" s="710"/>
      <c r="BI36" s="710"/>
      <c r="BJ36" s="710"/>
      <c r="BK36" s="710"/>
      <c r="BL36" s="710"/>
      <c r="BM36" s="710"/>
      <c r="BN36" s="710"/>
      <c r="BO36" s="710"/>
      <c r="BP36" s="710"/>
      <c r="BQ36" s="710"/>
      <c r="BR36" s="710"/>
      <c r="BS36" s="710"/>
      <c r="BT36" s="710"/>
      <c r="BU36" s="711"/>
      <c r="BV36" s="706">
        <v>170890</v>
      </c>
      <c r="BW36" s="707"/>
      <c r="BX36" s="707"/>
      <c r="BY36" s="707"/>
      <c r="BZ36" s="707"/>
      <c r="CA36" s="707"/>
      <c r="CB36" s="708"/>
      <c r="CD36" s="656" t="s">
        <v>326</v>
      </c>
      <c r="CE36" s="657"/>
      <c r="CF36" s="657"/>
      <c r="CG36" s="657"/>
      <c r="CH36" s="657"/>
      <c r="CI36" s="657"/>
      <c r="CJ36" s="657"/>
      <c r="CK36" s="657"/>
      <c r="CL36" s="657"/>
      <c r="CM36" s="657"/>
      <c r="CN36" s="657"/>
      <c r="CO36" s="657"/>
      <c r="CP36" s="657"/>
      <c r="CQ36" s="658"/>
      <c r="CR36" s="659">
        <v>1500037</v>
      </c>
      <c r="CS36" s="660"/>
      <c r="CT36" s="660"/>
      <c r="CU36" s="660"/>
      <c r="CV36" s="660"/>
      <c r="CW36" s="660"/>
      <c r="CX36" s="660"/>
      <c r="CY36" s="661"/>
      <c r="CZ36" s="662">
        <v>21.8</v>
      </c>
      <c r="DA36" s="671"/>
      <c r="DB36" s="671"/>
      <c r="DC36" s="672"/>
      <c r="DD36" s="665">
        <v>1272357</v>
      </c>
      <c r="DE36" s="660"/>
      <c r="DF36" s="660"/>
      <c r="DG36" s="660"/>
      <c r="DH36" s="660"/>
      <c r="DI36" s="660"/>
      <c r="DJ36" s="660"/>
      <c r="DK36" s="661"/>
      <c r="DL36" s="665">
        <v>1187449</v>
      </c>
      <c r="DM36" s="660"/>
      <c r="DN36" s="660"/>
      <c r="DO36" s="660"/>
      <c r="DP36" s="660"/>
      <c r="DQ36" s="660"/>
      <c r="DR36" s="660"/>
      <c r="DS36" s="660"/>
      <c r="DT36" s="660"/>
      <c r="DU36" s="660"/>
      <c r="DV36" s="661"/>
      <c r="DW36" s="662">
        <v>26.9</v>
      </c>
      <c r="DX36" s="671"/>
      <c r="DY36" s="671"/>
      <c r="DZ36" s="671"/>
      <c r="EA36" s="671"/>
      <c r="EB36" s="671"/>
      <c r="EC36" s="690"/>
    </row>
    <row r="37" spans="2:133" ht="11.25" customHeight="1" x14ac:dyDescent="0.15">
      <c r="B37" s="656" t="s">
        <v>327</v>
      </c>
      <c r="C37" s="657"/>
      <c r="D37" s="657"/>
      <c r="E37" s="657"/>
      <c r="F37" s="657"/>
      <c r="G37" s="657"/>
      <c r="H37" s="657"/>
      <c r="I37" s="657"/>
      <c r="J37" s="657"/>
      <c r="K37" s="657"/>
      <c r="L37" s="657"/>
      <c r="M37" s="657"/>
      <c r="N37" s="657"/>
      <c r="O37" s="657"/>
      <c r="P37" s="657"/>
      <c r="Q37" s="658"/>
      <c r="R37" s="659">
        <v>53625</v>
      </c>
      <c r="S37" s="660"/>
      <c r="T37" s="660"/>
      <c r="U37" s="660"/>
      <c r="V37" s="660"/>
      <c r="W37" s="660"/>
      <c r="X37" s="660"/>
      <c r="Y37" s="661"/>
      <c r="Z37" s="685">
        <v>0.7</v>
      </c>
      <c r="AA37" s="685"/>
      <c r="AB37" s="685"/>
      <c r="AC37" s="685"/>
      <c r="AD37" s="686" t="s">
        <v>130</v>
      </c>
      <c r="AE37" s="686"/>
      <c r="AF37" s="686"/>
      <c r="AG37" s="686"/>
      <c r="AH37" s="686"/>
      <c r="AI37" s="686"/>
      <c r="AJ37" s="686"/>
      <c r="AK37" s="686"/>
      <c r="AL37" s="662" t="s">
        <v>130</v>
      </c>
      <c r="AM37" s="663"/>
      <c r="AN37" s="663"/>
      <c r="AO37" s="687"/>
      <c r="AQ37" s="691" t="s">
        <v>328</v>
      </c>
      <c r="AR37" s="692"/>
      <c r="AS37" s="692"/>
      <c r="AT37" s="692"/>
      <c r="AU37" s="692"/>
      <c r="AV37" s="692"/>
      <c r="AW37" s="692"/>
      <c r="AX37" s="692"/>
      <c r="AY37" s="693"/>
      <c r="AZ37" s="659">
        <v>444292</v>
      </c>
      <c r="BA37" s="660"/>
      <c r="BB37" s="660"/>
      <c r="BC37" s="660"/>
      <c r="BD37" s="669"/>
      <c r="BE37" s="669"/>
      <c r="BF37" s="694"/>
      <c r="BG37" s="656" t="s">
        <v>329</v>
      </c>
      <c r="BH37" s="657"/>
      <c r="BI37" s="657"/>
      <c r="BJ37" s="657"/>
      <c r="BK37" s="657"/>
      <c r="BL37" s="657"/>
      <c r="BM37" s="657"/>
      <c r="BN37" s="657"/>
      <c r="BO37" s="657"/>
      <c r="BP37" s="657"/>
      <c r="BQ37" s="657"/>
      <c r="BR37" s="657"/>
      <c r="BS37" s="657"/>
      <c r="BT37" s="657"/>
      <c r="BU37" s="658"/>
      <c r="BV37" s="659">
        <v>146660</v>
      </c>
      <c r="BW37" s="660"/>
      <c r="BX37" s="660"/>
      <c r="BY37" s="660"/>
      <c r="BZ37" s="660"/>
      <c r="CA37" s="660"/>
      <c r="CB37" s="695"/>
      <c r="CD37" s="656" t="s">
        <v>330</v>
      </c>
      <c r="CE37" s="657"/>
      <c r="CF37" s="657"/>
      <c r="CG37" s="657"/>
      <c r="CH37" s="657"/>
      <c r="CI37" s="657"/>
      <c r="CJ37" s="657"/>
      <c r="CK37" s="657"/>
      <c r="CL37" s="657"/>
      <c r="CM37" s="657"/>
      <c r="CN37" s="657"/>
      <c r="CO37" s="657"/>
      <c r="CP37" s="657"/>
      <c r="CQ37" s="658"/>
      <c r="CR37" s="659">
        <v>439681</v>
      </c>
      <c r="CS37" s="669"/>
      <c r="CT37" s="669"/>
      <c r="CU37" s="669"/>
      <c r="CV37" s="669"/>
      <c r="CW37" s="669"/>
      <c r="CX37" s="669"/>
      <c r="CY37" s="670"/>
      <c r="CZ37" s="662">
        <v>6.4</v>
      </c>
      <c r="DA37" s="671"/>
      <c r="DB37" s="671"/>
      <c r="DC37" s="672"/>
      <c r="DD37" s="665">
        <v>438039</v>
      </c>
      <c r="DE37" s="669"/>
      <c r="DF37" s="669"/>
      <c r="DG37" s="669"/>
      <c r="DH37" s="669"/>
      <c r="DI37" s="669"/>
      <c r="DJ37" s="669"/>
      <c r="DK37" s="670"/>
      <c r="DL37" s="665">
        <v>437594</v>
      </c>
      <c r="DM37" s="669"/>
      <c r="DN37" s="669"/>
      <c r="DO37" s="669"/>
      <c r="DP37" s="669"/>
      <c r="DQ37" s="669"/>
      <c r="DR37" s="669"/>
      <c r="DS37" s="669"/>
      <c r="DT37" s="669"/>
      <c r="DU37" s="669"/>
      <c r="DV37" s="670"/>
      <c r="DW37" s="662">
        <v>9.9</v>
      </c>
      <c r="DX37" s="671"/>
      <c r="DY37" s="671"/>
      <c r="DZ37" s="671"/>
      <c r="EA37" s="671"/>
      <c r="EB37" s="671"/>
      <c r="EC37" s="690"/>
    </row>
    <row r="38" spans="2:133" ht="11.25" customHeight="1" x14ac:dyDescent="0.15">
      <c r="B38" s="656" t="s">
        <v>331</v>
      </c>
      <c r="C38" s="657"/>
      <c r="D38" s="657"/>
      <c r="E38" s="657"/>
      <c r="F38" s="657"/>
      <c r="G38" s="657"/>
      <c r="H38" s="657"/>
      <c r="I38" s="657"/>
      <c r="J38" s="657"/>
      <c r="K38" s="657"/>
      <c r="L38" s="657"/>
      <c r="M38" s="657"/>
      <c r="N38" s="657"/>
      <c r="O38" s="657"/>
      <c r="P38" s="657"/>
      <c r="Q38" s="658"/>
      <c r="R38" s="659">
        <v>197628</v>
      </c>
      <c r="S38" s="660"/>
      <c r="T38" s="660"/>
      <c r="U38" s="660"/>
      <c r="V38" s="660"/>
      <c r="W38" s="660"/>
      <c r="X38" s="660"/>
      <c r="Y38" s="661"/>
      <c r="Z38" s="685">
        <v>2.6</v>
      </c>
      <c r="AA38" s="685"/>
      <c r="AB38" s="685"/>
      <c r="AC38" s="685"/>
      <c r="AD38" s="686" t="s">
        <v>130</v>
      </c>
      <c r="AE38" s="686"/>
      <c r="AF38" s="686"/>
      <c r="AG38" s="686"/>
      <c r="AH38" s="686"/>
      <c r="AI38" s="686"/>
      <c r="AJ38" s="686"/>
      <c r="AK38" s="686"/>
      <c r="AL38" s="662" t="s">
        <v>130</v>
      </c>
      <c r="AM38" s="663"/>
      <c r="AN38" s="663"/>
      <c r="AO38" s="687"/>
      <c r="AQ38" s="691" t="s">
        <v>332</v>
      </c>
      <c r="AR38" s="692"/>
      <c r="AS38" s="692"/>
      <c r="AT38" s="692"/>
      <c r="AU38" s="692"/>
      <c r="AV38" s="692"/>
      <c r="AW38" s="692"/>
      <c r="AX38" s="692"/>
      <c r="AY38" s="693"/>
      <c r="AZ38" s="659">
        <v>229045</v>
      </c>
      <c r="BA38" s="660"/>
      <c r="BB38" s="660"/>
      <c r="BC38" s="660"/>
      <c r="BD38" s="669"/>
      <c r="BE38" s="669"/>
      <c r="BF38" s="694"/>
      <c r="BG38" s="656" t="s">
        <v>333</v>
      </c>
      <c r="BH38" s="657"/>
      <c r="BI38" s="657"/>
      <c r="BJ38" s="657"/>
      <c r="BK38" s="657"/>
      <c r="BL38" s="657"/>
      <c r="BM38" s="657"/>
      <c r="BN38" s="657"/>
      <c r="BO38" s="657"/>
      <c r="BP38" s="657"/>
      <c r="BQ38" s="657"/>
      <c r="BR38" s="657"/>
      <c r="BS38" s="657"/>
      <c r="BT38" s="657"/>
      <c r="BU38" s="658"/>
      <c r="BV38" s="659">
        <v>2215</v>
      </c>
      <c r="BW38" s="660"/>
      <c r="BX38" s="660"/>
      <c r="BY38" s="660"/>
      <c r="BZ38" s="660"/>
      <c r="CA38" s="660"/>
      <c r="CB38" s="695"/>
      <c r="CD38" s="656" t="s">
        <v>334</v>
      </c>
      <c r="CE38" s="657"/>
      <c r="CF38" s="657"/>
      <c r="CG38" s="657"/>
      <c r="CH38" s="657"/>
      <c r="CI38" s="657"/>
      <c r="CJ38" s="657"/>
      <c r="CK38" s="657"/>
      <c r="CL38" s="657"/>
      <c r="CM38" s="657"/>
      <c r="CN38" s="657"/>
      <c r="CO38" s="657"/>
      <c r="CP38" s="657"/>
      <c r="CQ38" s="658"/>
      <c r="CR38" s="659">
        <v>675623</v>
      </c>
      <c r="CS38" s="660"/>
      <c r="CT38" s="660"/>
      <c r="CU38" s="660"/>
      <c r="CV38" s="660"/>
      <c r="CW38" s="660"/>
      <c r="CX38" s="660"/>
      <c r="CY38" s="661"/>
      <c r="CZ38" s="662">
        <v>9.8000000000000007</v>
      </c>
      <c r="DA38" s="671"/>
      <c r="DB38" s="671"/>
      <c r="DC38" s="672"/>
      <c r="DD38" s="665">
        <v>533176</v>
      </c>
      <c r="DE38" s="660"/>
      <c r="DF38" s="660"/>
      <c r="DG38" s="660"/>
      <c r="DH38" s="660"/>
      <c r="DI38" s="660"/>
      <c r="DJ38" s="660"/>
      <c r="DK38" s="661"/>
      <c r="DL38" s="665">
        <v>508946</v>
      </c>
      <c r="DM38" s="660"/>
      <c r="DN38" s="660"/>
      <c r="DO38" s="660"/>
      <c r="DP38" s="660"/>
      <c r="DQ38" s="660"/>
      <c r="DR38" s="660"/>
      <c r="DS38" s="660"/>
      <c r="DT38" s="660"/>
      <c r="DU38" s="660"/>
      <c r="DV38" s="661"/>
      <c r="DW38" s="662">
        <v>11.5</v>
      </c>
      <c r="DX38" s="671"/>
      <c r="DY38" s="671"/>
      <c r="DZ38" s="671"/>
      <c r="EA38" s="671"/>
      <c r="EB38" s="671"/>
      <c r="EC38" s="690"/>
    </row>
    <row r="39" spans="2:133" ht="11.25" customHeight="1" x14ac:dyDescent="0.15">
      <c r="B39" s="656" t="s">
        <v>335</v>
      </c>
      <c r="C39" s="657"/>
      <c r="D39" s="657"/>
      <c r="E39" s="657"/>
      <c r="F39" s="657"/>
      <c r="G39" s="657"/>
      <c r="H39" s="657"/>
      <c r="I39" s="657"/>
      <c r="J39" s="657"/>
      <c r="K39" s="657"/>
      <c r="L39" s="657"/>
      <c r="M39" s="657"/>
      <c r="N39" s="657"/>
      <c r="O39" s="657"/>
      <c r="P39" s="657"/>
      <c r="Q39" s="658"/>
      <c r="R39" s="659">
        <v>143726</v>
      </c>
      <c r="S39" s="660"/>
      <c r="T39" s="660"/>
      <c r="U39" s="660"/>
      <c r="V39" s="660"/>
      <c r="W39" s="660"/>
      <c r="X39" s="660"/>
      <c r="Y39" s="661"/>
      <c r="Z39" s="685">
        <v>1.9</v>
      </c>
      <c r="AA39" s="685"/>
      <c r="AB39" s="685"/>
      <c r="AC39" s="685"/>
      <c r="AD39" s="686">
        <v>23002</v>
      </c>
      <c r="AE39" s="686"/>
      <c r="AF39" s="686"/>
      <c r="AG39" s="686"/>
      <c r="AH39" s="686"/>
      <c r="AI39" s="686"/>
      <c r="AJ39" s="686"/>
      <c r="AK39" s="686"/>
      <c r="AL39" s="662">
        <v>0.5</v>
      </c>
      <c r="AM39" s="663"/>
      <c r="AN39" s="663"/>
      <c r="AO39" s="687"/>
      <c r="AQ39" s="691" t="s">
        <v>336</v>
      </c>
      <c r="AR39" s="692"/>
      <c r="AS39" s="692"/>
      <c r="AT39" s="692"/>
      <c r="AU39" s="692"/>
      <c r="AV39" s="692"/>
      <c r="AW39" s="692"/>
      <c r="AX39" s="692"/>
      <c r="AY39" s="693"/>
      <c r="AZ39" s="659" t="s">
        <v>130</v>
      </c>
      <c r="BA39" s="660"/>
      <c r="BB39" s="660"/>
      <c r="BC39" s="660"/>
      <c r="BD39" s="669"/>
      <c r="BE39" s="669"/>
      <c r="BF39" s="694"/>
      <c r="BG39" s="656" t="s">
        <v>337</v>
      </c>
      <c r="BH39" s="657"/>
      <c r="BI39" s="657"/>
      <c r="BJ39" s="657"/>
      <c r="BK39" s="657"/>
      <c r="BL39" s="657"/>
      <c r="BM39" s="657"/>
      <c r="BN39" s="657"/>
      <c r="BO39" s="657"/>
      <c r="BP39" s="657"/>
      <c r="BQ39" s="657"/>
      <c r="BR39" s="657"/>
      <c r="BS39" s="657"/>
      <c r="BT39" s="657"/>
      <c r="BU39" s="658"/>
      <c r="BV39" s="659">
        <v>3788</v>
      </c>
      <c r="BW39" s="660"/>
      <c r="BX39" s="660"/>
      <c r="BY39" s="660"/>
      <c r="BZ39" s="660"/>
      <c r="CA39" s="660"/>
      <c r="CB39" s="695"/>
      <c r="CD39" s="656" t="s">
        <v>338</v>
      </c>
      <c r="CE39" s="657"/>
      <c r="CF39" s="657"/>
      <c r="CG39" s="657"/>
      <c r="CH39" s="657"/>
      <c r="CI39" s="657"/>
      <c r="CJ39" s="657"/>
      <c r="CK39" s="657"/>
      <c r="CL39" s="657"/>
      <c r="CM39" s="657"/>
      <c r="CN39" s="657"/>
      <c r="CO39" s="657"/>
      <c r="CP39" s="657"/>
      <c r="CQ39" s="658"/>
      <c r="CR39" s="659">
        <v>338740</v>
      </c>
      <c r="CS39" s="669"/>
      <c r="CT39" s="669"/>
      <c r="CU39" s="669"/>
      <c r="CV39" s="669"/>
      <c r="CW39" s="669"/>
      <c r="CX39" s="669"/>
      <c r="CY39" s="670"/>
      <c r="CZ39" s="662">
        <v>4.9000000000000004</v>
      </c>
      <c r="DA39" s="671"/>
      <c r="DB39" s="671"/>
      <c r="DC39" s="672"/>
      <c r="DD39" s="665">
        <v>316101</v>
      </c>
      <c r="DE39" s="669"/>
      <c r="DF39" s="669"/>
      <c r="DG39" s="669"/>
      <c r="DH39" s="669"/>
      <c r="DI39" s="669"/>
      <c r="DJ39" s="669"/>
      <c r="DK39" s="670"/>
      <c r="DL39" s="665" t="s">
        <v>130</v>
      </c>
      <c r="DM39" s="669"/>
      <c r="DN39" s="669"/>
      <c r="DO39" s="669"/>
      <c r="DP39" s="669"/>
      <c r="DQ39" s="669"/>
      <c r="DR39" s="669"/>
      <c r="DS39" s="669"/>
      <c r="DT39" s="669"/>
      <c r="DU39" s="669"/>
      <c r="DV39" s="670"/>
      <c r="DW39" s="662" t="s">
        <v>130</v>
      </c>
      <c r="DX39" s="671"/>
      <c r="DY39" s="671"/>
      <c r="DZ39" s="671"/>
      <c r="EA39" s="671"/>
      <c r="EB39" s="671"/>
      <c r="EC39" s="690"/>
    </row>
    <row r="40" spans="2:133" ht="11.25" customHeight="1" x14ac:dyDescent="0.15">
      <c r="B40" s="656" t="s">
        <v>339</v>
      </c>
      <c r="C40" s="657"/>
      <c r="D40" s="657"/>
      <c r="E40" s="657"/>
      <c r="F40" s="657"/>
      <c r="G40" s="657"/>
      <c r="H40" s="657"/>
      <c r="I40" s="657"/>
      <c r="J40" s="657"/>
      <c r="K40" s="657"/>
      <c r="L40" s="657"/>
      <c r="M40" s="657"/>
      <c r="N40" s="657"/>
      <c r="O40" s="657"/>
      <c r="P40" s="657"/>
      <c r="Q40" s="658"/>
      <c r="R40" s="659">
        <v>455958</v>
      </c>
      <c r="S40" s="660"/>
      <c r="T40" s="660"/>
      <c r="U40" s="660"/>
      <c r="V40" s="660"/>
      <c r="W40" s="660"/>
      <c r="X40" s="660"/>
      <c r="Y40" s="661"/>
      <c r="Z40" s="685">
        <v>6.1</v>
      </c>
      <c r="AA40" s="685"/>
      <c r="AB40" s="685"/>
      <c r="AC40" s="685"/>
      <c r="AD40" s="686" t="s">
        <v>130</v>
      </c>
      <c r="AE40" s="686"/>
      <c r="AF40" s="686"/>
      <c r="AG40" s="686"/>
      <c r="AH40" s="686"/>
      <c r="AI40" s="686"/>
      <c r="AJ40" s="686"/>
      <c r="AK40" s="686"/>
      <c r="AL40" s="662" t="s">
        <v>130</v>
      </c>
      <c r="AM40" s="663"/>
      <c r="AN40" s="663"/>
      <c r="AO40" s="687"/>
      <c r="AQ40" s="691" t="s">
        <v>340</v>
      </c>
      <c r="AR40" s="692"/>
      <c r="AS40" s="692"/>
      <c r="AT40" s="692"/>
      <c r="AU40" s="692"/>
      <c r="AV40" s="692"/>
      <c r="AW40" s="692"/>
      <c r="AX40" s="692"/>
      <c r="AY40" s="693"/>
      <c r="AZ40" s="659" t="s">
        <v>130</v>
      </c>
      <c r="BA40" s="660"/>
      <c r="BB40" s="660"/>
      <c r="BC40" s="660"/>
      <c r="BD40" s="669"/>
      <c r="BE40" s="669"/>
      <c r="BF40" s="694"/>
      <c r="BG40" s="696" t="s">
        <v>341</v>
      </c>
      <c r="BH40" s="697"/>
      <c r="BI40" s="697"/>
      <c r="BJ40" s="697"/>
      <c r="BK40" s="697"/>
      <c r="BL40" s="359"/>
      <c r="BM40" s="657" t="s">
        <v>342</v>
      </c>
      <c r="BN40" s="657"/>
      <c r="BO40" s="657"/>
      <c r="BP40" s="657"/>
      <c r="BQ40" s="657"/>
      <c r="BR40" s="657"/>
      <c r="BS40" s="657"/>
      <c r="BT40" s="657"/>
      <c r="BU40" s="658"/>
      <c r="BV40" s="659">
        <v>101</v>
      </c>
      <c r="BW40" s="660"/>
      <c r="BX40" s="660"/>
      <c r="BY40" s="660"/>
      <c r="BZ40" s="660"/>
      <c r="CA40" s="660"/>
      <c r="CB40" s="695"/>
      <c r="CD40" s="656" t="s">
        <v>343</v>
      </c>
      <c r="CE40" s="657"/>
      <c r="CF40" s="657"/>
      <c r="CG40" s="657"/>
      <c r="CH40" s="657"/>
      <c r="CI40" s="657"/>
      <c r="CJ40" s="657"/>
      <c r="CK40" s="657"/>
      <c r="CL40" s="657"/>
      <c r="CM40" s="657"/>
      <c r="CN40" s="657"/>
      <c r="CO40" s="657"/>
      <c r="CP40" s="657"/>
      <c r="CQ40" s="658"/>
      <c r="CR40" s="659">
        <v>23854</v>
      </c>
      <c r="CS40" s="660"/>
      <c r="CT40" s="660"/>
      <c r="CU40" s="660"/>
      <c r="CV40" s="660"/>
      <c r="CW40" s="660"/>
      <c r="CX40" s="660"/>
      <c r="CY40" s="661"/>
      <c r="CZ40" s="662">
        <v>0.3</v>
      </c>
      <c r="DA40" s="671"/>
      <c r="DB40" s="671"/>
      <c r="DC40" s="672"/>
      <c r="DD40" s="665">
        <v>23604</v>
      </c>
      <c r="DE40" s="660"/>
      <c r="DF40" s="660"/>
      <c r="DG40" s="660"/>
      <c r="DH40" s="660"/>
      <c r="DI40" s="660"/>
      <c r="DJ40" s="660"/>
      <c r="DK40" s="661"/>
      <c r="DL40" s="665" t="s">
        <v>130</v>
      </c>
      <c r="DM40" s="660"/>
      <c r="DN40" s="660"/>
      <c r="DO40" s="660"/>
      <c r="DP40" s="660"/>
      <c r="DQ40" s="660"/>
      <c r="DR40" s="660"/>
      <c r="DS40" s="660"/>
      <c r="DT40" s="660"/>
      <c r="DU40" s="660"/>
      <c r="DV40" s="661"/>
      <c r="DW40" s="662" t="s">
        <v>130</v>
      </c>
      <c r="DX40" s="671"/>
      <c r="DY40" s="671"/>
      <c r="DZ40" s="671"/>
      <c r="EA40" s="671"/>
      <c r="EB40" s="671"/>
      <c r="EC40" s="690"/>
    </row>
    <row r="41" spans="2:133" ht="11.25" customHeight="1" x14ac:dyDescent="0.15">
      <c r="B41" s="656" t="s">
        <v>344</v>
      </c>
      <c r="C41" s="657"/>
      <c r="D41" s="657"/>
      <c r="E41" s="657"/>
      <c r="F41" s="657"/>
      <c r="G41" s="657"/>
      <c r="H41" s="657"/>
      <c r="I41" s="657"/>
      <c r="J41" s="657"/>
      <c r="K41" s="657"/>
      <c r="L41" s="657"/>
      <c r="M41" s="657"/>
      <c r="N41" s="657"/>
      <c r="O41" s="657"/>
      <c r="P41" s="657"/>
      <c r="Q41" s="658"/>
      <c r="R41" s="659" t="s">
        <v>130</v>
      </c>
      <c r="S41" s="660"/>
      <c r="T41" s="660"/>
      <c r="U41" s="660"/>
      <c r="V41" s="660"/>
      <c r="W41" s="660"/>
      <c r="X41" s="660"/>
      <c r="Y41" s="661"/>
      <c r="Z41" s="685" t="s">
        <v>130</v>
      </c>
      <c r="AA41" s="685"/>
      <c r="AB41" s="685"/>
      <c r="AC41" s="685"/>
      <c r="AD41" s="686" t="s">
        <v>130</v>
      </c>
      <c r="AE41" s="686"/>
      <c r="AF41" s="686"/>
      <c r="AG41" s="686"/>
      <c r="AH41" s="686"/>
      <c r="AI41" s="686"/>
      <c r="AJ41" s="686"/>
      <c r="AK41" s="686"/>
      <c r="AL41" s="662" t="s">
        <v>130</v>
      </c>
      <c r="AM41" s="663"/>
      <c r="AN41" s="663"/>
      <c r="AO41" s="687"/>
      <c r="AQ41" s="691" t="s">
        <v>345</v>
      </c>
      <c r="AR41" s="692"/>
      <c r="AS41" s="692"/>
      <c r="AT41" s="692"/>
      <c r="AU41" s="692"/>
      <c r="AV41" s="692"/>
      <c r="AW41" s="692"/>
      <c r="AX41" s="692"/>
      <c r="AY41" s="693"/>
      <c r="AZ41" s="659">
        <v>163943</v>
      </c>
      <c r="BA41" s="660"/>
      <c r="BB41" s="660"/>
      <c r="BC41" s="660"/>
      <c r="BD41" s="669"/>
      <c r="BE41" s="669"/>
      <c r="BF41" s="694"/>
      <c r="BG41" s="696"/>
      <c r="BH41" s="697"/>
      <c r="BI41" s="697"/>
      <c r="BJ41" s="697"/>
      <c r="BK41" s="697"/>
      <c r="BL41" s="359"/>
      <c r="BM41" s="657" t="s">
        <v>346</v>
      </c>
      <c r="BN41" s="657"/>
      <c r="BO41" s="657"/>
      <c r="BP41" s="657"/>
      <c r="BQ41" s="657"/>
      <c r="BR41" s="657"/>
      <c r="BS41" s="657"/>
      <c r="BT41" s="657"/>
      <c r="BU41" s="658"/>
      <c r="BV41" s="659" t="s">
        <v>130</v>
      </c>
      <c r="BW41" s="660"/>
      <c r="BX41" s="660"/>
      <c r="BY41" s="660"/>
      <c r="BZ41" s="660"/>
      <c r="CA41" s="660"/>
      <c r="CB41" s="695"/>
      <c r="CD41" s="656" t="s">
        <v>347</v>
      </c>
      <c r="CE41" s="657"/>
      <c r="CF41" s="657"/>
      <c r="CG41" s="657"/>
      <c r="CH41" s="657"/>
      <c r="CI41" s="657"/>
      <c r="CJ41" s="657"/>
      <c r="CK41" s="657"/>
      <c r="CL41" s="657"/>
      <c r="CM41" s="657"/>
      <c r="CN41" s="657"/>
      <c r="CO41" s="657"/>
      <c r="CP41" s="657"/>
      <c r="CQ41" s="658"/>
      <c r="CR41" s="659" t="s">
        <v>130</v>
      </c>
      <c r="CS41" s="669"/>
      <c r="CT41" s="669"/>
      <c r="CU41" s="669"/>
      <c r="CV41" s="669"/>
      <c r="CW41" s="669"/>
      <c r="CX41" s="669"/>
      <c r="CY41" s="670"/>
      <c r="CZ41" s="662" t="s">
        <v>130</v>
      </c>
      <c r="DA41" s="671"/>
      <c r="DB41" s="671"/>
      <c r="DC41" s="672"/>
      <c r="DD41" s="665" t="s">
        <v>130</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348</v>
      </c>
      <c r="C42" s="657"/>
      <c r="D42" s="657"/>
      <c r="E42" s="657"/>
      <c r="F42" s="657"/>
      <c r="G42" s="657"/>
      <c r="H42" s="657"/>
      <c r="I42" s="657"/>
      <c r="J42" s="657"/>
      <c r="K42" s="657"/>
      <c r="L42" s="657"/>
      <c r="M42" s="657"/>
      <c r="N42" s="657"/>
      <c r="O42" s="657"/>
      <c r="P42" s="657"/>
      <c r="Q42" s="658"/>
      <c r="R42" s="659" t="s">
        <v>130</v>
      </c>
      <c r="S42" s="660"/>
      <c r="T42" s="660"/>
      <c r="U42" s="660"/>
      <c r="V42" s="660"/>
      <c r="W42" s="660"/>
      <c r="X42" s="660"/>
      <c r="Y42" s="661"/>
      <c r="Z42" s="685" t="s">
        <v>130</v>
      </c>
      <c r="AA42" s="685"/>
      <c r="AB42" s="685"/>
      <c r="AC42" s="685"/>
      <c r="AD42" s="686" t="s">
        <v>130</v>
      </c>
      <c r="AE42" s="686"/>
      <c r="AF42" s="686"/>
      <c r="AG42" s="686"/>
      <c r="AH42" s="686"/>
      <c r="AI42" s="686"/>
      <c r="AJ42" s="686"/>
      <c r="AK42" s="686"/>
      <c r="AL42" s="662" t="s">
        <v>130</v>
      </c>
      <c r="AM42" s="663"/>
      <c r="AN42" s="663"/>
      <c r="AO42" s="687"/>
      <c r="AQ42" s="700" t="s">
        <v>349</v>
      </c>
      <c r="AR42" s="701"/>
      <c r="AS42" s="701"/>
      <c r="AT42" s="701"/>
      <c r="AU42" s="701"/>
      <c r="AV42" s="701"/>
      <c r="AW42" s="701"/>
      <c r="AX42" s="701"/>
      <c r="AY42" s="702"/>
      <c r="AZ42" s="639">
        <v>511680</v>
      </c>
      <c r="BA42" s="673"/>
      <c r="BB42" s="673"/>
      <c r="BC42" s="673"/>
      <c r="BD42" s="640"/>
      <c r="BE42" s="640"/>
      <c r="BF42" s="688"/>
      <c r="BG42" s="698"/>
      <c r="BH42" s="699"/>
      <c r="BI42" s="699"/>
      <c r="BJ42" s="699"/>
      <c r="BK42" s="699"/>
      <c r="BL42" s="357"/>
      <c r="BM42" s="637" t="s">
        <v>350</v>
      </c>
      <c r="BN42" s="637"/>
      <c r="BO42" s="637"/>
      <c r="BP42" s="637"/>
      <c r="BQ42" s="637"/>
      <c r="BR42" s="637"/>
      <c r="BS42" s="637"/>
      <c r="BT42" s="637"/>
      <c r="BU42" s="638"/>
      <c r="BV42" s="639">
        <v>290</v>
      </c>
      <c r="BW42" s="673"/>
      <c r="BX42" s="673"/>
      <c r="BY42" s="673"/>
      <c r="BZ42" s="673"/>
      <c r="CA42" s="673"/>
      <c r="CB42" s="689"/>
      <c r="CD42" s="656" t="s">
        <v>351</v>
      </c>
      <c r="CE42" s="657"/>
      <c r="CF42" s="657"/>
      <c r="CG42" s="657"/>
      <c r="CH42" s="657"/>
      <c r="CI42" s="657"/>
      <c r="CJ42" s="657"/>
      <c r="CK42" s="657"/>
      <c r="CL42" s="657"/>
      <c r="CM42" s="657"/>
      <c r="CN42" s="657"/>
      <c r="CO42" s="657"/>
      <c r="CP42" s="657"/>
      <c r="CQ42" s="658"/>
      <c r="CR42" s="659">
        <v>434782</v>
      </c>
      <c r="CS42" s="669"/>
      <c r="CT42" s="669"/>
      <c r="CU42" s="669"/>
      <c r="CV42" s="669"/>
      <c r="CW42" s="669"/>
      <c r="CX42" s="669"/>
      <c r="CY42" s="670"/>
      <c r="CZ42" s="662">
        <v>6.3</v>
      </c>
      <c r="DA42" s="671"/>
      <c r="DB42" s="671"/>
      <c r="DC42" s="672"/>
      <c r="DD42" s="665">
        <v>59200</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352</v>
      </c>
      <c r="C43" s="657"/>
      <c r="D43" s="657"/>
      <c r="E43" s="657"/>
      <c r="F43" s="657"/>
      <c r="G43" s="657"/>
      <c r="H43" s="657"/>
      <c r="I43" s="657"/>
      <c r="J43" s="657"/>
      <c r="K43" s="657"/>
      <c r="L43" s="657"/>
      <c r="M43" s="657"/>
      <c r="N43" s="657"/>
      <c r="O43" s="657"/>
      <c r="P43" s="657"/>
      <c r="Q43" s="658"/>
      <c r="R43" s="659">
        <v>155258</v>
      </c>
      <c r="S43" s="660"/>
      <c r="T43" s="660"/>
      <c r="U43" s="660"/>
      <c r="V43" s="660"/>
      <c r="W43" s="660"/>
      <c r="X43" s="660"/>
      <c r="Y43" s="661"/>
      <c r="Z43" s="685">
        <v>2.1</v>
      </c>
      <c r="AA43" s="685"/>
      <c r="AB43" s="685"/>
      <c r="AC43" s="685"/>
      <c r="AD43" s="686" t="s">
        <v>130</v>
      </c>
      <c r="AE43" s="686"/>
      <c r="AF43" s="686"/>
      <c r="AG43" s="686"/>
      <c r="AH43" s="686"/>
      <c r="AI43" s="686"/>
      <c r="AJ43" s="686"/>
      <c r="AK43" s="686"/>
      <c r="AL43" s="662" t="s">
        <v>130</v>
      </c>
      <c r="AM43" s="663"/>
      <c r="AN43" s="663"/>
      <c r="AO43" s="687"/>
      <c r="CD43" s="656" t="s">
        <v>353</v>
      </c>
      <c r="CE43" s="657"/>
      <c r="CF43" s="657"/>
      <c r="CG43" s="657"/>
      <c r="CH43" s="657"/>
      <c r="CI43" s="657"/>
      <c r="CJ43" s="657"/>
      <c r="CK43" s="657"/>
      <c r="CL43" s="657"/>
      <c r="CM43" s="657"/>
      <c r="CN43" s="657"/>
      <c r="CO43" s="657"/>
      <c r="CP43" s="657"/>
      <c r="CQ43" s="658"/>
      <c r="CR43" s="659">
        <v>6659</v>
      </c>
      <c r="CS43" s="669"/>
      <c r="CT43" s="669"/>
      <c r="CU43" s="669"/>
      <c r="CV43" s="669"/>
      <c r="CW43" s="669"/>
      <c r="CX43" s="669"/>
      <c r="CY43" s="670"/>
      <c r="CZ43" s="662">
        <v>0.1</v>
      </c>
      <c r="DA43" s="671"/>
      <c r="DB43" s="671"/>
      <c r="DC43" s="672"/>
      <c r="DD43" s="665">
        <v>6659</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354</v>
      </c>
      <c r="C44" s="637"/>
      <c r="D44" s="637"/>
      <c r="E44" s="637"/>
      <c r="F44" s="637"/>
      <c r="G44" s="637"/>
      <c r="H44" s="637"/>
      <c r="I44" s="637"/>
      <c r="J44" s="637"/>
      <c r="K44" s="637"/>
      <c r="L44" s="637"/>
      <c r="M44" s="637"/>
      <c r="N44" s="637"/>
      <c r="O44" s="637"/>
      <c r="P44" s="637"/>
      <c r="Q44" s="638"/>
      <c r="R44" s="639">
        <v>7485921</v>
      </c>
      <c r="S44" s="673"/>
      <c r="T44" s="673"/>
      <c r="U44" s="673"/>
      <c r="V44" s="673"/>
      <c r="W44" s="673"/>
      <c r="X44" s="673"/>
      <c r="Y44" s="674"/>
      <c r="Z44" s="675">
        <v>100</v>
      </c>
      <c r="AA44" s="675"/>
      <c r="AB44" s="675"/>
      <c r="AC44" s="675"/>
      <c r="AD44" s="676">
        <v>4260202</v>
      </c>
      <c r="AE44" s="676"/>
      <c r="AF44" s="676"/>
      <c r="AG44" s="676"/>
      <c r="AH44" s="676"/>
      <c r="AI44" s="676"/>
      <c r="AJ44" s="676"/>
      <c r="AK44" s="676"/>
      <c r="AL44" s="642">
        <v>100</v>
      </c>
      <c r="AM44" s="677"/>
      <c r="AN44" s="677"/>
      <c r="AO44" s="678"/>
      <c r="CD44" s="679" t="s">
        <v>301</v>
      </c>
      <c r="CE44" s="680"/>
      <c r="CF44" s="656" t="s">
        <v>355</v>
      </c>
      <c r="CG44" s="657"/>
      <c r="CH44" s="657"/>
      <c r="CI44" s="657"/>
      <c r="CJ44" s="657"/>
      <c r="CK44" s="657"/>
      <c r="CL44" s="657"/>
      <c r="CM44" s="657"/>
      <c r="CN44" s="657"/>
      <c r="CO44" s="657"/>
      <c r="CP44" s="657"/>
      <c r="CQ44" s="658"/>
      <c r="CR44" s="659">
        <v>434782</v>
      </c>
      <c r="CS44" s="660"/>
      <c r="CT44" s="660"/>
      <c r="CU44" s="660"/>
      <c r="CV44" s="660"/>
      <c r="CW44" s="660"/>
      <c r="CX44" s="660"/>
      <c r="CY44" s="661"/>
      <c r="CZ44" s="662">
        <v>6.3</v>
      </c>
      <c r="DA44" s="663"/>
      <c r="DB44" s="663"/>
      <c r="DC44" s="664"/>
      <c r="DD44" s="665">
        <v>59200</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356</v>
      </c>
      <c r="CG45" s="657"/>
      <c r="CH45" s="657"/>
      <c r="CI45" s="657"/>
      <c r="CJ45" s="657"/>
      <c r="CK45" s="657"/>
      <c r="CL45" s="657"/>
      <c r="CM45" s="657"/>
      <c r="CN45" s="657"/>
      <c r="CO45" s="657"/>
      <c r="CP45" s="657"/>
      <c r="CQ45" s="658"/>
      <c r="CR45" s="659">
        <v>144926</v>
      </c>
      <c r="CS45" s="669"/>
      <c r="CT45" s="669"/>
      <c r="CU45" s="669"/>
      <c r="CV45" s="669"/>
      <c r="CW45" s="669"/>
      <c r="CX45" s="669"/>
      <c r="CY45" s="670"/>
      <c r="CZ45" s="662">
        <v>2.1</v>
      </c>
      <c r="DA45" s="671"/>
      <c r="DB45" s="671"/>
      <c r="DC45" s="672"/>
      <c r="DD45" s="665">
        <v>2412</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357</v>
      </c>
      <c r="CD46" s="681"/>
      <c r="CE46" s="682"/>
      <c r="CF46" s="656" t="s">
        <v>358</v>
      </c>
      <c r="CG46" s="657"/>
      <c r="CH46" s="657"/>
      <c r="CI46" s="657"/>
      <c r="CJ46" s="657"/>
      <c r="CK46" s="657"/>
      <c r="CL46" s="657"/>
      <c r="CM46" s="657"/>
      <c r="CN46" s="657"/>
      <c r="CO46" s="657"/>
      <c r="CP46" s="657"/>
      <c r="CQ46" s="658"/>
      <c r="CR46" s="659">
        <v>276461</v>
      </c>
      <c r="CS46" s="660"/>
      <c r="CT46" s="660"/>
      <c r="CU46" s="660"/>
      <c r="CV46" s="660"/>
      <c r="CW46" s="660"/>
      <c r="CX46" s="660"/>
      <c r="CY46" s="661"/>
      <c r="CZ46" s="662">
        <v>4</v>
      </c>
      <c r="DA46" s="663"/>
      <c r="DB46" s="663"/>
      <c r="DC46" s="664"/>
      <c r="DD46" s="665">
        <v>54233</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359</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360</v>
      </c>
      <c r="CG47" s="657"/>
      <c r="CH47" s="657"/>
      <c r="CI47" s="657"/>
      <c r="CJ47" s="657"/>
      <c r="CK47" s="657"/>
      <c r="CL47" s="657"/>
      <c r="CM47" s="657"/>
      <c r="CN47" s="657"/>
      <c r="CO47" s="657"/>
      <c r="CP47" s="657"/>
      <c r="CQ47" s="658"/>
      <c r="CR47" s="659" t="s">
        <v>130</v>
      </c>
      <c r="CS47" s="669"/>
      <c r="CT47" s="669"/>
      <c r="CU47" s="669"/>
      <c r="CV47" s="669"/>
      <c r="CW47" s="669"/>
      <c r="CX47" s="669"/>
      <c r="CY47" s="670"/>
      <c r="CZ47" s="662" t="s">
        <v>130</v>
      </c>
      <c r="DA47" s="671"/>
      <c r="DB47" s="671"/>
      <c r="DC47" s="672"/>
      <c r="DD47" s="665" t="s">
        <v>130</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361</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362</v>
      </c>
      <c r="CG48" s="657"/>
      <c r="CH48" s="657"/>
      <c r="CI48" s="657"/>
      <c r="CJ48" s="657"/>
      <c r="CK48" s="657"/>
      <c r="CL48" s="657"/>
      <c r="CM48" s="657"/>
      <c r="CN48" s="657"/>
      <c r="CO48" s="657"/>
      <c r="CP48" s="657"/>
      <c r="CQ48" s="658"/>
      <c r="CR48" s="659" t="s">
        <v>130</v>
      </c>
      <c r="CS48" s="660"/>
      <c r="CT48" s="660"/>
      <c r="CU48" s="660"/>
      <c r="CV48" s="660"/>
      <c r="CW48" s="660"/>
      <c r="CX48" s="660"/>
      <c r="CY48" s="661"/>
      <c r="CZ48" s="662" t="s">
        <v>130</v>
      </c>
      <c r="DA48" s="663"/>
      <c r="DB48" s="663"/>
      <c r="DC48" s="664"/>
      <c r="DD48" s="665" t="s">
        <v>130</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363</v>
      </c>
      <c r="CE49" s="637"/>
      <c r="CF49" s="637"/>
      <c r="CG49" s="637"/>
      <c r="CH49" s="637"/>
      <c r="CI49" s="637"/>
      <c r="CJ49" s="637"/>
      <c r="CK49" s="637"/>
      <c r="CL49" s="637"/>
      <c r="CM49" s="637"/>
      <c r="CN49" s="637"/>
      <c r="CO49" s="637"/>
      <c r="CP49" s="637"/>
      <c r="CQ49" s="638"/>
      <c r="CR49" s="639">
        <v>6872045</v>
      </c>
      <c r="CS49" s="640"/>
      <c r="CT49" s="640"/>
      <c r="CU49" s="640"/>
      <c r="CV49" s="640"/>
      <c r="CW49" s="640"/>
      <c r="CX49" s="640"/>
      <c r="CY49" s="641"/>
      <c r="CZ49" s="642">
        <v>100</v>
      </c>
      <c r="DA49" s="643"/>
      <c r="DB49" s="643"/>
      <c r="DC49" s="644"/>
      <c r="DD49" s="645">
        <v>4431961</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topLeftCell="A16" zoomScaleNormal="100" zoomScaleSheetLayoutView="70" workbookViewId="0">
      <selection activeCell="AK18" sqref="AK18:AT1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364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365</v>
      </c>
      <c r="DK2" s="1125"/>
      <c r="DL2" s="1125"/>
      <c r="DM2" s="1125"/>
      <c r="DN2" s="1125"/>
      <c r="DO2" s="1126"/>
      <c r="DP2" s="219"/>
      <c r="DQ2" s="1124" t="s">
        <v>366</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367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368</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369</v>
      </c>
      <c r="B5" s="1029"/>
      <c r="C5" s="1029"/>
      <c r="D5" s="1029"/>
      <c r="E5" s="1029"/>
      <c r="F5" s="1029"/>
      <c r="G5" s="1029"/>
      <c r="H5" s="1029"/>
      <c r="I5" s="1029"/>
      <c r="J5" s="1029"/>
      <c r="K5" s="1029"/>
      <c r="L5" s="1029"/>
      <c r="M5" s="1029"/>
      <c r="N5" s="1029"/>
      <c r="O5" s="1029"/>
      <c r="P5" s="1030"/>
      <c r="Q5" s="1034" t="s">
        <v>370</v>
      </c>
      <c r="R5" s="1035"/>
      <c r="S5" s="1035"/>
      <c r="T5" s="1035"/>
      <c r="U5" s="1036"/>
      <c r="V5" s="1034" t="s">
        <v>371</v>
      </c>
      <c r="W5" s="1035"/>
      <c r="X5" s="1035"/>
      <c r="Y5" s="1035"/>
      <c r="Z5" s="1036"/>
      <c r="AA5" s="1034" t="s">
        <v>372</v>
      </c>
      <c r="AB5" s="1035"/>
      <c r="AC5" s="1035"/>
      <c r="AD5" s="1035"/>
      <c r="AE5" s="1035"/>
      <c r="AF5" s="1127" t="s">
        <v>373</v>
      </c>
      <c r="AG5" s="1035"/>
      <c r="AH5" s="1035"/>
      <c r="AI5" s="1035"/>
      <c r="AJ5" s="1048"/>
      <c r="AK5" s="1035" t="s">
        <v>374</v>
      </c>
      <c r="AL5" s="1035"/>
      <c r="AM5" s="1035"/>
      <c r="AN5" s="1035"/>
      <c r="AO5" s="1036"/>
      <c r="AP5" s="1034" t="s">
        <v>375</v>
      </c>
      <c r="AQ5" s="1035"/>
      <c r="AR5" s="1035"/>
      <c r="AS5" s="1035"/>
      <c r="AT5" s="1036"/>
      <c r="AU5" s="1034" t="s">
        <v>376</v>
      </c>
      <c r="AV5" s="1035"/>
      <c r="AW5" s="1035"/>
      <c r="AX5" s="1035"/>
      <c r="AY5" s="1048"/>
      <c r="AZ5" s="223"/>
      <c r="BA5" s="223"/>
      <c r="BB5" s="223"/>
      <c r="BC5" s="223"/>
      <c r="BD5" s="223"/>
      <c r="BE5" s="224"/>
      <c r="BF5" s="224"/>
      <c r="BG5" s="224"/>
      <c r="BH5" s="224"/>
      <c r="BI5" s="224"/>
      <c r="BJ5" s="224"/>
      <c r="BK5" s="224"/>
      <c r="BL5" s="224"/>
      <c r="BM5" s="224"/>
      <c r="BN5" s="224"/>
      <c r="BO5" s="224"/>
      <c r="BP5" s="224"/>
      <c r="BQ5" s="1028" t="s">
        <v>377</v>
      </c>
      <c r="BR5" s="1029"/>
      <c r="BS5" s="1029"/>
      <c r="BT5" s="1029"/>
      <c r="BU5" s="1029"/>
      <c r="BV5" s="1029"/>
      <c r="BW5" s="1029"/>
      <c r="BX5" s="1029"/>
      <c r="BY5" s="1029"/>
      <c r="BZ5" s="1029"/>
      <c r="CA5" s="1029"/>
      <c r="CB5" s="1029"/>
      <c r="CC5" s="1029"/>
      <c r="CD5" s="1029"/>
      <c r="CE5" s="1029"/>
      <c r="CF5" s="1029"/>
      <c r="CG5" s="1030"/>
      <c r="CH5" s="1034" t="s">
        <v>378</v>
      </c>
      <c r="CI5" s="1035"/>
      <c r="CJ5" s="1035"/>
      <c r="CK5" s="1035"/>
      <c r="CL5" s="1036"/>
      <c r="CM5" s="1034" t="s">
        <v>379</v>
      </c>
      <c r="CN5" s="1035"/>
      <c r="CO5" s="1035"/>
      <c r="CP5" s="1035"/>
      <c r="CQ5" s="1036"/>
      <c r="CR5" s="1034" t="s">
        <v>380</v>
      </c>
      <c r="CS5" s="1035"/>
      <c r="CT5" s="1035"/>
      <c r="CU5" s="1035"/>
      <c r="CV5" s="1036"/>
      <c r="CW5" s="1034" t="s">
        <v>381</v>
      </c>
      <c r="CX5" s="1035"/>
      <c r="CY5" s="1035"/>
      <c r="CZ5" s="1035"/>
      <c r="DA5" s="1036"/>
      <c r="DB5" s="1034" t="s">
        <v>382</v>
      </c>
      <c r="DC5" s="1035"/>
      <c r="DD5" s="1035"/>
      <c r="DE5" s="1035"/>
      <c r="DF5" s="1036"/>
      <c r="DG5" s="1117" t="s">
        <v>383</v>
      </c>
      <c r="DH5" s="1118"/>
      <c r="DI5" s="1118"/>
      <c r="DJ5" s="1118"/>
      <c r="DK5" s="1119"/>
      <c r="DL5" s="1117" t="s">
        <v>384</v>
      </c>
      <c r="DM5" s="1118"/>
      <c r="DN5" s="1118"/>
      <c r="DO5" s="1118"/>
      <c r="DP5" s="1119"/>
      <c r="DQ5" s="1034" t="s">
        <v>385</v>
      </c>
      <c r="DR5" s="1035"/>
      <c r="DS5" s="1035"/>
      <c r="DT5" s="1035"/>
      <c r="DU5" s="1036"/>
      <c r="DV5" s="1034" t="s">
        <v>376</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386</v>
      </c>
      <c r="C7" s="1081"/>
      <c r="D7" s="1081"/>
      <c r="E7" s="1081"/>
      <c r="F7" s="1081"/>
      <c r="G7" s="1081"/>
      <c r="H7" s="1081"/>
      <c r="I7" s="1081"/>
      <c r="J7" s="1081"/>
      <c r="K7" s="1081"/>
      <c r="L7" s="1081"/>
      <c r="M7" s="1081"/>
      <c r="N7" s="1081"/>
      <c r="O7" s="1081"/>
      <c r="P7" s="1082"/>
      <c r="Q7" s="1135">
        <v>7437</v>
      </c>
      <c r="R7" s="1136"/>
      <c r="S7" s="1136"/>
      <c r="T7" s="1136"/>
      <c r="U7" s="1136"/>
      <c r="V7" s="1136">
        <v>6823</v>
      </c>
      <c r="W7" s="1136"/>
      <c r="X7" s="1136"/>
      <c r="Y7" s="1136"/>
      <c r="Z7" s="1136"/>
      <c r="AA7" s="1136">
        <v>614</v>
      </c>
      <c r="AB7" s="1136"/>
      <c r="AC7" s="1136"/>
      <c r="AD7" s="1136"/>
      <c r="AE7" s="1137"/>
      <c r="AF7" s="1138">
        <v>567</v>
      </c>
      <c r="AG7" s="1139"/>
      <c r="AH7" s="1139"/>
      <c r="AI7" s="1139"/>
      <c r="AJ7" s="1140"/>
      <c r="AK7" s="1141">
        <v>54</v>
      </c>
      <c r="AL7" s="1142"/>
      <c r="AM7" s="1142"/>
      <c r="AN7" s="1142"/>
      <c r="AO7" s="1142"/>
      <c r="AP7" s="1142">
        <v>7904</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576</v>
      </c>
      <c r="BT7" s="1133"/>
      <c r="BU7" s="1133"/>
      <c r="BV7" s="1133"/>
      <c r="BW7" s="1133"/>
      <c r="BX7" s="1133"/>
      <c r="BY7" s="1133"/>
      <c r="BZ7" s="1133"/>
      <c r="CA7" s="1133"/>
      <c r="CB7" s="1133"/>
      <c r="CC7" s="1133"/>
      <c r="CD7" s="1133"/>
      <c r="CE7" s="1133"/>
      <c r="CF7" s="1133"/>
      <c r="CG7" s="1145"/>
      <c r="CH7" s="1129">
        <v>-8</v>
      </c>
      <c r="CI7" s="1130"/>
      <c r="CJ7" s="1130"/>
      <c r="CK7" s="1130"/>
      <c r="CL7" s="1131"/>
      <c r="CM7" s="1129">
        <v>36</v>
      </c>
      <c r="CN7" s="1130"/>
      <c r="CO7" s="1130"/>
      <c r="CP7" s="1130"/>
      <c r="CQ7" s="1131"/>
      <c r="CR7" s="1129">
        <v>18</v>
      </c>
      <c r="CS7" s="1130"/>
      <c r="CT7" s="1130"/>
      <c r="CU7" s="1130"/>
      <c r="CV7" s="1131"/>
      <c r="CW7" s="1129" t="s">
        <v>575</v>
      </c>
      <c r="CX7" s="1130"/>
      <c r="CY7" s="1130"/>
      <c r="CZ7" s="1130"/>
      <c r="DA7" s="1131"/>
      <c r="DB7" s="1129" t="s">
        <v>575</v>
      </c>
      <c r="DC7" s="1130"/>
      <c r="DD7" s="1130"/>
      <c r="DE7" s="1130"/>
      <c r="DF7" s="1131"/>
      <c r="DG7" s="1129" t="s">
        <v>575</v>
      </c>
      <c r="DH7" s="1130"/>
      <c r="DI7" s="1130"/>
      <c r="DJ7" s="1130"/>
      <c r="DK7" s="1131"/>
      <c r="DL7" s="1129" t="s">
        <v>575</v>
      </c>
      <c r="DM7" s="1130"/>
      <c r="DN7" s="1130"/>
      <c r="DO7" s="1130"/>
      <c r="DP7" s="1131"/>
      <c r="DQ7" s="1129" t="s">
        <v>575</v>
      </c>
      <c r="DR7" s="1130"/>
      <c r="DS7" s="1130"/>
      <c r="DT7" s="1130"/>
      <c r="DU7" s="1131"/>
      <c r="DV7" s="1132"/>
      <c r="DW7" s="1133"/>
      <c r="DX7" s="1133"/>
      <c r="DY7" s="1133"/>
      <c r="DZ7" s="1134"/>
      <c r="EA7" s="225"/>
    </row>
    <row r="8" spans="1:131" s="226" customFormat="1" ht="26.25" customHeight="1" x14ac:dyDescent="0.15">
      <c r="A8" s="229">
        <v>2</v>
      </c>
      <c r="B8" s="1063" t="s">
        <v>387</v>
      </c>
      <c r="C8" s="1064"/>
      <c r="D8" s="1064"/>
      <c r="E8" s="1064"/>
      <c r="F8" s="1064"/>
      <c r="G8" s="1064"/>
      <c r="H8" s="1064"/>
      <c r="I8" s="1064"/>
      <c r="J8" s="1064"/>
      <c r="K8" s="1064"/>
      <c r="L8" s="1064"/>
      <c r="M8" s="1064"/>
      <c r="N8" s="1064"/>
      <c r="O8" s="1064"/>
      <c r="P8" s="1065"/>
      <c r="Q8" s="1071">
        <v>49</v>
      </c>
      <c r="R8" s="1072"/>
      <c r="S8" s="1072"/>
      <c r="T8" s="1072"/>
      <c r="U8" s="1072"/>
      <c r="V8" s="1072">
        <v>49</v>
      </c>
      <c r="W8" s="1072"/>
      <c r="X8" s="1072"/>
      <c r="Y8" s="1072"/>
      <c r="Z8" s="1072"/>
      <c r="AA8" s="1072" t="s">
        <v>575</v>
      </c>
      <c r="AB8" s="1072"/>
      <c r="AC8" s="1072"/>
      <c r="AD8" s="1072"/>
      <c r="AE8" s="1073"/>
      <c r="AF8" s="1068" t="s">
        <v>130</v>
      </c>
      <c r="AG8" s="1069"/>
      <c r="AH8" s="1069"/>
      <c r="AI8" s="1069"/>
      <c r="AJ8" s="1070"/>
      <c r="AK8" s="1113" t="s">
        <v>575</v>
      </c>
      <c r="AL8" s="1114"/>
      <c r="AM8" s="1114"/>
      <c r="AN8" s="1114"/>
      <c r="AO8" s="1114"/>
      <c r="AP8" s="1114" t="s">
        <v>575</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388</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389</v>
      </c>
      <c r="B23" s="970" t="s">
        <v>390</v>
      </c>
      <c r="C23" s="971"/>
      <c r="D23" s="971"/>
      <c r="E23" s="971"/>
      <c r="F23" s="971"/>
      <c r="G23" s="971"/>
      <c r="H23" s="971"/>
      <c r="I23" s="971"/>
      <c r="J23" s="971"/>
      <c r="K23" s="971"/>
      <c r="L23" s="971"/>
      <c r="M23" s="971"/>
      <c r="N23" s="971"/>
      <c r="O23" s="971"/>
      <c r="P23" s="981"/>
      <c r="Q23" s="1100">
        <v>7486</v>
      </c>
      <c r="R23" s="1094"/>
      <c r="S23" s="1094"/>
      <c r="T23" s="1094"/>
      <c r="U23" s="1094"/>
      <c r="V23" s="1094">
        <v>6872</v>
      </c>
      <c r="W23" s="1094"/>
      <c r="X23" s="1094"/>
      <c r="Y23" s="1094"/>
      <c r="Z23" s="1094"/>
      <c r="AA23" s="1094">
        <v>614</v>
      </c>
      <c r="AB23" s="1094"/>
      <c r="AC23" s="1094"/>
      <c r="AD23" s="1094"/>
      <c r="AE23" s="1101"/>
      <c r="AF23" s="1102">
        <v>567</v>
      </c>
      <c r="AG23" s="1094"/>
      <c r="AH23" s="1094"/>
      <c r="AI23" s="1094"/>
      <c r="AJ23" s="1103"/>
      <c r="AK23" s="1104"/>
      <c r="AL23" s="1105"/>
      <c r="AM23" s="1105"/>
      <c r="AN23" s="1105"/>
      <c r="AO23" s="1105"/>
      <c r="AP23" s="1094">
        <v>7904</v>
      </c>
      <c r="AQ23" s="1094"/>
      <c r="AR23" s="1094"/>
      <c r="AS23" s="1094"/>
      <c r="AT23" s="1094"/>
      <c r="AU23" s="1095"/>
      <c r="AV23" s="1095"/>
      <c r="AW23" s="1095"/>
      <c r="AX23" s="1095"/>
      <c r="AY23" s="1096"/>
      <c r="AZ23" s="1097" t="s">
        <v>391</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369</v>
      </c>
      <c r="B26" s="1029"/>
      <c r="C26" s="1029"/>
      <c r="D26" s="1029"/>
      <c r="E26" s="1029"/>
      <c r="F26" s="1029"/>
      <c r="G26" s="1029"/>
      <c r="H26" s="1029"/>
      <c r="I26" s="1029"/>
      <c r="J26" s="1029"/>
      <c r="K26" s="1029"/>
      <c r="L26" s="1029"/>
      <c r="M26" s="1029"/>
      <c r="N26" s="1029"/>
      <c r="O26" s="1029"/>
      <c r="P26" s="1030"/>
      <c r="Q26" s="1034" t="s">
        <v>394</v>
      </c>
      <c r="R26" s="1035"/>
      <c r="S26" s="1035"/>
      <c r="T26" s="1035"/>
      <c r="U26" s="1036"/>
      <c r="V26" s="1034" t="s">
        <v>395</v>
      </c>
      <c r="W26" s="1035"/>
      <c r="X26" s="1035"/>
      <c r="Y26" s="1035"/>
      <c r="Z26" s="1036"/>
      <c r="AA26" s="1034" t="s">
        <v>396</v>
      </c>
      <c r="AB26" s="1035"/>
      <c r="AC26" s="1035"/>
      <c r="AD26" s="1035"/>
      <c r="AE26" s="1035"/>
      <c r="AF26" s="1088" t="s">
        <v>397</v>
      </c>
      <c r="AG26" s="1041"/>
      <c r="AH26" s="1041"/>
      <c r="AI26" s="1041"/>
      <c r="AJ26" s="1089"/>
      <c r="AK26" s="1035" t="s">
        <v>398</v>
      </c>
      <c r="AL26" s="1035"/>
      <c r="AM26" s="1035"/>
      <c r="AN26" s="1035"/>
      <c r="AO26" s="1036"/>
      <c r="AP26" s="1034" t="s">
        <v>399</v>
      </c>
      <c r="AQ26" s="1035"/>
      <c r="AR26" s="1035"/>
      <c r="AS26" s="1035"/>
      <c r="AT26" s="1036"/>
      <c r="AU26" s="1034" t="s">
        <v>400</v>
      </c>
      <c r="AV26" s="1035"/>
      <c r="AW26" s="1035"/>
      <c r="AX26" s="1035"/>
      <c r="AY26" s="1036"/>
      <c r="AZ26" s="1034" t="s">
        <v>401</v>
      </c>
      <c r="BA26" s="1035"/>
      <c r="BB26" s="1035"/>
      <c r="BC26" s="1035"/>
      <c r="BD26" s="1036"/>
      <c r="BE26" s="1034" t="s">
        <v>376</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402</v>
      </c>
      <c r="C28" s="1081"/>
      <c r="D28" s="1081"/>
      <c r="E28" s="1081"/>
      <c r="F28" s="1081"/>
      <c r="G28" s="1081"/>
      <c r="H28" s="1081"/>
      <c r="I28" s="1081"/>
      <c r="J28" s="1081"/>
      <c r="K28" s="1081"/>
      <c r="L28" s="1081"/>
      <c r="M28" s="1081"/>
      <c r="N28" s="1081"/>
      <c r="O28" s="1081"/>
      <c r="P28" s="1082"/>
      <c r="Q28" s="1083">
        <v>1811</v>
      </c>
      <c r="R28" s="1084"/>
      <c r="S28" s="1084"/>
      <c r="T28" s="1084"/>
      <c r="U28" s="1084"/>
      <c r="V28" s="1084">
        <v>1465</v>
      </c>
      <c r="W28" s="1084"/>
      <c r="X28" s="1084"/>
      <c r="Y28" s="1084"/>
      <c r="Z28" s="1084"/>
      <c r="AA28" s="1084">
        <v>347</v>
      </c>
      <c r="AB28" s="1084"/>
      <c r="AC28" s="1084"/>
      <c r="AD28" s="1084"/>
      <c r="AE28" s="1085"/>
      <c r="AF28" s="1086">
        <v>347</v>
      </c>
      <c r="AG28" s="1084"/>
      <c r="AH28" s="1084"/>
      <c r="AI28" s="1084"/>
      <c r="AJ28" s="1087"/>
      <c r="AK28" s="1075">
        <v>164</v>
      </c>
      <c r="AL28" s="1076"/>
      <c r="AM28" s="1076"/>
      <c r="AN28" s="1076"/>
      <c r="AO28" s="1076"/>
      <c r="AP28" s="1076" t="s">
        <v>575</v>
      </c>
      <c r="AQ28" s="1076"/>
      <c r="AR28" s="1076"/>
      <c r="AS28" s="1076"/>
      <c r="AT28" s="1076"/>
      <c r="AU28" s="1076" t="s">
        <v>575</v>
      </c>
      <c r="AV28" s="1076"/>
      <c r="AW28" s="1076"/>
      <c r="AX28" s="1076"/>
      <c r="AY28" s="1076"/>
      <c r="AZ28" s="1077" t="s">
        <v>575</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403</v>
      </c>
      <c r="C29" s="1064"/>
      <c r="D29" s="1064"/>
      <c r="E29" s="1064"/>
      <c r="F29" s="1064"/>
      <c r="G29" s="1064"/>
      <c r="H29" s="1064"/>
      <c r="I29" s="1064"/>
      <c r="J29" s="1064"/>
      <c r="K29" s="1064"/>
      <c r="L29" s="1064"/>
      <c r="M29" s="1064"/>
      <c r="N29" s="1064"/>
      <c r="O29" s="1064"/>
      <c r="P29" s="1065"/>
      <c r="Q29" s="1071">
        <v>1836</v>
      </c>
      <c r="R29" s="1072"/>
      <c r="S29" s="1072"/>
      <c r="T29" s="1072"/>
      <c r="U29" s="1072"/>
      <c r="V29" s="1072">
        <v>1779</v>
      </c>
      <c r="W29" s="1072"/>
      <c r="X29" s="1072"/>
      <c r="Y29" s="1072"/>
      <c r="Z29" s="1072"/>
      <c r="AA29" s="1072">
        <v>58</v>
      </c>
      <c r="AB29" s="1072"/>
      <c r="AC29" s="1072"/>
      <c r="AD29" s="1072"/>
      <c r="AE29" s="1073"/>
      <c r="AF29" s="1068">
        <v>58</v>
      </c>
      <c r="AG29" s="1069"/>
      <c r="AH29" s="1069"/>
      <c r="AI29" s="1069"/>
      <c r="AJ29" s="1070"/>
      <c r="AK29" s="1013">
        <v>302</v>
      </c>
      <c r="AL29" s="1004"/>
      <c r="AM29" s="1004"/>
      <c r="AN29" s="1004"/>
      <c r="AO29" s="1004"/>
      <c r="AP29" s="1004">
        <v>24</v>
      </c>
      <c r="AQ29" s="1004"/>
      <c r="AR29" s="1004"/>
      <c r="AS29" s="1004"/>
      <c r="AT29" s="1004"/>
      <c r="AU29" s="1004">
        <v>24</v>
      </c>
      <c r="AV29" s="1004"/>
      <c r="AW29" s="1004"/>
      <c r="AX29" s="1004"/>
      <c r="AY29" s="1004"/>
      <c r="AZ29" s="1074" t="s">
        <v>575</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404</v>
      </c>
      <c r="C30" s="1064"/>
      <c r="D30" s="1064"/>
      <c r="E30" s="1064"/>
      <c r="F30" s="1064"/>
      <c r="G30" s="1064"/>
      <c r="H30" s="1064"/>
      <c r="I30" s="1064"/>
      <c r="J30" s="1064"/>
      <c r="K30" s="1064"/>
      <c r="L30" s="1064"/>
      <c r="M30" s="1064"/>
      <c r="N30" s="1064"/>
      <c r="O30" s="1064"/>
      <c r="P30" s="1065"/>
      <c r="Q30" s="1071">
        <v>159</v>
      </c>
      <c r="R30" s="1072"/>
      <c r="S30" s="1072"/>
      <c r="T30" s="1072"/>
      <c r="U30" s="1072"/>
      <c r="V30" s="1072">
        <v>152</v>
      </c>
      <c r="W30" s="1072"/>
      <c r="X30" s="1072"/>
      <c r="Y30" s="1072"/>
      <c r="Z30" s="1072"/>
      <c r="AA30" s="1072">
        <v>7</v>
      </c>
      <c r="AB30" s="1072"/>
      <c r="AC30" s="1072"/>
      <c r="AD30" s="1072"/>
      <c r="AE30" s="1073"/>
      <c r="AF30" s="1068">
        <v>7</v>
      </c>
      <c r="AG30" s="1069"/>
      <c r="AH30" s="1069"/>
      <c r="AI30" s="1069"/>
      <c r="AJ30" s="1070"/>
      <c r="AK30" s="1013">
        <v>62</v>
      </c>
      <c r="AL30" s="1004"/>
      <c r="AM30" s="1004"/>
      <c r="AN30" s="1004"/>
      <c r="AO30" s="1004"/>
      <c r="AP30" s="1004" t="s">
        <v>510</v>
      </c>
      <c r="AQ30" s="1004"/>
      <c r="AR30" s="1004"/>
      <c r="AS30" s="1004"/>
      <c r="AT30" s="1004"/>
      <c r="AU30" s="1004" t="s">
        <v>510</v>
      </c>
      <c r="AV30" s="1004"/>
      <c r="AW30" s="1004"/>
      <c r="AX30" s="1004"/>
      <c r="AY30" s="1004"/>
      <c r="AZ30" s="1074" t="s">
        <v>575</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405</v>
      </c>
      <c r="C31" s="1064"/>
      <c r="D31" s="1064"/>
      <c r="E31" s="1064"/>
      <c r="F31" s="1064"/>
      <c r="G31" s="1064"/>
      <c r="H31" s="1064"/>
      <c r="I31" s="1064"/>
      <c r="J31" s="1064"/>
      <c r="K31" s="1064"/>
      <c r="L31" s="1064"/>
      <c r="M31" s="1064"/>
      <c r="N31" s="1064"/>
      <c r="O31" s="1064"/>
      <c r="P31" s="1065"/>
      <c r="Q31" s="1071">
        <v>278</v>
      </c>
      <c r="R31" s="1072"/>
      <c r="S31" s="1072"/>
      <c r="T31" s="1072"/>
      <c r="U31" s="1072"/>
      <c r="V31" s="1072">
        <v>237</v>
      </c>
      <c r="W31" s="1072"/>
      <c r="X31" s="1072"/>
      <c r="Y31" s="1072"/>
      <c r="Z31" s="1072"/>
      <c r="AA31" s="1072">
        <v>40</v>
      </c>
      <c r="AB31" s="1072"/>
      <c r="AC31" s="1072"/>
      <c r="AD31" s="1072"/>
      <c r="AE31" s="1073"/>
      <c r="AF31" s="1068">
        <v>417</v>
      </c>
      <c r="AG31" s="1069"/>
      <c r="AH31" s="1069"/>
      <c r="AI31" s="1069"/>
      <c r="AJ31" s="1070"/>
      <c r="AK31" s="1013" t="s">
        <v>575</v>
      </c>
      <c r="AL31" s="1004"/>
      <c r="AM31" s="1004"/>
      <c r="AN31" s="1004"/>
      <c r="AO31" s="1004"/>
      <c r="AP31" s="1004">
        <v>1345</v>
      </c>
      <c r="AQ31" s="1004"/>
      <c r="AR31" s="1004"/>
      <c r="AS31" s="1004"/>
      <c r="AT31" s="1004"/>
      <c r="AU31" s="1004" t="s">
        <v>510</v>
      </c>
      <c r="AV31" s="1004"/>
      <c r="AW31" s="1004"/>
      <c r="AX31" s="1004"/>
      <c r="AY31" s="1004"/>
      <c r="AZ31" s="1074" t="s">
        <v>510</v>
      </c>
      <c r="BA31" s="1074"/>
      <c r="BB31" s="1074"/>
      <c r="BC31" s="1074"/>
      <c r="BD31" s="1074"/>
      <c r="BE31" s="1005" t="s">
        <v>406</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407</v>
      </c>
      <c r="C32" s="1064"/>
      <c r="D32" s="1064"/>
      <c r="E32" s="1064"/>
      <c r="F32" s="1064"/>
      <c r="G32" s="1064"/>
      <c r="H32" s="1064"/>
      <c r="I32" s="1064"/>
      <c r="J32" s="1064"/>
      <c r="K32" s="1064"/>
      <c r="L32" s="1064"/>
      <c r="M32" s="1064"/>
      <c r="N32" s="1064"/>
      <c r="O32" s="1064"/>
      <c r="P32" s="1065"/>
      <c r="Q32" s="1071">
        <v>712</v>
      </c>
      <c r="R32" s="1072"/>
      <c r="S32" s="1072"/>
      <c r="T32" s="1072"/>
      <c r="U32" s="1072"/>
      <c r="V32" s="1072">
        <v>522</v>
      </c>
      <c r="W32" s="1072"/>
      <c r="X32" s="1072"/>
      <c r="Y32" s="1072"/>
      <c r="Z32" s="1072"/>
      <c r="AA32" s="1072">
        <v>191</v>
      </c>
      <c r="AB32" s="1072"/>
      <c r="AC32" s="1072"/>
      <c r="AD32" s="1072"/>
      <c r="AE32" s="1073"/>
      <c r="AF32" s="1068">
        <v>117</v>
      </c>
      <c r="AG32" s="1069"/>
      <c r="AH32" s="1069"/>
      <c r="AI32" s="1069"/>
      <c r="AJ32" s="1070"/>
      <c r="AK32" s="1013">
        <v>444</v>
      </c>
      <c r="AL32" s="1004"/>
      <c r="AM32" s="1004"/>
      <c r="AN32" s="1004"/>
      <c r="AO32" s="1004"/>
      <c r="AP32" s="1004">
        <v>4797</v>
      </c>
      <c r="AQ32" s="1004"/>
      <c r="AR32" s="1004"/>
      <c r="AS32" s="1004"/>
      <c r="AT32" s="1004"/>
      <c r="AU32" s="1004">
        <v>3645</v>
      </c>
      <c r="AV32" s="1004"/>
      <c r="AW32" s="1004"/>
      <c r="AX32" s="1004"/>
      <c r="AY32" s="1004"/>
      <c r="AZ32" s="1074" t="s">
        <v>575</v>
      </c>
      <c r="BA32" s="1074"/>
      <c r="BB32" s="1074"/>
      <c r="BC32" s="1074"/>
      <c r="BD32" s="1074"/>
      <c r="BE32" s="1005" t="s">
        <v>408</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409</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389</v>
      </c>
      <c r="B63" s="970" t="s">
        <v>410</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946</v>
      </c>
      <c r="AG63" s="992"/>
      <c r="AH63" s="992"/>
      <c r="AI63" s="992"/>
      <c r="AJ63" s="1055"/>
      <c r="AK63" s="1056"/>
      <c r="AL63" s="996"/>
      <c r="AM63" s="996"/>
      <c r="AN63" s="996"/>
      <c r="AO63" s="996"/>
      <c r="AP63" s="992">
        <v>6166</v>
      </c>
      <c r="AQ63" s="992"/>
      <c r="AR63" s="992"/>
      <c r="AS63" s="992"/>
      <c r="AT63" s="992"/>
      <c r="AU63" s="992">
        <v>3669</v>
      </c>
      <c r="AV63" s="992"/>
      <c r="AW63" s="992"/>
      <c r="AX63" s="992"/>
      <c r="AY63" s="992"/>
      <c r="AZ63" s="1050"/>
      <c r="BA63" s="1050"/>
      <c r="BB63" s="1050"/>
      <c r="BC63" s="1050"/>
      <c r="BD63" s="1050"/>
      <c r="BE63" s="993"/>
      <c r="BF63" s="993"/>
      <c r="BG63" s="993"/>
      <c r="BH63" s="993"/>
      <c r="BI63" s="994"/>
      <c r="BJ63" s="1051" t="s">
        <v>411</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413</v>
      </c>
      <c r="B66" s="1029"/>
      <c r="C66" s="1029"/>
      <c r="D66" s="1029"/>
      <c r="E66" s="1029"/>
      <c r="F66" s="1029"/>
      <c r="G66" s="1029"/>
      <c r="H66" s="1029"/>
      <c r="I66" s="1029"/>
      <c r="J66" s="1029"/>
      <c r="K66" s="1029"/>
      <c r="L66" s="1029"/>
      <c r="M66" s="1029"/>
      <c r="N66" s="1029"/>
      <c r="O66" s="1029"/>
      <c r="P66" s="1030"/>
      <c r="Q66" s="1034" t="s">
        <v>394</v>
      </c>
      <c r="R66" s="1035"/>
      <c r="S66" s="1035"/>
      <c r="T66" s="1035"/>
      <c r="U66" s="1036"/>
      <c r="V66" s="1034" t="s">
        <v>414</v>
      </c>
      <c r="W66" s="1035"/>
      <c r="X66" s="1035"/>
      <c r="Y66" s="1035"/>
      <c r="Z66" s="1036"/>
      <c r="AA66" s="1034" t="s">
        <v>415</v>
      </c>
      <c r="AB66" s="1035"/>
      <c r="AC66" s="1035"/>
      <c r="AD66" s="1035"/>
      <c r="AE66" s="1036"/>
      <c r="AF66" s="1040" t="s">
        <v>416</v>
      </c>
      <c r="AG66" s="1041"/>
      <c r="AH66" s="1041"/>
      <c r="AI66" s="1041"/>
      <c r="AJ66" s="1042"/>
      <c r="AK66" s="1034" t="s">
        <v>398</v>
      </c>
      <c r="AL66" s="1029"/>
      <c r="AM66" s="1029"/>
      <c r="AN66" s="1029"/>
      <c r="AO66" s="1030"/>
      <c r="AP66" s="1034" t="s">
        <v>417</v>
      </c>
      <c r="AQ66" s="1035"/>
      <c r="AR66" s="1035"/>
      <c r="AS66" s="1035"/>
      <c r="AT66" s="1036"/>
      <c r="AU66" s="1034" t="s">
        <v>418</v>
      </c>
      <c r="AV66" s="1035"/>
      <c r="AW66" s="1035"/>
      <c r="AX66" s="1035"/>
      <c r="AY66" s="1036"/>
      <c r="AZ66" s="1034" t="s">
        <v>376</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577</v>
      </c>
      <c r="C68" s="1019"/>
      <c r="D68" s="1019"/>
      <c r="E68" s="1019"/>
      <c r="F68" s="1019"/>
      <c r="G68" s="1019"/>
      <c r="H68" s="1019"/>
      <c r="I68" s="1019"/>
      <c r="J68" s="1019"/>
      <c r="K68" s="1019"/>
      <c r="L68" s="1019"/>
      <c r="M68" s="1019"/>
      <c r="N68" s="1019"/>
      <c r="O68" s="1019"/>
      <c r="P68" s="1020"/>
      <c r="Q68" s="1021">
        <v>807</v>
      </c>
      <c r="R68" s="1015"/>
      <c r="S68" s="1015"/>
      <c r="T68" s="1015"/>
      <c r="U68" s="1015"/>
      <c r="V68" s="1015">
        <v>787</v>
      </c>
      <c r="W68" s="1015"/>
      <c r="X68" s="1015"/>
      <c r="Y68" s="1015"/>
      <c r="Z68" s="1015"/>
      <c r="AA68" s="1015">
        <v>20</v>
      </c>
      <c r="AB68" s="1015"/>
      <c r="AC68" s="1015"/>
      <c r="AD68" s="1015"/>
      <c r="AE68" s="1015"/>
      <c r="AF68" s="1015">
        <v>20</v>
      </c>
      <c r="AG68" s="1015"/>
      <c r="AH68" s="1015"/>
      <c r="AI68" s="1015"/>
      <c r="AJ68" s="1015"/>
      <c r="AK68" s="1015">
        <v>20</v>
      </c>
      <c r="AL68" s="1015"/>
      <c r="AM68" s="1015"/>
      <c r="AN68" s="1015"/>
      <c r="AO68" s="1015"/>
      <c r="AP68" s="1015" t="s">
        <v>575</v>
      </c>
      <c r="AQ68" s="1015"/>
      <c r="AR68" s="1015"/>
      <c r="AS68" s="1015"/>
      <c r="AT68" s="1015"/>
      <c r="AU68" s="1015" t="s">
        <v>575</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578</v>
      </c>
      <c r="C69" s="1008"/>
      <c r="D69" s="1008"/>
      <c r="E69" s="1008"/>
      <c r="F69" s="1008"/>
      <c r="G69" s="1008"/>
      <c r="H69" s="1008"/>
      <c r="I69" s="1008"/>
      <c r="J69" s="1008"/>
      <c r="K69" s="1008"/>
      <c r="L69" s="1008"/>
      <c r="M69" s="1008"/>
      <c r="N69" s="1008"/>
      <c r="O69" s="1008"/>
      <c r="P69" s="1009"/>
      <c r="Q69" s="1010">
        <v>6909</v>
      </c>
      <c r="R69" s="1004"/>
      <c r="S69" s="1004"/>
      <c r="T69" s="1004"/>
      <c r="U69" s="1004"/>
      <c r="V69" s="1004">
        <v>6702</v>
      </c>
      <c r="W69" s="1004"/>
      <c r="X69" s="1004"/>
      <c r="Y69" s="1004"/>
      <c r="Z69" s="1004"/>
      <c r="AA69" s="1004">
        <v>208</v>
      </c>
      <c r="AB69" s="1004"/>
      <c r="AC69" s="1004"/>
      <c r="AD69" s="1004"/>
      <c r="AE69" s="1004"/>
      <c r="AF69" s="1004">
        <v>208</v>
      </c>
      <c r="AG69" s="1004"/>
      <c r="AH69" s="1004"/>
      <c r="AI69" s="1004"/>
      <c r="AJ69" s="1004"/>
      <c r="AK69" s="1004" t="s">
        <v>575</v>
      </c>
      <c r="AL69" s="1004"/>
      <c r="AM69" s="1004"/>
      <c r="AN69" s="1004"/>
      <c r="AO69" s="1004"/>
      <c r="AP69" s="1004" t="s">
        <v>575</v>
      </c>
      <c r="AQ69" s="1004"/>
      <c r="AR69" s="1004"/>
      <c r="AS69" s="1004"/>
      <c r="AT69" s="1004"/>
      <c r="AU69" s="1004" t="s">
        <v>575</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579</v>
      </c>
      <c r="C70" s="1008"/>
      <c r="D70" s="1008"/>
      <c r="E70" s="1008"/>
      <c r="F70" s="1008"/>
      <c r="G70" s="1008"/>
      <c r="H70" s="1008"/>
      <c r="I70" s="1008"/>
      <c r="J70" s="1008"/>
      <c r="K70" s="1008"/>
      <c r="L70" s="1008"/>
      <c r="M70" s="1008"/>
      <c r="N70" s="1008"/>
      <c r="O70" s="1008"/>
      <c r="P70" s="1009"/>
      <c r="Q70" s="1010">
        <v>244</v>
      </c>
      <c r="R70" s="1004"/>
      <c r="S70" s="1004"/>
      <c r="T70" s="1004"/>
      <c r="U70" s="1004"/>
      <c r="V70" s="1004">
        <v>236</v>
      </c>
      <c r="W70" s="1004"/>
      <c r="X70" s="1004"/>
      <c r="Y70" s="1004"/>
      <c r="Z70" s="1004"/>
      <c r="AA70" s="1004">
        <v>8</v>
      </c>
      <c r="AB70" s="1004"/>
      <c r="AC70" s="1004"/>
      <c r="AD70" s="1004"/>
      <c r="AE70" s="1004"/>
      <c r="AF70" s="1004">
        <v>8</v>
      </c>
      <c r="AG70" s="1004"/>
      <c r="AH70" s="1004"/>
      <c r="AI70" s="1004"/>
      <c r="AJ70" s="1004"/>
      <c r="AK70" s="1004">
        <v>11</v>
      </c>
      <c r="AL70" s="1004"/>
      <c r="AM70" s="1004"/>
      <c r="AN70" s="1004"/>
      <c r="AO70" s="1004"/>
      <c r="AP70" s="1004" t="s">
        <v>575</v>
      </c>
      <c r="AQ70" s="1004"/>
      <c r="AR70" s="1004"/>
      <c r="AS70" s="1004"/>
      <c r="AT70" s="1004"/>
      <c r="AU70" s="1004" t="s">
        <v>575</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580</v>
      </c>
      <c r="C71" s="1008"/>
      <c r="D71" s="1008"/>
      <c r="E71" s="1008"/>
      <c r="F71" s="1008"/>
      <c r="G71" s="1008"/>
      <c r="H71" s="1008"/>
      <c r="I71" s="1008"/>
      <c r="J71" s="1008"/>
      <c r="K71" s="1008"/>
      <c r="L71" s="1008"/>
      <c r="M71" s="1008"/>
      <c r="N71" s="1008"/>
      <c r="O71" s="1008"/>
      <c r="P71" s="1009"/>
      <c r="Q71" s="1010">
        <v>818</v>
      </c>
      <c r="R71" s="1004"/>
      <c r="S71" s="1004"/>
      <c r="T71" s="1004"/>
      <c r="U71" s="1004"/>
      <c r="V71" s="1004">
        <v>786</v>
      </c>
      <c r="W71" s="1004"/>
      <c r="X71" s="1004"/>
      <c r="Y71" s="1004"/>
      <c r="Z71" s="1004"/>
      <c r="AA71" s="1004">
        <v>32</v>
      </c>
      <c r="AB71" s="1004"/>
      <c r="AC71" s="1004"/>
      <c r="AD71" s="1004"/>
      <c r="AE71" s="1004"/>
      <c r="AF71" s="1004">
        <v>21</v>
      </c>
      <c r="AG71" s="1004"/>
      <c r="AH71" s="1004"/>
      <c r="AI71" s="1004"/>
      <c r="AJ71" s="1004"/>
      <c r="AK71" s="1004">
        <v>29</v>
      </c>
      <c r="AL71" s="1004"/>
      <c r="AM71" s="1004"/>
      <c r="AN71" s="1004"/>
      <c r="AO71" s="1004"/>
      <c r="AP71" s="1004">
        <v>110</v>
      </c>
      <c r="AQ71" s="1004"/>
      <c r="AR71" s="1004"/>
      <c r="AS71" s="1004"/>
      <c r="AT71" s="1004"/>
      <c r="AU71" s="1004">
        <v>95</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581</v>
      </c>
      <c r="C72" s="1008"/>
      <c r="D72" s="1008"/>
      <c r="E72" s="1008"/>
      <c r="F72" s="1008"/>
      <c r="G72" s="1008"/>
      <c r="H72" s="1008"/>
      <c r="I72" s="1008"/>
      <c r="J72" s="1008"/>
      <c r="K72" s="1008"/>
      <c r="L72" s="1008"/>
      <c r="M72" s="1008"/>
      <c r="N72" s="1008"/>
      <c r="O72" s="1008"/>
      <c r="P72" s="1009"/>
      <c r="Q72" s="1010">
        <v>3650</v>
      </c>
      <c r="R72" s="1004"/>
      <c r="S72" s="1004"/>
      <c r="T72" s="1004"/>
      <c r="U72" s="1004"/>
      <c r="V72" s="1004">
        <v>2892</v>
      </c>
      <c r="W72" s="1004"/>
      <c r="X72" s="1004"/>
      <c r="Y72" s="1004"/>
      <c r="Z72" s="1004"/>
      <c r="AA72" s="1004">
        <v>758</v>
      </c>
      <c r="AB72" s="1004"/>
      <c r="AC72" s="1004"/>
      <c r="AD72" s="1004"/>
      <c r="AE72" s="1004"/>
      <c r="AF72" s="1004">
        <v>36</v>
      </c>
      <c r="AG72" s="1004"/>
      <c r="AH72" s="1004"/>
      <c r="AI72" s="1004"/>
      <c r="AJ72" s="1004"/>
      <c r="AK72" s="1004" t="s">
        <v>575</v>
      </c>
      <c r="AL72" s="1004"/>
      <c r="AM72" s="1004"/>
      <c r="AN72" s="1004"/>
      <c r="AO72" s="1004"/>
      <c r="AP72" s="1004">
        <v>14</v>
      </c>
      <c r="AQ72" s="1004"/>
      <c r="AR72" s="1004"/>
      <c r="AS72" s="1004"/>
      <c r="AT72" s="1004"/>
      <c r="AU72" s="1004">
        <v>14</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582</v>
      </c>
      <c r="C73" s="1008"/>
      <c r="D73" s="1008"/>
      <c r="E73" s="1008"/>
      <c r="F73" s="1008"/>
      <c r="G73" s="1008"/>
      <c r="H73" s="1008"/>
      <c r="I73" s="1008"/>
      <c r="J73" s="1008"/>
      <c r="K73" s="1008"/>
      <c r="L73" s="1008"/>
      <c r="M73" s="1008"/>
      <c r="N73" s="1008"/>
      <c r="O73" s="1008"/>
      <c r="P73" s="1009"/>
      <c r="Q73" s="1010">
        <v>149</v>
      </c>
      <c r="R73" s="1004"/>
      <c r="S73" s="1004"/>
      <c r="T73" s="1004"/>
      <c r="U73" s="1004"/>
      <c r="V73" s="1004">
        <v>129</v>
      </c>
      <c r="W73" s="1004"/>
      <c r="X73" s="1004"/>
      <c r="Y73" s="1004"/>
      <c r="Z73" s="1004"/>
      <c r="AA73" s="1004">
        <v>20</v>
      </c>
      <c r="AB73" s="1004"/>
      <c r="AC73" s="1004"/>
      <c r="AD73" s="1004"/>
      <c r="AE73" s="1004"/>
      <c r="AF73" s="1004">
        <v>20</v>
      </c>
      <c r="AG73" s="1004"/>
      <c r="AH73" s="1004"/>
      <c r="AI73" s="1004"/>
      <c r="AJ73" s="1004"/>
      <c r="AK73" s="1004">
        <v>12</v>
      </c>
      <c r="AL73" s="1004"/>
      <c r="AM73" s="1004"/>
      <c r="AN73" s="1004"/>
      <c r="AO73" s="1004"/>
      <c r="AP73" s="1004" t="s">
        <v>575</v>
      </c>
      <c r="AQ73" s="1004"/>
      <c r="AR73" s="1004"/>
      <c r="AS73" s="1004"/>
      <c r="AT73" s="1004"/>
      <c r="AU73" s="1004" t="s">
        <v>575</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583</v>
      </c>
      <c r="C74" s="1008"/>
      <c r="D74" s="1008"/>
      <c r="E74" s="1008"/>
      <c r="F74" s="1008"/>
      <c r="G74" s="1008"/>
      <c r="H74" s="1008"/>
      <c r="I74" s="1008"/>
      <c r="J74" s="1008"/>
      <c r="K74" s="1008"/>
      <c r="L74" s="1008"/>
      <c r="M74" s="1008"/>
      <c r="N74" s="1008"/>
      <c r="O74" s="1008"/>
      <c r="P74" s="1009"/>
      <c r="Q74" s="1010">
        <v>2371</v>
      </c>
      <c r="R74" s="1004"/>
      <c r="S74" s="1004"/>
      <c r="T74" s="1004"/>
      <c r="U74" s="1004"/>
      <c r="V74" s="1004">
        <v>1712</v>
      </c>
      <c r="W74" s="1004"/>
      <c r="X74" s="1004"/>
      <c r="Y74" s="1004"/>
      <c r="Z74" s="1004"/>
      <c r="AA74" s="1004">
        <v>659</v>
      </c>
      <c r="AB74" s="1004"/>
      <c r="AC74" s="1004"/>
      <c r="AD74" s="1004"/>
      <c r="AE74" s="1004"/>
      <c r="AF74" s="1004">
        <v>5758</v>
      </c>
      <c r="AG74" s="1004"/>
      <c r="AH74" s="1004"/>
      <c r="AI74" s="1004"/>
      <c r="AJ74" s="1004"/>
      <c r="AK74" s="1004" t="s">
        <v>575</v>
      </c>
      <c r="AL74" s="1004"/>
      <c r="AM74" s="1004"/>
      <c r="AN74" s="1004"/>
      <c r="AO74" s="1004"/>
      <c r="AP74" s="1004">
        <v>2669</v>
      </c>
      <c r="AQ74" s="1004"/>
      <c r="AR74" s="1004"/>
      <c r="AS74" s="1004"/>
      <c r="AT74" s="1004"/>
      <c r="AU74" s="1004" t="s">
        <v>575</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t="s">
        <v>584</v>
      </c>
      <c r="C75" s="1008"/>
      <c r="D75" s="1008"/>
      <c r="E75" s="1008"/>
      <c r="F75" s="1008"/>
      <c r="G75" s="1008"/>
      <c r="H75" s="1008"/>
      <c r="I75" s="1008"/>
      <c r="J75" s="1008"/>
      <c r="K75" s="1008"/>
      <c r="L75" s="1008"/>
      <c r="M75" s="1008"/>
      <c r="N75" s="1008"/>
      <c r="O75" s="1008"/>
      <c r="P75" s="1009"/>
      <c r="Q75" s="1011">
        <v>103</v>
      </c>
      <c r="R75" s="1012"/>
      <c r="S75" s="1012"/>
      <c r="T75" s="1012"/>
      <c r="U75" s="1013"/>
      <c r="V75" s="1014">
        <v>94</v>
      </c>
      <c r="W75" s="1012"/>
      <c r="X75" s="1012"/>
      <c r="Y75" s="1012"/>
      <c r="Z75" s="1013"/>
      <c r="AA75" s="1014">
        <v>8</v>
      </c>
      <c r="AB75" s="1012"/>
      <c r="AC75" s="1012"/>
      <c r="AD75" s="1012"/>
      <c r="AE75" s="1013"/>
      <c r="AF75" s="1014">
        <v>8</v>
      </c>
      <c r="AG75" s="1012"/>
      <c r="AH75" s="1012"/>
      <c r="AI75" s="1012"/>
      <c r="AJ75" s="1013"/>
      <c r="AK75" s="1014">
        <v>11</v>
      </c>
      <c r="AL75" s="1012"/>
      <c r="AM75" s="1012"/>
      <c r="AN75" s="1012"/>
      <c r="AO75" s="1013"/>
      <c r="AP75" s="1014" t="s">
        <v>575</v>
      </c>
      <c r="AQ75" s="1012"/>
      <c r="AR75" s="1012"/>
      <c r="AS75" s="1012"/>
      <c r="AT75" s="1013"/>
      <c r="AU75" s="1014" t="s">
        <v>575</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t="s">
        <v>585</v>
      </c>
      <c r="C76" s="1008"/>
      <c r="D76" s="1008"/>
      <c r="E76" s="1008"/>
      <c r="F76" s="1008"/>
      <c r="G76" s="1008"/>
      <c r="H76" s="1008"/>
      <c r="I76" s="1008"/>
      <c r="J76" s="1008"/>
      <c r="K76" s="1008"/>
      <c r="L76" s="1008"/>
      <c r="M76" s="1008"/>
      <c r="N76" s="1008"/>
      <c r="O76" s="1008"/>
      <c r="P76" s="1009"/>
      <c r="Q76" s="1011">
        <v>15357</v>
      </c>
      <c r="R76" s="1012"/>
      <c r="S76" s="1012"/>
      <c r="T76" s="1012"/>
      <c r="U76" s="1013"/>
      <c r="V76" s="1014">
        <v>14758</v>
      </c>
      <c r="W76" s="1012"/>
      <c r="X76" s="1012"/>
      <c r="Y76" s="1012"/>
      <c r="Z76" s="1013"/>
      <c r="AA76" s="1014">
        <v>598</v>
      </c>
      <c r="AB76" s="1012"/>
      <c r="AC76" s="1012"/>
      <c r="AD76" s="1012"/>
      <c r="AE76" s="1013"/>
      <c r="AF76" s="1014">
        <v>4378</v>
      </c>
      <c r="AG76" s="1012"/>
      <c r="AH76" s="1012"/>
      <c r="AI76" s="1012"/>
      <c r="AJ76" s="1013"/>
      <c r="AK76" s="1014" t="s">
        <v>575</v>
      </c>
      <c r="AL76" s="1012"/>
      <c r="AM76" s="1012"/>
      <c r="AN76" s="1012"/>
      <c r="AO76" s="1013"/>
      <c r="AP76" s="1014">
        <v>5581</v>
      </c>
      <c r="AQ76" s="1012"/>
      <c r="AR76" s="1012"/>
      <c r="AS76" s="1012"/>
      <c r="AT76" s="1013"/>
      <c r="AU76" s="1014">
        <v>419</v>
      </c>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t="s">
        <v>586</v>
      </c>
      <c r="C77" s="1008"/>
      <c r="D77" s="1008"/>
      <c r="E77" s="1008"/>
      <c r="F77" s="1008"/>
      <c r="G77" s="1008"/>
      <c r="H77" s="1008"/>
      <c r="I77" s="1008"/>
      <c r="J77" s="1008"/>
      <c r="K77" s="1008"/>
      <c r="L77" s="1008"/>
      <c r="M77" s="1008"/>
      <c r="N77" s="1008"/>
      <c r="O77" s="1008"/>
      <c r="P77" s="1009"/>
      <c r="Q77" s="1011">
        <v>553</v>
      </c>
      <c r="R77" s="1012"/>
      <c r="S77" s="1012"/>
      <c r="T77" s="1012"/>
      <c r="U77" s="1013"/>
      <c r="V77" s="1014">
        <v>522</v>
      </c>
      <c r="W77" s="1012"/>
      <c r="X77" s="1012"/>
      <c r="Y77" s="1012"/>
      <c r="Z77" s="1013"/>
      <c r="AA77" s="1014">
        <v>31</v>
      </c>
      <c r="AB77" s="1012"/>
      <c r="AC77" s="1012"/>
      <c r="AD77" s="1012"/>
      <c r="AE77" s="1013"/>
      <c r="AF77" s="1014">
        <v>31</v>
      </c>
      <c r="AG77" s="1012"/>
      <c r="AH77" s="1012"/>
      <c r="AI77" s="1012"/>
      <c r="AJ77" s="1013"/>
      <c r="AK77" s="1014">
        <v>24</v>
      </c>
      <c r="AL77" s="1012"/>
      <c r="AM77" s="1012"/>
      <c r="AN77" s="1012"/>
      <c r="AO77" s="1013"/>
      <c r="AP77" s="1014" t="s">
        <v>575</v>
      </c>
      <c r="AQ77" s="1012"/>
      <c r="AR77" s="1012"/>
      <c r="AS77" s="1012"/>
      <c r="AT77" s="1013"/>
      <c r="AU77" s="1014" t="s">
        <v>575</v>
      </c>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t="s">
        <v>587</v>
      </c>
      <c r="C78" s="1008"/>
      <c r="D78" s="1008"/>
      <c r="E78" s="1008"/>
      <c r="F78" s="1008"/>
      <c r="G78" s="1008"/>
      <c r="H78" s="1008"/>
      <c r="I78" s="1008"/>
      <c r="J78" s="1008"/>
      <c r="K78" s="1008"/>
      <c r="L78" s="1008"/>
      <c r="M78" s="1008"/>
      <c r="N78" s="1008"/>
      <c r="O78" s="1008"/>
      <c r="P78" s="1009"/>
      <c r="Q78" s="1010">
        <v>172370</v>
      </c>
      <c r="R78" s="1004"/>
      <c r="S78" s="1004"/>
      <c r="T78" s="1004"/>
      <c r="U78" s="1004"/>
      <c r="V78" s="1004">
        <v>165579</v>
      </c>
      <c r="W78" s="1004"/>
      <c r="X78" s="1004"/>
      <c r="Y78" s="1004"/>
      <c r="Z78" s="1004"/>
      <c r="AA78" s="1004">
        <v>6792</v>
      </c>
      <c r="AB78" s="1004"/>
      <c r="AC78" s="1004"/>
      <c r="AD78" s="1004"/>
      <c r="AE78" s="1004"/>
      <c r="AF78" s="1004">
        <v>6788</v>
      </c>
      <c r="AG78" s="1004"/>
      <c r="AH78" s="1004"/>
      <c r="AI78" s="1004"/>
      <c r="AJ78" s="1004"/>
      <c r="AK78" s="1004">
        <v>7704</v>
      </c>
      <c r="AL78" s="1004"/>
      <c r="AM78" s="1004"/>
      <c r="AN78" s="1004"/>
      <c r="AO78" s="1004"/>
      <c r="AP78" s="1004" t="s">
        <v>575</v>
      </c>
      <c r="AQ78" s="1004"/>
      <c r="AR78" s="1004"/>
      <c r="AS78" s="1004"/>
      <c r="AT78" s="1004"/>
      <c r="AU78" s="1004" t="s">
        <v>575</v>
      </c>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389</v>
      </c>
      <c r="B88" s="970" t="s">
        <v>419</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17276</v>
      </c>
      <c r="AG88" s="992"/>
      <c r="AH88" s="992"/>
      <c r="AI88" s="992"/>
      <c r="AJ88" s="992"/>
      <c r="AK88" s="996"/>
      <c r="AL88" s="996"/>
      <c r="AM88" s="996"/>
      <c r="AN88" s="996"/>
      <c r="AO88" s="996"/>
      <c r="AP88" s="992">
        <v>8373</v>
      </c>
      <c r="AQ88" s="992"/>
      <c r="AR88" s="992"/>
      <c r="AS88" s="992"/>
      <c r="AT88" s="992"/>
      <c r="AU88" s="992">
        <v>526</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70" t="s">
        <v>420</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18</v>
      </c>
      <c r="CS102" s="986"/>
      <c r="CT102" s="986"/>
      <c r="CU102" s="986"/>
      <c r="CV102" s="987"/>
      <c r="CW102" s="985" t="s">
        <v>575</v>
      </c>
      <c r="CX102" s="986"/>
      <c r="CY102" s="986"/>
      <c r="CZ102" s="986"/>
      <c r="DA102" s="987"/>
      <c r="DB102" s="985" t="s">
        <v>575</v>
      </c>
      <c r="DC102" s="986"/>
      <c r="DD102" s="986"/>
      <c r="DE102" s="986"/>
      <c r="DF102" s="987"/>
      <c r="DG102" s="985" t="s">
        <v>575</v>
      </c>
      <c r="DH102" s="986"/>
      <c r="DI102" s="986"/>
      <c r="DJ102" s="986"/>
      <c r="DK102" s="987"/>
      <c r="DL102" s="985" t="s">
        <v>575</v>
      </c>
      <c r="DM102" s="986"/>
      <c r="DN102" s="986"/>
      <c r="DO102" s="986"/>
      <c r="DP102" s="987"/>
      <c r="DQ102" s="985" t="s">
        <v>575</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421</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422</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425</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426</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427</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428</v>
      </c>
      <c r="AB109" s="929"/>
      <c r="AC109" s="929"/>
      <c r="AD109" s="929"/>
      <c r="AE109" s="930"/>
      <c r="AF109" s="931" t="s">
        <v>429</v>
      </c>
      <c r="AG109" s="929"/>
      <c r="AH109" s="929"/>
      <c r="AI109" s="929"/>
      <c r="AJ109" s="930"/>
      <c r="AK109" s="931" t="s">
        <v>303</v>
      </c>
      <c r="AL109" s="929"/>
      <c r="AM109" s="929"/>
      <c r="AN109" s="929"/>
      <c r="AO109" s="930"/>
      <c r="AP109" s="931" t="s">
        <v>430</v>
      </c>
      <c r="AQ109" s="929"/>
      <c r="AR109" s="929"/>
      <c r="AS109" s="929"/>
      <c r="AT109" s="962"/>
      <c r="AU109" s="928" t="s">
        <v>427</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428</v>
      </c>
      <c r="BR109" s="929"/>
      <c r="BS109" s="929"/>
      <c r="BT109" s="929"/>
      <c r="BU109" s="930"/>
      <c r="BV109" s="931" t="s">
        <v>429</v>
      </c>
      <c r="BW109" s="929"/>
      <c r="BX109" s="929"/>
      <c r="BY109" s="929"/>
      <c r="BZ109" s="930"/>
      <c r="CA109" s="931" t="s">
        <v>303</v>
      </c>
      <c r="CB109" s="929"/>
      <c r="CC109" s="929"/>
      <c r="CD109" s="929"/>
      <c r="CE109" s="930"/>
      <c r="CF109" s="969" t="s">
        <v>430</v>
      </c>
      <c r="CG109" s="969"/>
      <c r="CH109" s="969"/>
      <c r="CI109" s="969"/>
      <c r="CJ109" s="969"/>
      <c r="CK109" s="931" t="s">
        <v>431</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428</v>
      </c>
      <c r="DH109" s="929"/>
      <c r="DI109" s="929"/>
      <c r="DJ109" s="929"/>
      <c r="DK109" s="930"/>
      <c r="DL109" s="931" t="s">
        <v>429</v>
      </c>
      <c r="DM109" s="929"/>
      <c r="DN109" s="929"/>
      <c r="DO109" s="929"/>
      <c r="DP109" s="930"/>
      <c r="DQ109" s="931" t="s">
        <v>303</v>
      </c>
      <c r="DR109" s="929"/>
      <c r="DS109" s="929"/>
      <c r="DT109" s="929"/>
      <c r="DU109" s="930"/>
      <c r="DV109" s="931" t="s">
        <v>430</v>
      </c>
      <c r="DW109" s="929"/>
      <c r="DX109" s="929"/>
      <c r="DY109" s="929"/>
      <c r="DZ109" s="962"/>
    </row>
    <row r="110" spans="1:131" s="221" customFormat="1" ht="26.25" customHeight="1" x14ac:dyDescent="0.15">
      <c r="A110" s="840" t="s">
        <v>432</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488328</v>
      </c>
      <c r="AB110" s="922"/>
      <c r="AC110" s="922"/>
      <c r="AD110" s="922"/>
      <c r="AE110" s="923"/>
      <c r="AF110" s="924">
        <v>483234</v>
      </c>
      <c r="AG110" s="922"/>
      <c r="AH110" s="922"/>
      <c r="AI110" s="922"/>
      <c r="AJ110" s="923"/>
      <c r="AK110" s="924">
        <v>487419</v>
      </c>
      <c r="AL110" s="922"/>
      <c r="AM110" s="922"/>
      <c r="AN110" s="922"/>
      <c r="AO110" s="923"/>
      <c r="AP110" s="925">
        <v>12.9</v>
      </c>
      <c r="AQ110" s="926"/>
      <c r="AR110" s="926"/>
      <c r="AS110" s="926"/>
      <c r="AT110" s="927"/>
      <c r="AU110" s="963" t="s">
        <v>73</v>
      </c>
      <c r="AV110" s="964"/>
      <c r="AW110" s="964"/>
      <c r="AX110" s="964"/>
      <c r="AY110" s="964"/>
      <c r="AZ110" s="893" t="s">
        <v>433</v>
      </c>
      <c r="BA110" s="841"/>
      <c r="BB110" s="841"/>
      <c r="BC110" s="841"/>
      <c r="BD110" s="841"/>
      <c r="BE110" s="841"/>
      <c r="BF110" s="841"/>
      <c r="BG110" s="841"/>
      <c r="BH110" s="841"/>
      <c r="BI110" s="841"/>
      <c r="BJ110" s="841"/>
      <c r="BK110" s="841"/>
      <c r="BL110" s="841"/>
      <c r="BM110" s="841"/>
      <c r="BN110" s="841"/>
      <c r="BO110" s="841"/>
      <c r="BP110" s="842"/>
      <c r="BQ110" s="894">
        <v>7534658</v>
      </c>
      <c r="BR110" s="875"/>
      <c r="BS110" s="875"/>
      <c r="BT110" s="875"/>
      <c r="BU110" s="875"/>
      <c r="BV110" s="875">
        <v>7908117</v>
      </c>
      <c r="BW110" s="875"/>
      <c r="BX110" s="875"/>
      <c r="BY110" s="875"/>
      <c r="BZ110" s="875"/>
      <c r="CA110" s="875">
        <v>7903646</v>
      </c>
      <c r="CB110" s="875"/>
      <c r="CC110" s="875"/>
      <c r="CD110" s="875"/>
      <c r="CE110" s="875"/>
      <c r="CF110" s="899">
        <v>209.7</v>
      </c>
      <c r="CG110" s="900"/>
      <c r="CH110" s="900"/>
      <c r="CI110" s="900"/>
      <c r="CJ110" s="900"/>
      <c r="CK110" s="959" t="s">
        <v>434</v>
      </c>
      <c r="CL110" s="852"/>
      <c r="CM110" s="893" t="s">
        <v>435</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411</v>
      </c>
      <c r="DH110" s="875"/>
      <c r="DI110" s="875"/>
      <c r="DJ110" s="875"/>
      <c r="DK110" s="875"/>
      <c r="DL110" s="875" t="s">
        <v>130</v>
      </c>
      <c r="DM110" s="875"/>
      <c r="DN110" s="875"/>
      <c r="DO110" s="875"/>
      <c r="DP110" s="875"/>
      <c r="DQ110" s="875" t="s">
        <v>391</v>
      </c>
      <c r="DR110" s="875"/>
      <c r="DS110" s="875"/>
      <c r="DT110" s="875"/>
      <c r="DU110" s="875"/>
      <c r="DV110" s="876" t="s">
        <v>130</v>
      </c>
      <c r="DW110" s="876"/>
      <c r="DX110" s="876"/>
      <c r="DY110" s="876"/>
      <c r="DZ110" s="877"/>
    </row>
    <row r="111" spans="1:131" s="221" customFormat="1" ht="26.25" customHeight="1" x14ac:dyDescent="0.15">
      <c r="A111" s="807" t="s">
        <v>436</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391</v>
      </c>
      <c r="AB111" s="952"/>
      <c r="AC111" s="952"/>
      <c r="AD111" s="952"/>
      <c r="AE111" s="953"/>
      <c r="AF111" s="954" t="s">
        <v>411</v>
      </c>
      <c r="AG111" s="952"/>
      <c r="AH111" s="952"/>
      <c r="AI111" s="952"/>
      <c r="AJ111" s="953"/>
      <c r="AK111" s="954" t="s">
        <v>130</v>
      </c>
      <c r="AL111" s="952"/>
      <c r="AM111" s="952"/>
      <c r="AN111" s="952"/>
      <c r="AO111" s="953"/>
      <c r="AP111" s="955" t="s">
        <v>130</v>
      </c>
      <c r="AQ111" s="956"/>
      <c r="AR111" s="956"/>
      <c r="AS111" s="956"/>
      <c r="AT111" s="957"/>
      <c r="AU111" s="965"/>
      <c r="AV111" s="966"/>
      <c r="AW111" s="966"/>
      <c r="AX111" s="966"/>
      <c r="AY111" s="966"/>
      <c r="AZ111" s="848" t="s">
        <v>437</v>
      </c>
      <c r="BA111" s="785"/>
      <c r="BB111" s="785"/>
      <c r="BC111" s="785"/>
      <c r="BD111" s="785"/>
      <c r="BE111" s="785"/>
      <c r="BF111" s="785"/>
      <c r="BG111" s="785"/>
      <c r="BH111" s="785"/>
      <c r="BI111" s="785"/>
      <c r="BJ111" s="785"/>
      <c r="BK111" s="785"/>
      <c r="BL111" s="785"/>
      <c r="BM111" s="785"/>
      <c r="BN111" s="785"/>
      <c r="BO111" s="785"/>
      <c r="BP111" s="786"/>
      <c r="BQ111" s="849">
        <v>926</v>
      </c>
      <c r="BR111" s="850"/>
      <c r="BS111" s="850"/>
      <c r="BT111" s="850"/>
      <c r="BU111" s="850"/>
      <c r="BV111" s="850">
        <v>926</v>
      </c>
      <c r="BW111" s="850"/>
      <c r="BX111" s="850"/>
      <c r="BY111" s="850"/>
      <c r="BZ111" s="850"/>
      <c r="CA111" s="850" t="s">
        <v>438</v>
      </c>
      <c r="CB111" s="850"/>
      <c r="CC111" s="850"/>
      <c r="CD111" s="850"/>
      <c r="CE111" s="850"/>
      <c r="CF111" s="908" t="s">
        <v>411</v>
      </c>
      <c r="CG111" s="909"/>
      <c r="CH111" s="909"/>
      <c r="CI111" s="909"/>
      <c r="CJ111" s="909"/>
      <c r="CK111" s="960"/>
      <c r="CL111" s="854"/>
      <c r="CM111" s="848" t="s">
        <v>439</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411</v>
      </c>
      <c r="DH111" s="850"/>
      <c r="DI111" s="850"/>
      <c r="DJ111" s="850"/>
      <c r="DK111" s="850"/>
      <c r="DL111" s="850" t="s">
        <v>391</v>
      </c>
      <c r="DM111" s="850"/>
      <c r="DN111" s="850"/>
      <c r="DO111" s="850"/>
      <c r="DP111" s="850"/>
      <c r="DQ111" s="850" t="s">
        <v>130</v>
      </c>
      <c r="DR111" s="850"/>
      <c r="DS111" s="850"/>
      <c r="DT111" s="850"/>
      <c r="DU111" s="850"/>
      <c r="DV111" s="827" t="s">
        <v>130</v>
      </c>
      <c r="DW111" s="827"/>
      <c r="DX111" s="827"/>
      <c r="DY111" s="827"/>
      <c r="DZ111" s="828"/>
    </row>
    <row r="112" spans="1:131" s="221" customFormat="1" ht="26.25" customHeight="1" x14ac:dyDescent="0.15">
      <c r="A112" s="945" t="s">
        <v>440</v>
      </c>
      <c r="B112" s="946"/>
      <c r="C112" s="785" t="s">
        <v>441</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130</v>
      </c>
      <c r="AB112" s="813"/>
      <c r="AC112" s="813"/>
      <c r="AD112" s="813"/>
      <c r="AE112" s="814"/>
      <c r="AF112" s="815" t="s">
        <v>442</v>
      </c>
      <c r="AG112" s="813"/>
      <c r="AH112" s="813"/>
      <c r="AI112" s="813"/>
      <c r="AJ112" s="814"/>
      <c r="AK112" s="815" t="s">
        <v>130</v>
      </c>
      <c r="AL112" s="813"/>
      <c r="AM112" s="813"/>
      <c r="AN112" s="813"/>
      <c r="AO112" s="814"/>
      <c r="AP112" s="857" t="s">
        <v>130</v>
      </c>
      <c r="AQ112" s="858"/>
      <c r="AR112" s="858"/>
      <c r="AS112" s="858"/>
      <c r="AT112" s="859"/>
      <c r="AU112" s="965"/>
      <c r="AV112" s="966"/>
      <c r="AW112" s="966"/>
      <c r="AX112" s="966"/>
      <c r="AY112" s="966"/>
      <c r="AZ112" s="848" t="s">
        <v>443</v>
      </c>
      <c r="BA112" s="785"/>
      <c r="BB112" s="785"/>
      <c r="BC112" s="785"/>
      <c r="BD112" s="785"/>
      <c r="BE112" s="785"/>
      <c r="BF112" s="785"/>
      <c r="BG112" s="785"/>
      <c r="BH112" s="785"/>
      <c r="BI112" s="785"/>
      <c r="BJ112" s="785"/>
      <c r="BK112" s="785"/>
      <c r="BL112" s="785"/>
      <c r="BM112" s="785"/>
      <c r="BN112" s="785"/>
      <c r="BO112" s="785"/>
      <c r="BP112" s="786"/>
      <c r="BQ112" s="849">
        <v>4344928</v>
      </c>
      <c r="BR112" s="850"/>
      <c r="BS112" s="850"/>
      <c r="BT112" s="850"/>
      <c r="BU112" s="850"/>
      <c r="BV112" s="850">
        <v>3972017</v>
      </c>
      <c r="BW112" s="850"/>
      <c r="BX112" s="850"/>
      <c r="BY112" s="850"/>
      <c r="BZ112" s="850"/>
      <c r="CA112" s="850">
        <v>3668760</v>
      </c>
      <c r="CB112" s="850"/>
      <c r="CC112" s="850"/>
      <c r="CD112" s="850"/>
      <c r="CE112" s="850"/>
      <c r="CF112" s="908">
        <v>97.4</v>
      </c>
      <c r="CG112" s="909"/>
      <c r="CH112" s="909"/>
      <c r="CI112" s="909"/>
      <c r="CJ112" s="909"/>
      <c r="CK112" s="960"/>
      <c r="CL112" s="854"/>
      <c r="CM112" s="848" t="s">
        <v>444</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v>926</v>
      </c>
      <c r="DH112" s="850"/>
      <c r="DI112" s="850"/>
      <c r="DJ112" s="850"/>
      <c r="DK112" s="850"/>
      <c r="DL112" s="850">
        <v>926</v>
      </c>
      <c r="DM112" s="850"/>
      <c r="DN112" s="850"/>
      <c r="DO112" s="850"/>
      <c r="DP112" s="850"/>
      <c r="DQ112" s="850" t="s">
        <v>411</v>
      </c>
      <c r="DR112" s="850"/>
      <c r="DS112" s="850"/>
      <c r="DT112" s="850"/>
      <c r="DU112" s="850"/>
      <c r="DV112" s="827" t="s">
        <v>130</v>
      </c>
      <c r="DW112" s="827"/>
      <c r="DX112" s="827"/>
      <c r="DY112" s="827"/>
      <c r="DZ112" s="828"/>
    </row>
    <row r="113" spans="1:130" s="221" customFormat="1" ht="26.25" customHeight="1" x14ac:dyDescent="0.15">
      <c r="A113" s="947"/>
      <c r="B113" s="948"/>
      <c r="C113" s="785" t="s">
        <v>445</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424903</v>
      </c>
      <c r="AB113" s="952"/>
      <c r="AC113" s="952"/>
      <c r="AD113" s="952"/>
      <c r="AE113" s="953"/>
      <c r="AF113" s="954">
        <v>421229</v>
      </c>
      <c r="AG113" s="952"/>
      <c r="AH113" s="952"/>
      <c r="AI113" s="952"/>
      <c r="AJ113" s="953"/>
      <c r="AK113" s="954">
        <v>410622</v>
      </c>
      <c r="AL113" s="952"/>
      <c r="AM113" s="952"/>
      <c r="AN113" s="952"/>
      <c r="AO113" s="953"/>
      <c r="AP113" s="955">
        <v>10.9</v>
      </c>
      <c r="AQ113" s="956"/>
      <c r="AR113" s="956"/>
      <c r="AS113" s="956"/>
      <c r="AT113" s="957"/>
      <c r="AU113" s="965"/>
      <c r="AV113" s="966"/>
      <c r="AW113" s="966"/>
      <c r="AX113" s="966"/>
      <c r="AY113" s="966"/>
      <c r="AZ113" s="848" t="s">
        <v>446</v>
      </c>
      <c r="BA113" s="785"/>
      <c r="BB113" s="785"/>
      <c r="BC113" s="785"/>
      <c r="BD113" s="785"/>
      <c r="BE113" s="785"/>
      <c r="BF113" s="785"/>
      <c r="BG113" s="785"/>
      <c r="BH113" s="785"/>
      <c r="BI113" s="785"/>
      <c r="BJ113" s="785"/>
      <c r="BK113" s="785"/>
      <c r="BL113" s="785"/>
      <c r="BM113" s="785"/>
      <c r="BN113" s="785"/>
      <c r="BO113" s="785"/>
      <c r="BP113" s="786"/>
      <c r="BQ113" s="849">
        <v>483657</v>
      </c>
      <c r="BR113" s="850"/>
      <c r="BS113" s="850"/>
      <c r="BT113" s="850"/>
      <c r="BU113" s="850"/>
      <c r="BV113" s="850">
        <v>585428</v>
      </c>
      <c r="BW113" s="850"/>
      <c r="BX113" s="850"/>
      <c r="BY113" s="850"/>
      <c r="BZ113" s="850"/>
      <c r="CA113" s="850">
        <v>527875</v>
      </c>
      <c r="CB113" s="850"/>
      <c r="CC113" s="850"/>
      <c r="CD113" s="850"/>
      <c r="CE113" s="850"/>
      <c r="CF113" s="908">
        <v>14</v>
      </c>
      <c r="CG113" s="909"/>
      <c r="CH113" s="909"/>
      <c r="CI113" s="909"/>
      <c r="CJ113" s="909"/>
      <c r="CK113" s="960"/>
      <c r="CL113" s="854"/>
      <c r="CM113" s="848" t="s">
        <v>447</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130</v>
      </c>
      <c r="DH113" s="813"/>
      <c r="DI113" s="813"/>
      <c r="DJ113" s="813"/>
      <c r="DK113" s="814"/>
      <c r="DL113" s="815" t="s">
        <v>411</v>
      </c>
      <c r="DM113" s="813"/>
      <c r="DN113" s="813"/>
      <c r="DO113" s="813"/>
      <c r="DP113" s="814"/>
      <c r="DQ113" s="815" t="s">
        <v>391</v>
      </c>
      <c r="DR113" s="813"/>
      <c r="DS113" s="813"/>
      <c r="DT113" s="813"/>
      <c r="DU113" s="814"/>
      <c r="DV113" s="857" t="s">
        <v>130</v>
      </c>
      <c r="DW113" s="858"/>
      <c r="DX113" s="858"/>
      <c r="DY113" s="858"/>
      <c r="DZ113" s="859"/>
    </row>
    <row r="114" spans="1:130" s="221" customFormat="1" ht="26.25" customHeight="1" x14ac:dyDescent="0.15">
      <c r="A114" s="947"/>
      <c r="B114" s="948"/>
      <c r="C114" s="785" t="s">
        <v>448</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59402</v>
      </c>
      <c r="AB114" s="813"/>
      <c r="AC114" s="813"/>
      <c r="AD114" s="813"/>
      <c r="AE114" s="814"/>
      <c r="AF114" s="815">
        <v>55501</v>
      </c>
      <c r="AG114" s="813"/>
      <c r="AH114" s="813"/>
      <c r="AI114" s="813"/>
      <c r="AJ114" s="814"/>
      <c r="AK114" s="815">
        <v>62690</v>
      </c>
      <c r="AL114" s="813"/>
      <c r="AM114" s="813"/>
      <c r="AN114" s="813"/>
      <c r="AO114" s="814"/>
      <c r="AP114" s="857">
        <v>1.7</v>
      </c>
      <c r="AQ114" s="858"/>
      <c r="AR114" s="858"/>
      <c r="AS114" s="858"/>
      <c r="AT114" s="859"/>
      <c r="AU114" s="965"/>
      <c r="AV114" s="966"/>
      <c r="AW114" s="966"/>
      <c r="AX114" s="966"/>
      <c r="AY114" s="966"/>
      <c r="AZ114" s="848" t="s">
        <v>449</v>
      </c>
      <c r="BA114" s="785"/>
      <c r="BB114" s="785"/>
      <c r="BC114" s="785"/>
      <c r="BD114" s="785"/>
      <c r="BE114" s="785"/>
      <c r="BF114" s="785"/>
      <c r="BG114" s="785"/>
      <c r="BH114" s="785"/>
      <c r="BI114" s="785"/>
      <c r="BJ114" s="785"/>
      <c r="BK114" s="785"/>
      <c r="BL114" s="785"/>
      <c r="BM114" s="785"/>
      <c r="BN114" s="785"/>
      <c r="BO114" s="785"/>
      <c r="BP114" s="786"/>
      <c r="BQ114" s="849">
        <v>849689</v>
      </c>
      <c r="BR114" s="850"/>
      <c r="BS114" s="850"/>
      <c r="BT114" s="850"/>
      <c r="BU114" s="850"/>
      <c r="BV114" s="850">
        <v>820368</v>
      </c>
      <c r="BW114" s="850"/>
      <c r="BX114" s="850"/>
      <c r="BY114" s="850"/>
      <c r="BZ114" s="850"/>
      <c r="CA114" s="850">
        <v>805201</v>
      </c>
      <c r="CB114" s="850"/>
      <c r="CC114" s="850"/>
      <c r="CD114" s="850"/>
      <c r="CE114" s="850"/>
      <c r="CF114" s="908">
        <v>21.4</v>
      </c>
      <c r="CG114" s="909"/>
      <c r="CH114" s="909"/>
      <c r="CI114" s="909"/>
      <c r="CJ114" s="909"/>
      <c r="CK114" s="960"/>
      <c r="CL114" s="854"/>
      <c r="CM114" s="848" t="s">
        <v>450</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411</v>
      </c>
      <c r="DH114" s="813"/>
      <c r="DI114" s="813"/>
      <c r="DJ114" s="813"/>
      <c r="DK114" s="814"/>
      <c r="DL114" s="815" t="s">
        <v>130</v>
      </c>
      <c r="DM114" s="813"/>
      <c r="DN114" s="813"/>
      <c r="DO114" s="813"/>
      <c r="DP114" s="814"/>
      <c r="DQ114" s="815" t="s">
        <v>411</v>
      </c>
      <c r="DR114" s="813"/>
      <c r="DS114" s="813"/>
      <c r="DT114" s="813"/>
      <c r="DU114" s="814"/>
      <c r="DV114" s="857" t="s">
        <v>130</v>
      </c>
      <c r="DW114" s="858"/>
      <c r="DX114" s="858"/>
      <c r="DY114" s="858"/>
      <c r="DZ114" s="859"/>
    </row>
    <row r="115" spans="1:130" s="221" customFormat="1" ht="26.25" customHeight="1" x14ac:dyDescent="0.15">
      <c r="A115" s="947"/>
      <c r="B115" s="948"/>
      <c r="C115" s="785" t="s">
        <v>451</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1812</v>
      </c>
      <c r="AB115" s="952"/>
      <c r="AC115" s="952"/>
      <c r="AD115" s="952"/>
      <c r="AE115" s="953"/>
      <c r="AF115" s="954">
        <v>926</v>
      </c>
      <c r="AG115" s="952"/>
      <c r="AH115" s="952"/>
      <c r="AI115" s="952"/>
      <c r="AJ115" s="953"/>
      <c r="AK115" s="954">
        <v>16</v>
      </c>
      <c r="AL115" s="952"/>
      <c r="AM115" s="952"/>
      <c r="AN115" s="952"/>
      <c r="AO115" s="953"/>
      <c r="AP115" s="955">
        <v>0</v>
      </c>
      <c r="AQ115" s="956"/>
      <c r="AR115" s="956"/>
      <c r="AS115" s="956"/>
      <c r="AT115" s="957"/>
      <c r="AU115" s="965"/>
      <c r="AV115" s="966"/>
      <c r="AW115" s="966"/>
      <c r="AX115" s="966"/>
      <c r="AY115" s="966"/>
      <c r="AZ115" s="848" t="s">
        <v>452</v>
      </c>
      <c r="BA115" s="785"/>
      <c r="BB115" s="785"/>
      <c r="BC115" s="785"/>
      <c r="BD115" s="785"/>
      <c r="BE115" s="785"/>
      <c r="BF115" s="785"/>
      <c r="BG115" s="785"/>
      <c r="BH115" s="785"/>
      <c r="BI115" s="785"/>
      <c r="BJ115" s="785"/>
      <c r="BK115" s="785"/>
      <c r="BL115" s="785"/>
      <c r="BM115" s="785"/>
      <c r="BN115" s="785"/>
      <c r="BO115" s="785"/>
      <c r="BP115" s="786"/>
      <c r="BQ115" s="849" t="s">
        <v>411</v>
      </c>
      <c r="BR115" s="850"/>
      <c r="BS115" s="850"/>
      <c r="BT115" s="850"/>
      <c r="BU115" s="850"/>
      <c r="BV115" s="850" t="s">
        <v>130</v>
      </c>
      <c r="BW115" s="850"/>
      <c r="BX115" s="850"/>
      <c r="BY115" s="850"/>
      <c r="BZ115" s="850"/>
      <c r="CA115" s="850" t="s">
        <v>391</v>
      </c>
      <c r="CB115" s="850"/>
      <c r="CC115" s="850"/>
      <c r="CD115" s="850"/>
      <c r="CE115" s="850"/>
      <c r="CF115" s="908" t="s">
        <v>130</v>
      </c>
      <c r="CG115" s="909"/>
      <c r="CH115" s="909"/>
      <c r="CI115" s="909"/>
      <c r="CJ115" s="909"/>
      <c r="CK115" s="960"/>
      <c r="CL115" s="854"/>
      <c r="CM115" s="848" t="s">
        <v>453</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130</v>
      </c>
      <c r="DH115" s="813"/>
      <c r="DI115" s="813"/>
      <c r="DJ115" s="813"/>
      <c r="DK115" s="814"/>
      <c r="DL115" s="815" t="s">
        <v>130</v>
      </c>
      <c r="DM115" s="813"/>
      <c r="DN115" s="813"/>
      <c r="DO115" s="813"/>
      <c r="DP115" s="814"/>
      <c r="DQ115" s="815" t="s">
        <v>130</v>
      </c>
      <c r="DR115" s="813"/>
      <c r="DS115" s="813"/>
      <c r="DT115" s="813"/>
      <c r="DU115" s="814"/>
      <c r="DV115" s="857" t="s">
        <v>391</v>
      </c>
      <c r="DW115" s="858"/>
      <c r="DX115" s="858"/>
      <c r="DY115" s="858"/>
      <c r="DZ115" s="859"/>
    </row>
    <row r="116" spans="1:130" s="221" customFormat="1" ht="26.25" customHeight="1" x14ac:dyDescent="0.15">
      <c r="A116" s="949"/>
      <c r="B116" s="950"/>
      <c r="C116" s="872" t="s">
        <v>454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391</v>
      </c>
      <c r="AB116" s="813"/>
      <c r="AC116" s="813"/>
      <c r="AD116" s="813"/>
      <c r="AE116" s="814"/>
      <c r="AF116" s="815" t="s">
        <v>130</v>
      </c>
      <c r="AG116" s="813"/>
      <c r="AH116" s="813"/>
      <c r="AI116" s="813"/>
      <c r="AJ116" s="814"/>
      <c r="AK116" s="815" t="s">
        <v>391</v>
      </c>
      <c r="AL116" s="813"/>
      <c r="AM116" s="813"/>
      <c r="AN116" s="813"/>
      <c r="AO116" s="814"/>
      <c r="AP116" s="857" t="s">
        <v>130</v>
      </c>
      <c r="AQ116" s="858"/>
      <c r="AR116" s="858"/>
      <c r="AS116" s="858"/>
      <c r="AT116" s="859"/>
      <c r="AU116" s="965"/>
      <c r="AV116" s="966"/>
      <c r="AW116" s="966"/>
      <c r="AX116" s="966"/>
      <c r="AY116" s="966"/>
      <c r="AZ116" s="942" t="s">
        <v>455</v>
      </c>
      <c r="BA116" s="943"/>
      <c r="BB116" s="943"/>
      <c r="BC116" s="943"/>
      <c r="BD116" s="943"/>
      <c r="BE116" s="943"/>
      <c r="BF116" s="943"/>
      <c r="BG116" s="943"/>
      <c r="BH116" s="943"/>
      <c r="BI116" s="943"/>
      <c r="BJ116" s="943"/>
      <c r="BK116" s="943"/>
      <c r="BL116" s="943"/>
      <c r="BM116" s="943"/>
      <c r="BN116" s="943"/>
      <c r="BO116" s="943"/>
      <c r="BP116" s="944"/>
      <c r="BQ116" s="849" t="s">
        <v>411</v>
      </c>
      <c r="BR116" s="850"/>
      <c r="BS116" s="850"/>
      <c r="BT116" s="850"/>
      <c r="BU116" s="850"/>
      <c r="BV116" s="850" t="s">
        <v>130</v>
      </c>
      <c r="BW116" s="850"/>
      <c r="BX116" s="850"/>
      <c r="BY116" s="850"/>
      <c r="BZ116" s="850"/>
      <c r="CA116" s="850" t="s">
        <v>130</v>
      </c>
      <c r="CB116" s="850"/>
      <c r="CC116" s="850"/>
      <c r="CD116" s="850"/>
      <c r="CE116" s="850"/>
      <c r="CF116" s="908" t="s">
        <v>411</v>
      </c>
      <c r="CG116" s="909"/>
      <c r="CH116" s="909"/>
      <c r="CI116" s="909"/>
      <c r="CJ116" s="909"/>
      <c r="CK116" s="960"/>
      <c r="CL116" s="854"/>
      <c r="CM116" s="848" t="s">
        <v>456</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391</v>
      </c>
      <c r="DH116" s="813"/>
      <c r="DI116" s="813"/>
      <c r="DJ116" s="813"/>
      <c r="DK116" s="814"/>
      <c r="DL116" s="815" t="s">
        <v>411</v>
      </c>
      <c r="DM116" s="813"/>
      <c r="DN116" s="813"/>
      <c r="DO116" s="813"/>
      <c r="DP116" s="814"/>
      <c r="DQ116" s="815" t="s">
        <v>391</v>
      </c>
      <c r="DR116" s="813"/>
      <c r="DS116" s="813"/>
      <c r="DT116" s="813"/>
      <c r="DU116" s="814"/>
      <c r="DV116" s="857" t="s">
        <v>130</v>
      </c>
      <c r="DW116" s="858"/>
      <c r="DX116" s="858"/>
      <c r="DY116" s="858"/>
      <c r="DZ116" s="859"/>
    </row>
    <row r="117" spans="1:130" s="221" customFormat="1" ht="26.25" customHeight="1" x14ac:dyDescent="0.15">
      <c r="A117" s="928" t="s">
        <v>187</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457</v>
      </c>
      <c r="Z117" s="930"/>
      <c r="AA117" s="935">
        <v>974445</v>
      </c>
      <c r="AB117" s="936"/>
      <c r="AC117" s="936"/>
      <c r="AD117" s="936"/>
      <c r="AE117" s="937"/>
      <c r="AF117" s="938">
        <v>960890</v>
      </c>
      <c r="AG117" s="936"/>
      <c r="AH117" s="936"/>
      <c r="AI117" s="936"/>
      <c r="AJ117" s="937"/>
      <c r="AK117" s="938">
        <v>960747</v>
      </c>
      <c r="AL117" s="936"/>
      <c r="AM117" s="936"/>
      <c r="AN117" s="936"/>
      <c r="AO117" s="937"/>
      <c r="AP117" s="939"/>
      <c r="AQ117" s="940"/>
      <c r="AR117" s="940"/>
      <c r="AS117" s="940"/>
      <c r="AT117" s="941"/>
      <c r="AU117" s="965"/>
      <c r="AV117" s="966"/>
      <c r="AW117" s="966"/>
      <c r="AX117" s="966"/>
      <c r="AY117" s="966"/>
      <c r="AZ117" s="896" t="s">
        <v>458</v>
      </c>
      <c r="BA117" s="897"/>
      <c r="BB117" s="897"/>
      <c r="BC117" s="897"/>
      <c r="BD117" s="897"/>
      <c r="BE117" s="897"/>
      <c r="BF117" s="897"/>
      <c r="BG117" s="897"/>
      <c r="BH117" s="897"/>
      <c r="BI117" s="897"/>
      <c r="BJ117" s="897"/>
      <c r="BK117" s="897"/>
      <c r="BL117" s="897"/>
      <c r="BM117" s="897"/>
      <c r="BN117" s="897"/>
      <c r="BO117" s="897"/>
      <c r="BP117" s="898"/>
      <c r="BQ117" s="849" t="s">
        <v>130</v>
      </c>
      <c r="BR117" s="850"/>
      <c r="BS117" s="850"/>
      <c r="BT117" s="850"/>
      <c r="BU117" s="850"/>
      <c r="BV117" s="850" t="s">
        <v>391</v>
      </c>
      <c r="BW117" s="850"/>
      <c r="BX117" s="850"/>
      <c r="BY117" s="850"/>
      <c r="BZ117" s="850"/>
      <c r="CA117" s="850" t="s">
        <v>411</v>
      </c>
      <c r="CB117" s="850"/>
      <c r="CC117" s="850"/>
      <c r="CD117" s="850"/>
      <c r="CE117" s="850"/>
      <c r="CF117" s="908" t="s">
        <v>130</v>
      </c>
      <c r="CG117" s="909"/>
      <c r="CH117" s="909"/>
      <c r="CI117" s="909"/>
      <c r="CJ117" s="909"/>
      <c r="CK117" s="960"/>
      <c r="CL117" s="854"/>
      <c r="CM117" s="848" t="s">
        <v>459</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130</v>
      </c>
      <c r="DH117" s="813"/>
      <c r="DI117" s="813"/>
      <c r="DJ117" s="813"/>
      <c r="DK117" s="814"/>
      <c r="DL117" s="815" t="s">
        <v>130</v>
      </c>
      <c r="DM117" s="813"/>
      <c r="DN117" s="813"/>
      <c r="DO117" s="813"/>
      <c r="DP117" s="814"/>
      <c r="DQ117" s="815" t="s">
        <v>391</v>
      </c>
      <c r="DR117" s="813"/>
      <c r="DS117" s="813"/>
      <c r="DT117" s="813"/>
      <c r="DU117" s="814"/>
      <c r="DV117" s="857" t="s">
        <v>130</v>
      </c>
      <c r="DW117" s="858"/>
      <c r="DX117" s="858"/>
      <c r="DY117" s="858"/>
      <c r="DZ117" s="859"/>
    </row>
    <row r="118" spans="1:130" s="221" customFormat="1" ht="26.25" customHeight="1" x14ac:dyDescent="0.15">
      <c r="A118" s="928" t="s">
        <v>431</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428</v>
      </c>
      <c r="AB118" s="929"/>
      <c r="AC118" s="929"/>
      <c r="AD118" s="929"/>
      <c r="AE118" s="930"/>
      <c r="AF118" s="931" t="s">
        <v>429</v>
      </c>
      <c r="AG118" s="929"/>
      <c r="AH118" s="929"/>
      <c r="AI118" s="929"/>
      <c r="AJ118" s="930"/>
      <c r="AK118" s="931" t="s">
        <v>303</v>
      </c>
      <c r="AL118" s="929"/>
      <c r="AM118" s="929"/>
      <c r="AN118" s="929"/>
      <c r="AO118" s="930"/>
      <c r="AP118" s="932" t="s">
        <v>430</v>
      </c>
      <c r="AQ118" s="933"/>
      <c r="AR118" s="933"/>
      <c r="AS118" s="933"/>
      <c r="AT118" s="934"/>
      <c r="AU118" s="965"/>
      <c r="AV118" s="966"/>
      <c r="AW118" s="966"/>
      <c r="AX118" s="966"/>
      <c r="AY118" s="966"/>
      <c r="AZ118" s="871" t="s">
        <v>460</v>
      </c>
      <c r="BA118" s="872"/>
      <c r="BB118" s="872"/>
      <c r="BC118" s="872"/>
      <c r="BD118" s="872"/>
      <c r="BE118" s="872"/>
      <c r="BF118" s="872"/>
      <c r="BG118" s="872"/>
      <c r="BH118" s="872"/>
      <c r="BI118" s="872"/>
      <c r="BJ118" s="872"/>
      <c r="BK118" s="872"/>
      <c r="BL118" s="872"/>
      <c r="BM118" s="872"/>
      <c r="BN118" s="872"/>
      <c r="BO118" s="872"/>
      <c r="BP118" s="873"/>
      <c r="BQ118" s="912" t="s">
        <v>130</v>
      </c>
      <c r="BR118" s="878"/>
      <c r="BS118" s="878"/>
      <c r="BT118" s="878"/>
      <c r="BU118" s="878"/>
      <c r="BV118" s="878" t="s">
        <v>130</v>
      </c>
      <c r="BW118" s="878"/>
      <c r="BX118" s="878"/>
      <c r="BY118" s="878"/>
      <c r="BZ118" s="878"/>
      <c r="CA118" s="878" t="s">
        <v>130</v>
      </c>
      <c r="CB118" s="878"/>
      <c r="CC118" s="878"/>
      <c r="CD118" s="878"/>
      <c r="CE118" s="878"/>
      <c r="CF118" s="908" t="s">
        <v>391</v>
      </c>
      <c r="CG118" s="909"/>
      <c r="CH118" s="909"/>
      <c r="CI118" s="909"/>
      <c r="CJ118" s="909"/>
      <c r="CK118" s="960"/>
      <c r="CL118" s="854"/>
      <c r="CM118" s="848" t="s">
        <v>461</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130</v>
      </c>
      <c r="DH118" s="813"/>
      <c r="DI118" s="813"/>
      <c r="DJ118" s="813"/>
      <c r="DK118" s="814"/>
      <c r="DL118" s="815" t="s">
        <v>130</v>
      </c>
      <c r="DM118" s="813"/>
      <c r="DN118" s="813"/>
      <c r="DO118" s="813"/>
      <c r="DP118" s="814"/>
      <c r="DQ118" s="815" t="s">
        <v>391</v>
      </c>
      <c r="DR118" s="813"/>
      <c r="DS118" s="813"/>
      <c r="DT118" s="813"/>
      <c r="DU118" s="814"/>
      <c r="DV118" s="857" t="s">
        <v>391</v>
      </c>
      <c r="DW118" s="858"/>
      <c r="DX118" s="858"/>
      <c r="DY118" s="858"/>
      <c r="DZ118" s="859"/>
    </row>
    <row r="119" spans="1:130" s="221" customFormat="1" ht="26.25" customHeight="1" x14ac:dyDescent="0.15">
      <c r="A119" s="851" t="s">
        <v>434</v>
      </c>
      <c r="B119" s="852"/>
      <c r="C119" s="893" t="s">
        <v>435</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442</v>
      </c>
      <c r="AB119" s="922"/>
      <c r="AC119" s="922"/>
      <c r="AD119" s="922"/>
      <c r="AE119" s="923"/>
      <c r="AF119" s="924" t="s">
        <v>130</v>
      </c>
      <c r="AG119" s="922"/>
      <c r="AH119" s="922"/>
      <c r="AI119" s="922"/>
      <c r="AJ119" s="923"/>
      <c r="AK119" s="924" t="s">
        <v>391</v>
      </c>
      <c r="AL119" s="922"/>
      <c r="AM119" s="922"/>
      <c r="AN119" s="922"/>
      <c r="AO119" s="923"/>
      <c r="AP119" s="925" t="s">
        <v>411</v>
      </c>
      <c r="AQ119" s="926"/>
      <c r="AR119" s="926"/>
      <c r="AS119" s="926"/>
      <c r="AT119" s="927"/>
      <c r="AU119" s="967"/>
      <c r="AV119" s="968"/>
      <c r="AW119" s="968"/>
      <c r="AX119" s="968"/>
      <c r="AY119" s="968"/>
      <c r="AZ119" s="242" t="s">
        <v>187</v>
      </c>
      <c r="BA119" s="242"/>
      <c r="BB119" s="242"/>
      <c r="BC119" s="242"/>
      <c r="BD119" s="242"/>
      <c r="BE119" s="242"/>
      <c r="BF119" s="242"/>
      <c r="BG119" s="242"/>
      <c r="BH119" s="242"/>
      <c r="BI119" s="242"/>
      <c r="BJ119" s="242"/>
      <c r="BK119" s="242"/>
      <c r="BL119" s="242"/>
      <c r="BM119" s="242"/>
      <c r="BN119" s="242"/>
      <c r="BO119" s="910" t="s">
        <v>462</v>
      </c>
      <c r="BP119" s="911"/>
      <c r="BQ119" s="912">
        <v>13213858</v>
      </c>
      <c r="BR119" s="878"/>
      <c r="BS119" s="878"/>
      <c r="BT119" s="878"/>
      <c r="BU119" s="878"/>
      <c r="BV119" s="878">
        <v>13286856</v>
      </c>
      <c r="BW119" s="878"/>
      <c r="BX119" s="878"/>
      <c r="BY119" s="878"/>
      <c r="BZ119" s="878"/>
      <c r="CA119" s="878">
        <v>12905482</v>
      </c>
      <c r="CB119" s="878"/>
      <c r="CC119" s="878"/>
      <c r="CD119" s="878"/>
      <c r="CE119" s="878"/>
      <c r="CF119" s="781"/>
      <c r="CG119" s="782"/>
      <c r="CH119" s="782"/>
      <c r="CI119" s="782"/>
      <c r="CJ119" s="867"/>
      <c r="CK119" s="961"/>
      <c r="CL119" s="856"/>
      <c r="CM119" s="871" t="s">
        <v>463</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130</v>
      </c>
      <c r="DH119" s="797"/>
      <c r="DI119" s="797"/>
      <c r="DJ119" s="797"/>
      <c r="DK119" s="798"/>
      <c r="DL119" s="799" t="s">
        <v>391</v>
      </c>
      <c r="DM119" s="797"/>
      <c r="DN119" s="797"/>
      <c r="DO119" s="797"/>
      <c r="DP119" s="798"/>
      <c r="DQ119" s="799" t="s">
        <v>391</v>
      </c>
      <c r="DR119" s="797"/>
      <c r="DS119" s="797"/>
      <c r="DT119" s="797"/>
      <c r="DU119" s="798"/>
      <c r="DV119" s="881" t="s">
        <v>411</v>
      </c>
      <c r="DW119" s="882"/>
      <c r="DX119" s="882"/>
      <c r="DY119" s="882"/>
      <c r="DZ119" s="883"/>
    </row>
    <row r="120" spans="1:130" s="221" customFormat="1" ht="26.25" customHeight="1" x14ac:dyDescent="0.15">
      <c r="A120" s="853"/>
      <c r="B120" s="854"/>
      <c r="C120" s="848" t="s">
        <v>439</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411</v>
      </c>
      <c r="AG120" s="813"/>
      <c r="AH120" s="813"/>
      <c r="AI120" s="813"/>
      <c r="AJ120" s="814"/>
      <c r="AK120" s="815" t="s">
        <v>130</v>
      </c>
      <c r="AL120" s="813"/>
      <c r="AM120" s="813"/>
      <c r="AN120" s="813"/>
      <c r="AO120" s="814"/>
      <c r="AP120" s="857" t="s">
        <v>411</v>
      </c>
      <c r="AQ120" s="858"/>
      <c r="AR120" s="858"/>
      <c r="AS120" s="858"/>
      <c r="AT120" s="859"/>
      <c r="AU120" s="913" t="s">
        <v>464</v>
      </c>
      <c r="AV120" s="914"/>
      <c r="AW120" s="914"/>
      <c r="AX120" s="914"/>
      <c r="AY120" s="915"/>
      <c r="AZ120" s="893" t="s">
        <v>465</v>
      </c>
      <c r="BA120" s="841"/>
      <c r="BB120" s="841"/>
      <c r="BC120" s="841"/>
      <c r="BD120" s="841"/>
      <c r="BE120" s="841"/>
      <c r="BF120" s="841"/>
      <c r="BG120" s="841"/>
      <c r="BH120" s="841"/>
      <c r="BI120" s="841"/>
      <c r="BJ120" s="841"/>
      <c r="BK120" s="841"/>
      <c r="BL120" s="841"/>
      <c r="BM120" s="841"/>
      <c r="BN120" s="841"/>
      <c r="BO120" s="841"/>
      <c r="BP120" s="842"/>
      <c r="BQ120" s="894">
        <v>1024985</v>
      </c>
      <c r="BR120" s="875"/>
      <c r="BS120" s="875"/>
      <c r="BT120" s="875"/>
      <c r="BU120" s="875"/>
      <c r="BV120" s="875">
        <v>1278839</v>
      </c>
      <c r="BW120" s="875"/>
      <c r="BX120" s="875"/>
      <c r="BY120" s="875"/>
      <c r="BZ120" s="875"/>
      <c r="CA120" s="875">
        <v>1884894</v>
      </c>
      <c r="CB120" s="875"/>
      <c r="CC120" s="875"/>
      <c r="CD120" s="875"/>
      <c r="CE120" s="875"/>
      <c r="CF120" s="899">
        <v>50</v>
      </c>
      <c r="CG120" s="900"/>
      <c r="CH120" s="900"/>
      <c r="CI120" s="900"/>
      <c r="CJ120" s="900"/>
      <c r="CK120" s="901" t="s">
        <v>466</v>
      </c>
      <c r="CL120" s="885"/>
      <c r="CM120" s="885"/>
      <c r="CN120" s="885"/>
      <c r="CO120" s="886"/>
      <c r="CP120" s="905" t="s">
        <v>467</v>
      </c>
      <c r="CQ120" s="906"/>
      <c r="CR120" s="906"/>
      <c r="CS120" s="906"/>
      <c r="CT120" s="906"/>
      <c r="CU120" s="906"/>
      <c r="CV120" s="906"/>
      <c r="CW120" s="906"/>
      <c r="CX120" s="906"/>
      <c r="CY120" s="906"/>
      <c r="CZ120" s="906"/>
      <c r="DA120" s="906"/>
      <c r="DB120" s="906"/>
      <c r="DC120" s="906"/>
      <c r="DD120" s="906"/>
      <c r="DE120" s="906"/>
      <c r="DF120" s="907"/>
      <c r="DG120" s="894">
        <v>4295263</v>
      </c>
      <c r="DH120" s="875"/>
      <c r="DI120" s="875"/>
      <c r="DJ120" s="875"/>
      <c r="DK120" s="875"/>
      <c r="DL120" s="875">
        <v>3935398</v>
      </c>
      <c r="DM120" s="875"/>
      <c r="DN120" s="875"/>
      <c r="DO120" s="875"/>
      <c r="DP120" s="875"/>
      <c r="DQ120" s="875">
        <v>3645187</v>
      </c>
      <c r="DR120" s="875"/>
      <c r="DS120" s="875"/>
      <c r="DT120" s="875"/>
      <c r="DU120" s="875"/>
      <c r="DV120" s="876">
        <v>96.7</v>
      </c>
      <c r="DW120" s="876"/>
      <c r="DX120" s="876"/>
      <c r="DY120" s="876"/>
      <c r="DZ120" s="877"/>
    </row>
    <row r="121" spans="1:130" s="221" customFormat="1" ht="26.25" customHeight="1" x14ac:dyDescent="0.15">
      <c r="A121" s="853"/>
      <c r="B121" s="854"/>
      <c r="C121" s="896" t="s">
        <v>468</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v>1776</v>
      </c>
      <c r="AB121" s="813"/>
      <c r="AC121" s="813"/>
      <c r="AD121" s="813"/>
      <c r="AE121" s="814"/>
      <c r="AF121" s="815">
        <v>900</v>
      </c>
      <c r="AG121" s="813"/>
      <c r="AH121" s="813"/>
      <c r="AI121" s="813"/>
      <c r="AJ121" s="814"/>
      <c r="AK121" s="815" t="s">
        <v>130</v>
      </c>
      <c r="AL121" s="813"/>
      <c r="AM121" s="813"/>
      <c r="AN121" s="813"/>
      <c r="AO121" s="814"/>
      <c r="AP121" s="857" t="s">
        <v>411</v>
      </c>
      <c r="AQ121" s="858"/>
      <c r="AR121" s="858"/>
      <c r="AS121" s="858"/>
      <c r="AT121" s="859"/>
      <c r="AU121" s="916"/>
      <c r="AV121" s="917"/>
      <c r="AW121" s="917"/>
      <c r="AX121" s="917"/>
      <c r="AY121" s="918"/>
      <c r="AZ121" s="848" t="s">
        <v>469</v>
      </c>
      <c r="BA121" s="785"/>
      <c r="BB121" s="785"/>
      <c r="BC121" s="785"/>
      <c r="BD121" s="785"/>
      <c r="BE121" s="785"/>
      <c r="BF121" s="785"/>
      <c r="BG121" s="785"/>
      <c r="BH121" s="785"/>
      <c r="BI121" s="785"/>
      <c r="BJ121" s="785"/>
      <c r="BK121" s="785"/>
      <c r="BL121" s="785"/>
      <c r="BM121" s="785"/>
      <c r="BN121" s="785"/>
      <c r="BO121" s="785"/>
      <c r="BP121" s="786"/>
      <c r="BQ121" s="849" t="s">
        <v>130</v>
      </c>
      <c r="BR121" s="850"/>
      <c r="BS121" s="850"/>
      <c r="BT121" s="850"/>
      <c r="BU121" s="850"/>
      <c r="BV121" s="850" t="s">
        <v>130</v>
      </c>
      <c r="BW121" s="850"/>
      <c r="BX121" s="850"/>
      <c r="BY121" s="850"/>
      <c r="BZ121" s="850"/>
      <c r="CA121" s="850" t="s">
        <v>130</v>
      </c>
      <c r="CB121" s="850"/>
      <c r="CC121" s="850"/>
      <c r="CD121" s="850"/>
      <c r="CE121" s="850"/>
      <c r="CF121" s="908" t="s">
        <v>130</v>
      </c>
      <c r="CG121" s="909"/>
      <c r="CH121" s="909"/>
      <c r="CI121" s="909"/>
      <c r="CJ121" s="909"/>
      <c r="CK121" s="902"/>
      <c r="CL121" s="888"/>
      <c r="CM121" s="888"/>
      <c r="CN121" s="888"/>
      <c r="CO121" s="889"/>
      <c r="CP121" s="868" t="s">
        <v>403</v>
      </c>
      <c r="CQ121" s="869"/>
      <c r="CR121" s="869"/>
      <c r="CS121" s="869"/>
      <c r="CT121" s="869"/>
      <c r="CU121" s="869"/>
      <c r="CV121" s="869"/>
      <c r="CW121" s="869"/>
      <c r="CX121" s="869"/>
      <c r="CY121" s="869"/>
      <c r="CZ121" s="869"/>
      <c r="DA121" s="869"/>
      <c r="DB121" s="869"/>
      <c r="DC121" s="869"/>
      <c r="DD121" s="869"/>
      <c r="DE121" s="869"/>
      <c r="DF121" s="870"/>
      <c r="DG121" s="849">
        <v>49665</v>
      </c>
      <c r="DH121" s="850"/>
      <c r="DI121" s="850"/>
      <c r="DJ121" s="850"/>
      <c r="DK121" s="850"/>
      <c r="DL121" s="850">
        <v>36619</v>
      </c>
      <c r="DM121" s="850"/>
      <c r="DN121" s="850"/>
      <c r="DO121" s="850"/>
      <c r="DP121" s="850"/>
      <c r="DQ121" s="850">
        <v>23573</v>
      </c>
      <c r="DR121" s="850"/>
      <c r="DS121" s="850"/>
      <c r="DT121" s="850"/>
      <c r="DU121" s="850"/>
      <c r="DV121" s="827">
        <v>0.6</v>
      </c>
      <c r="DW121" s="827"/>
      <c r="DX121" s="827"/>
      <c r="DY121" s="827"/>
      <c r="DZ121" s="828"/>
    </row>
    <row r="122" spans="1:130" s="221" customFormat="1" ht="26.25" customHeight="1" x14ac:dyDescent="0.15">
      <c r="A122" s="853"/>
      <c r="B122" s="854"/>
      <c r="C122" s="848" t="s">
        <v>450</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391</v>
      </c>
      <c r="AB122" s="813"/>
      <c r="AC122" s="813"/>
      <c r="AD122" s="813"/>
      <c r="AE122" s="814"/>
      <c r="AF122" s="815" t="s">
        <v>130</v>
      </c>
      <c r="AG122" s="813"/>
      <c r="AH122" s="813"/>
      <c r="AI122" s="813"/>
      <c r="AJ122" s="814"/>
      <c r="AK122" s="815" t="s">
        <v>130</v>
      </c>
      <c r="AL122" s="813"/>
      <c r="AM122" s="813"/>
      <c r="AN122" s="813"/>
      <c r="AO122" s="814"/>
      <c r="AP122" s="857" t="s">
        <v>438</v>
      </c>
      <c r="AQ122" s="858"/>
      <c r="AR122" s="858"/>
      <c r="AS122" s="858"/>
      <c r="AT122" s="859"/>
      <c r="AU122" s="916"/>
      <c r="AV122" s="917"/>
      <c r="AW122" s="917"/>
      <c r="AX122" s="917"/>
      <c r="AY122" s="918"/>
      <c r="AZ122" s="871" t="s">
        <v>470</v>
      </c>
      <c r="BA122" s="872"/>
      <c r="BB122" s="872"/>
      <c r="BC122" s="872"/>
      <c r="BD122" s="872"/>
      <c r="BE122" s="872"/>
      <c r="BF122" s="872"/>
      <c r="BG122" s="872"/>
      <c r="BH122" s="872"/>
      <c r="BI122" s="872"/>
      <c r="BJ122" s="872"/>
      <c r="BK122" s="872"/>
      <c r="BL122" s="872"/>
      <c r="BM122" s="872"/>
      <c r="BN122" s="872"/>
      <c r="BO122" s="872"/>
      <c r="BP122" s="873"/>
      <c r="BQ122" s="912">
        <v>7289768</v>
      </c>
      <c r="BR122" s="878"/>
      <c r="BS122" s="878"/>
      <c r="BT122" s="878"/>
      <c r="BU122" s="878"/>
      <c r="BV122" s="878">
        <v>7077380</v>
      </c>
      <c r="BW122" s="878"/>
      <c r="BX122" s="878"/>
      <c r="BY122" s="878"/>
      <c r="BZ122" s="878"/>
      <c r="CA122" s="878">
        <v>6831657</v>
      </c>
      <c r="CB122" s="878"/>
      <c r="CC122" s="878"/>
      <c r="CD122" s="878"/>
      <c r="CE122" s="878"/>
      <c r="CF122" s="879">
        <v>181.3</v>
      </c>
      <c r="CG122" s="880"/>
      <c r="CH122" s="880"/>
      <c r="CI122" s="880"/>
      <c r="CJ122" s="880"/>
      <c r="CK122" s="902"/>
      <c r="CL122" s="888"/>
      <c r="CM122" s="888"/>
      <c r="CN122" s="888"/>
      <c r="CO122" s="889"/>
      <c r="CP122" s="868" t="s">
        <v>471</v>
      </c>
      <c r="CQ122" s="869"/>
      <c r="CR122" s="869"/>
      <c r="CS122" s="869"/>
      <c r="CT122" s="869"/>
      <c r="CU122" s="869"/>
      <c r="CV122" s="869"/>
      <c r="CW122" s="869"/>
      <c r="CX122" s="869"/>
      <c r="CY122" s="869"/>
      <c r="CZ122" s="869"/>
      <c r="DA122" s="869"/>
      <c r="DB122" s="869"/>
      <c r="DC122" s="869"/>
      <c r="DD122" s="869"/>
      <c r="DE122" s="869"/>
      <c r="DF122" s="870"/>
      <c r="DG122" s="849" t="s">
        <v>130</v>
      </c>
      <c r="DH122" s="850"/>
      <c r="DI122" s="850"/>
      <c r="DJ122" s="850"/>
      <c r="DK122" s="850"/>
      <c r="DL122" s="850" t="s">
        <v>130</v>
      </c>
      <c r="DM122" s="850"/>
      <c r="DN122" s="850"/>
      <c r="DO122" s="850"/>
      <c r="DP122" s="850"/>
      <c r="DQ122" s="850" t="s">
        <v>438</v>
      </c>
      <c r="DR122" s="850"/>
      <c r="DS122" s="850"/>
      <c r="DT122" s="850"/>
      <c r="DU122" s="850"/>
      <c r="DV122" s="827" t="s">
        <v>130</v>
      </c>
      <c r="DW122" s="827"/>
      <c r="DX122" s="827"/>
      <c r="DY122" s="827"/>
      <c r="DZ122" s="828"/>
    </row>
    <row r="123" spans="1:130" s="221" customFormat="1" ht="26.25" customHeight="1" x14ac:dyDescent="0.15">
      <c r="A123" s="853"/>
      <c r="B123" s="854"/>
      <c r="C123" s="848" t="s">
        <v>456</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130</v>
      </c>
      <c r="AB123" s="813"/>
      <c r="AC123" s="813"/>
      <c r="AD123" s="813"/>
      <c r="AE123" s="814"/>
      <c r="AF123" s="815" t="s">
        <v>391</v>
      </c>
      <c r="AG123" s="813"/>
      <c r="AH123" s="813"/>
      <c r="AI123" s="813"/>
      <c r="AJ123" s="814"/>
      <c r="AK123" s="815" t="s">
        <v>130</v>
      </c>
      <c r="AL123" s="813"/>
      <c r="AM123" s="813"/>
      <c r="AN123" s="813"/>
      <c r="AO123" s="814"/>
      <c r="AP123" s="857" t="s">
        <v>130</v>
      </c>
      <c r="AQ123" s="858"/>
      <c r="AR123" s="858"/>
      <c r="AS123" s="858"/>
      <c r="AT123" s="859"/>
      <c r="AU123" s="919"/>
      <c r="AV123" s="920"/>
      <c r="AW123" s="920"/>
      <c r="AX123" s="920"/>
      <c r="AY123" s="920"/>
      <c r="AZ123" s="242" t="s">
        <v>187</v>
      </c>
      <c r="BA123" s="242"/>
      <c r="BB123" s="242"/>
      <c r="BC123" s="242"/>
      <c r="BD123" s="242"/>
      <c r="BE123" s="242"/>
      <c r="BF123" s="242"/>
      <c r="BG123" s="242"/>
      <c r="BH123" s="242"/>
      <c r="BI123" s="242"/>
      <c r="BJ123" s="242"/>
      <c r="BK123" s="242"/>
      <c r="BL123" s="242"/>
      <c r="BM123" s="242"/>
      <c r="BN123" s="242"/>
      <c r="BO123" s="910" t="s">
        <v>472</v>
      </c>
      <c r="BP123" s="911"/>
      <c r="BQ123" s="865">
        <v>8314753</v>
      </c>
      <c r="BR123" s="866"/>
      <c r="BS123" s="866"/>
      <c r="BT123" s="866"/>
      <c r="BU123" s="866"/>
      <c r="BV123" s="866">
        <v>8356219</v>
      </c>
      <c r="BW123" s="866"/>
      <c r="BX123" s="866"/>
      <c r="BY123" s="866"/>
      <c r="BZ123" s="866"/>
      <c r="CA123" s="866">
        <v>8716551</v>
      </c>
      <c r="CB123" s="866"/>
      <c r="CC123" s="866"/>
      <c r="CD123" s="866"/>
      <c r="CE123" s="866"/>
      <c r="CF123" s="781"/>
      <c r="CG123" s="782"/>
      <c r="CH123" s="782"/>
      <c r="CI123" s="782"/>
      <c r="CJ123" s="867"/>
      <c r="CK123" s="902"/>
      <c r="CL123" s="888"/>
      <c r="CM123" s="888"/>
      <c r="CN123" s="888"/>
      <c r="CO123" s="889"/>
      <c r="CP123" s="868" t="s">
        <v>402</v>
      </c>
      <c r="CQ123" s="869"/>
      <c r="CR123" s="869"/>
      <c r="CS123" s="869"/>
      <c r="CT123" s="869"/>
      <c r="CU123" s="869"/>
      <c r="CV123" s="869"/>
      <c r="CW123" s="869"/>
      <c r="CX123" s="869"/>
      <c r="CY123" s="869"/>
      <c r="CZ123" s="869"/>
      <c r="DA123" s="869"/>
      <c r="DB123" s="869"/>
      <c r="DC123" s="869"/>
      <c r="DD123" s="869"/>
      <c r="DE123" s="869"/>
      <c r="DF123" s="870"/>
      <c r="DG123" s="812" t="s">
        <v>411</v>
      </c>
      <c r="DH123" s="813"/>
      <c r="DI123" s="813"/>
      <c r="DJ123" s="813"/>
      <c r="DK123" s="814"/>
      <c r="DL123" s="815" t="s">
        <v>130</v>
      </c>
      <c r="DM123" s="813"/>
      <c r="DN123" s="813"/>
      <c r="DO123" s="813"/>
      <c r="DP123" s="814"/>
      <c r="DQ123" s="815" t="s">
        <v>411</v>
      </c>
      <c r="DR123" s="813"/>
      <c r="DS123" s="813"/>
      <c r="DT123" s="813"/>
      <c r="DU123" s="814"/>
      <c r="DV123" s="857" t="s">
        <v>130</v>
      </c>
      <c r="DW123" s="858"/>
      <c r="DX123" s="858"/>
      <c r="DY123" s="858"/>
      <c r="DZ123" s="859"/>
    </row>
    <row r="124" spans="1:130" s="221" customFormat="1" ht="26.25" customHeight="1" thickBot="1" x14ac:dyDescent="0.2">
      <c r="A124" s="853"/>
      <c r="B124" s="854"/>
      <c r="C124" s="848" t="s">
        <v>459</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130</v>
      </c>
      <c r="AB124" s="813"/>
      <c r="AC124" s="813"/>
      <c r="AD124" s="813"/>
      <c r="AE124" s="814"/>
      <c r="AF124" s="815" t="s">
        <v>130</v>
      </c>
      <c r="AG124" s="813"/>
      <c r="AH124" s="813"/>
      <c r="AI124" s="813"/>
      <c r="AJ124" s="814"/>
      <c r="AK124" s="815" t="s">
        <v>411</v>
      </c>
      <c r="AL124" s="813"/>
      <c r="AM124" s="813"/>
      <c r="AN124" s="813"/>
      <c r="AO124" s="814"/>
      <c r="AP124" s="857" t="s">
        <v>130</v>
      </c>
      <c r="AQ124" s="858"/>
      <c r="AR124" s="858"/>
      <c r="AS124" s="858"/>
      <c r="AT124" s="859"/>
      <c r="AU124" s="860" t="s">
        <v>473</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150.19999999999999</v>
      </c>
      <c r="BR124" s="864"/>
      <c r="BS124" s="864"/>
      <c r="BT124" s="864"/>
      <c r="BU124" s="864"/>
      <c r="BV124" s="864">
        <v>142.4</v>
      </c>
      <c r="BW124" s="864"/>
      <c r="BX124" s="864"/>
      <c r="BY124" s="864"/>
      <c r="BZ124" s="864"/>
      <c r="CA124" s="864">
        <v>111.1</v>
      </c>
      <c r="CB124" s="864"/>
      <c r="CC124" s="864"/>
      <c r="CD124" s="864"/>
      <c r="CE124" s="864"/>
      <c r="CF124" s="759"/>
      <c r="CG124" s="760"/>
      <c r="CH124" s="760"/>
      <c r="CI124" s="760"/>
      <c r="CJ124" s="895"/>
      <c r="CK124" s="903"/>
      <c r="CL124" s="903"/>
      <c r="CM124" s="903"/>
      <c r="CN124" s="903"/>
      <c r="CO124" s="904"/>
      <c r="CP124" s="868" t="s">
        <v>474</v>
      </c>
      <c r="CQ124" s="869"/>
      <c r="CR124" s="869"/>
      <c r="CS124" s="869"/>
      <c r="CT124" s="869"/>
      <c r="CU124" s="869"/>
      <c r="CV124" s="869"/>
      <c r="CW124" s="869"/>
      <c r="CX124" s="869"/>
      <c r="CY124" s="869"/>
      <c r="CZ124" s="869"/>
      <c r="DA124" s="869"/>
      <c r="DB124" s="869"/>
      <c r="DC124" s="869"/>
      <c r="DD124" s="869"/>
      <c r="DE124" s="869"/>
      <c r="DF124" s="870"/>
      <c r="DG124" s="796" t="s">
        <v>411</v>
      </c>
      <c r="DH124" s="797"/>
      <c r="DI124" s="797"/>
      <c r="DJ124" s="797"/>
      <c r="DK124" s="798"/>
      <c r="DL124" s="799" t="s">
        <v>391</v>
      </c>
      <c r="DM124" s="797"/>
      <c r="DN124" s="797"/>
      <c r="DO124" s="797"/>
      <c r="DP124" s="798"/>
      <c r="DQ124" s="799" t="s">
        <v>442</v>
      </c>
      <c r="DR124" s="797"/>
      <c r="DS124" s="797"/>
      <c r="DT124" s="797"/>
      <c r="DU124" s="798"/>
      <c r="DV124" s="881" t="s">
        <v>130</v>
      </c>
      <c r="DW124" s="882"/>
      <c r="DX124" s="882"/>
      <c r="DY124" s="882"/>
      <c r="DZ124" s="883"/>
    </row>
    <row r="125" spans="1:130" s="221" customFormat="1" ht="26.25" customHeight="1" x14ac:dyDescent="0.15">
      <c r="A125" s="853"/>
      <c r="B125" s="854"/>
      <c r="C125" s="848" t="s">
        <v>461</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130</v>
      </c>
      <c r="AB125" s="813"/>
      <c r="AC125" s="813"/>
      <c r="AD125" s="813"/>
      <c r="AE125" s="814"/>
      <c r="AF125" s="815" t="s">
        <v>130</v>
      </c>
      <c r="AG125" s="813"/>
      <c r="AH125" s="813"/>
      <c r="AI125" s="813"/>
      <c r="AJ125" s="814"/>
      <c r="AK125" s="815" t="s">
        <v>411</v>
      </c>
      <c r="AL125" s="813"/>
      <c r="AM125" s="813"/>
      <c r="AN125" s="813"/>
      <c r="AO125" s="814"/>
      <c r="AP125" s="857" t="s">
        <v>130</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475</v>
      </c>
      <c r="CL125" s="885"/>
      <c r="CM125" s="885"/>
      <c r="CN125" s="885"/>
      <c r="CO125" s="886"/>
      <c r="CP125" s="893" t="s">
        <v>476</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130</v>
      </c>
      <c r="DM125" s="875"/>
      <c r="DN125" s="875"/>
      <c r="DO125" s="875"/>
      <c r="DP125" s="875"/>
      <c r="DQ125" s="875" t="s">
        <v>130</v>
      </c>
      <c r="DR125" s="875"/>
      <c r="DS125" s="875"/>
      <c r="DT125" s="875"/>
      <c r="DU125" s="875"/>
      <c r="DV125" s="876" t="s">
        <v>130</v>
      </c>
      <c r="DW125" s="876"/>
      <c r="DX125" s="876"/>
      <c r="DY125" s="876"/>
      <c r="DZ125" s="877"/>
    </row>
    <row r="126" spans="1:130" s="221" customFormat="1" ht="26.25" customHeight="1" thickBot="1" x14ac:dyDescent="0.2">
      <c r="A126" s="853"/>
      <c r="B126" s="854"/>
      <c r="C126" s="848" t="s">
        <v>463</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130</v>
      </c>
      <c r="AB126" s="813"/>
      <c r="AC126" s="813"/>
      <c r="AD126" s="813"/>
      <c r="AE126" s="814"/>
      <c r="AF126" s="815" t="s">
        <v>130</v>
      </c>
      <c r="AG126" s="813"/>
      <c r="AH126" s="813"/>
      <c r="AI126" s="813"/>
      <c r="AJ126" s="814"/>
      <c r="AK126" s="815" t="s">
        <v>442</v>
      </c>
      <c r="AL126" s="813"/>
      <c r="AM126" s="813"/>
      <c r="AN126" s="813"/>
      <c r="AO126" s="814"/>
      <c r="AP126" s="857" t="s">
        <v>130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477</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442</v>
      </c>
      <c r="DM126" s="850"/>
      <c r="DN126" s="850"/>
      <c r="DO126" s="850"/>
      <c r="DP126" s="850"/>
      <c r="DQ126" s="850" t="s">
        <v>130</v>
      </c>
      <c r="DR126" s="850"/>
      <c r="DS126" s="850"/>
      <c r="DT126" s="850"/>
      <c r="DU126" s="850"/>
      <c r="DV126" s="827" t="s">
        <v>442</v>
      </c>
      <c r="DW126" s="827"/>
      <c r="DX126" s="827"/>
      <c r="DY126" s="827"/>
      <c r="DZ126" s="828"/>
    </row>
    <row r="127" spans="1:130" s="221" customFormat="1" ht="26.25" customHeight="1" x14ac:dyDescent="0.15">
      <c r="A127" s="855"/>
      <c r="B127" s="856"/>
      <c r="C127" s="871" t="s">
        <v>478</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36</v>
      </c>
      <c r="AB127" s="813"/>
      <c r="AC127" s="813"/>
      <c r="AD127" s="813"/>
      <c r="AE127" s="814"/>
      <c r="AF127" s="815">
        <v>26</v>
      </c>
      <c r="AG127" s="813"/>
      <c r="AH127" s="813"/>
      <c r="AI127" s="813"/>
      <c r="AJ127" s="814"/>
      <c r="AK127" s="815">
        <v>16</v>
      </c>
      <c r="AL127" s="813"/>
      <c r="AM127" s="813"/>
      <c r="AN127" s="813"/>
      <c r="AO127" s="814"/>
      <c r="AP127" s="857">
        <v>0</v>
      </c>
      <c r="AQ127" s="858"/>
      <c r="AR127" s="858"/>
      <c r="AS127" s="858"/>
      <c r="AT127" s="859"/>
      <c r="AU127" s="223"/>
      <c r="AV127" s="223"/>
      <c r="AW127" s="223"/>
      <c r="AX127" s="874" t="s">
        <v>479</v>
      </c>
      <c r="AY127" s="845"/>
      <c r="AZ127" s="845"/>
      <c r="BA127" s="845"/>
      <c r="BB127" s="845"/>
      <c r="BC127" s="845"/>
      <c r="BD127" s="845"/>
      <c r="BE127" s="846"/>
      <c r="BF127" s="844" t="s">
        <v>480</v>
      </c>
      <c r="BG127" s="845"/>
      <c r="BH127" s="845"/>
      <c r="BI127" s="845"/>
      <c r="BJ127" s="845"/>
      <c r="BK127" s="845"/>
      <c r="BL127" s="846"/>
      <c r="BM127" s="844" t="s">
        <v>481</v>
      </c>
      <c r="BN127" s="845"/>
      <c r="BO127" s="845"/>
      <c r="BP127" s="845"/>
      <c r="BQ127" s="845"/>
      <c r="BR127" s="845"/>
      <c r="BS127" s="846"/>
      <c r="BT127" s="844" t="s">
        <v>482</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483</v>
      </c>
      <c r="CQ127" s="785"/>
      <c r="CR127" s="785"/>
      <c r="CS127" s="785"/>
      <c r="CT127" s="785"/>
      <c r="CU127" s="785"/>
      <c r="CV127" s="785"/>
      <c r="CW127" s="785"/>
      <c r="CX127" s="785"/>
      <c r="CY127" s="785"/>
      <c r="CZ127" s="785"/>
      <c r="DA127" s="785"/>
      <c r="DB127" s="785"/>
      <c r="DC127" s="785"/>
      <c r="DD127" s="785"/>
      <c r="DE127" s="785"/>
      <c r="DF127" s="786"/>
      <c r="DG127" s="849" t="s">
        <v>130</v>
      </c>
      <c r="DH127" s="850"/>
      <c r="DI127" s="850"/>
      <c r="DJ127" s="850"/>
      <c r="DK127" s="850"/>
      <c r="DL127" s="850" t="s">
        <v>130</v>
      </c>
      <c r="DM127" s="850"/>
      <c r="DN127" s="850"/>
      <c r="DO127" s="850"/>
      <c r="DP127" s="850"/>
      <c r="DQ127" s="850" t="s">
        <v>411</v>
      </c>
      <c r="DR127" s="850"/>
      <c r="DS127" s="850"/>
      <c r="DT127" s="850"/>
      <c r="DU127" s="850"/>
      <c r="DV127" s="827" t="s">
        <v>442</v>
      </c>
      <c r="DW127" s="827"/>
      <c r="DX127" s="827"/>
      <c r="DY127" s="827"/>
      <c r="DZ127" s="828"/>
    </row>
    <row r="128" spans="1:130" s="221" customFormat="1" ht="26.25" customHeight="1" thickBot="1" x14ac:dyDescent="0.2">
      <c r="A128" s="829" t="s">
        <v>484</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485</v>
      </c>
      <c r="X128" s="831"/>
      <c r="Y128" s="831"/>
      <c r="Z128" s="832"/>
      <c r="AA128" s="833">
        <v>1335</v>
      </c>
      <c r="AB128" s="834"/>
      <c r="AC128" s="834"/>
      <c r="AD128" s="834"/>
      <c r="AE128" s="835"/>
      <c r="AF128" s="836">
        <v>1789</v>
      </c>
      <c r="AG128" s="834"/>
      <c r="AH128" s="834"/>
      <c r="AI128" s="834"/>
      <c r="AJ128" s="835"/>
      <c r="AK128" s="836" t="s">
        <v>130</v>
      </c>
      <c r="AL128" s="834"/>
      <c r="AM128" s="834"/>
      <c r="AN128" s="834"/>
      <c r="AO128" s="835"/>
      <c r="AP128" s="837"/>
      <c r="AQ128" s="838"/>
      <c r="AR128" s="838"/>
      <c r="AS128" s="838"/>
      <c r="AT128" s="839"/>
      <c r="AU128" s="223"/>
      <c r="AV128" s="223"/>
      <c r="AW128" s="223"/>
      <c r="AX128" s="840" t="s">
        <v>486</v>
      </c>
      <c r="AY128" s="841"/>
      <c r="AZ128" s="841"/>
      <c r="BA128" s="841"/>
      <c r="BB128" s="841"/>
      <c r="BC128" s="841"/>
      <c r="BD128" s="841"/>
      <c r="BE128" s="842"/>
      <c r="BF128" s="819" t="s">
        <v>130</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487</v>
      </c>
      <c r="CQ128" s="763"/>
      <c r="CR128" s="763"/>
      <c r="CS128" s="763"/>
      <c r="CT128" s="763"/>
      <c r="CU128" s="763"/>
      <c r="CV128" s="763"/>
      <c r="CW128" s="763"/>
      <c r="CX128" s="763"/>
      <c r="CY128" s="763"/>
      <c r="CZ128" s="763"/>
      <c r="DA128" s="763"/>
      <c r="DB128" s="763"/>
      <c r="DC128" s="763"/>
      <c r="DD128" s="763"/>
      <c r="DE128" s="763"/>
      <c r="DF128" s="764"/>
      <c r="DG128" s="823" t="s">
        <v>130</v>
      </c>
      <c r="DH128" s="824"/>
      <c r="DI128" s="824"/>
      <c r="DJ128" s="824"/>
      <c r="DK128" s="824"/>
      <c r="DL128" s="824" t="s">
        <v>130</v>
      </c>
      <c r="DM128" s="824"/>
      <c r="DN128" s="824"/>
      <c r="DO128" s="824"/>
      <c r="DP128" s="824"/>
      <c r="DQ128" s="824" t="s">
        <v>130</v>
      </c>
      <c r="DR128" s="824"/>
      <c r="DS128" s="824"/>
      <c r="DT128" s="824"/>
      <c r="DU128" s="824"/>
      <c r="DV128" s="825" t="s">
        <v>130</v>
      </c>
      <c r="DW128" s="825"/>
      <c r="DX128" s="825"/>
      <c r="DY128" s="825"/>
      <c r="DZ128" s="826"/>
    </row>
    <row r="129" spans="1:131" s="221"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488</v>
      </c>
      <c r="X129" s="810"/>
      <c r="Y129" s="810"/>
      <c r="Z129" s="811"/>
      <c r="AA129" s="812">
        <v>3784344</v>
      </c>
      <c r="AB129" s="813"/>
      <c r="AC129" s="813"/>
      <c r="AD129" s="813"/>
      <c r="AE129" s="814"/>
      <c r="AF129" s="815">
        <v>4007405</v>
      </c>
      <c r="AG129" s="813"/>
      <c r="AH129" s="813"/>
      <c r="AI129" s="813"/>
      <c r="AJ129" s="814"/>
      <c r="AK129" s="815">
        <v>4316659</v>
      </c>
      <c r="AL129" s="813"/>
      <c r="AM129" s="813"/>
      <c r="AN129" s="813"/>
      <c r="AO129" s="814"/>
      <c r="AP129" s="816"/>
      <c r="AQ129" s="817"/>
      <c r="AR129" s="817"/>
      <c r="AS129" s="817"/>
      <c r="AT129" s="818"/>
      <c r="AU129" s="224"/>
      <c r="AV129" s="224"/>
      <c r="AW129" s="224"/>
      <c r="AX129" s="784" t="s">
        <v>489</v>
      </c>
      <c r="AY129" s="785"/>
      <c r="AZ129" s="785"/>
      <c r="BA129" s="785"/>
      <c r="BB129" s="785"/>
      <c r="BC129" s="785"/>
      <c r="BD129" s="785"/>
      <c r="BE129" s="786"/>
      <c r="BF129" s="803" t="s">
        <v>391</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490</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491</v>
      </c>
      <c r="X130" s="810"/>
      <c r="Y130" s="810"/>
      <c r="Z130" s="811"/>
      <c r="AA130" s="812">
        <v>523258</v>
      </c>
      <c r="AB130" s="813"/>
      <c r="AC130" s="813"/>
      <c r="AD130" s="813"/>
      <c r="AE130" s="814"/>
      <c r="AF130" s="815">
        <v>545520</v>
      </c>
      <c r="AG130" s="813"/>
      <c r="AH130" s="813"/>
      <c r="AI130" s="813"/>
      <c r="AJ130" s="814"/>
      <c r="AK130" s="815">
        <v>548185</v>
      </c>
      <c r="AL130" s="813"/>
      <c r="AM130" s="813"/>
      <c r="AN130" s="813"/>
      <c r="AO130" s="814"/>
      <c r="AP130" s="816"/>
      <c r="AQ130" s="817"/>
      <c r="AR130" s="817"/>
      <c r="AS130" s="817"/>
      <c r="AT130" s="818"/>
      <c r="AU130" s="224"/>
      <c r="AV130" s="224"/>
      <c r="AW130" s="224"/>
      <c r="AX130" s="784" t="s">
        <v>492</v>
      </c>
      <c r="AY130" s="785"/>
      <c r="AZ130" s="785"/>
      <c r="BA130" s="785"/>
      <c r="BB130" s="785"/>
      <c r="BC130" s="785"/>
      <c r="BD130" s="785"/>
      <c r="BE130" s="786"/>
      <c r="BF130" s="787">
        <v>12.2</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493</v>
      </c>
      <c r="X131" s="794"/>
      <c r="Y131" s="794"/>
      <c r="Z131" s="795"/>
      <c r="AA131" s="796">
        <v>3261086</v>
      </c>
      <c r="AB131" s="797"/>
      <c r="AC131" s="797"/>
      <c r="AD131" s="797"/>
      <c r="AE131" s="798"/>
      <c r="AF131" s="799">
        <v>3461885</v>
      </c>
      <c r="AG131" s="797"/>
      <c r="AH131" s="797"/>
      <c r="AI131" s="797"/>
      <c r="AJ131" s="798"/>
      <c r="AK131" s="799">
        <v>3768474</v>
      </c>
      <c r="AL131" s="797"/>
      <c r="AM131" s="797"/>
      <c r="AN131" s="797"/>
      <c r="AO131" s="798"/>
      <c r="AP131" s="800"/>
      <c r="AQ131" s="801"/>
      <c r="AR131" s="801"/>
      <c r="AS131" s="801"/>
      <c r="AT131" s="802"/>
      <c r="AU131" s="224"/>
      <c r="AV131" s="224"/>
      <c r="AW131" s="224"/>
      <c r="AX131" s="762" t="s">
        <v>494</v>
      </c>
      <c r="AY131" s="763"/>
      <c r="AZ131" s="763"/>
      <c r="BA131" s="763"/>
      <c r="BB131" s="763"/>
      <c r="BC131" s="763"/>
      <c r="BD131" s="763"/>
      <c r="BE131" s="764"/>
      <c r="BF131" s="765">
        <v>111.1</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495</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496</v>
      </c>
      <c r="W132" s="775"/>
      <c r="X132" s="775"/>
      <c r="Y132" s="775"/>
      <c r="Z132" s="776"/>
      <c r="AA132" s="777">
        <v>13.79454574</v>
      </c>
      <c r="AB132" s="778"/>
      <c r="AC132" s="778"/>
      <c r="AD132" s="778"/>
      <c r="AE132" s="779"/>
      <c r="AF132" s="780">
        <v>11.946699560000001</v>
      </c>
      <c r="AG132" s="778"/>
      <c r="AH132" s="778"/>
      <c r="AI132" s="778"/>
      <c r="AJ132" s="779"/>
      <c r="AK132" s="780">
        <v>10.947720479999999</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497</v>
      </c>
      <c r="W133" s="754"/>
      <c r="X133" s="754"/>
      <c r="Y133" s="754"/>
      <c r="Z133" s="755"/>
      <c r="AA133" s="756">
        <v>12.8</v>
      </c>
      <c r="AB133" s="757"/>
      <c r="AC133" s="757"/>
      <c r="AD133" s="757"/>
      <c r="AE133" s="758"/>
      <c r="AF133" s="756">
        <v>12.5</v>
      </c>
      <c r="AG133" s="757"/>
      <c r="AH133" s="757"/>
      <c r="AI133" s="757"/>
      <c r="AJ133" s="758"/>
      <c r="AK133" s="756">
        <v>12.2</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Y7RS640XmotEqckBsqf12nnt4vQ4tzL+IzTlEfjhjpSGqObP3VSzHYtDseEgALA9kMkoruYLOTni2N2qjdaKw==" saltValue="MUpZ//6WUyHZ3PyyTNNE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11" zoomScaleNormal="85" zoomScaleSheetLayoutView="100" workbookViewId="0">
      <selection activeCell="AM18" sqref="AM18:AT1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16" zoomScaleNormal="100" zoomScaleSheetLayoutView="55" workbookViewId="0">
      <selection activeCell="AM18" sqref="AM18:AT18"/>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T8i/FJYBshwj4FrIQSiylzGouhcMTkUD2A9ZOg3FVyLt+Ai4NUxJNb9ANkGALRUh/ckds5sCA2oSTP4KZqmbg==" saltValue="eaR989j30MW6+wRUKKGk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election activeCell="AM18" sqref="AM18:AT18"/>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501</v>
      </c>
      <c r="AP7" s="263"/>
      <c r="AQ7" s="264" t="s">
        <v>502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503</v>
      </c>
      <c r="AQ8" s="270" t="s">
        <v>504</v>
      </c>
      <c r="AR8" s="271" t="s">
        <v>505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506</v>
      </c>
      <c r="AL9" s="1164"/>
      <c r="AM9" s="1164"/>
      <c r="AN9" s="1165"/>
      <c r="AO9" s="272">
        <v>946223</v>
      </c>
      <c r="AP9" s="272">
        <v>77318</v>
      </c>
      <c r="AQ9" s="273">
        <v>118567</v>
      </c>
      <c r="AR9" s="274">
        <v>-34.799999999999997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507</v>
      </c>
      <c r="AL10" s="1164"/>
      <c r="AM10" s="1164"/>
      <c r="AN10" s="1165"/>
      <c r="AO10" s="275">
        <v>323468</v>
      </c>
      <c r="AP10" s="275">
        <v>26431</v>
      </c>
      <c r="AQ10" s="276">
        <v>18618</v>
      </c>
      <c r="AR10" s="277">
        <v>42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508</v>
      </c>
      <c r="AL11" s="1164"/>
      <c r="AM11" s="1164"/>
      <c r="AN11" s="1165"/>
      <c r="AO11" s="275">
        <v>8829</v>
      </c>
      <c r="AP11" s="275">
        <v>721</v>
      </c>
      <c r="AQ11" s="276">
        <v>3260</v>
      </c>
      <c r="AR11" s="277">
        <v>-77.900000000000006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509</v>
      </c>
      <c r="AL12" s="1164"/>
      <c r="AM12" s="1164"/>
      <c r="AN12" s="1165"/>
      <c r="AO12" s="275" t="s">
        <v>510</v>
      </c>
      <c r="AP12" s="275" t="s">
        <v>510</v>
      </c>
      <c r="AQ12" s="276" t="s">
        <v>510</v>
      </c>
      <c r="AR12" s="277" t="s">
        <v>510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511</v>
      </c>
      <c r="AL13" s="1164"/>
      <c r="AM13" s="1164"/>
      <c r="AN13" s="1165"/>
      <c r="AO13" s="275">
        <v>74194</v>
      </c>
      <c r="AP13" s="275">
        <v>6063</v>
      </c>
      <c r="AQ13" s="276">
        <v>6416</v>
      </c>
      <c r="AR13" s="277">
        <v>-5.5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512</v>
      </c>
      <c r="AL14" s="1164"/>
      <c r="AM14" s="1164"/>
      <c r="AN14" s="1165"/>
      <c r="AO14" s="275">
        <v>6659</v>
      </c>
      <c r="AP14" s="275">
        <v>544</v>
      </c>
      <c r="AQ14" s="276">
        <v>2560</v>
      </c>
      <c r="AR14" s="277">
        <v>-78.8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513</v>
      </c>
      <c r="AL15" s="1167"/>
      <c r="AM15" s="1167"/>
      <c r="AN15" s="1168"/>
      <c r="AO15" s="275">
        <v>-61059</v>
      </c>
      <c r="AP15" s="275">
        <v>-4989</v>
      </c>
      <c r="AQ15" s="276">
        <v>-9017</v>
      </c>
      <c r="AR15" s="277">
        <v>-44.7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187</v>
      </c>
      <c r="AL16" s="1167"/>
      <c r="AM16" s="1167"/>
      <c r="AN16" s="1168"/>
      <c r="AO16" s="275">
        <v>1298314</v>
      </c>
      <c r="AP16" s="275">
        <v>106089</v>
      </c>
      <c r="AQ16" s="276">
        <v>140405</v>
      </c>
      <c r="AR16" s="277">
        <v>-24.4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518</v>
      </c>
      <c r="AL21" s="1170"/>
      <c r="AM21" s="1170"/>
      <c r="AN21" s="1171"/>
      <c r="AO21" s="288">
        <v>7.84</v>
      </c>
      <c r="AP21" s="289">
        <v>12.43</v>
      </c>
      <c r="AQ21" s="290">
        <v>-4.59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519</v>
      </c>
      <c r="AL22" s="1170"/>
      <c r="AM22" s="1170"/>
      <c r="AN22" s="1171"/>
      <c r="AO22" s="293">
        <v>96.6</v>
      </c>
      <c r="AP22" s="294">
        <v>95.8</v>
      </c>
      <c r="AQ22" s="295">
        <v>0.8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520</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501</v>
      </c>
      <c r="AP30" s="263"/>
      <c r="AQ30" s="264" t="s">
        <v>502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503</v>
      </c>
      <c r="AQ31" s="270" t="s">
        <v>504</v>
      </c>
      <c r="AR31" s="271" t="s">
        <v>505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523</v>
      </c>
      <c r="AL32" s="1154"/>
      <c r="AM32" s="1154"/>
      <c r="AN32" s="1155"/>
      <c r="AO32" s="303">
        <v>487419</v>
      </c>
      <c r="AP32" s="303">
        <v>39828</v>
      </c>
      <c r="AQ32" s="304">
        <v>81678</v>
      </c>
      <c r="AR32" s="305">
        <v>-51.2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524</v>
      </c>
      <c r="AL33" s="1154"/>
      <c r="AM33" s="1154"/>
      <c r="AN33" s="1155"/>
      <c r="AO33" s="303" t="s">
        <v>510</v>
      </c>
      <c r="AP33" s="303" t="s">
        <v>510</v>
      </c>
      <c r="AQ33" s="304" t="s">
        <v>510</v>
      </c>
      <c r="AR33" s="305" t="s">
        <v>510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525</v>
      </c>
      <c r="AL34" s="1154"/>
      <c r="AM34" s="1154"/>
      <c r="AN34" s="1155"/>
      <c r="AO34" s="303" t="s">
        <v>510</v>
      </c>
      <c r="AP34" s="303" t="s">
        <v>510</v>
      </c>
      <c r="AQ34" s="304" t="s">
        <v>510</v>
      </c>
      <c r="AR34" s="305" t="s">
        <v>510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526</v>
      </c>
      <c r="AL35" s="1154"/>
      <c r="AM35" s="1154"/>
      <c r="AN35" s="1155"/>
      <c r="AO35" s="303">
        <v>410622</v>
      </c>
      <c r="AP35" s="303">
        <v>33553</v>
      </c>
      <c r="AQ35" s="304">
        <v>27670</v>
      </c>
      <c r="AR35" s="305">
        <v>21.3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527</v>
      </c>
      <c r="AL36" s="1154"/>
      <c r="AM36" s="1154"/>
      <c r="AN36" s="1155"/>
      <c r="AO36" s="303">
        <v>62690</v>
      </c>
      <c r="AP36" s="303">
        <v>5123</v>
      </c>
      <c r="AQ36" s="304">
        <v>3435</v>
      </c>
      <c r="AR36" s="305">
        <v>49.1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528</v>
      </c>
      <c r="AL37" s="1154"/>
      <c r="AM37" s="1154"/>
      <c r="AN37" s="1155"/>
      <c r="AO37" s="303">
        <v>16</v>
      </c>
      <c r="AP37" s="303">
        <v>1</v>
      </c>
      <c r="AQ37" s="304">
        <v>958</v>
      </c>
      <c r="AR37" s="305">
        <v>-99.9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529</v>
      </c>
      <c r="AL38" s="1157"/>
      <c r="AM38" s="1157"/>
      <c r="AN38" s="1158"/>
      <c r="AO38" s="306" t="s">
        <v>510</v>
      </c>
      <c r="AP38" s="306" t="s">
        <v>510</v>
      </c>
      <c r="AQ38" s="307">
        <v>13</v>
      </c>
      <c r="AR38" s="295" t="s">
        <v>510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530</v>
      </c>
      <c r="AL39" s="1157"/>
      <c r="AM39" s="1157"/>
      <c r="AN39" s="1158"/>
      <c r="AO39" s="303" t="s">
        <v>510</v>
      </c>
      <c r="AP39" s="303" t="s">
        <v>510</v>
      </c>
      <c r="AQ39" s="304">
        <v>-3370</v>
      </c>
      <c r="AR39" s="305" t="s">
        <v>510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531</v>
      </c>
      <c r="AL40" s="1154"/>
      <c r="AM40" s="1154"/>
      <c r="AN40" s="1155"/>
      <c r="AO40" s="303">
        <v>-548185</v>
      </c>
      <c r="AP40" s="303">
        <v>-44794</v>
      </c>
      <c r="AQ40" s="304">
        <v>-74594</v>
      </c>
      <c r="AR40" s="305">
        <v>-39.9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296</v>
      </c>
      <c r="AL41" s="1160"/>
      <c r="AM41" s="1160"/>
      <c r="AN41" s="1161"/>
      <c r="AO41" s="303">
        <v>412562</v>
      </c>
      <c r="AP41" s="303">
        <v>33712</v>
      </c>
      <c r="AQ41" s="304">
        <v>35790</v>
      </c>
      <c r="AR41" s="305">
        <v>-5.8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501</v>
      </c>
      <c r="AN49" s="1148" t="s">
        <v>535</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536</v>
      </c>
      <c r="AO50" s="320" t="s">
        <v>537</v>
      </c>
      <c r="AP50" s="321" t="s">
        <v>538</v>
      </c>
      <c r="AQ50" s="322" t="s">
        <v>539</v>
      </c>
      <c r="AR50" s="323" t="s">
        <v>540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618210</v>
      </c>
      <c r="AN51" s="325">
        <v>46735</v>
      </c>
      <c r="AO51" s="326">
        <v>189.8</v>
      </c>
      <c r="AP51" s="327">
        <v>113913</v>
      </c>
      <c r="AQ51" s="328">
        <v>5.9</v>
      </c>
      <c r="AR51" s="329">
        <v>183.9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189156</v>
      </c>
      <c r="AN52" s="333">
        <v>14300</v>
      </c>
      <c r="AO52" s="334">
        <v>4.5999999999999996</v>
      </c>
      <c r="AP52" s="335">
        <v>53160</v>
      </c>
      <c r="AQ52" s="336">
        <v>-8.1999999999999993</v>
      </c>
      <c r="AR52" s="337">
        <v>12.8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2185118</v>
      </c>
      <c r="AN53" s="325">
        <v>168293</v>
      </c>
      <c r="AO53" s="326">
        <v>260.10000000000002</v>
      </c>
      <c r="AP53" s="327">
        <v>115050</v>
      </c>
      <c r="AQ53" s="328">
        <v>1</v>
      </c>
      <c r="AR53" s="329">
        <v>259.10000000000002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1276466</v>
      </c>
      <c r="AN54" s="333">
        <v>98311</v>
      </c>
      <c r="AO54" s="334">
        <v>587.5</v>
      </c>
      <c r="AP54" s="335">
        <v>53792</v>
      </c>
      <c r="AQ54" s="336">
        <v>1.2</v>
      </c>
      <c r="AR54" s="337">
        <v>586.29999999999995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3485002</v>
      </c>
      <c r="AN55" s="325">
        <v>274518</v>
      </c>
      <c r="AO55" s="326">
        <v>63.1</v>
      </c>
      <c r="AP55" s="327">
        <v>118252</v>
      </c>
      <c r="AQ55" s="328">
        <v>2.8</v>
      </c>
      <c r="AR55" s="329">
        <v>60.3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1272843</v>
      </c>
      <c r="AN56" s="333">
        <v>100263</v>
      </c>
      <c r="AO56" s="334">
        <v>2</v>
      </c>
      <c r="AP56" s="335">
        <v>49994</v>
      </c>
      <c r="AQ56" s="336">
        <v>-7.1</v>
      </c>
      <c r="AR56" s="337">
        <v>9.1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963846</v>
      </c>
      <c r="AN57" s="325">
        <v>77114</v>
      </c>
      <c r="AO57" s="326">
        <v>-71.900000000000006</v>
      </c>
      <c r="AP57" s="327">
        <v>120302</v>
      </c>
      <c r="AQ57" s="328">
        <v>1.7</v>
      </c>
      <c r="AR57" s="329">
        <v>-73.599999999999994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497437</v>
      </c>
      <c r="AN58" s="333">
        <v>39798</v>
      </c>
      <c r="AO58" s="334">
        <v>-60.3</v>
      </c>
      <c r="AP58" s="335">
        <v>59328</v>
      </c>
      <c r="AQ58" s="336">
        <v>18.7</v>
      </c>
      <c r="AR58" s="337">
        <v>-79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434782</v>
      </c>
      <c r="AN59" s="325">
        <v>35527</v>
      </c>
      <c r="AO59" s="326">
        <v>-53.9</v>
      </c>
      <c r="AP59" s="327">
        <v>114841</v>
      </c>
      <c r="AQ59" s="328">
        <v>-4.5</v>
      </c>
      <c r="AR59" s="329">
        <v>-49.4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276461</v>
      </c>
      <c r="AN60" s="333">
        <v>22590</v>
      </c>
      <c r="AO60" s="334">
        <v>-43.2</v>
      </c>
      <c r="AP60" s="335">
        <v>51589</v>
      </c>
      <c r="AQ60" s="336">
        <v>-13</v>
      </c>
      <c r="AR60" s="337">
        <v>-30.2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1537392</v>
      </c>
      <c r="AN61" s="340">
        <v>120437</v>
      </c>
      <c r="AO61" s="341">
        <v>77.400000000000006</v>
      </c>
      <c r="AP61" s="342">
        <v>116472</v>
      </c>
      <c r="AQ61" s="343">
        <v>1.4</v>
      </c>
      <c r="AR61" s="329">
        <v>76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702473</v>
      </c>
      <c r="AN62" s="333">
        <v>55052</v>
      </c>
      <c r="AO62" s="334">
        <v>98.1</v>
      </c>
      <c r="AP62" s="335">
        <v>53573</v>
      </c>
      <c r="AQ62" s="336">
        <v>-1.7</v>
      </c>
      <c r="AR62" s="337">
        <v>99.8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OIMQmjsxdWCf5rieBNMPwfmgDY5hETgrvwPIfWa5+WlHnxZDJMg/ptslhfsdDbBZ4fRdTtgls9/kmLNvNyluoA==" saltValue="VN1uQMmroAaWYrWze8pz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86" zoomScaleNormal="100" zoomScaleSheetLayoutView="55" workbookViewId="0">
      <selection activeCell="AM18" sqref="AM18:AT18"/>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row r="121" spans="125:125" ht="13.5" hidden="1" customHeight="1" x14ac:dyDescent="0.15">
      <c r="DU121" s="250"/>
    </row>
  </sheetData>
  <sheetProtection algorithmName="SHA-512" hashValue="YhBMRBPnnLwFpkwdtUtqXbBkulQjwSW10XrcVWbjDN7wnk3ZEOLmeWRh2w+cKPTuLgOyQ5LdWAsyzvEtVSNH/A==" saltValue="7s56/YT6wbqqX0cgEAPr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76" zoomScaleNormal="100" zoomScaleSheetLayoutView="55" workbookViewId="0">
      <selection activeCell="AM18" sqref="AM18:AT1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550</v>
      </c>
    </row>
  </sheetData>
  <sheetProtection algorithmName="SHA-512" hashValue="j57GVoqJAh+ZScilTvSJ+d6ZiE+szZnbPjT2NJUbkouP+g0uwv90bT2vLg1JKKKxuHBeEw1k5TMqL/SL/3LtNQ==" saltValue="nuFWpKA38DwBFpC0VB/N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0" zoomScaleNormal="100" zoomScaleSheetLayoutView="100" workbookViewId="0">
      <selection activeCell="AM18" sqref="AM18:AT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2" t="s">
        <v>3</v>
      </c>
      <c r="D47" s="1172"/>
      <c r="E47" s="1173"/>
      <c r="F47" s="11">
        <v>16.66</v>
      </c>
      <c r="G47" s="12">
        <v>13.45</v>
      </c>
      <c r="H47" s="12">
        <v>8.32</v>
      </c>
      <c r="I47" s="12">
        <v>9.69</v>
      </c>
      <c r="J47" s="13">
        <v>17.77</v>
      </c>
    </row>
    <row r="48" spans="2:10" ht="57.75" customHeight="1" x14ac:dyDescent="0.15">
      <c r="B48" s="14"/>
      <c r="C48" s="1174" t="s">
        <v>4</v>
      </c>
      <c r="D48" s="1174"/>
      <c r="E48" s="1175"/>
      <c r="F48" s="15">
        <v>4.91</v>
      </c>
      <c r="G48" s="16">
        <v>6.66</v>
      </c>
      <c r="H48" s="16">
        <v>6.14</v>
      </c>
      <c r="I48" s="16">
        <v>9.8699999999999992</v>
      </c>
      <c r="J48" s="17">
        <v>13.14</v>
      </c>
    </row>
    <row r="49" spans="2:10" ht="57.75" customHeight="1" thickBot="1" x14ac:dyDescent="0.2">
      <c r="B49" s="18"/>
      <c r="C49" s="1176" t="s">
        <v>5</v>
      </c>
      <c r="D49" s="1176"/>
      <c r="E49" s="1177"/>
      <c r="F49" s="19" t="s">
        <v>556</v>
      </c>
      <c r="G49" s="20" t="s">
        <v>557</v>
      </c>
      <c r="H49" s="20" t="s">
        <v>558</v>
      </c>
      <c r="I49" s="20">
        <v>2.41</v>
      </c>
      <c r="J49" s="21">
        <v>7.42</v>
      </c>
    </row>
    <row r="50" spans="2:10" x14ac:dyDescent="0.15"/>
  </sheetData>
  <sheetProtection algorithmName="SHA-512" hashValue="6loGRiYbu9tSVu0gUUaCxOBKtsFZ3AyGLUlxvj+aAUHHWCONGFI2xEgrGffd+tqz58k3+RYOAHJTfHP8/GB/Pg==" saltValue="CExAcups9J3QCnkVG19G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2023-03-14T06:33:11Z</cp:lastPrinted>
  <dcterms:created xsi:type="dcterms:W3CDTF">2023-02-20T03:42:27Z</dcterms:created>
  <dcterms:modified xsi:type="dcterms:W3CDTF">2023-10-27T08:10:16Z</dcterms:modified>
  <cp:category/>
</cp:coreProperties>
</file>