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B32D3A80-6F4F-4965-A31D-51378C15F38D}" xr6:coauthVersionLast="36"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12" l="1"/>
  <c r="AP63" i="12"/>
  <c r="AU88" i="12"/>
  <c r="AP88" i="12"/>
  <c r="AF88" i="12"/>
  <c r="AA32" i="12" l="1"/>
  <c r="AA31" i="12"/>
  <c r="AA30" i="12"/>
  <c r="AA29" i="12"/>
  <c r="AA28" i="12"/>
  <c r="AA7" i="12"/>
  <c r="AP23" i="12"/>
  <c r="AA23" i="12"/>
  <c r="Q23" i="12"/>
  <c r="V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W41" i="10" s="1"/>
  <c r="BW42" i="10" s="1"/>
  <c r="BW43" i="10" s="1"/>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<sst xmlns="http://schemas.openxmlformats.org/spreadsheetml/2006/main" count="1142" uniqueCount="608">
  <si>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</si>
  <si>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</si>
  <si>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</si>
  <si>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</si>
  <si>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</si>
  <si>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</si>
  <si>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</si>
  <si>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</si>
  <si>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</si>
  <si>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</si>
  <si>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</si>
  <si>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</si>
  <si>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</si>
  <si>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</si>
  <si>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</si>
  <si>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</si>
  <si>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</si>
  <si>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</si>
  <si>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</si>
  <si>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</si>
  <si>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</si>
  <si>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</si>
  <si>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</si>
  <si>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</si>
  <si>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</si>
  <si>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</si>
  <si>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</si>
  <si>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</si>
  <si>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</si>
  <si>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</si>
  <si>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</si>
  <si>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</si>
  <si>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</si>
  <si>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</si>
  <si>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</si>
  <si>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</si>
  <si>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</si>
  <si>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</si>
  <si>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</si>
  <si>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</si>
  <si>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</si>
  <si>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</si>
  <si>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</si>
  <si>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</si>
  <si>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</si>
  <si>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</si>
  <si>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</si>
  <si>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</si>
  <si>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</si>
  <si>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</si>
  <si>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</si>
  <si>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</si>
  <si>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</si>
  <si>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</si>
  <si>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</si>
  <si>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</si>
  <si>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</si>
  <si>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</si>
  <si>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</si>
  <si>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</si>
  <si>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</si>
  <si>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</si>
  <si>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</si>
  <si>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</si>
  <si>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</si>
  <si>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</si>
  <si>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</si>
  <si>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</si>
  <si>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</si>
  <si>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</si>
  <si>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</si>
  <si>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</si>
  <si>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</si>
  <si>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</si>
  <si>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</si>
  <si>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</si>
  <si>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</si>
  <si>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</si>
  <si>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</si>
  <si>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</si>
  <si>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</si>
  <si>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</si>
  <si>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</si>
  <si>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</si>
  <si>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</si>
  <si>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</si>
  <si>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</si>
  <si>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</si>
  <si>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</si>
  <si>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</si>
  <si>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</si>
  <si>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</si>
  <si>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</si>
  <si>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</si>
  <si>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</si>
  <si>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</si>
  <si>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</si>
  <si>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</si>
  <si>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</si>
  <si>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</si>
  <si>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</si>
  <si>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</si>
  <si>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</si>
  <si>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</si>
  <si>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</si>
  <si>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</si>
  <si>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</si>
  <si>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</si>
  <si>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</si>
  <si>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</si>
  <si>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</si>
  <si>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</si>
  <si>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</si>
  <si>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</si>
  <si>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</si>
  <si>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</si>
  <si>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</si>
  <si>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</si>
  <si>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</si>
  <si>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</si>
  <si>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</si>
  <si>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</si>
  <si>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</si>
  <si>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</si>
  <si>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</si>
  <si>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</si>
  <si>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</si>
  <si>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</si>
  <si>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</si>
  <si>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</si>
  <si>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</si>
  <si>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</si>
  <si>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</si>
  <si>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</si>
  <si>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</si>
  <si>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</si>
  <si>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</si>
  <si>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</si>
  <si>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</si>
  <si>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</si>
  <si>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</si>
  <si>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</si>
  <si>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</si>
  <si>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</si>
  <si>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</si>
  <si>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</si>
  <si>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</si>
  <si>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</si>
  <si>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</si>
  <si>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</si>
  <si>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</si>
  <si>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</si>
  <si>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</si>
  <si>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</si>
  <si>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</si>
  <si>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</si>
  <si>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</si>
  <si>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</si>
  <si>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</si>
  <si>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</si>
  <si>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</si>
  <si>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</si>
  <si>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</si>
  <si>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</si>
  <si>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</si>
  <si>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</si>
  <si>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</si>
  <si>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</si>
  <si>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</si>
  <si>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</si>
  <si>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</si>
  <si>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</si>
  <si>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</si>
  <si>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</si>
  <si>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</si>
  <si>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</si>
  <si>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</si>
  <si>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</si>
  <si>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</si>
  <si>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</si>
  <si>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</si>
  <si>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</si>
  <si>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</si>
  <si>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</si>
  <si>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</si>
  <si>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</si>
  <si>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</si>
  <si>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</si>
  <si>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</si>
  <si>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</si>
  <si>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</si>
  <si>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</si>
  <si>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</si>
  <si>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</si>
  <si>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</si>
  <si>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</si>
  <si>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</si>
  <si>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</si>
  <si>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</si>
  <si>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</si>
  <si>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</si>
  <si>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</si>
  <si>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</si>
  <si>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</si>
  <si>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</si>
  <si>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</si>
  <si>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</si>
  <si>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</si>
  <si>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</si>
  <si>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</si>
  <si>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</si>
  <si>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</si>
  <si>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</si>
  <si>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</si>
  <si>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</si>
  <si>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</si>
  <si>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</si>
  <si>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</si>
  <si>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</si>
  <si>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</si>
  <si>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</si>
  <si>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</si>
  <si>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</si>
  <si>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</si>
  <si>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</si>
  <si>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</si>
  <si>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</si>
  <si>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</si>
  <si>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</si>
  <si>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</si>
  <si>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</si>
  <si>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</si>
  <si>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</si>
  <si>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</si>
  <si>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</si>
  <si>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</si>
  <si>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</si>
  <si>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</si>
  <si>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</si>
  <si>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</si>
  <si>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</si>
  <si>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</si>
  <si>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</si>
  <si>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</si>
  <si>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</si>
  <si>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</si>
  <si>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</si>
  <si>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</si>
  <si>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</si>
  <si>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</si>
  <si>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</si>
  <si>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</si>
  <si>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</si>
  <si>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</si>
  <si>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</si>
  <si>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</si>
  <si>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</si>
  <si>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</si>
  <si>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</si>
  <si>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</si>
  <si>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</si>
  <si>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</si>
  <si>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</si>
  <si>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</si>
  <si>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</si>
  <si>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</si>
  <si>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</si>
  <si>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</si>
  <si>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</si>
  <si>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</si>
  <si>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</si>
  <si>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</si>
  <si>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</si>
  <si>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</si>
  <si>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</si>
  <si>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</si>
  <si>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</si>
  <si>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</si>
  <si>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</si>
  <si>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</si>
  <si>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</si>
  <si>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</si>
  <si>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</si>
  <si>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</si>
  <si>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</si>
  <si>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</si>
  <si>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</si>
  <si>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</si>
  <si>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</si>
  <si>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</si>
  <si>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</si>
  <si>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</si>
  <si>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</si>
  <si>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</si>
  <si>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</si>
  <si>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</si>
  <si>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</si>
  <si>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</si>
  <si>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</si>
  <si>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</si>
  <si>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</si>
  <si>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</si>
  <si>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</si>
  <si>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</si>
  <si>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</si>
  <si>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</si>
  <si>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</si>
  <si>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</si>
  <si>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</si>
  <si>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</si>
  <si>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</si>
  <si>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</si>
  <si>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</si>
  <si>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</si>
  <si>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</si>
  <si>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</si>
  <si>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</si>
  <si>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</si>
  <si>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</si>
  <si>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</si>
  <si>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</si>
  <si>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</si>
  <si>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</si>
  <si>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</si>
  <si>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</si>
  <si>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</si>
  <si>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</si>
  <si>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</si>
  <si>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</si>
  <si>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</si>
  <si>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</si>
  <si>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</si>
  <si>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</si>
  <si>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</si>
  <si>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</si>
  <si>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</si>
  <si>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</si>
  <si>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</si>
  <si>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</si>
  <si>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</si>
  <si>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</si>
  <si>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</si>
  <si>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</si>
  <si>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</si>
  <si>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</si>
  <si>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</si>
  <si>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</si>
  <si>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</si>
  <si>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</si>
  <si>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</si>
  <si>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</si>
  <si>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</si>
  <si>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</si>
  <si>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</si>
  <si>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</si>
  <si>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</si>
  <si>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</si>
  <si>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</si>
  <si>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</si>
  <si>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</si>
  <si>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</si>
  <si>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</si>
  <si>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</si>
  <si>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</si>
  <si>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</si>
  <si>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</si>
  <si>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</si>
  <si>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</si>
  <si>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</si>
  <si>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</si>
  <si>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</si>
  <si>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</si>
  <si>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</si>
  <si>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</si>
  <si>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</si>
  <si>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</si>
  <si>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</si>
  <si>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</si>
  <si>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</si>
  <si>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</si>
  <si>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</si>
  <si>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</si>
  <si>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</si>
  <si>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</si>
  <si>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</si>
  <si>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</si>
  <si>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</si>
  <si>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</si>
  <si>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</si>
  <si>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</si>
  <si>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</si>
  <si>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</si>
  <si>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</si>
  <si>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</si>
  <si>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</si>
  <si>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</si>
  <si>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</si>
  <si>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</si>
  <si>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</si>
  <si>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</si>
  <si>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</si>
  <si>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</si>
  <si>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</si>
  <si>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</si>
  <si>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</si>
  <si>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</si>
  <si>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</si>
  <si>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</si>
  <si>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</si>
  <si>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</si>
  <si>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</si>
  <si>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</si>
  <si>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</si>
  <si>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</si>
  <si>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</si>
  <si>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</si>
  <si>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</si>
  <si>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</si>
  <si>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</si>
  <si>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</si>
  <si>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</si>
  <si>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</si>
  <si>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</si>
  <si>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</si>
  <si>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</si>
  <si>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</si>
  <si>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</si>
  <si>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</si>
  <si>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</si>
  <si>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</si>
  <si>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</si>
  <si>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</si>
  <si>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</si>
  <si>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</si>
  <si>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</si>
  <si>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</si>
  <si>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</si>
  <si>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</si>
  <si>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</si>
  <si>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</si>
  <si>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</si>
  <si>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</si>
  <si>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</si>
  <si>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</si>
  <si>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</si>
  <si>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</si>
  <si>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</si>
  <si>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</si>
  <si>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</si>
  <si>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</si>
  <si>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</si>
  <si>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</si>
  <si>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</si>
  <si>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</si>
  <si>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</si>
  <si>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</si>
  <si>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</si>
  <si>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</si>
  <si>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</si>
  <si>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</si>
  <si>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</si>
  <si>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</si>
  <si>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</si>
  <si>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</si>
  <si>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</si>
  <si>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</si>
  <si>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</si>
  <si>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</si>
  <si>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</si>
  <si>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鶴田町介護保険特別会計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</si>
  <si>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</si>
  <si>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鶴田町後期高齢者医療特別会計</t>
    <phoneticPr fontId="5"/>
  </si>
  <si>
    <t>(Ｆ)</t>
    <phoneticPr fontId="5"/>
  </si>
  <si>
    <t>鶴田町国民健康保険特別会計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</si>
  <si>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</si>
  <si>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</si>
  <si>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</si>
  <si>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</si>
  <si>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</si>
  <si>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</si>
  <si>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</si>
  <si>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</si>
  <si>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</si>
  <si>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</si>
  <si>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</si>
  <si>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</si>
  <si>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</si>
  <si>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</si>
  <si>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</si>
  <si>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</si>
  <si>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</si>
  <si>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</si>
  <si>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</si>
  <si>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</si>
  <si>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</si>
  <si>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</si>
  <si>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</si>
  <si>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</si>
  <si>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</si>
  <si>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</si>
  <si>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</si>
  <si>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</si>
  <si>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</si>
  <si>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</si>
  <si>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</si>
  <si>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</si>
  <si>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</si>
  <si>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</si>
  <si>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</si>
  <si>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</si>
  <si>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</si>
  <si>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</si>
  <si>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</si>
  <si>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</si>
  <si>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</si>
  <si>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</si>
  <si>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</si>
  <si>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</si>
  <si>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</si>
  <si>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</si>
  <si>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</si>
  <si>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</si>
  <si>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</si>
  <si>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</si>
  <si>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</si>
  <si>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</si>
  <si>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</si>
  <si>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</si>
  <si>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</si>
  <si>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</si>
  <si>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</si>
  <si>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</si>
  <si>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</si>
  <si>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</si>
  <si>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</si>
  <si>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</si>
  <si>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</si>
  <si>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</si>
  <si>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</si>
  <si>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</si>
  <si>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</si>
  <si>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</si>
  <si>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</si>
  <si>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</si>
  <si>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</si>
  <si>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</si>
  <si>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</si>
  <si>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</si>
  <si>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</si>
  <si>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</si>
  <si>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</si>
  <si>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</si>
  <si>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</si>
  <si>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</si>
  <si>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</si>
  <si>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</si>
  <si>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</si>
  <si>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</si>
  <si>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</si>
  <si>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 3.41</t>
  </si>
  <si>
    <t>▲ 4.38</t>
  </si>
  <si>
    <t>▲ 10.59</t>
  </si>
  <si>
    <t>学校給食特別会計</t>
  </si>
  <si>
    <t>▲ 0.00</t>
  </si>
  <si>
    <t>水道事業会計</t>
  </si>
  <si>
    <t>一般会計</t>
  </si>
  <si>
    <t>国民健康保険事業特別会計</t>
  </si>
  <si>
    <t>下水道事業会計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</si>
  <si>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</si>
  <si>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</si>
  <si>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</si>
  <si>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</si>
  <si>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</si>
  <si>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</si>
  <si>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</si>
  <si>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</si>
  <si>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</si>
  <si>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</si>
  <si>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</si>
  <si>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</si>
  <si>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</si>
  <si>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</si>
  <si>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</si>
  <si>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</si>
  <si>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</si>
  <si>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</si>
  <si>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</si>
  <si>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</si>
  <si>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</si>
  <si>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</si>
  <si>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鶴の里振興公社</t>
    <rPh sb="0" eb="1">
      <t>ツル</t>
    </rPh>
    <rPh sb="2" eb="3">
      <t>サト</t>
    </rPh>
    <rPh sb="3" eb="5">
      <t>シンコウ</t>
    </rPh>
    <rPh sb="5" eb="7">
      <t>コウシャ</t>
    </rPh>
    <phoneticPr fontId="2"/>
  </si>
  <si>
    <t>公営住宅建設基金</t>
  </si>
  <si>
    <t>鶴の舞橋改修基金</t>
  </si>
  <si>
    <t>公共施設等管理処分基金</t>
  </si>
  <si>
    <t>地域福祉基金</t>
  </si>
  <si>
    <t>再生可能エネルギー発電設備等維持管理基金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</si>
  <si>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</si>
  <si>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</si>
  <si>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</si>
  <si>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縦軸の将来負担比率が高い要因として、昭和６３年度から始まった下水道事業の公営企業債等繰入額が高水準で推移しているためと考えられる。現在の整備率は９１．４％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</si>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</sst>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B929E5E-364E-41AC-A16B-881A6110B2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10B5-4AA7-B4E4-91B77FE1AB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20170</c:v>
                </c:pt>
                <c:pt idx="1">
                  <c:v>16126</c:v>
                </c:pt>
                <c:pt idx="2">
                  <c:v>46735</c:v>
                </c:pt>
                <c:pt idx="3">
                  <c:v>168293</c:v>
                </c:pt>
                <c:pt idx="4">
                  <c:v>274518</c:v>
                </c:pt>
              </c:numCache>
            </c:numRef>
          </c:val>
          <c:smooth val="0"/>
          <c:extLst>
            <c:ext xmlns:c16="http://schemas.microsoft.com/office/drawing/2014/chart" uri="{C3380CC4-5D6E-409C-BE32-E72D297353CC}">
              <c16:uniqueId val="{00000001-10B5-4AA7-B4E4-91B77FE1AB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7.07</c:v>
                </c:pt>
                <c:pt idx="1">
                  <c:v>4.74</c:v>
                </c:pt>
                <c:pt idx="2">
                  <c:v>4.91</c:v>
                </c:pt>
                <c:pt idx="3">
                  <c:v>6.66</c:v>
                </c:pt>
                <c:pt idx="4">
                  <c:v>6.14</c:v>
                </c:pt>
              </c:numCache>
            </c:numRef>
          </c:val>
          <c:extLst>
            <c:ext xmlns:c16="http://schemas.microsoft.com/office/drawing/2014/chart" uri="{C3380CC4-5D6E-409C-BE32-E72D297353CC}">
              <c16:uniqueId val="{00000000-C020-4486-9F36-037832A031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12.42</c:v>
                </c:pt>
                <c:pt idx="1">
                  <c:v>17.09</c:v>
                </c:pt>
                <c:pt idx="2">
                  <c:v>16.66</c:v>
                </c:pt>
                <c:pt idx="3">
                  <c:v>13.45</c:v>
                </c:pt>
                <c:pt idx="4">
                  <c:v>8.32</c:v>
                </c:pt>
              </c:numCache>
            </c:numRef>
          </c:val>
          <c:extLst>
            <c:ext xmlns:c16="http://schemas.microsoft.com/office/drawing/2014/chart" uri="{C3380CC4-5D6E-409C-BE32-E72D297353CC}">
              <c16:uniqueId val="{00000001-C020-4486-9F36-037832A031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1.23</c:v>
                </c:pt>
                <c:pt idx="1">
                  <c:v>-3.01</c:v>
                </c:pt>
                <c:pt idx="2">
                  <c:v>-3.41</c:v>
                </c:pt>
                <c:pt idx="3">
                  <c:v>-4.38</c:v>
                </c:pt>
                <c:pt idx="4">
                  <c:v>-10.59</c:v>
                </c:pt>
              </c:numCache>
            </c:numRef>
          </c:val>
          <c:smooth val="0"/>
          <c:extLst>
            <c:ext xmlns:c16="http://schemas.microsoft.com/office/drawing/2014/chart" uri="{C3380CC4-5D6E-409C-BE32-E72D297353CC}">
              <c16:uniqueId val="{00000002-C020-4486-9F36-037832A031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6F-4120-92B8-712371F24E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6F-4120-92B8-712371F24E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6F-4120-92B8-712371F24EA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0.02</c:v>
                </c:pt>
                <c:pt idx="8">
                  <c:v>#N/A</c:v>
                </c:pt>
                <c:pt idx="9">
                  <c:v>0.12</c:v>
                </c:pt>
              </c:numCache>
            </c:numRef>
          </c:val>
          <c:extLst>
            <c:ext xmlns:c16="http://schemas.microsoft.com/office/drawing/2014/chart" uri="{C3380CC4-5D6E-409C-BE32-E72D297353CC}">
              <c16:uniqueId val="{00000003-206F-4120-92B8-712371F24EA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c:v>
                </c:pt>
                <c:pt idx="2">
                  <c:v>#N/A</c:v>
                </c:pt>
                <c:pt idx="3">
                  <c:v>1.76</c:v>
                </c:pt>
                <c:pt idx="4">
                  <c:v>#N/A</c:v>
                </c:pt>
                <c:pt idx="5">
                  <c:v>1.51</c:v>
                </c:pt>
                <c:pt idx="6">
                  <c:v>#N/A</c:v>
                </c:pt>
                <c:pt idx="7">
                  <c:v>1.81</c:v>
                </c:pt>
                <c:pt idx="8">
                  <c:v>#N/A</c:v>
                </c:pt>
                <c:pt idx="9">
                  <c:v>2.0299999999999998</c:v>
                </c:pt>
              </c:numCache>
            </c:numRef>
          </c:val>
          <c:extLst>
            <c:ext xmlns:c16="http://schemas.microsoft.com/office/drawing/2014/chart" uri="{C3380CC4-5D6E-409C-BE32-E72D297353CC}">
              <c16:uniqueId val="{00000004-206F-4120-92B8-712371F24EA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1.57</c:v>
                </c:pt>
                <c:pt idx="2">
                  <c:v>#N/A</c:v>
                </c:pt>
                <c:pt idx="3">
                  <c:v>3</c:v>
                </c:pt>
                <c:pt idx="4">
                  <c:v>#N/A</c:v>
                </c:pt>
                <c:pt idx="5">
                  <c:v>3.88</c:v>
                </c:pt>
                <c:pt idx="6">
                  <c:v>#N/A</c:v>
                </c:pt>
                <c:pt idx="7">
                  <c:v>3.74</c:v>
                </c:pt>
                <c:pt idx="8">
                  <c:v>#N/A</c:v>
                </c:pt>
                <c:pt idx="9">
                  <c:v>3.47</c:v>
                </c:pt>
              </c:numCache>
            </c:numRef>
          </c:val>
          <c:extLst>
            <c:ext xmlns:c16="http://schemas.microsoft.com/office/drawing/2014/chart" uri="{C3380CC4-5D6E-409C-BE32-E72D297353CC}">
              <c16:uniqueId val="{00000005-206F-4120-92B8-712371F24EA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3.62</c:v>
                </c:pt>
                <c:pt idx="2">
                  <c:v>#N/A</c:v>
                </c:pt>
                <c:pt idx="3">
                  <c:v>3.11</c:v>
                </c:pt>
                <c:pt idx="4">
                  <c:v>#N/A</c:v>
                </c:pt>
                <c:pt idx="5">
                  <c:v>4.07</c:v>
                </c:pt>
                <c:pt idx="6">
                  <c:v>#N/A</c:v>
                </c:pt>
                <c:pt idx="7">
                  <c:v>4.88</c:v>
                </c:pt>
                <c:pt idx="8">
                  <c:v>#N/A</c:v>
                </c:pt>
                <c:pt idx="9">
                  <c:v>5.73</c:v>
                </c:pt>
              </c:numCache>
            </c:numRef>
          </c:val>
          <c:extLst>
            <c:ext xmlns:c16="http://schemas.microsoft.com/office/drawing/2014/chart" uri="{C3380CC4-5D6E-409C-BE32-E72D297353CC}">
              <c16:uniqueId val="{00000006-206F-4120-92B8-712371F24E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7.06</c:v>
                </c:pt>
                <c:pt idx="2">
                  <c:v>#N/A</c:v>
                </c:pt>
                <c:pt idx="3">
                  <c:v>4.74</c:v>
                </c:pt>
                <c:pt idx="4">
                  <c:v>#N/A</c:v>
                </c:pt>
                <c:pt idx="5">
                  <c:v>4.9000000000000004</c:v>
                </c:pt>
                <c:pt idx="6">
                  <c:v>#N/A</c:v>
                </c:pt>
                <c:pt idx="7">
                  <c:v>6.66</c:v>
                </c:pt>
                <c:pt idx="8">
                  <c:v>#N/A</c:v>
                </c:pt>
                <c:pt idx="9">
                  <c:v>6.14</c:v>
                </c:pt>
              </c:numCache>
            </c:numRef>
          </c:val>
          <c:extLst>
            <c:ext xmlns:c16="http://schemas.microsoft.com/office/drawing/2014/chart" uri="{C3380CC4-5D6E-409C-BE32-E72D297353CC}">
              <c16:uniqueId val="{00000007-206F-4120-92B8-712371F24E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5.99</c:v>
                </c:pt>
                <c:pt idx="2">
                  <c:v>#N/A</c:v>
                </c:pt>
                <c:pt idx="3">
                  <c:v>6.65</c:v>
                </c:pt>
                <c:pt idx="4">
                  <c:v>#N/A</c:v>
                </c:pt>
                <c:pt idx="5">
                  <c:v>7.48</c:v>
                </c:pt>
                <c:pt idx="6">
                  <c:v>#N/A</c:v>
                </c:pt>
                <c:pt idx="7">
                  <c:v>8.08</c:v>
                </c:pt>
                <c:pt idx="8">
                  <c:v>#N/A</c:v>
                </c:pt>
                <c:pt idx="9">
                  <c:v>9.19</c:v>
                </c:pt>
              </c:numCache>
            </c:numRef>
          </c:val>
          <c:extLst>
            <c:ext xmlns:c16="http://schemas.microsoft.com/office/drawing/2014/chart" uri="{C3380CC4-5D6E-409C-BE32-E72D297353CC}">
              <c16:uniqueId val="{00000008-206F-4120-92B8-712371F24EAE}"/>
            </c:ext>
          </c:extLst>
        </c:ser>
        <c:ser>
          <c:idx val="9"/>
          <c:order val="9"/>
          <c:tx>
            <c:strRef>
              <c:f>データシート!$A$36</c:f>
              <c:strCache>
                <c:ptCount val="1"/>
                <c:pt idx="0">
                  <c:v>学校給食特別会計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206F-4120-92B8-712371F24E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585</c:v>
                </c:pt>
                <c:pt idx="5">
                  <c:v>587</c:v>
                </c:pt>
                <c:pt idx="8">
                  <c:v>583</c:v>
                </c:pt>
                <c:pt idx="11">
                  <c:v>574</c:v>
                </c:pt>
                <c:pt idx="14">
                  <c:v>524</c:v>
                </c:pt>
              </c:numCache>
            </c:numRef>
          </c:val>
          <c:extLst>
            <c:ext xmlns:c16="http://schemas.microsoft.com/office/drawing/2014/chart" uri="{C3380CC4-5D6E-409C-BE32-E72D297353CC}">
              <c16:uniqueId val="{00000000-5696-408A-9B6D-52C4E25614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96-408A-9B6D-52C4E25614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5696-408A-9B6D-52C4E25614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53</c:v>
                </c:pt>
                <c:pt idx="3">
                  <c:v>55</c:v>
                </c:pt>
                <c:pt idx="6">
                  <c:v>55</c:v>
                </c:pt>
                <c:pt idx="9">
                  <c:v>60</c:v>
                </c:pt>
                <c:pt idx="12">
                  <c:v>55</c:v>
                </c:pt>
              </c:numCache>
            </c:numRef>
          </c:val>
          <c:extLst>
            <c:ext xmlns:c16="http://schemas.microsoft.com/office/drawing/2014/chart" uri="{C3380CC4-5D6E-409C-BE32-E72D297353CC}">
              <c16:uniqueId val="{00000003-5696-408A-9B6D-52C4E25614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442</c:v>
                </c:pt>
                <c:pt idx="3">
                  <c:v>447</c:v>
                </c:pt>
                <c:pt idx="6">
                  <c:v>434</c:v>
                </c:pt>
                <c:pt idx="9">
                  <c:v>411</c:v>
                </c:pt>
                <c:pt idx="12">
                  <c:v>425</c:v>
                </c:pt>
              </c:numCache>
            </c:numRef>
          </c:val>
          <c:extLst>
            <c:ext xmlns:c16="http://schemas.microsoft.com/office/drawing/2014/chart" uri="{C3380CC4-5D6E-409C-BE32-E72D297353CC}">
              <c16:uniqueId val="{00000004-5696-408A-9B6D-52C4E25614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96-408A-9B6D-52C4E25614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96-408A-9B6D-52C4E25614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c:v>
                </c:pt>
                <c:pt idx="3">
                  <c:v>519</c:v>
                </c:pt>
                <c:pt idx="6">
                  <c:v>524</c:v>
                </c:pt>
                <c:pt idx="9">
                  <c:v>508</c:v>
                </c:pt>
                <c:pt idx="12">
                  <c:v>488</c:v>
                </c:pt>
              </c:numCache>
            </c:numRef>
          </c:val>
          <c:extLst>
            <c:ext xmlns:c16="http://schemas.microsoft.com/office/drawing/2014/chart" uri="{C3380CC4-5D6E-409C-BE32-E72D297353CC}">
              <c16:uniqueId val="{00000007-5696-408A-9B6D-52C4E25614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464</c:v>
                </c:pt>
                <c:pt idx="2">
                  <c:v>#N/A</c:v>
                </c:pt>
                <c:pt idx="3">
                  <c:v>#N/A</c:v>
                </c:pt>
                <c:pt idx="4">
                  <c:v>436</c:v>
                </c:pt>
                <c:pt idx="5">
                  <c:v>#N/A</c:v>
                </c:pt>
                <c:pt idx="6">
                  <c:v>#N/A</c:v>
                </c:pt>
                <c:pt idx="7">
                  <c:v>432</c:v>
                </c:pt>
                <c:pt idx="8">
                  <c:v>#N/A</c:v>
                </c:pt>
                <c:pt idx="9">
                  <c:v>#N/A</c:v>
                </c:pt>
                <c:pt idx="10">
                  <c:v>407</c:v>
                </c:pt>
                <c:pt idx="11">
                  <c:v>#N/A</c:v>
                </c:pt>
                <c:pt idx="12">
                  <c:v>#N/A</c:v>
                </c:pt>
                <c:pt idx="13">
                  <c:v>446</c:v>
                </c:pt>
                <c:pt idx="14">
                  <c:v>#N/A</c:v>
                </c:pt>
              </c:numCache>
            </c:numRef>
          </c:val>
          <c:smooth val="0"/>
          <c:extLst>
            <c:ext xmlns:c16="http://schemas.microsoft.com/office/drawing/2014/chart" uri="{C3380CC4-5D6E-409C-BE32-E72D297353CC}">
              <c16:uniqueId val="{00000008-5696-408A-9B6D-52C4E25614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6811</c:v>
                </c:pt>
                <c:pt idx="5">
                  <c:v>6564</c:v>
                </c:pt>
                <c:pt idx="8">
                  <c:v>6546</c:v>
                </c:pt>
                <c:pt idx="11">
                  <c:v>6700</c:v>
                </c:pt>
                <c:pt idx="14">
                  <c:v>7290</c:v>
                </c:pt>
              </c:numCache>
            </c:numRef>
          </c:val>
          <c:extLst>
            <c:ext xmlns:c16="http://schemas.microsoft.com/office/drawing/2014/chart" uri="{C3380CC4-5D6E-409C-BE32-E72D297353CC}">
              <c16:uniqueId val="{00000000-C723-45BE-A985-2BCC773E7C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723-45BE-A985-2BCC773E7C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948</c:v>
                </c:pt>
                <c:pt idx="5">
                  <c:v>1152</c:v>
                </c:pt>
                <c:pt idx="8">
                  <c:v>1235</c:v>
                </c:pt>
                <c:pt idx="11">
                  <c:v>1131</c:v>
                </c:pt>
                <c:pt idx="14">
                  <c:v>1025</c:v>
                </c:pt>
              </c:numCache>
            </c:numRef>
          </c:val>
          <c:extLst>
            <c:ext xmlns:c16="http://schemas.microsoft.com/office/drawing/2014/chart" uri="{C3380CC4-5D6E-409C-BE32-E72D297353CC}">
              <c16:uniqueId val="{00000002-C723-45BE-A985-2BCC773E7C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23-45BE-A985-2BCC773E7C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23-45BE-A985-2BCC773E7C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23-45BE-A985-2BCC773E7C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1063</c:v>
                </c:pt>
                <c:pt idx="3">
                  <c:v>1005</c:v>
                </c:pt>
                <c:pt idx="6">
                  <c:v>969</c:v>
                </c:pt>
                <c:pt idx="9">
                  <c:v>920</c:v>
                </c:pt>
                <c:pt idx="12">
                  <c:v>850</c:v>
                </c:pt>
              </c:numCache>
            </c:numRef>
          </c:val>
          <c:extLst>
            <c:ext xmlns:c16="http://schemas.microsoft.com/office/drawing/2014/chart" uri="{C3380CC4-5D6E-409C-BE32-E72D297353CC}">
              <c16:uniqueId val="{00000006-C723-45BE-A985-2BCC773E7C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687</c:v>
                </c:pt>
                <c:pt idx="3">
                  <c:v>623</c:v>
                </c:pt>
                <c:pt idx="6">
                  <c:v>558</c:v>
                </c:pt>
                <c:pt idx="9">
                  <c:v>505</c:v>
                </c:pt>
                <c:pt idx="12">
                  <c:v>484</c:v>
                </c:pt>
              </c:numCache>
            </c:numRef>
          </c:val>
          <c:extLst>
            <c:ext xmlns:c16="http://schemas.microsoft.com/office/drawing/2014/chart" uri="{C3380CC4-5D6E-409C-BE32-E72D297353CC}">
              <c16:uniqueId val="{00000007-C723-45BE-A985-2BCC773E7C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5931</c:v>
                </c:pt>
                <c:pt idx="3">
                  <c:v>5685</c:v>
                </c:pt>
                <c:pt idx="6">
                  <c:v>5502</c:v>
                </c:pt>
                <c:pt idx="9">
                  <c:v>5044</c:v>
                </c:pt>
                <c:pt idx="12">
                  <c:v>4345</c:v>
                </c:pt>
              </c:numCache>
            </c:numRef>
          </c:val>
          <c:extLst>
            <c:ext xmlns:c16="http://schemas.microsoft.com/office/drawing/2014/chart" uri="{C3380CC4-5D6E-409C-BE32-E72D297353CC}">
              <c16:uniqueId val="{00000008-C723-45BE-A985-2BCC773E7C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6</c:v>
                </c:pt>
                <c:pt idx="6">
                  <c:v>5</c:v>
                </c:pt>
                <c:pt idx="9">
                  <c:v>3</c:v>
                </c:pt>
                <c:pt idx="12">
                  <c:v>1</c:v>
                </c:pt>
              </c:numCache>
            </c:numRef>
          </c:val>
          <c:extLst>
            <c:ext xmlns:c16="http://schemas.microsoft.com/office/drawing/2014/chart" uri="{C3380CC4-5D6E-409C-BE32-E72D297353CC}">
              <c16:uniqueId val="{00000009-C723-45BE-A985-2BCC773E7C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4919</c:v>
                </c:pt>
                <c:pt idx="3">
                  <c:v>4717</c:v>
                </c:pt>
                <c:pt idx="6">
                  <c:v>4719</c:v>
                </c:pt>
                <c:pt idx="9">
                  <c:v>5843</c:v>
                </c:pt>
                <c:pt idx="12">
                  <c:v>7535</c:v>
                </c:pt>
              </c:numCache>
            </c:numRef>
          </c:val>
          <c:extLst>
            <c:ext xmlns:c16="http://schemas.microsoft.com/office/drawing/2014/chart" uri="{C3380CC4-5D6E-409C-BE32-E72D297353CC}">
              <c16:uniqueId val="{0000000A-C723-45BE-A985-2BCC773E7C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4849</c:v>
                </c:pt>
                <c:pt idx="2">
                  <c:v>#N/A</c:v>
                </c:pt>
                <c:pt idx="3">
                  <c:v>#N/A</c:v>
                </c:pt>
                <c:pt idx="4">
                  <c:v>4321</c:v>
                </c:pt>
                <c:pt idx="5">
                  <c:v>#N/A</c:v>
                </c:pt>
                <c:pt idx="6">
                  <c:v>#N/A</c:v>
                </c:pt>
                <c:pt idx="7">
                  <c:v>3970</c:v>
                </c:pt>
                <c:pt idx="8">
                  <c:v>#N/A</c:v>
                </c:pt>
                <c:pt idx="9">
                  <c:v>#N/A</c:v>
                </c:pt>
                <c:pt idx="10">
                  <c:v>4484</c:v>
                </c:pt>
                <c:pt idx="11">
                  <c:v>#N/A</c:v>
                </c:pt>
                <c:pt idx="12">
                  <c:v>#N/A</c:v>
                </c:pt>
                <c:pt idx="13">
                  <c:v>4899</c:v>
                </c:pt>
                <c:pt idx="14">
                  <c:v>#N/A</c:v>
                </c:pt>
              </c:numCache>
            </c:numRef>
          </c:val>
          <c:smooth val="0"/>
          <c:extLst>
            <c:ext xmlns:c16="http://schemas.microsoft.com/office/drawing/2014/chart" uri="{C3380CC4-5D6E-409C-BE32-E72D297353CC}">
              <c16:uniqueId val="{0000000B-C723-45BE-A985-2BCC773E7C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658</c:v>
                </c:pt>
                <c:pt idx="1">
                  <c:v>534</c:v>
                </c:pt>
                <c:pt idx="2">
                  <c:v>315</c:v>
                </c:pt>
              </c:numCache>
            </c:numRef>
          </c:val>
          <c:extLst>
            <c:ext xmlns:c16="http://schemas.microsoft.com/office/drawing/2014/chart" uri="{C3380CC4-5D6E-409C-BE32-E72D297353CC}">
              <c16:uniqueId val="{00000000-AF8D-44AF-951F-E23474550E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c:v>
                </c:pt>
                <c:pt idx="1">
                  <c:v>22</c:v>
                </c:pt>
                <c:pt idx="2">
                  <c:v>0</c:v>
                </c:pt>
              </c:numCache>
            </c:numRef>
          </c:val>
          <c:extLst>
            <c:ext xmlns:c16="http://schemas.microsoft.com/office/drawing/2014/chart" uri="{C3380CC4-5D6E-409C-BE32-E72D297353CC}">
              <c16:uniqueId val="{00000001-AF8D-44AF-951F-E23474550E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123</c:v>
                </c:pt>
                <c:pt idx="1">
                  <c:v>133</c:v>
                </c:pt>
                <c:pt idx="2">
                  <c:v>141</c:v>
                </c:pt>
              </c:numCache>
            </c:numRef>
          </c:val>
          <c:extLst>
            <c:ext xmlns:c16="http://schemas.microsoft.com/office/drawing/2014/chart" uri="{C3380CC4-5D6E-409C-BE32-E72D297353CC}">
              <c16:uniqueId val="{00000002-AF8D-44AF-951F-E23474550E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{4D328C05-CEE4-4310-804B-E7AAEBFD4E7D}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155-4A57-ACD9-9B4137B44B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{B4AC7A3F-7AE9-498D-9797-D9A3F439CEED}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55-4A57-ACD9-9B4137B44B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{220D2F5B-C16A-4F7B-BCCE-83E6DA60A1E4}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55-4A57-ACD9-9B4137B44B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{665EBFA7-9191-4FE5-85B0-5AF49663A43B}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55-4A57-ACD9-9B4137B44B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{6E89D7CD-52B6-4809-A78A-90C7C2BCF56F}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55-4A57-ACD9-9B4137B44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{67E6E637-2475-438F-A9DF-814DC6DB32CE}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155-4A57-ACD9-9B4137B44B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{7A054474-D445-4942-A2C0-B2243C2B0D59}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155-4A57-ACD9-9B4137B44B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{83FD6C82-6BD7-4E81-AAEC-FF7863BF6847}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155-4A57-ACD9-9B4137B44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{0C41214F-38E0-4E7D-829E-D25BB3FB36EF}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155-4A57-ACD9-9B4137B44B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64.2</c:v>
                </c:pt>
                <c:pt idx="16">
                  <c:v>65.099999999999994</c:v>
                </c:pt>
                <c:pt idx="24">
                  <c:v>68.3</c:v>
                </c:pt>
                <c:pt idx="32">
                  <c:v>66.3</c:v>
                </c:pt>
              </c:numCache>
            </c:numRef>
          </c:xVal>
          <c:yVal>
            <c:numRef>
              <c:f>公会計指標分析・財政指標組合せ分析表!$BP$51:$DC$51</c:f>
              <c:numCache>
                <c:formatCode>#,##0.0;"▲ "#,##0.0</c:formatCode>
                <c:ptCount val="40"/>
                <c:pt idx="0">
                  <c:v>140.6</c:v>
                </c:pt>
                <c:pt idx="8">
                  <c:v>127.7</c:v>
                </c:pt>
                <c:pt idx="16">
                  <c:v>117.9</c:v>
                </c:pt>
                <c:pt idx="24">
                  <c:v>132.1</c:v>
                </c:pt>
                <c:pt idx="32">
                  <c:v>150.19999999999999</c:v>
                </c:pt>
              </c:numCache>
            </c:numRef>
          </c:yVal>
          <c:smooth val="0"/>
          <c:extLst>
            <c:ext xmlns:c16="http://schemas.microsoft.com/office/drawing/2014/chart" uri="{C3380CC4-5D6E-409C-BE32-E72D297353CC}">
              <c16:uniqueId val="{00000009-4155-4A57-ACD9-9B4137B44B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{37FD2150-A066-4A7B-86EE-8AD0138078CA}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155-4A57-ACD9-9B4137B44B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{10F4CF09-BB65-4B55-9AF9-62BE1C689EAF}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55-4A57-ACD9-9B4137B44B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{301DCA4A-10B3-4C22-B51B-7B2655A74E48}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55-4A57-ACD9-9B4137B44B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{F26E40A6-6CAC-4A99-9DA4-A38D3D8AD548}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55-4A57-ACD9-9B4137B44B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{07455410-52AE-495D-93C3-880FEE0934EE}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55-4A57-ACD9-9B4137B44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{76403CA7-66EE-4D89-8342-06D2958E8FED}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155-4A57-ACD9-9B4137B44B25}"/>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{B29B24DF-3C30-4344-A50B-B6AAFF356DD1}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155-4A57-ACD9-9B4137B44B25}"/>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{5D9FA606-050B-4553-ACE2-0C3616BC32E4}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155-4A57-ACD9-9B4137B44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{852A05B4-167E-4FD6-B723-007D5778197E}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155-4A57-ACD9-9B4137B44B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4155-4A57-ACD9-9B4137B44B25}"/>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{67C0AC8F-A9B3-42A6-9508-CC2383433731}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B1-4695-BDCE-DDD222E22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{3F113883-626E-406B-81F2-4A008AB5EB45}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B1-4695-BDCE-DDD222E22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{3DBF4128-CFC6-41DE-A6F2-3DC4947F7A65}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B1-4695-BDCE-DDD222E22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{57E8AC62-8D5A-4775-9CB6-6081BDB982FC}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B1-4695-BDCE-DDD222E22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{0E6AE8BB-6E3E-4970-9229-59ADBE8A0845}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B1-4695-BDCE-DDD222E22A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{7FBA4389-1FFD-4A38-B0A9-50B5E0473472}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B1-4695-BDCE-DDD222E22AB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{2425B8B8-1C8B-44FE-BBCF-8845869D45AF}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B1-4695-BDCE-DDD222E22AB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{1CFBA87F-4CBE-49CF-8A71-6E9458710C26}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B1-4695-BDCE-DDD222E22AB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{96626CF1-5FD9-4B1D-9276-0D22C85C810B}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B1-4695-BDCE-DDD222E22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c:v>
                </c:pt>
                <c:pt idx="16">
                  <c:v>13</c:v>
                </c:pt>
                <c:pt idx="24">
                  <c:v>12.5</c:v>
                </c:pt>
                <c:pt idx="32">
                  <c:v>12.8</c:v>
                </c:pt>
              </c:numCache>
            </c:numRef>
          </c:xVal>
          <c:yVal>
            <c:numRef>
              <c:f>公会計指標分析・財政指標組合せ分析表!$BP$73:$DC$73</c:f>
              <c:numCache>
                <c:formatCode>#,##0.0;"▲ "#,##0.0</c:formatCode>
                <c:ptCount val="40"/>
                <c:pt idx="0">
                  <c:v>140.6</c:v>
                </c:pt>
                <c:pt idx="8">
                  <c:v>127.7</c:v>
                </c:pt>
                <c:pt idx="16">
                  <c:v>117.9</c:v>
                </c:pt>
                <c:pt idx="24">
                  <c:v>132.1</c:v>
                </c:pt>
                <c:pt idx="32">
                  <c:v>150.19999999999999</c:v>
                </c:pt>
              </c:numCache>
            </c:numRef>
          </c:yVal>
          <c:smooth val="0"/>
          <c:extLst>
            <c:ext xmlns:c16="http://schemas.microsoft.com/office/drawing/2014/chart" uri="{C3380CC4-5D6E-409C-BE32-E72D297353CC}">
              <c16:uniqueId val="{00000009-AFB1-4695-BDCE-DDD222E22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{7CE86273-5C6D-4206-9416-237A5BBE9A78}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B1-4695-BDCE-DDD222E22A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{940AB11D-CCC2-48DC-913C-C62C7A7C521D}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B1-4695-BDCE-DDD222E22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{F1B3976E-32D8-43F7-A3DA-7C9A83758F79}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B1-4695-BDCE-DDD222E22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{AF612EC2-BF5D-440C-9235-0884FE55BDBA}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B1-4695-BDCE-DDD222E22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{1A7F33D1-28AB-4EC7-9506-70834BAFD54D}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B1-4695-BDCE-DDD222E22A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{383A0715-E853-4B2F-9119-0F7217326526}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B1-4695-BDCE-DDD222E22AB7}"/>
                </c:ext>
              </c:extLst>
            </c:dLbl>
            <c:dLbl>
              <c:idx val="16"/>
              <c:layout>
                <c:manualLayout>
                  <c:x val="-4.5160355153971272E-2"/>
                  <c:y val="-7.076341164197437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{909C3873-94F5-41BD-9C1C-7BA4A5C92AA1}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B1-4695-BDCE-DDD222E22AB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{15CF066E-612D-42E6-B306-68584CCAEB71}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B1-4695-BDCE-DDD222E22AB7}"/>
                </c:ext>
              </c:extLst>
            </c:dLbl>
            <c:dLbl>
              <c:idx val="32"/>
              <c:layout>
                <c:manualLayout>
                  <c:x val="-3.1570342725075584E-2"/>
                  <c:y val="-5.4070225021182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{97A5C9E0-1771-44A7-8209-5076BF22ED68}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B1-4695-BDCE-DDD222E22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AFB1-4695-BDCE-DDD222E22AB7}"/>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一般会計等の元利償還金は新規発行債の抑制により年々減少しているが、公営企業債の元利償還金の財源に充てた繰出金が増加傾向にあり、元利償還金等全体では若干の減となっている。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該当なし</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統合小学校建設事業の実施により</a:t>
          </a:r>
          <a:r>
            <a:rPr kumimoji="1" lang="ja-JP" altLang="ja-JP" sz="1100">
              <a:solidFill>
                <a:schemeClr val="dk1"/>
              </a:solidFill>
              <a:effectLst/>
              <a:latin typeface="+mn-lt"/>
              <a:ea typeface="+mn-ea"/>
              <a:cs typeface="+mn-cs"/>
            </a:rPr>
            <a:t>将来負担比率の分子については、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充当可能財源等は</a:t>
          </a:r>
          <a:r>
            <a:rPr kumimoji="1" lang="ja-JP" altLang="en-US" sz="1100">
              <a:solidFill>
                <a:schemeClr val="dk1"/>
              </a:solidFill>
              <a:effectLst/>
              <a:latin typeface="+mn-lt"/>
              <a:ea typeface="+mn-ea"/>
              <a:cs typeface="+mn-cs"/>
            </a:rPr>
            <a:t>充当可能基金が減少しているが</a:t>
          </a:r>
          <a:r>
            <a:rPr kumimoji="1" lang="ja-JP" altLang="ja-JP" sz="1100">
              <a:solidFill>
                <a:schemeClr val="dk1"/>
              </a:solidFill>
              <a:effectLst/>
              <a:latin typeface="+mn-lt"/>
              <a:ea typeface="+mn-ea"/>
              <a:cs typeface="+mn-cs"/>
            </a:rPr>
            <a:t>基準財政需要額算入見込が</a:t>
          </a:r>
          <a:r>
            <a:rPr kumimoji="1" lang="ja-JP" altLang="en-US" sz="1100">
              <a:solidFill>
                <a:schemeClr val="dk1"/>
              </a:solidFill>
              <a:effectLst/>
              <a:latin typeface="+mn-lt"/>
              <a:ea typeface="+mn-ea"/>
              <a:cs typeface="+mn-cs"/>
            </a:rPr>
            <a:t>増加しているため、</a:t>
          </a:r>
          <a:r>
            <a:rPr kumimoji="1" lang="ja-JP" altLang="ja-JP" sz="1100">
              <a:solidFill>
                <a:schemeClr val="dk1"/>
              </a:solidFill>
              <a:effectLst/>
              <a:latin typeface="+mn-lt"/>
              <a:ea typeface="+mn-ea"/>
              <a:cs typeface="+mn-cs"/>
            </a:rPr>
            <a:t>横ばいで推移ている。</a:t>
          </a:r>
          <a:endParaRPr lang="ja-JP" altLang="ja-JP" sz="1400">
            <a:effectLst/>
          </a:endParaRPr>
        </a:p>
        <a:p>
          <a:r>
            <a:rPr kumimoji="1" lang="ja-JP" altLang="ja-JP" sz="11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財政調整基金及び減債基金は、統合小学校建設事業の一般財源分</a:t>
          </a:r>
          <a:r>
            <a:rPr kumimoji="1" lang="en-US" altLang="ja-JP" sz="1300">
              <a:solidFill>
                <a:schemeClr val="dk1"/>
              </a:solidFill>
              <a:effectLst/>
              <a:latin typeface="+mn-lt"/>
              <a:ea typeface="+mn-ea"/>
              <a:cs typeface="+mn-cs"/>
            </a:rPr>
            <a:t>249</a:t>
          </a:r>
          <a:r>
            <a:rPr kumimoji="1" lang="ja-JP" altLang="ja-JP" sz="1300">
              <a:solidFill>
                <a:schemeClr val="dk1"/>
              </a:solidFill>
              <a:effectLst/>
              <a:latin typeface="+mn-lt"/>
              <a:ea typeface="+mn-ea"/>
              <a:cs typeface="+mn-cs"/>
            </a:rPr>
            <a:t>百万円に充当するため対前年度比</a:t>
          </a:r>
          <a:r>
            <a:rPr kumimoji="1" lang="en-US" altLang="ja-JP" sz="1300">
              <a:solidFill>
                <a:schemeClr val="dk1"/>
              </a:solidFill>
              <a:effectLst/>
              <a:latin typeface="+mn-lt"/>
              <a:ea typeface="+mn-ea"/>
              <a:cs typeface="+mn-cs"/>
            </a:rPr>
            <a:t>219</a:t>
          </a:r>
          <a:r>
            <a:rPr kumimoji="1" lang="ja-JP" altLang="ja-JP" sz="1300">
              <a:solidFill>
                <a:schemeClr val="dk1"/>
              </a:solidFill>
              <a:effectLst/>
              <a:latin typeface="+mn-lt"/>
              <a:ea typeface="+mn-ea"/>
              <a:cs typeface="+mn-cs"/>
            </a:rPr>
            <a:t>百万円減少した。一方、特定目的基金については町営住宅の建替事業に充当したため、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百万円減少したほか公共施設の修繕等で公共施設等管理処分基金が</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百万円の減少となった。一方、数年後の鶴の舞橋改修事業に対応するため、鶴の舞橋改修基金に</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百万円積み立てたことにより微増した。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基金の使途の明確化を図るために、財政調整基金を取り崩して個々の特定目的基金に積み立てていくことを予定している。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・公営住宅建設基金：公営住宅は現在</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施設ありその</a:t>
          </a:r>
          <a:r>
            <a:rPr kumimoji="1" lang="en-US" altLang="ja-JP" sz="1300">
              <a:solidFill>
                <a:schemeClr val="dk1"/>
              </a:solidFill>
              <a:effectLst/>
              <a:latin typeface="+mn-lt"/>
              <a:ea typeface="+mn-ea"/>
              <a:cs typeface="+mn-cs"/>
            </a:rPr>
            <a:t>85.1%</a:t>
          </a:r>
          <a:r>
            <a:rPr kumimoji="1" lang="ja-JP" altLang="ja-JP" sz="1300">
              <a:solidFill>
                <a:schemeClr val="dk1"/>
              </a:solidFill>
              <a:effectLst/>
              <a:latin typeface="+mn-lt"/>
              <a:ea typeface="+mn-ea"/>
              <a:cs typeface="+mn-cs"/>
            </a:rPr>
            <a:t>が築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年以上を経過している。更新や修繕等の経費の財源に充てるための基金。</a:t>
          </a:r>
          <a:endParaRPr lang="ja-JP" altLang="ja-JP" sz="1300">
            <a:effectLst/>
          </a:endParaRPr>
        </a:p>
        <a:p>
          <a:r>
            <a:rPr kumimoji="1" lang="ja-JP" altLang="ja-JP" sz="1300">
              <a:solidFill>
                <a:schemeClr val="dk1"/>
              </a:solidFill>
              <a:effectLst/>
              <a:latin typeface="+mn-lt"/>
              <a:ea typeface="+mn-ea"/>
              <a:cs typeface="+mn-cs"/>
            </a:rPr>
            <a:t>・公共施設等管理処分基金：</a:t>
          </a:r>
          <a:r>
            <a:rPr lang="ja-JP" altLang="ja-JP" sz="1300">
              <a:solidFill>
                <a:schemeClr val="dk1"/>
              </a:solidFill>
              <a:effectLst/>
              <a:latin typeface="+mn-lt"/>
              <a:ea typeface="+mn-ea"/>
              <a:cs typeface="+mn-cs"/>
            </a:rPr>
            <a:t>公用施設及び公共用施設の修繕並びに用途廃止された施設の解体撤去に要する経費の財源に充てるための基金。</a:t>
          </a:r>
          <a:endParaRPr lang="ja-JP" altLang="ja-JP" sz="1300">
            <a:effectLst/>
          </a:endParaRPr>
        </a:p>
        <a:p>
          <a:r>
            <a:rPr kumimoji="1" lang="ja-JP" altLang="ja-JP" sz="1300">
              <a:solidFill>
                <a:schemeClr val="dk1"/>
              </a:solidFill>
              <a:effectLst/>
              <a:latin typeface="+mn-lt"/>
              <a:ea typeface="+mn-ea"/>
              <a:cs typeface="+mn-cs"/>
            </a:rPr>
            <a:t>・鶴の舞橋改修基金：町のシンボルである「</a:t>
          </a:r>
          <a:r>
            <a:rPr lang="ja-JP" altLang="ja-JP" sz="1300">
              <a:solidFill>
                <a:schemeClr val="dk1"/>
              </a:solidFill>
              <a:effectLst/>
              <a:latin typeface="+mn-lt"/>
              <a:ea typeface="+mn-ea"/>
              <a:cs typeface="+mn-cs"/>
            </a:rPr>
            <a:t>鶴の舞橋」の改修及び維持補修の実施に必要な財源に充てるための基金。</a:t>
          </a:r>
          <a:endParaRPr lang="ja-JP" altLang="ja-JP" sz="1300">
            <a:effectLst/>
          </a:endParaRPr>
        </a:p>
        <a:p>
          <a:r>
            <a:rPr kumimoji="1" lang="ja-JP" altLang="ja-JP" sz="1300">
              <a:solidFill>
                <a:schemeClr val="dk1"/>
              </a:solidFill>
              <a:effectLst/>
              <a:latin typeface="+mn-lt"/>
              <a:ea typeface="+mn-ea"/>
              <a:cs typeface="+mn-cs"/>
            </a:rPr>
            <a:t>・地域福祉基金：</a:t>
          </a:r>
          <a:r>
            <a:rPr lang="ja-JP" altLang="ja-JP" sz="1300">
              <a:solidFill>
                <a:schemeClr val="dk1"/>
              </a:solidFill>
              <a:effectLst/>
              <a:latin typeface="+mn-lt"/>
              <a:ea typeface="+mn-ea"/>
              <a:cs typeface="+mn-cs"/>
            </a:rPr>
            <a:t>地域における高齢者の福祉の増進に関する事業で、民間の団体に対する補助事業及び町が推進する事業の経費の財源に充てるための基金。</a:t>
          </a:r>
          <a:endParaRPr lang="ja-JP" altLang="ja-JP" sz="1300">
            <a:effectLst/>
          </a:endParaRPr>
        </a:p>
        <a:p>
          <a:r>
            <a:rPr kumimoji="1" lang="ja-JP" altLang="ja-JP" sz="1300">
              <a:solidFill>
                <a:schemeClr val="dk1"/>
              </a:solidFill>
              <a:effectLst/>
              <a:latin typeface="+mn-lt"/>
              <a:ea typeface="+mn-ea"/>
              <a:cs typeface="+mn-cs"/>
            </a:rPr>
            <a:t>・防犯灯</a:t>
          </a:r>
          <a:r>
            <a:rPr kumimoji="1" lang="en-US" altLang="ja-JP" sz="1300">
              <a:solidFill>
                <a:schemeClr val="dk1"/>
              </a:solidFill>
              <a:effectLst/>
              <a:latin typeface="+mn-lt"/>
              <a:ea typeface="+mn-ea"/>
              <a:cs typeface="+mn-cs"/>
            </a:rPr>
            <a:t>LED</a:t>
          </a:r>
          <a:r>
            <a:rPr kumimoji="1" lang="ja-JP" altLang="ja-JP" sz="1300">
              <a:solidFill>
                <a:schemeClr val="dk1"/>
              </a:solidFill>
              <a:effectLst/>
              <a:latin typeface="+mn-lt"/>
              <a:ea typeface="+mn-ea"/>
              <a:cs typeface="+mn-cs"/>
            </a:rPr>
            <a:t>化設備更新基金：原子力施設立地振興対策事業助成金を活用し、地域が維持管理する防犯灯の電気料金の負担軽減及び長寿命化による維持経費の削減を目的に、</a:t>
          </a:r>
          <a:r>
            <a:rPr kumimoji="1" lang="en-US" altLang="ja-JP" sz="1300">
              <a:solidFill>
                <a:schemeClr val="dk1"/>
              </a:solidFill>
              <a:effectLst/>
              <a:latin typeface="+mn-lt"/>
              <a:ea typeface="+mn-ea"/>
              <a:cs typeface="+mn-cs"/>
            </a:rPr>
            <a:t>LED</a:t>
          </a:r>
          <a:r>
            <a:rPr kumimoji="1" lang="ja-JP" altLang="ja-JP" sz="1300">
              <a:solidFill>
                <a:schemeClr val="dk1"/>
              </a:solidFill>
              <a:effectLst/>
              <a:latin typeface="+mn-lt"/>
              <a:ea typeface="+mn-ea"/>
              <a:cs typeface="+mn-cs"/>
            </a:rPr>
            <a:t>化への設備更新に要する経費の財源に充てるための基金。平成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日で廃止</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・公営住宅建設基金：令和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年度からの公営住宅基本計画に基づき整備する事業費</a:t>
          </a:r>
          <a:r>
            <a:rPr kumimoji="1" lang="en-US" altLang="ja-JP" sz="1300">
              <a:solidFill>
                <a:schemeClr val="dk1"/>
              </a:solidFill>
              <a:effectLst/>
              <a:latin typeface="+mn-lt"/>
              <a:ea typeface="+mn-ea"/>
              <a:cs typeface="+mn-cs"/>
            </a:rPr>
            <a:t>2,947</a:t>
          </a:r>
          <a:r>
            <a:rPr kumimoji="1" lang="ja-JP" altLang="ja-JP" sz="1300">
              <a:solidFill>
                <a:schemeClr val="dk1"/>
              </a:solidFill>
              <a:effectLst/>
              <a:latin typeface="+mn-lt"/>
              <a:ea typeface="+mn-ea"/>
              <a:cs typeface="+mn-cs"/>
            </a:rPr>
            <a:t>百万円に対応するため、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百万円を繰入れしたことによる減少。</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・鶴の舞橋改修基金：令和元年度からの計画に基づき鶴の舞橋大規模改修に対応するため、</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百万円を積み立てしたことによる増加。</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・公共施設等管理処分基金：平成</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年度に建設した庁舎や同時期に建設した消防庁舎等の長寿命化を図るため、修繕等に</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百万円を繰入れしたことによる減少。</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・公営住宅建設基金：令和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年度からの公営住宅整備事業に対応するため、</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億円程度の積立を予定。</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・鶴の舞橋改修基金：令和元年度からの改修事業に対応するため、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億円程度の積立を予定。</a:t>
          </a:r>
          <a:endParaRPr lang="ja-JP" altLang="ja-JP" sz="1300">
            <a:effectLst/>
          </a:endParaRPr>
        </a:p>
        <a:p>
          <a:r>
            <a:rPr kumimoji="1" lang="ja-JP" altLang="ja-JP" sz="1300">
              <a:solidFill>
                <a:schemeClr val="dk1"/>
              </a:solidFill>
              <a:effectLst/>
              <a:latin typeface="+mn-lt"/>
              <a:ea typeface="+mn-ea"/>
              <a:cs typeface="+mn-cs"/>
            </a:rPr>
            <a:t>・公共施設等管理処分基金：平成</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年度に建設した庁舎や同時期に建設した消防庁舎等の長寿命化を図るため、</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億円程度の積立を予定。</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年度に財政調整基金から多額の繰入れが行われ、残高が</a:t>
          </a:r>
          <a:r>
            <a:rPr kumimoji="1" lang="en-US" altLang="ja-JP" sz="1300">
              <a:solidFill>
                <a:schemeClr val="dk1"/>
              </a:solidFill>
              <a:effectLst/>
              <a:latin typeface="+mn-lt"/>
              <a:ea typeface="+mn-ea"/>
              <a:cs typeface="+mn-cs"/>
            </a:rPr>
            <a:t>136</a:t>
          </a:r>
          <a:r>
            <a:rPr kumimoji="1" lang="ja-JP" altLang="ja-JP" sz="1300">
              <a:solidFill>
                <a:schemeClr val="dk1"/>
              </a:solidFill>
              <a:effectLst/>
              <a:latin typeface="+mn-lt"/>
              <a:ea typeface="+mn-ea"/>
              <a:cs typeface="+mn-cs"/>
            </a:rPr>
            <a:t>百万円まで減った。平成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年度から支出の抑制と併せて、国県支出金等の特定財源が使える事業を活用して、財政調整基金の確保と積み増しに努めた結果、平成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678</a:t>
          </a:r>
          <a:r>
            <a:rPr kumimoji="1" lang="ja-JP" altLang="ja-JP" sz="1300">
              <a:solidFill>
                <a:schemeClr val="dk1"/>
              </a:solidFill>
              <a:effectLst/>
              <a:latin typeface="+mn-lt"/>
              <a:ea typeface="+mn-ea"/>
              <a:cs typeface="+mn-cs"/>
            </a:rPr>
            <a:t>百万円まで積み増しすることが出来た。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年度は統合小学校建設事業の一般財源分</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百万円に充当したため</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百万円を繰り入れし、同じく平成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年度は一般財源分</a:t>
          </a:r>
          <a:r>
            <a:rPr kumimoji="1" lang="en-US" altLang="ja-JP" sz="1300">
              <a:solidFill>
                <a:schemeClr val="dk1"/>
              </a:solidFill>
              <a:effectLst/>
              <a:latin typeface="+mn-lt"/>
              <a:ea typeface="+mn-ea"/>
              <a:cs typeface="+mn-cs"/>
            </a:rPr>
            <a:t>290</a:t>
          </a:r>
          <a:r>
            <a:rPr kumimoji="1" lang="ja-JP" altLang="ja-JP" sz="1300">
              <a:solidFill>
                <a:schemeClr val="dk1"/>
              </a:solidFill>
              <a:effectLst/>
              <a:latin typeface="+mn-lt"/>
              <a:ea typeface="+mn-ea"/>
              <a:cs typeface="+mn-cs"/>
            </a:rPr>
            <a:t>百万円に充当するため</a:t>
          </a:r>
          <a:r>
            <a:rPr kumimoji="1" lang="en-US" altLang="ja-JP" sz="1300">
              <a:solidFill>
                <a:schemeClr val="dk1"/>
              </a:solidFill>
              <a:effectLst/>
              <a:latin typeface="+mn-lt"/>
              <a:ea typeface="+mn-ea"/>
              <a:cs typeface="+mn-cs"/>
            </a:rPr>
            <a:t>124</a:t>
          </a:r>
          <a:r>
            <a:rPr kumimoji="1" lang="ja-JP" altLang="ja-JP" sz="1300">
              <a:solidFill>
                <a:schemeClr val="dk1"/>
              </a:solidFill>
              <a:effectLst/>
              <a:latin typeface="+mn-lt"/>
              <a:ea typeface="+mn-ea"/>
              <a:cs typeface="+mn-cs"/>
            </a:rPr>
            <a:t>百万円を繰り入れしたことにより、平成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534</a:t>
          </a:r>
          <a:r>
            <a:rPr kumimoji="1" lang="ja-JP" altLang="ja-JP" sz="1300">
              <a:solidFill>
                <a:schemeClr val="dk1"/>
              </a:solidFill>
              <a:effectLst/>
              <a:latin typeface="+mn-lt"/>
              <a:ea typeface="+mn-ea"/>
              <a:cs typeface="+mn-cs"/>
            </a:rPr>
            <a:t>百万円まで減少した。</a:t>
          </a:r>
          <a:r>
            <a:rPr kumimoji="1" lang="ja-JP" altLang="en-US" sz="1300">
              <a:solidFill>
                <a:schemeClr val="dk1"/>
              </a:solidFill>
              <a:effectLst/>
              <a:latin typeface="+mn-lt"/>
              <a:ea typeface="+mn-ea"/>
              <a:cs typeface="+mn-cs"/>
            </a:rPr>
            <a:t>令和元年度も継続している統合小学校建設事業の一般財源分に充当したため</a:t>
          </a:r>
          <a:r>
            <a:rPr kumimoji="1" lang="en-US" altLang="ja-JP" sz="1300">
              <a:solidFill>
                <a:schemeClr val="dk1"/>
              </a:solidFill>
              <a:effectLst/>
              <a:latin typeface="+mn-lt"/>
              <a:ea typeface="+mn-ea"/>
              <a:cs typeface="+mn-cs"/>
            </a:rPr>
            <a:t>219</a:t>
          </a:r>
          <a:r>
            <a:rPr kumimoji="1" lang="ja-JP" altLang="en-US" sz="1300">
              <a:solidFill>
                <a:schemeClr val="dk1"/>
              </a:solidFill>
              <a:effectLst/>
              <a:latin typeface="+mn-lt"/>
              <a:ea typeface="+mn-ea"/>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現在、最優先事業である統合小学校建設事業に一般財源分として、令和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百万円が必要となる見込である。財政運営計画では、令和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年度末</a:t>
          </a:r>
          <a:r>
            <a:rPr kumimoji="1" lang="ja-JP" altLang="en-US" sz="1300">
              <a:solidFill>
                <a:schemeClr val="dk1"/>
              </a:solidFill>
              <a:effectLst/>
              <a:latin typeface="+mn-lt"/>
              <a:ea typeface="+mn-ea"/>
              <a:cs typeface="+mn-cs"/>
            </a:rPr>
            <a:t>から徐々に</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に積み増しを行い、令和</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年度末の残高はで</a:t>
          </a:r>
          <a:r>
            <a:rPr kumimoji="1" lang="en-US" altLang="ja-JP" sz="1300">
              <a:solidFill>
                <a:schemeClr val="dk1"/>
              </a:solidFill>
              <a:effectLst/>
              <a:latin typeface="+mn-lt"/>
              <a:ea typeface="+mn-ea"/>
              <a:cs typeface="+mn-cs"/>
            </a:rPr>
            <a:t>540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となる</a:t>
          </a:r>
          <a:r>
            <a:rPr kumimoji="1" lang="ja-JP" altLang="ja-JP" sz="1300">
              <a:solidFill>
                <a:schemeClr val="dk1"/>
              </a:solidFill>
              <a:effectLst/>
              <a:latin typeface="+mn-lt"/>
              <a:ea typeface="+mn-ea"/>
              <a:cs typeface="+mn-cs"/>
            </a:rPr>
            <a:t>見込みであ</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決して多くはない。今後も経費節減に努める。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統合小学校建設事業の一般財源を捻出するため、減債基金を</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百万円の繰入れを行い公債費に充当した。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財政調整基金への積立も厳しいため、今後の積立予定はありません。</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A9625B-6282-4B75-960B-3CB2D5F59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06E65C-41DC-49D6-8E5C-74239A8A9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18AA649-2BF9-4B6E-BA20-05B6ADE5AB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A8B8EDB-7959-4F4E-9DA8-3FCC3FFFF8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79EE840-E541-4216-978E-73CC76EC77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7B3C21A-A303-4AB6-823C-171808AD81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E55750-A981-4B03-AEBE-FC0D17979F6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7D2205F-9659-46BF-846E-B38CF8AC31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A805BD-C285-41AE-9EFF-9BDC807A95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7299586-267B-44CF-BECD-3F1078CF3BF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8365DDF-4D5D-42C7-81F9-27170F3C8C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D77F22A-8BAA-48D9-86DD-B63B812A4EC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EBB7503-5D4C-4CD8-B62B-BEF3223C0BB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25ED9CD-C540-4AFE-8D5C-98C3EFCDFC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E087751-D0B7-488B-9CF4-8569C98E5AE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71B0EF-F8C7-45B7-BF01-23656B202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0D162DD-EC6B-40DA-BCA4-9524BC54629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30F6F49-2537-45E2-A323-663FB8A3BB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CD67AE-34D2-4AB2-BAD2-42E834744D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15DCBA6-7C61-493C-989C-DB2CF1BC1F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836A005-DBFF-4AB8-8408-24777AE9F1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68E3B8E-F786-4220-A1FE-8DED5D630F4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F76ACCC-E7C7-435B-84C9-15A0211412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CAE750-48CC-4B86-8B2B-768527CD3B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DA5CA7-CF05-4C82-B7C4-E206F79B281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27BCE6-64BD-46BD-A937-25CA083C00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1B166F2-8AB8-45AB-A1D6-A6A4E0B20BC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5D88B8-5CB1-4E67-B9D0-859AA36E403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A977A5-0D98-48B4-A01D-AAAD2836D1B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E8E822B-E461-44CD-815D-B16333A637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E4E9769-1292-40BB-A567-BC5C8BADA6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B3844B6-B261-48B3-ACB7-E334F751B6B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B58B77-C865-47A1-8A78-788FCBEF5F1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398A288-A048-41E5-9B44-7A677C10C5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1A79B18-86C2-47B8-81F3-94D119A5240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A751A3E-BF7D-48DB-AE0C-4918AF4DB12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F866E40-E158-4ED4-82E3-59FC05331B4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EAA18B9-6CF8-4835-AB47-5ADEB0ACC4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4106974-C01A-4272-AEBE-1C9E7D3279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D5DF3C9-C857-4892-8EFD-4B8B87E3B2F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B87418F-5231-4DC3-BC36-B3B6D5B23C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563897D-13F9-4060-A003-4E75E56962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36C028-2B4C-494D-8DBF-1346A2F2B6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C3D672A-C664-44EE-A5CB-A74EF86976E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91A603E-21D9-420A-BB8A-B20EFB2BD7E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47BC645-CD6A-4686-BF6A-DBA6431D29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1431C6A-0595-4E54-AA01-090E787930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当町の有形固定資産減価償却率は全国平均と比較し同水準となっている。しかし公営住宅については昭和４６年度から昭和６２年度までに建設され、全部の施設が建設から３０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9B0BC0E-C0F8-4D67-A924-961CAD3574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354A690-115C-4CAD-AA7B-1BF59C0BCC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39E2141-9A9A-4CB8-8AFA-E34B5A65E70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DABD9A9-4B7C-4DAC-8D12-15278D67C9C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3A10EB0-D8FE-40C6-BF91-ED19FB2CAF4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CE568EA-8324-4447-9871-42E344FA37D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B8E2A9C-42C0-4DF6-A3F7-1CBDCAEFE56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123D874-992B-4612-937D-78EE0505F1F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7A71733-9984-4BFA-B970-F49CB912B72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632E1A9-8FBD-42C3-B5AD-31FEF96F20A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E0C6009-70A9-446D-86AA-91A24B8DC8C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AD7BDB4-2A8D-41DB-BAC6-4BFE7D22F1A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04964DE-13A6-4651-A111-FA836BE293D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AD7A946-1C78-48B5-8C98-5E5B179C44E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A9EF636-E83C-4405-ADF4-3A0782C57F5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73AB581-82FA-4F73-BFE3-793EE17717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8F225E3-B0BA-42E4-BB7E-C5BB69AE6D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EB4FF4B-1861-4D30-865A-C50809559BE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a:extLst>
            <a:ext uri="{FF2B5EF4-FFF2-40B4-BE49-F238E27FC236}">
              <a16:creationId xmlns:a16="http://schemas.microsoft.com/office/drawing/2014/main" id="{86ACBCD6-A5EF-436B-B2A6-2CEE42A07721}"/>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a:extLst>
            <a:ext uri="{FF2B5EF4-FFF2-40B4-BE49-F238E27FC236}">
              <a16:creationId xmlns:a16="http://schemas.microsoft.com/office/drawing/2014/main" id="{CC8DDDAB-CBF7-4268-B89A-1779EE6F8527}"/>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a:extLst>
            <a:ext uri="{FF2B5EF4-FFF2-40B4-BE49-F238E27FC236}">
              <a16:creationId xmlns:a16="http://schemas.microsoft.com/office/drawing/2014/main" id="{FCF157C5-14D8-4A00-ACA1-0A3FB7D49D4D}"/>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F45E129E-C62F-4BBB-9DDB-12FEDDA2081F}"/>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8C22FDEA-5C59-461F-A68F-9AD4D3508FCD}"/>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72" name="有形固定資産減価償却率平均値テキスト">
          <a:extLst>
            <a:ext uri="{FF2B5EF4-FFF2-40B4-BE49-F238E27FC236}">
              <a16:creationId xmlns:a16="http://schemas.microsoft.com/office/drawing/2014/main" id="{0D4A120C-C850-4156-9389-0A291D169606}"/>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a:extLst>
            <a:ext uri="{FF2B5EF4-FFF2-40B4-BE49-F238E27FC236}">
              <a16:creationId xmlns:a16="http://schemas.microsoft.com/office/drawing/2014/main" id="{92F4F2EC-4068-41D0-A7F1-A2985536FF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a:extLst>
            <a:ext uri="{FF2B5EF4-FFF2-40B4-BE49-F238E27FC236}">
              <a16:creationId xmlns:a16="http://schemas.microsoft.com/office/drawing/2014/main" id="{212235B3-256E-446B-BAA0-30B05E66A569}"/>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a:extLst>
            <a:ext uri="{FF2B5EF4-FFF2-40B4-BE49-F238E27FC236}">
              <a16:creationId xmlns:a16="http://schemas.microsoft.com/office/drawing/2014/main" id="{6744EA85-2C90-4AB6-8418-4F23B43B580A}"/>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a:extLst>
            <a:ext uri="{FF2B5EF4-FFF2-40B4-BE49-F238E27FC236}">
              <a16:creationId xmlns:a16="http://schemas.microsoft.com/office/drawing/2014/main" id="{428983CC-F9CE-4B16-A1A8-500FFCDC0B55}"/>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a:extLst>
            <a:ext uri="{FF2B5EF4-FFF2-40B4-BE49-F238E27FC236}">
              <a16:creationId xmlns:a16="http://schemas.microsoft.com/office/drawing/2014/main" id="{E69E286A-BFC6-40B0-A09B-7ECED0C23D47}"/>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0C277F-C334-45A9-B546-4D65A5D8F28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5650B5A-E696-4552-879E-33637B7FEA7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ACF4CA-2C0E-42BE-80B0-AD6FE7C610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2D7ACD2-0C39-4F38-AD76-29AFA8E499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AA93F38-D610-439E-AC4C-09AA193C92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3" name="楕円 82">
          <a:extLst>
            <a:ext uri="{FF2B5EF4-FFF2-40B4-BE49-F238E27FC236}">
              <a16:creationId xmlns:a16="http://schemas.microsoft.com/office/drawing/2014/main" id="{BAA2ADAB-6CA4-462E-AD7E-2673E2563387}"/>
            </a:ext>
          </a:extLst>
        </xdr:cNvPr>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4" name="有形固定資産減価償却率該当値テキスト">
          <a:extLst>
            <a:ext uri="{FF2B5EF4-FFF2-40B4-BE49-F238E27FC236}">
              <a16:creationId xmlns:a16="http://schemas.microsoft.com/office/drawing/2014/main" id="{76CC4975-AB1F-45A1-9653-3F2AAD9CE29B}"/>
            </a:ext>
          </a:extLst>
        </xdr:cNvPr>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a:extLst>
            <a:ext uri="{FF2B5EF4-FFF2-40B4-BE49-F238E27FC236}">
              <a16:creationId xmlns:a16="http://schemas.microsoft.com/office/drawing/2014/main" id="{219B50D2-3D3B-43B1-9C11-3929ACE6B50B}"/>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33</xdr:row>
      <xdr:rowOff>13335</xdr:rowOff>
    </xdr:to>
    <xdr:cxnSp macro="">
      <xdr:nvCxnSpPr>
        <xdr:cNvPr id="86" name="直線コネクタ 85">
          <a:extLst>
            <a:ext uri="{FF2B5EF4-FFF2-40B4-BE49-F238E27FC236}">
              <a16:creationId xmlns:a16="http://schemas.microsoft.com/office/drawing/2014/main" id="{114DCF88-BBF1-495B-9C42-2B701914D164}"/>
            </a:ext>
          </a:extLst>
        </xdr:cNvPr>
        <xdr:cNvCxnSpPr/>
      </xdr:nvCxnSpPr>
      <xdr:spPr>
        <a:xfrm flipV="1">
          <a:off x="4051300" y="638102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87" name="楕円 86">
          <a:extLst>
            <a:ext uri="{FF2B5EF4-FFF2-40B4-BE49-F238E27FC236}">
              <a16:creationId xmlns:a16="http://schemas.microsoft.com/office/drawing/2014/main" id="{5758C464-67A5-4F96-97B9-2CA14D401240}"/>
            </a:ext>
          </a:extLst>
        </xdr:cNvPr>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86088</xdr:rowOff>
    </xdr:from>
    <xdr:to>
      <xdr:col>19</xdr:col>
      <xdr:colOff>136525</xdr:colOff>
      <xdr:row>33</xdr:row>
      <xdr:rowOff>13335</xdr:rowOff>
    </xdr:to>
    <xdr:cxnSp macro="">
      <xdr:nvCxnSpPr>
        <xdr:cNvPr id="88" name="直線コネクタ 87">
          <a:extLst>
            <a:ext uri="{FF2B5EF4-FFF2-40B4-BE49-F238E27FC236}">
              <a16:creationId xmlns:a16="http://schemas.microsoft.com/office/drawing/2014/main" id="{977C7650-EBF9-4EC2-832E-3C534D73EBFC}"/>
            </a:ext>
          </a:extLst>
        </xdr:cNvPr>
        <xdr:cNvCxnSpPr/>
      </xdr:nvCxnSpPr>
      <xdr:spPr>
        <a:xfrm>
          <a:off x="3289300" y="6344013"/>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89" name="楕円 88">
          <a:extLst>
            <a:ext uri="{FF2B5EF4-FFF2-40B4-BE49-F238E27FC236}">
              <a16:creationId xmlns:a16="http://schemas.microsoft.com/office/drawing/2014/main" id="{FA346831-6253-4AEA-88EB-81DB07964C64}"/>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86088</xdr:rowOff>
    </xdr:to>
    <xdr:cxnSp macro="">
      <xdr:nvCxnSpPr>
        <xdr:cNvPr id="90" name="直線コネクタ 89">
          <a:extLst>
            <a:ext uri="{FF2B5EF4-FFF2-40B4-BE49-F238E27FC236}">
              <a16:creationId xmlns:a16="http://schemas.microsoft.com/office/drawing/2014/main" id="{DEE22F4C-F48C-42FC-A2C1-D931AA7F9E1B}"/>
            </a:ext>
          </a:extLst>
        </xdr:cNvPr>
        <xdr:cNvCxnSpPr/>
      </xdr:nvCxnSpPr>
      <xdr:spPr>
        <a:xfrm>
          <a:off x="2527300" y="631625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123462</xdr:rowOff>
    </xdr:from>
    <xdr:to>
      <xdr:col>7</xdr:col>
      <xdr:colOff>187325</xdr:colOff>
      <xdr:row>32</xdr:row>
      <xdr:rowOff>53612</xdr:rowOff>
    </xdr:to>
    <xdr:sp macro="" textlink="">
      <xdr:nvSpPr>
        <xdr:cNvPr id="91" name="楕円 90">
          <a:extLst>
            <a:ext uri="{FF2B5EF4-FFF2-40B4-BE49-F238E27FC236}">
              <a16:creationId xmlns:a16="http://schemas.microsoft.com/office/drawing/2014/main" id="{AE2B05D0-5D0C-412A-AE55-2375ED017D86}"/>
            </a:ext>
          </a:extLst>
        </xdr:cNvPr>
        <xdr:cNvSpPr/>
      </xdr:nvSpPr>
      <xdr:spPr>
        <a:xfrm>
          <a:off x="1714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2812</xdr:rowOff>
    </xdr:from>
    <xdr:to>
      <xdr:col>11</xdr:col>
      <xdr:colOff>136525</xdr:colOff>
      <xdr:row>32</xdr:row>
      <xdr:rowOff>58329</xdr:rowOff>
    </xdr:to>
    <xdr:cxnSp macro="">
      <xdr:nvCxnSpPr>
        <xdr:cNvPr id="92" name="直線コネクタ 91">
          <a:extLst>
            <a:ext uri="{FF2B5EF4-FFF2-40B4-BE49-F238E27FC236}">
              <a16:creationId xmlns:a16="http://schemas.microsoft.com/office/drawing/2014/main" id="{8A70871C-4CF8-40E5-B9FA-CBB2BD5877A1}"/>
            </a:ext>
          </a:extLst>
        </xdr:cNvPr>
        <xdr:cNvCxnSpPr/>
      </xdr:nvCxnSpPr>
      <xdr:spPr>
        <a:xfrm>
          <a:off x="1765300" y="626073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93" name="n_1aveValue有形固定資産減価償却率">
          <a:extLst>
            <a:ext uri="{FF2B5EF4-FFF2-40B4-BE49-F238E27FC236}">
              <a16:creationId xmlns:a16="http://schemas.microsoft.com/office/drawing/2014/main" id="{E29EBF9C-0EE8-4016-8A80-E5389E296DF3}"/>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4" name="n_2aveValue有形固定資産減価償却率">
          <a:extLst>
            <a:ext uri="{FF2B5EF4-FFF2-40B4-BE49-F238E27FC236}">
              <a16:creationId xmlns:a16="http://schemas.microsoft.com/office/drawing/2014/main" id="{199DAD84-CC55-4436-98BE-CC5F5D0B2BF2}"/>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95" name="n_3aveValue有形固定資産減価償却率">
          <a:extLst>
            <a:ext uri="{FF2B5EF4-FFF2-40B4-BE49-F238E27FC236}">
              <a16:creationId xmlns:a16="http://schemas.microsoft.com/office/drawing/2014/main" id="{E5CAD197-CDC8-4707-97AA-F42A64E62114}"/>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96" name="n_4aveValue有形固定資産減価償却率">
          <a:extLst>
            <a:ext uri="{FF2B5EF4-FFF2-40B4-BE49-F238E27FC236}">
              <a16:creationId xmlns:a16="http://schemas.microsoft.com/office/drawing/2014/main" id="{BFE89E72-7E5B-4D56-9B6A-A3C3D6F146E4}"/>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7" name="n_1mainValue有形固定資産減価償却率">
          <a:extLst>
            <a:ext uri="{FF2B5EF4-FFF2-40B4-BE49-F238E27FC236}">
              <a16:creationId xmlns:a16="http://schemas.microsoft.com/office/drawing/2014/main" id="{A9E5CBF2-D88F-4A3B-85CB-ABAB678B4568}"/>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98" name="n_2mainValue有形固定資産減価償却率">
          <a:extLst>
            <a:ext uri="{FF2B5EF4-FFF2-40B4-BE49-F238E27FC236}">
              <a16:creationId xmlns:a16="http://schemas.microsoft.com/office/drawing/2014/main" id="{9D49FAEF-17F4-44F4-ABDF-D18A7047F86C}"/>
            </a:ext>
          </a:extLst>
        </xdr:cNvPr>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9" name="n_3mainValue有形固定資産減価償却率">
          <a:extLst>
            <a:ext uri="{FF2B5EF4-FFF2-40B4-BE49-F238E27FC236}">
              <a16:creationId xmlns:a16="http://schemas.microsoft.com/office/drawing/2014/main" id="{8D12DD93-930C-48AD-BAE5-E49B2785DF9E}"/>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44739</xdr:rowOff>
    </xdr:from>
    <xdr:ext cx="405111" cy="259045"/>
    <xdr:sp macro="" textlink="">
      <xdr:nvSpPr>
        <xdr:cNvPr id="100" name="n_4mainValue有形固定資産減価償却率">
          <a:extLst>
            <a:ext uri="{FF2B5EF4-FFF2-40B4-BE49-F238E27FC236}">
              <a16:creationId xmlns:a16="http://schemas.microsoft.com/office/drawing/2014/main" id="{FAED9125-635C-4993-AC04-04B9A4C08FC9}"/>
            </a:ext>
          </a:extLst>
        </xdr:cNvPr>
        <xdr:cNvSpPr txBox="1"/>
      </xdr:nvSpPr>
      <xdr:spPr>
        <a:xfrm>
          <a:off x="1562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062BF0D-D211-46F8-A9BE-6816BBE9843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41F4EAE-CDAE-44DF-8E97-169ED90214A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0796E59-27DF-417D-9B95-EB175F7673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424944D-27C3-4309-9170-0BB8054FA3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963AF2F-8005-436B-8D80-10033C39F4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0B212CC-1DB7-4FAF-9C51-238DE49060D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208140C5-ACA8-4E08-88FF-3E7AA2E80DF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1C4967F-D3F0-474C-B975-AF3E8509F3D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C9700F4-329C-488C-8C4C-AEB448655E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83BF19A-E9F5-4AA9-A06D-51F7B1DCAFA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52D21FD4-CF0F-45BD-AF4B-3F1A11A9E00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641417A-C578-4106-A2DF-98377D61B49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527D87B-B006-4257-AF37-CECFCBE0F69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債務償還可能年数は類似団体平均を上回っている。要因としては、下水道事業の公営企業債等繰入額により将来負担額が増加していることが考えられる。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536AEDE-E870-4D40-83DC-4A46CB9813B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90643DF-4DCB-4481-94CB-87AF49B84AB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7600C83-CBB7-4D26-88CF-9B267DDEDA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75FC7B5E-5DC9-4167-8E2F-AC356FA0412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7E90A2B-4881-4182-B25F-D600CB0E73D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DD5639F1-8CA4-4F6C-B328-6DE2DB84ECC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CA0CAAE6-24AE-407F-BE29-B8D25197A1B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C4DAF41-5F14-4473-BA9B-F9F6E931E5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32471EC4-D268-47A3-8437-17AF3F8F96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6F548839-9505-4FBB-8FD9-BABCC260681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799064D1-1651-4664-A1F4-C3F9A2A4253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2991AA0B-123C-4635-B342-4D1949FFB6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CCAB14C7-ADE3-4BAC-8148-2066F848397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79DCFAF8-A26D-40A1-8507-D94502DD824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14E9CED5-55AF-4CB5-B2BC-B611F557CDD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505B269-2A06-4550-B4CB-F1D7EA0053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0B9BE1B-65E4-43E1-97A3-CB15EAADE1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a:extLst>
            <a:ext uri="{FF2B5EF4-FFF2-40B4-BE49-F238E27FC236}">
              <a16:creationId xmlns:a16="http://schemas.microsoft.com/office/drawing/2014/main" id="{B73E7F60-EB43-4FF9-BD39-4B6565F855DE}"/>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a:extLst>
            <a:ext uri="{FF2B5EF4-FFF2-40B4-BE49-F238E27FC236}">
              <a16:creationId xmlns:a16="http://schemas.microsoft.com/office/drawing/2014/main" id="{298A6B66-4F57-4574-A756-99E286CF8E76}"/>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a:extLst>
            <a:ext uri="{FF2B5EF4-FFF2-40B4-BE49-F238E27FC236}">
              <a16:creationId xmlns:a16="http://schemas.microsoft.com/office/drawing/2014/main" id="{ACF5E10D-CA48-470F-9DEE-378BD525E401}"/>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a:extLst>
            <a:ext uri="{FF2B5EF4-FFF2-40B4-BE49-F238E27FC236}">
              <a16:creationId xmlns:a16="http://schemas.microsoft.com/office/drawing/2014/main" id="{F4703122-F064-4E99-8178-5E699149A5F1}"/>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a:extLst>
            <a:ext uri="{FF2B5EF4-FFF2-40B4-BE49-F238E27FC236}">
              <a16:creationId xmlns:a16="http://schemas.microsoft.com/office/drawing/2014/main" id="{B3CD9CAF-EC02-48E9-8764-0115E243F608}"/>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6" name="債務償還比率平均値テキスト">
          <a:extLst>
            <a:ext uri="{FF2B5EF4-FFF2-40B4-BE49-F238E27FC236}">
              <a16:creationId xmlns:a16="http://schemas.microsoft.com/office/drawing/2014/main" id="{891705DE-D2B9-481A-82CC-F484EBA1A391}"/>
            </a:ext>
          </a:extLst>
        </xdr:cNvPr>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a:extLst>
            <a:ext uri="{FF2B5EF4-FFF2-40B4-BE49-F238E27FC236}">
              <a16:creationId xmlns:a16="http://schemas.microsoft.com/office/drawing/2014/main" id="{C10CD359-4830-4B96-9528-856179A98DC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a:extLst>
            <a:ext uri="{FF2B5EF4-FFF2-40B4-BE49-F238E27FC236}">
              <a16:creationId xmlns:a16="http://schemas.microsoft.com/office/drawing/2014/main" id="{CCA5B976-F279-4D47-B54B-3614CC8442A4}"/>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a:extLst>
            <a:ext uri="{FF2B5EF4-FFF2-40B4-BE49-F238E27FC236}">
              <a16:creationId xmlns:a16="http://schemas.microsoft.com/office/drawing/2014/main" id="{69D1F46E-AF34-4B3A-83CF-3675B848A87B}"/>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a:extLst>
            <a:ext uri="{FF2B5EF4-FFF2-40B4-BE49-F238E27FC236}">
              <a16:creationId xmlns:a16="http://schemas.microsoft.com/office/drawing/2014/main" id="{6AA5000C-2813-455F-B966-171290A2CB2B}"/>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a:extLst>
            <a:ext uri="{FF2B5EF4-FFF2-40B4-BE49-F238E27FC236}">
              <a16:creationId xmlns:a16="http://schemas.microsoft.com/office/drawing/2014/main" id="{B1F8142C-C6A5-47FC-8873-3AFCB1657265}"/>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5AC5BDC-4335-4AC2-9BEB-65FAEF8BBD7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D1E0DC3-6251-4099-8C52-27B76DCA63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1620636-A0BD-47F8-924E-991DE71A6CE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E09E331-7601-43B3-AB77-CF027720F9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AA66F5D-6E13-457A-B758-FFBFD6214F3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112050</xdr:rowOff>
    </xdr:from>
    <xdr:to>
      <xdr:col>76</xdr:col>
      <xdr:colOff>73025</xdr:colOff>
      <xdr:row>32</xdr:row>
      <xdr:rowOff>42200</xdr:rowOff>
    </xdr:to>
    <xdr:sp macro="" textlink="">
      <xdr:nvSpPr>
        <xdr:cNvPr id="147" name="楕円 146">
          <a:extLst>
            <a:ext uri="{FF2B5EF4-FFF2-40B4-BE49-F238E27FC236}">
              <a16:creationId xmlns:a16="http://schemas.microsoft.com/office/drawing/2014/main" id="{7AE34451-DE22-4665-AAF1-D2AC74B3B509}"/>
            </a:ext>
          </a:extLst>
        </xdr:cNvPr>
        <xdr:cNvSpPr/>
      </xdr:nvSpPr>
      <xdr:spPr>
        <a:xfrm>
          <a:off x="14744700" y="61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90477</xdr:rowOff>
    </xdr:from>
    <xdr:ext cx="469744" cy="259045"/>
    <xdr:sp macro="" textlink="">
      <xdr:nvSpPr>
        <xdr:cNvPr id="148" name="債務償還比率該当値テキスト">
          <a:extLst>
            <a:ext uri="{FF2B5EF4-FFF2-40B4-BE49-F238E27FC236}">
              <a16:creationId xmlns:a16="http://schemas.microsoft.com/office/drawing/2014/main" id="{58610A93-E51E-4564-960A-596D4298B5AB}"/>
            </a:ext>
          </a:extLst>
        </xdr:cNvPr>
        <xdr:cNvSpPr txBox="1"/>
      </xdr:nvSpPr>
      <xdr:spPr>
        <a:xfrm>
          <a:off x="14846300" y="61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28466</xdr:rowOff>
    </xdr:from>
    <xdr:to>
      <xdr:col>72</xdr:col>
      <xdr:colOff>123825</xdr:colOff>
      <xdr:row>31</xdr:row>
      <xdr:rowOff>130066</xdr:rowOff>
    </xdr:to>
    <xdr:sp macro="" textlink="">
      <xdr:nvSpPr>
        <xdr:cNvPr id="149" name="楕円 148">
          <a:extLst>
            <a:ext uri="{FF2B5EF4-FFF2-40B4-BE49-F238E27FC236}">
              <a16:creationId xmlns:a16="http://schemas.microsoft.com/office/drawing/2014/main" id="{F0B3A0DB-F7FC-4F83-A9FF-D175C1A32B65}"/>
            </a:ext>
          </a:extLst>
        </xdr:cNvPr>
        <xdr:cNvSpPr/>
      </xdr:nvSpPr>
      <xdr:spPr>
        <a:xfrm>
          <a:off x="14033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79266</xdr:rowOff>
    </xdr:from>
    <xdr:to>
      <xdr:col>76</xdr:col>
      <xdr:colOff>22225</xdr:colOff>
      <xdr:row>31</xdr:row>
      <xdr:rowOff>162850</xdr:rowOff>
    </xdr:to>
    <xdr:cxnSp macro="">
      <xdr:nvCxnSpPr>
        <xdr:cNvPr id="150" name="直線コネクタ 149">
          <a:extLst>
            <a:ext uri="{FF2B5EF4-FFF2-40B4-BE49-F238E27FC236}">
              <a16:creationId xmlns:a16="http://schemas.microsoft.com/office/drawing/2014/main" id="{6E88A1C9-0AEB-4129-90FA-51F0DDA758C9}"/>
            </a:ext>
          </a:extLst>
        </xdr:cNvPr>
        <xdr:cNvCxnSpPr/>
      </xdr:nvCxnSpPr>
      <xdr:spPr>
        <a:xfrm>
          <a:off x="14084300" y="6165741"/>
          <a:ext cx="711200" cy="8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3895</xdr:rowOff>
    </xdr:from>
    <xdr:to>
      <xdr:col>68</xdr:col>
      <xdr:colOff>123825</xdr:colOff>
      <xdr:row>31</xdr:row>
      <xdr:rowOff>105495</xdr:rowOff>
    </xdr:to>
    <xdr:sp macro="" textlink="">
      <xdr:nvSpPr>
        <xdr:cNvPr id="151" name="楕円 150">
          <a:extLst>
            <a:ext uri="{FF2B5EF4-FFF2-40B4-BE49-F238E27FC236}">
              <a16:creationId xmlns:a16="http://schemas.microsoft.com/office/drawing/2014/main" id="{0DA7E53A-1378-48C3-8DC1-395CA9D9B32B}"/>
            </a:ext>
          </a:extLst>
        </xdr:cNvPr>
        <xdr:cNvSpPr/>
      </xdr:nvSpPr>
      <xdr:spPr>
        <a:xfrm>
          <a:off x="13271500" y="60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54695</xdr:rowOff>
    </xdr:from>
    <xdr:to>
      <xdr:col>72</xdr:col>
      <xdr:colOff>73025</xdr:colOff>
      <xdr:row>31</xdr:row>
      <xdr:rowOff>79266</xdr:rowOff>
    </xdr:to>
    <xdr:cxnSp macro="">
      <xdr:nvCxnSpPr>
        <xdr:cNvPr id="152" name="直線コネクタ 151">
          <a:extLst>
            <a:ext uri="{FF2B5EF4-FFF2-40B4-BE49-F238E27FC236}">
              <a16:creationId xmlns:a16="http://schemas.microsoft.com/office/drawing/2014/main" id="{D7E5C7BE-DCD6-4669-B017-DFEB4F7A5FEF}"/>
            </a:ext>
          </a:extLst>
        </xdr:cNvPr>
        <xdr:cNvCxnSpPr/>
      </xdr:nvCxnSpPr>
      <xdr:spPr>
        <a:xfrm>
          <a:off x="13322300" y="6141170"/>
          <a:ext cx="762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97349</xdr:rowOff>
    </xdr:from>
    <xdr:to>
      <xdr:col>64</xdr:col>
      <xdr:colOff>123825</xdr:colOff>
      <xdr:row>32</xdr:row>
      <xdr:rowOff>27499</xdr:rowOff>
    </xdr:to>
    <xdr:sp macro="" textlink="">
      <xdr:nvSpPr>
        <xdr:cNvPr id="153" name="楕円 152">
          <a:extLst>
            <a:ext uri="{FF2B5EF4-FFF2-40B4-BE49-F238E27FC236}">
              <a16:creationId xmlns:a16="http://schemas.microsoft.com/office/drawing/2014/main" id="{7931AD4A-164F-4062-9D85-85F6EFE5CD6E}"/>
            </a:ext>
          </a:extLst>
        </xdr:cNvPr>
        <xdr:cNvSpPr/>
      </xdr:nvSpPr>
      <xdr:spPr>
        <a:xfrm>
          <a:off x="12509500" y="61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54695</xdr:rowOff>
    </xdr:from>
    <xdr:to>
      <xdr:col>68</xdr:col>
      <xdr:colOff>73025</xdr:colOff>
      <xdr:row>31</xdr:row>
      <xdr:rowOff>148149</xdr:rowOff>
    </xdr:to>
    <xdr:cxnSp macro="">
      <xdr:nvCxnSpPr>
        <xdr:cNvPr id="154" name="直線コネクタ 153">
          <a:extLst>
            <a:ext uri="{FF2B5EF4-FFF2-40B4-BE49-F238E27FC236}">
              <a16:creationId xmlns:a16="http://schemas.microsoft.com/office/drawing/2014/main" id="{922D34D8-EB93-4790-959D-13084C7FBE3E}"/>
            </a:ext>
          </a:extLst>
        </xdr:cNvPr>
        <xdr:cNvCxnSpPr/>
      </xdr:nvCxnSpPr>
      <xdr:spPr>
        <a:xfrm flipV="1">
          <a:off x="12560300" y="6141170"/>
          <a:ext cx="762000" cy="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52524</xdr:rowOff>
    </xdr:from>
    <xdr:to>
      <xdr:col>60</xdr:col>
      <xdr:colOff>123825</xdr:colOff>
      <xdr:row>31</xdr:row>
      <xdr:rowOff>154124</xdr:rowOff>
    </xdr:to>
    <xdr:sp macro="" textlink="">
      <xdr:nvSpPr>
        <xdr:cNvPr id="155" name="楕円 154">
          <a:extLst>
            <a:ext uri="{FF2B5EF4-FFF2-40B4-BE49-F238E27FC236}">
              <a16:creationId xmlns:a16="http://schemas.microsoft.com/office/drawing/2014/main" id="{005FD6B1-A33B-4B9B-A499-448AA63C9F45}"/>
            </a:ext>
          </a:extLst>
        </xdr:cNvPr>
        <xdr:cNvSpPr/>
      </xdr:nvSpPr>
      <xdr:spPr>
        <a:xfrm>
          <a:off x="11747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103324</xdr:rowOff>
    </xdr:from>
    <xdr:to>
      <xdr:col>64</xdr:col>
      <xdr:colOff>73025</xdr:colOff>
      <xdr:row>31</xdr:row>
      <xdr:rowOff>148149</xdr:rowOff>
    </xdr:to>
    <xdr:cxnSp macro="">
      <xdr:nvCxnSpPr>
        <xdr:cNvPr id="156" name="直線コネクタ 155">
          <a:extLst>
            <a:ext uri="{FF2B5EF4-FFF2-40B4-BE49-F238E27FC236}">
              <a16:creationId xmlns:a16="http://schemas.microsoft.com/office/drawing/2014/main" id="{72EA620D-4E3B-4FD1-B484-170E24C599AF}"/>
            </a:ext>
          </a:extLst>
        </xdr:cNvPr>
        <xdr:cNvCxnSpPr/>
      </xdr:nvCxnSpPr>
      <xdr:spPr>
        <a:xfrm>
          <a:off x="11798300" y="6189799"/>
          <a:ext cx="762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7" name="n_1aveValue債務償還比率">
          <a:extLst>
            <a:ext uri="{FF2B5EF4-FFF2-40B4-BE49-F238E27FC236}">
              <a16:creationId xmlns:a16="http://schemas.microsoft.com/office/drawing/2014/main" id="{56293924-5723-4467-921C-CDE2EE12AB98}"/>
            </a:ext>
          </a:extLst>
        </xdr:cNvPr>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8" name="n_2aveValue債務償還比率">
          <a:extLst>
            <a:ext uri="{FF2B5EF4-FFF2-40B4-BE49-F238E27FC236}">
              <a16:creationId xmlns:a16="http://schemas.microsoft.com/office/drawing/2014/main" id="{5125095D-4971-4C19-AC71-5D08B97D0768}"/>
            </a:ext>
          </a:extLst>
        </xdr:cNvPr>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9" name="n_3aveValue債務償還比率">
          <a:extLst>
            <a:ext uri="{FF2B5EF4-FFF2-40B4-BE49-F238E27FC236}">
              <a16:creationId xmlns:a16="http://schemas.microsoft.com/office/drawing/2014/main" id="{367C1CBC-8E77-4803-9738-E447B7DEE00B}"/>
            </a:ext>
          </a:extLst>
        </xdr:cNvPr>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60" name="n_4aveValue債務償還比率">
          <a:extLst>
            <a:ext uri="{FF2B5EF4-FFF2-40B4-BE49-F238E27FC236}">
              <a16:creationId xmlns:a16="http://schemas.microsoft.com/office/drawing/2014/main" id="{7BE8114E-DE3F-4EE0-981C-82193A222E5D}"/>
            </a:ext>
          </a:extLst>
        </xdr:cNvPr>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121193</xdr:rowOff>
    </xdr:from>
    <xdr:ext cx="469744" cy="259045"/>
    <xdr:sp macro="" textlink="">
      <xdr:nvSpPr>
        <xdr:cNvPr id="161" name="n_1mainValue債務償還比率">
          <a:extLst>
            <a:ext uri="{FF2B5EF4-FFF2-40B4-BE49-F238E27FC236}">
              <a16:creationId xmlns:a16="http://schemas.microsoft.com/office/drawing/2014/main" id="{1BB9730C-031C-4FCA-BE1C-4BB329B1A235}"/>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96622</xdr:rowOff>
    </xdr:from>
    <xdr:ext cx="469744" cy="259045"/>
    <xdr:sp macro="" textlink="">
      <xdr:nvSpPr>
        <xdr:cNvPr id="162" name="n_2mainValue債務償還比率">
          <a:extLst>
            <a:ext uri="{FF2B5EF4-FFF2-40B4-BE49-F238E27FC236}">
              <a16:creationId xmlns:a16="http://schemas.microsoft.com/office/drawing/2014/main" id="{FEF78D07-19F6-4C4A-BDD7-B3E3F878D7C4}"/>
            </a:ext>
          </a:extLst>
        </xdr:cNvPr>
        <xdr:cNvSpPr txBox="1"/>
      </xdr:nvSpPr>
      <xdr:spPr>
        <a:xfrm>
          <a:off x="13087427" y="61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18626</xdr:rowOff>
    </xdr:from>
    <xdr:ext cx="469744" cy="259045"/>
    <xdr:sp macro="" textlink="">
      <xdr:nvSpPr>
        <xdr:cNvPr id="163" name="n_3mainValue債務償還比率">
          <a:extLst>
            <a:ext uri="{FF2B5EF4-FFF2-40B4-BE49-F238E27FC236}">
              <a16:creationId xmlns:a16="http://schemas.microsoft.com/office/drawing/2014/main" id="{B26A9AEE-7844-4BE4-A0B0-E2615D4B4FA8}"/>
            </a:ext>
          </a:extLst>
        </xdr:cNvPr>
        <xdr:cNvSpPr txBox="1"/>
      </xdr:nvSpPr>
      <xdr:spPr>
        <a:xfrm>
          <a:off x="12325427" y="627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145251</xdr:rowOff>
    </xdr:from>
    <xdr:ext cx="469744" cy="259045"/>
    <xdr:sp macro="" textlink="">
      <xdr:nvSpPr>
        <xdr:cNvPr id="164" name="n_4mainValue債務償還比率">
          <a:extLst>
            <a:ext uri="{FF2B5EF4-FFF2-40B4-BE49-F238E27FC236}">
              <a16:creationId xmlns:a16="http://schemas.microsoft.com/office/drawing/2014/main" id="{5E561A65-6B6D-43B7-83B5-8EA35380E20B}"/>
            </a:ext>
          </a:extLst>
        </xdr:cNvPr>
        <xdr:cNvSpPr txBox="1"/>
      </xdr:nvSpPr>
      <xdr:spPr>
        <a:xfrm>
          <a:off x="11563427" y="62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C4999E0-9FB1-48B3-BF0D-C2FE152E71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D269DBE6-C7C1-4141-99B6-7D3125551F1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230D283-8647-47B9-AD2E-E9A0803863A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A33D1AA-9863-406B-BF80-8AFE3DF305F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041D0F2-845A-47EE-A546-C8097554C0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91D02D39-BD28-47AA-8D34-210CBF5D4A7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2E1883-911B-4A6B-A8BA-4060A8A51A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FC5E64-55B5-475A-8AEA-DFFD7962C3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7AA0FD-07D1-410B-8372-907C4E5643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8B0DFE-BE00-4E11-9139-CEE6A3BDC5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4CC060-081B-4575-8BEA-3B76E99522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D1C4ED-B24A-40B6-97CF-C625958B1A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0E67DB-146B-4A13-B3BB-03E2A87BFB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36AADC-EA91-45D8-942C-969E73C167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1161AF-AC24-409B-8F4F-3DCB3961E2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E49BCF-7365-4BF7-AA66-432E708AFC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4E21C8-2B7A-406E-83A2-0797DB78F8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ED4130-490B-4153-9877-95DAF8F1F9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13B22B-AED0-4DFD-9940-BB08A794FB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7136CC-53E7-4F47-B40E-EB754D9451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C7C74B-1D2D-45DE-93E9-EB0459547F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88BF44-99F2-4738-AFDC-EC7C0793D47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602B66-64F8-4CA8-862A-B6598C3046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B8BC3D-EBFE-419D-AA9F-209217B04B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D1AECB-500D-41C2-98FA-9DD063ADD7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D3E8BE-E1D4-47B0-93C4-FC76815CDB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4B557C-C000-4671-998A-8F319229B6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9D9EC2-9960-447F-9AA0-252C795D5F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3BDC6A-5938-4C78-8E8B-2B0133E442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048E5E-0DFC-411E-96F5-56D3D6E12D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F0A2BE-61D8-4997-ACCF-AC1909CE52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F67B4A-69E3-424F-9B32-6D890BCFA1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84766F-8B03-45AB-B0D1-06EAE49F61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7006D9-42DF-488C-A8BD-0FC78964E0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7DF743-6E3B-4BC3-A08E-0BF03D2694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8240337-8F4E-47FC-ABAE-A82F1C49FB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0F48F0-43E8-41AC-AEF1-FC83217358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75BED5-594F-4A8D-BF5F-153652F914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C5A8FB-06B2-45A4-A107-3EF30F4628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E7E1AD-93F5-4E96-A653-73D454E870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D3F565-D3BC-4CAA-A6F7-81FE84B1BD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67EBA7-75B9-4D6C-A9A9-0EFAA589DC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CECDBB-E94D-4146-91C3-C944F76EC4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3D80FB-886D-4011-BFF5-25E7391CC2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E4B0CC-DDB5-4B53-A6A5-E8A6CF64F3E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D1E9F2-79FB-4379-B58C-D7F79D0CF4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FF824D-673F-4529-AAE0-F98F5D8D4F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880CA1-94B7-4846-B5CE-1985A744F6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A23773-64FC-42AD-AA28-9D6FA17F6C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CF02580A-2A3E-4006-9529-CCA24905B91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23E2AC-C2B1-49D1-8E90-778046135C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D1DB0F4-D2A0-4E43-BB34-310F111660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9B5F363-0DD5-4E27-9C7A-B6CAE3C8291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2A5E6D-5FB8-474A-96DB-C6E7F1E05DF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5E57E9E-F02A-49B9-983D-8873F72DE09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CAF4E47-D4BD-46C0-975C-8515F08282C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C3596C-4E34-4964-9C48-BD741585386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91E7926-4251-4EF9-8F0B-2C3B6447236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244D5C-4B7B-42AB-B5E5-2BD26F350C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227AF200-7EF6-4653-BCCD-AE6DCBFCE83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76996D9-62FE-45CD-B14E-3AA721000C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C30C1C2-8C3F-4018-8A7B-3126FA12C467}"/>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D25F5D9B-D04E-41E7-9B56-769663CB7FBE}"/>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5C9BE456-B6C6-42BC-AD5A-B0B6C3A9322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3BA78296-6648-47BB-B970-1196024727B9}"/>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5642681A-792A-4A1E-A594-AF92ED7FCFE8}"/>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AFFBEA01-46F9-4DDF-80FC-A677CC864410}"/>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D89025A9-814D-4EEB-99DA-837B26115369}"/>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EEB8B1C7-EAC5-4B9B-9646-9FDC37B5F71C}"/>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68983B83-75F6-4C18-86BA-66B4010DD2A9}"/>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639BA73D-6E09-4024-AC5B-FF37E05E4504}"/>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D2F5A2BC-84A2-48E0-AB6C-CC379A2DE5D8}"/>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665C065-1EDD-4BCE-B33F-59BBF96EAB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FB8F7F-DCCA-4639-8A8A-7894F09665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39BAEF-BAAB-4991-8525-4CCB7B6A99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866AA0-44BB-41F4-B5A3-EB32E0F605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F47766-8082-4374-8511-44346CBC0B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3" name="楕円 72">
          <a:extLst>
            <a:ext uri="{FF2B5EF4-FFF2-40B4-BE49-F238E27FC236}">
              <a16:creationId xmlns:a16="http://schemas.microsoft.com/office/drawing/2014/main" id="{B905F36E-5FCD-4818-B1E2-B69BE66B390B}"/>
            </a:ext>
          </a:extLst>
        </xdr:cNvPr>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B23B3FE3-82E9-4C1A-8092-EE093FEEE32C}"/>
            </a:ext>
          </a:extLst>
        </xdr:cNvPr>
        <xdr:cNvSpPr txBox="1"/>
      </xdr:nvSpPr>
      <xdr:spPr>
        <a:xfrm>
          <a:off x="4673600"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5" name="楕円 74">
          <a:extLst>
            <a:ext uri="{FF2B5EF4-FFF2-40B4-BE49-F238E27FC236}">
              <a16:creationId xmlns:a16="http://schemas.microsoft.com/office/drawing/2014/main" id="{22BF6949-750A-4C43-A9BD-24C78EF1A17F}"/>
            </a:ext>
          </a:extLst>
        </xdr:cNvPr>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72390</xdr:rowOff>
    </xdr:to>
    <xdr:cxnSp macro="">
      <xdr:nvCxnSpPr>
        <xdr:cNvPr id="76" name="直線コネクタ 75">
          <a:extLst>
            <a:ext uri="{FF2B5EF4-FFF2-40B4-BE49-F238E27FC236}">
              <a16:creationId xmlns:a16="http://schemas.microsoft.com/office/drawing/2014/main" id="{3E754B7D-02D7-4A8E-9931-3F5EBB95BB86}"/>
            </a:ext>
          </a:extLst>
        </xdr:cNvPr>
        <xdr:cNvCxnSpPr/>
      </xdr:nvCxnSpPr>
      <xdr:spPr>
        <a:xfrm>
          <a:off x="3797300" y="6179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a:extLst>
            <a:ext uri="{FF2B5EF4-FFF2-40B4-BE49-F238E27FC236}">
              <a16:creationId xmlns:a16="http://schemas.microsoft.com/office/drawing/2014/main" id="{C0415D31-7B23-4B53-BF27-E4D8F8D7EE65}"/>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7620</xdr:rowOff>
    </xdr:to>
    <xdr:cxnSp macro="">
      <xdr:nvCxnSpPr>
        <xdr:cNvPr id="78" name="直線コネクタ 77">
          <a:extLst>
            <a:ext uri="{FF2B5EF4-FFF2-40B4-BE49-F238E27FC236}">
              <a16:creationId xmlns:a16="http://schemas.microsoft.com/office/drawing/2014/main" id="{37C7EEAA-3A7A-46FA-974C-7AC9F9D1B3A5}"/>
            </a:ext>
          </a:extLst>
        </xdr:cNvPr>
        <xdr:cNvCxnSpPr/>
      </xdr:nvCxnSpPr>
      <xdr:spPr>
        <a:xfrm>
          <a:off x="2908300" y="611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158750</xdr:rowOff>
    </xdr:from>
    <xdr:to>
      <xdr:col>10</xdr:col>
      <xdr:colOff>165100</xdr:colOff>
      <xdr:row>35</xdr:row>
      <xdr:rowOff>88900</xdr:rowOff>
    </xdr:to>
    <xdr:sp macro="" textlink="">
      <xdr:nvSpPr>
        <xdr:cNvPr id="79" name="楕円 78">
          <a:extLst>
            <a:ext uri="{FF2B5EF4-FFF2-40B4-BE49-F238E27FC236}">
              <a16:creationId xmlns:a16="http://schemas.microsoft.com/office/drawing/2014/main" id="{7BB9B36C-8094-4661-8FC9-03FE6CE79A8F}"/>
            </a:ext>
          </a:extLst>
        </xdr:cNvPr>
        <xdr:cNvSpPr/>
      </xdr:nvSpPr>
      <xdr:spPr>
        <a:xfrm>
          <a:off x="196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110490</xdr:rowOff>
    </xdr:to>
    <xdr:cxnSp macro="">
      <xdr:nvCxnSpPr>
        <xdr:cNvPr id="80" name="直線コネクタ 79">
          <a:extLst>
            <a:ext uri="{FF2B5EF4-FFF2-40B4-BE49-F238E27FC236}">
              <a16:creationId xmlns:a16="http://schemas.microsoft.com/office/drawing/2014/main" id="{C4DC0373-7D39-4082-A62C-6A19CB03EA29}"/>
            </a:ext>
          </a:extLst>
        </xdr:cNvPr>
        <xdr:cNvCxnSpPr/>
      </xdr:nvCxnSpPr>
      <xdr:spPr>
        <a:xfrm>
          <a:off x="2019300" y="6038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xdr:rowOff>
    </xdr:from>
    <xdr:to>
      <xdr:col>6</xdr:col>
      <xdr:colOff>38100</xdr:colOff>
      <xdr:row>34</xdr:row>
      <xdr:rowOff>111760</xdr:rowOff>
    </xdr:to>
    <xdr:sp macro="" textlink="">
      <xdr:nvSpPr>
        <xdr:cNvPr id="81" name="楕円 80">
          <a:extLst>
            <a:ext uri="{FF2B5EF4-FFF2-40B4-BE49-F238E27FC236}">
              <a16:creationId xmlns:a16="http://schemas.microsoft.com/office/drawing/2014/main" id="{856CE514-841A-47B6-BE46-2D9978C330AA}"/>
            </a:ext>
          </a:extLst>
        </xdr:cNvPr>
        <xdr:cNvSpPr/>
      </xdr:nvSpPr>
      <xdr:spPr>
        <a:xfrm>
          <a:off x="1079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60960</xdr:rowOff>
    </xdr:from>
    <xdr:to>
      <xdr:col>10</xdr:col>
      <xdr:colOff>114300</xdr:colOff>
      <xdr:row>35</xdr:row>
      <xdr:rowOff>38100</xdr:rowOff>
    </xdr:to>
    <xdr:cxnSp macro="">
      <xdr:nvCxnSpPr>
        <xdr:cNvPr id="82" name="直線コネクタ 81">
          <a:extLst>
            <a:ext uri="{FF2B5EF4-FFF2-40B4-BE49-F238E27FC236}">
              <a16:creationId xmlns:a16="http://schemas.microsoft.com/office/drawing/2014/main" id="{1658BA26-80B6-42CB-9B5D-708077B0ABA8}"/>
            </a:ext>
          </a:extLst>
        </xdr:cNvPr>
        <xdr:cNvCxnSpPr/>
      </xdr:nvCxnSpPr>
      <xdr:spPr>
        <a:xfrm>
          <a:off x="1130300" y="58902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AF20BF4-52C7-4081-8764-2C6423CE5D09}"/>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a:extLst>
            <a:ext uri="{FF2B5EF4-FFF2-40B4-BE49-F238E27FC236}">
              <a16:creationId xmlns:a16="http://schemas.microsoft.com/office/drawing/2014/main" id="{A35CCBFE-9434-40B5-9682-70486E5984AF}"/>
            </a:ext>
          </a:extLst>
        </xdr:cNvPr>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a:extLst>
            <a:ext uri="{FF2B5EF4-FFF2-40B4-BE49-F238E27FC236}">
              <a16:creationId xmlns:a16="http://schemas.microsoft.com/office/drawing/2014/main" id="{344E0851-A60B-40C3-99A0-9E3A54CEAD87}"/>
            </a:ext>
          </a:extLst>
        </xdr:cNvPr>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64F06229-2230-41AE-AE38-C20D54E480A0}"/>
            </a:ext>
          </a:extLst>
        </xdr:cNvPr>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86EB11AD-7384-44F4-9993-764A72BE8CCD}"/>
            </a:ext>
          </a:extLst>
        </xdr:cNvPr>
        <xdr:cNvSpPr txBox="1"/>
      </xdr:nvSpPr>
      <xdr:spPr>
        <a:xfrm>
          <a:off x="358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8" name="n_2mainValue【道路】&#10;有形固定資産減価償却率">
          <a:extLst>
            <a:ext uri="{FF2B5EF4-FFF2-40B4-BE49-F238E27FC236}">
              <a16:creationId xmlns:a16="http://schemas.microsoft.com/office/drawing/2014/main" id="{454D9B8E-C468-4217-B3C1-8B3D839243B3}"/>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105427</xdr:rowOff>
    </xdr:from>
    <xdr:ext cx="405111" cy="259045"/>
    <xdr:sp macro="" textlink="">
      <xdr:nvSpPr>
        <xdr:cNvPr id="89" name="n_3mainValue【道路】&#10;有形固定資産減価償却率">
          <a:extLst>
            <a:ext uri="{FF2B5EF4-FFF2-40B4-BE49-F238E27FC236}">
              <a16:creationId xmlns:a16="http://schemas.microsoft.com/office/drawing/2014/main" id="{7520A749-48F5-40EB-A752-9418D27A8B3C}"/>
            </a:ext>
          </a:extLst>
        </xdr:cNvPr>
        <xdr:cNvSpPr txBox="1"/>
      </xdr:nvSpPr>
      <xdr:spPr>
        <a:xfrm>
          <a:off x="1816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id="{B9389745-A718-4E45-A639-164BEF06FD7B}"/>
            </a:ext>
          </a:extLst>
        </xdr:cNvPr>
        <xdr:cNvSpPr txBox="1"/>
      </xdr:nvSpPr>
      <xdr:spPr>
        <a:xfrm>
          <a:off x="927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6D3CB28-26C4-437A-9357-C946CDA973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EC631A7-7B90-4FCB-8D20-E8F7FA8DC1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F5937A-ED8F-43C6-B44A-D7E8F0F488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ED885E0-D628-4049-8A54-39B71C1DF0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C6AD9B1-9F34-4C78-B7D3-76141CA9F2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18834DC-1B3E-48D7-A4C0-6E605993DF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D50943C-E0B9-4567-AAF7-13F45993F8C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0AEDB4B-1B65-4ADA-A17A-7FE5D04EBC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0335FBF-AF99-4FFA-AD64-65EFF1E7AB6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9A022E-C0DA-4BED-8063-F8D437AE13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F79F628-15DC-4E5E-80FB-DE20E8B359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8A7920C-5FE5-4193-A9C1-970D21524C6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875875C-CCBC-4B27-A297-4A97258D4C3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1A7DC305-AD83-4329-9176-BAAAAC3CA10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B5B7E1B-FBBB-4961-A834-D62B1E451E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09F4BD4-AE20-4F33-9E1A-7DDBD862711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BB9AA26-F93F-4E8A-8BC3-893ED57C0E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F9895C9-A0B7-4685-AE1F-54AB48BECD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B9C36B6-4A28-4F4B-B4AE-AC0D8F2254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8F365CF-036A-425E-9B18-80DDCD5AB47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29451D6-CCA0-4B34-845D-ACAF48EC09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8E867D4-15F9-4C1C-8EBF-EFF30C92236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F1D96BB-1F50-4F8C-8BA7-7C28F8E34D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1D10D5F9-B516-4900-BE03-07D377B0DDD1}"/>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3E43141E-7AE0-4F34-9738-0E5D4952B7B2}"/>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2AE28E5C-4EEA-40C9-8AA1-F978252A60FB}"/>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ACBE5EA2-E142-4D74-B845-11C27BBEACAA}"/>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C4436E0D-6DAC-47E4-B528-2D9CA0DA910D}"/>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a:extLst>
            <a:ext uri="{FF2B5EF4-FFF2-40B4-BE49-F238E27FC236}">
              <a16:creationId xmlns:a16="http://schemas.microsoft.com/office/drawing/2014/main" id="{CD439A51-FFDD-4DAD-B673-AA924535781C}"/>
            </a:ext>
          </a:extLst>
        </xdr:cNvPr>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1DD44B90-05C3-4569-AA7E-C636981D5AC2}"/>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87B064F3-2A85-460B-9FE4-CA8D84EDA83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3C58339B-D698-4AFD-B59D-5B3F09222CF4}"/>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E604A673-A389-47CB-93B8-5DA755D05205}"/>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F87C0BBA-4C46-4272-B74F-36252BABD199}"/>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1C85FE2-0885-4BD9-B8DC-853B04AD9E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B5D576-B6FE-4EA5-AE99-63E49AAB4C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1DA3F0-7320-449A-89BD-150F9353D0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C08981-0491-40A0-9268-8E0081C18C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A2A5DF-94FD-4AE5-9419-48222A8A61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50146</xdr:rowOff>
    </xdr:from>
    <xdr:to>
      <xdr:col>55</xdr:col>
      <xdr:colOff>50800</xdr:colOff>
      <xdr:row>40</xdr:row>
      <xdr:rowOff>151746</xdr:rowOff>
    </xdr:to>
    <xdr:sp macro="" textlink="">
      <xdr:nvSpPr>
        <xdr:cNvPr id="130" name="楕円 129">
          <a:extLst>
            <a:ext uri="{FF2B5EF4-FFF2-40B4-BE49-F238E27FC236}">
              <a16:creationId xmlns:a16="http://schemas.microsoft.com/office/drawing/2014/main" id="{8EC27A5D-4104-43E2-B7E8-EB69F0E94FB9}"/>
            </a:ext>
          </a:extLst>
        </xdr:cNvPr>
        <xdr:cNvSpPr/>
      </xdr:nvSpPr>
      <xdr:spPr>
        <a:xfrm>
          <a:off x="10426700" y="6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136523</xdr:rowOff>
    </xdr:from>
    <xdr:ext cx="534377" cy="259045"/>
    <xdr:sp macro="" textlink="">
      <xdr:nvSpPr>
        <xdr:cNvPr id="131" name="【道路】&#10;一人当たり延長該当値テキスト">
          <a:extLst>
            <a:ext uri="{FF2B5EF4-FFF2-40B4-BE49-F238E27FC236}">
              <a16:creationId xmlns:a16="http://schemas.microsoft.com/office/drawing/2014/main" id="{08CAB399-B613-4AF3-B653-D880BBEABFB3}"/>
            </a:ext>
          </a:extLst>
        </xdr:cNvPr>
        <xdr:cNvSpPr txBox="1"/>
      </xdr:nvSpPr>
      <xdr:spPr>
        <a:xfrm>
          <a:off x="10515600" y="68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56356</xdr:rowOff>
    </xdr:from>
    <xdr:to>
      <xdr:col>50</xdr:col>
      <xdr:colOff>165100</xdr:colOff>
      <xdr:row>40</xdr:row>
      <xdr:rowOff>157956</xdr:rowOff>
    </xdr:to>
    <xdr:sp macro="" textlink="">
      <xdr:nvSpPr>
        <xdr:cNvPr id="132" name="楕円 131">
          <a:extLst>
            <a:ext uri="{FF2B5EF4-FFF2-40B4-BE49-F238E27FC236}">
              <a16:creationId xmlns:a16="http://schemas.microsoft.com/office/drawing/2014/main" id="{8DD662B1-018F-4EE9-80B2-046375F78C19}"/>
            </a:ext>
          </a:extLst>
        </xdr:cNvPr>
        <xdr:cNvSpPr/>
      </xdr:nvSpPr>
      <xdr:spPr>
        <a:xfrm>
          <a:off x="9588500" y="69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100946</xdr:rowOff>
    </xdr:from>
    <xdr:to>
      <xdr:col>55</xdr:col>
      <xdr:colOff>0</xdr:colOff>
      <xdr:row>40</xdr:row>
      <xdr:rowOff>107156</xdr:rowOff>
    </xdr:to>
    <xdr:cxnSp macro="">
      <xdr:nvCxnSpPr>
        <xdr:cNvPr id="133" name="直線コネクタ 132">
          <a:extLst>
            <a:ext uri="{FF2B5EF4-FFF2-40B4-BE49-F238E27FC236}">
              <a16:creationId xmlns:a16="http://schemas.microsoft.com/office/drawing/2014/main" id="{D6D89C2A-E592-49DE-98A1-64B5EAA548BA}"/>
            </a:ext>
          </a:extLst>
        </xdr:cNvPr>
        <xdr:cNvCxnSpPr/>
      </xdr:nvCxnSpPr>
      <xdr:spPr>
        <a:xfrm flipV="1">
          <a:off x="9639300" y="6958946"/>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56547</xdr:rowOff>
    </xdr:from>
    <xdr:to>
      <xdr:col>46</xdr:col>
      <xdr:colOff>38100</xdr:colOff>
      <xdr:row>40</xdr:row>
      <xdr:rowOff>158147</xdr:rowOff>
    </xdr:to>
    <xdr:sp macro="" textlink="">
      <xdr:nvSpPr>
        <xdr:cNvPr id="134" name="楕円 133">
          <a:extLst>
            <a:ext uri="{FF2B5EF4-FFF2-40B4-BE49-F238E27FC236}">
              <a16:creationId xmlns:a16="http://schemas.microsoft.com/office/drawing/2014/main" id="{27C4BF2E-2E95-4A9F-B73A-CB71E9F205D4}"/>
            </a:ext>
          </a:extLst>
        </xdr:cNvPr>
        <xdr:cNvSpPr/>
      </xdr:nvSpPr>
      <xdr:spPr>
        <a:xfrm>
          <a:off x="8699500" y="6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107156</xdr:rowOff>
    </xdr:from>
    <xdr:to>
      <xdr:col>50</xdr:col>
      <xdr:colOff>114300</xdr:colOff>
      <xdr:row>40</xdr:row>
      <xdr:rowOff>107347</xdr:rowOff>
    </xdr:to>
    <xdr:cxnSp macro="">
      <xdr:nvCxnSpPr>
        <xdr:cNvPr id="135" name="直線コネクタ 134">
          <a:extLst>
            <a:ext uri="{FF2B5EF4-FFF2-40B4-BE49-F238E27FC236}">
              <a16:creationId xmlns:a16="http://schemas.microsoft.com/office/drawing/2014/main" id="{CDD8CFB3-1FFA-4A31-B2BC-BA98C4CB7C2B}"/>
            </a:ext>
          </a:extLst>
        </xdr:cNvPr>
        <xdr:cNvCxnSpPr/>
      </xdr:nvCxnSpPr>
      <xdr:spPr>
        <a:xfrm flipV="1">
          <a:off x="8750300" y="696515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60623</xdr:rowOff>
    </xdr:from>
    <xdr:to>
      <xdr:col>41</xdr:col>
      <xdr:colOff>101600</xdr:colOff>
      <xdr:row>40</xdr:row>
      <xdr:rowOff>162223</xdr:rowOff>
    </xdr:to>
    <xdr:sp macro="" textlink="">
      <xdr:nvSpPr>
        <xdr:cNvPr id="136" name="楕円 135">
          <a:extLst>
            <a:ext uri="{FF2B5EF4-FFF2-40B4-BE49-F238E27FC236}">
              <a16:creationId xmlns:a16="http://schemas.microsoft.com/office/drawing/2014/main" id="{4285F318-067D-4E67-8D73-C76B9A1FEA82}"/>
            </a:ext>
          </a:extLst>
        </xdr:cNvPr>
        <xdr:cNvSpPr/>
      </xdr:nvSpPr>
      <xdr:spPr>
        <a:xfrm>
          <a:off x="7810500" y="69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107347</xdr:rowOff>
    </xdr:from>
    <xdr:to>
      <xdr:col>45</xdr:col>
      <xdr:colOff>177800</xdr:colOff>
      <xdr:row>40</xdr:row>
      <xdr:rowOff>111423</xdr:rowOff>
    </xdr:to>
    <xdr:cxnSp macro="">
      <xdr:nvCxnSpPr>
        <xdr:cNvPr id="137" name="直線コネクタ 136">
          <a:extLst>
            <a:ext uri="{FF2B5EF4-FFF2-40B4-BE49-F238E27FC236}">
              <a16:creationId xmlns:a16="http://schemas.microsoft.com/office/drawing/2014/main" id="{77DB5A3B-FC3D-4EEF-9C7B-ACB5217B50FD}"/>
            </a:ext>
          </a:extLst>
        </xdr:cNvPr>
        <xdr:cNvCxnSpPr/>
      </xdr:nvCxnSpPr>
      <xdr:spPr>
        <a:xfrm flipV="1">
          <a:off x="7861300" y="696534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69138</xdr:rowOff>
    </xdr:from>
    <xdr:to>
      <xdr:col>36</xdr:col>
      <xdr:colOff>165100</xdr:colOff>
      <xdr:row>40</xdr:row>
      <xdr:rowOff>170738</xdr:rowOff>
    </xdr:to>
    <xdr:sp macro="" textlink="">
      <xdr:nvSpPr>
        <xdr:cNvPr id="138" name="楕円 137">
          <a:extLst>
            <a:ext uri="{FF2B5EF4-FFF2-40B4-BE49-F238E27FC236}">
              <a16:creationId xmlns:a16="http://schemas.microsoft.com/office/drawing/2014/main" id="{D7202730-0373-4329-A3C3-371FB474320F}"/>
            </a:ext>
          </a:extLst>
        </xdr:cNvPr>
        <xdr:cNvSpPr/>
      </xdr:nvSpPr>
      <xdr:spPr>
        <a:xfrm>
          <a:off x="6921500" y="6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111423</xdr:rowOff>
    </xdr:from>
    <xdr:to>
      <xdr:col>41</xdr:col>
      <xdr:colOff>50800</xdr:colOff>
      <xdr:row>40</xdr:row>
      <xdr:rowOff>119938</xdr:rowOff>
    </xdr:to>
    <xdr:cxnSp macro="">
      <xdr:nvCxnSpPr>
        <xdr:cNvPr id="139" name="直線コネクタ 138">
          <a:extLst>
            <a:ext uri="{FF2B5EF4-FFF2-40B4-BE49-F238E27FC236}">
              <a16:creationId xmlns:a16="http://schemas.microsoft.com/office/drawing/2014/main" id="{B39408F1-4E4C-4A30-9DA2-5A47BCCD72C8}"/>
            </a:ext>
          </a:extLst>
        </xdr:cNvPr>
        <xdr:cNvCxnSpPr/>
      </xdr:nvCxnSpPr>
      <xdr:spPr>
        <a:xfrm flipV="1">
          <a:off x="6972300" y="6969423"/>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a:extLst>
            <a:ext uri="{FF2B5EF4-FFF2-40B4-BE49-F238E27FC236}">
              <a16:creationId xmlns:a16="http://schemas.microsoft.com/office/drawing/2014/main" id="{04F1D003-4089-47BB-B1A3-5A505D564D93}"/>
            </a:ext>
          </a:extLst>
        </xdr:cNvPr>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a:extLst>
            <a:ext uri="{FF2B5EF4-FFF2-40B4-BE49-F238E27FC236}">
              <a16:creationId xmlns:a16="http://schemas.microsoft.com/office/drawing/2014/main" id="{E61037DE-BD05-482B-8D38-C7922D952435}"/>
            </a:ext>
          </a:extLst>
        </xdr:cNvPr>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a:extLst>
            <a:ext uri="{FF2B5EF4-FFF2-40B4-BE49-F238E27FC236}">
              <a16:creationId xmlns:a16="http://schemas.microsoft.com/office/drawing/2014/main" id="{59B541AD-2028-46AF-B5BC-CD9DBA3ECDD9}"/>
            </a:ext>
          </a:extLst>
        </xdr:cNvPr>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a:extLst>
            <a:ext uri="{FF2B5EF4-FFF2-40B4-BE49-F238E27FC236}">
              <a16:creationId xmlns:a16="http://schemas.microsoft.com/office/drawing/2014/main" id="{215B65DA-753C-4662-A51C-ECEE571BFCCC}"/>
            </a:ext>
          </a:extLst>
        </xdr:cNvPr>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149083</xdr:rowOff>
    </xdr:from>
    <xdr:ext cx="534377" cy="259045"/>
    <xdr:sp macro="" textlink="">
      <xdr:nvSpPr>
        <xdr:cNvPr id="144" name="n_1mainValue【道路】&#10;一人当たり延長">
          <a:extLst>
            <a:ext uri="{FF2B5EF4-FFF2-40B4-BE49-F238E27FC236}">
              <a16:creationId xmlns:a16="http://schemas.microsoft.com/office/drawing/2014/main" id="{07BC8D41-897D-4DDC-B716-306062B1BA3B}"/>
            </a:ext>
          </a:extLst>
        </xdr:cNvPr>
        <xdr:cNvSpPr txBox="1"/>
      </xdr:nvSpPr>
      <xdr:spPr>
        <a:xfrm>
          <a:off x="9359411" y="70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149274</xdr:rowOff>
    </xdr:from>
    <xdr:ext cx="534377" cy="259045"/>
    <xdr:sp macro="" textlink="">
      <xdr:nvSpPr>
        <xdr:cNvPr id="145" name="n_2mainValue【道路】&#10;一人当たり延長">
          <a:extLst>
            <a:ext uri="{FF2B5EF4-FFF2-40B4-BE49-F238E27FC236}">
              <a16:creationId xmlns:a16="http://schemas.microsoft.com/office/drawing/2014/main" id="{7BB3A7EC-B1C2-4D32-B99F-F18C0FF239CD}"/>
            </a:ext>
          </a:extLst>
        </xdr:cNvPr>
        <xdr:cNvSpPr txBox="1"/>
      </xdr:nvSpPr>
      <xdr:spPr>
        <a:xfrm>
          <a:off x="8483111" y="7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153350</xdr:rowOff>
    </xdr:from>
    <xdr:ext cx="534377" cy="259045"/>
    <xdr:sp macro="" textlink="">
      <xdr:nvSpPr>
        <xdr:cNvPr id="146" name="n_3mainValue【道路】&#10;一人当たり延長">
          <a:extLst>
            <a:ext uri="{FF2B5EF4-FFF2-40B4-BE49-F238E27FC236}">
              <a16:creationId xmlns:a16="http://schemas.microsoft.com/office/drawing/2014/main" id="{F0C8C409-D68B-4C00-A2B7-A2B2DB9DFE76}"/>
            </a:ext>
          </a:extLst>
        </xdr:cNvPr>
        <xdr:cNvSpPr txBox="1"/>
      </xdr:nvSpPr>
      <xdr:spPr>
        <a:xfrm>
          <a:off x="7594111" y="70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161865</xdr:rowOff>
    </xdr:from>
    <xdr:ext cx="534377" cy="259045"/>
    <xdr:sp macro="" textlink="">
      <xdr:nvSpPr>
        <xdr:cNvPr id="147" name="n_4mainValue【道路】&#10;一人当たり延長">
          <a:extLst>
            <a:ext uri="{FF2B5EF4-FFF2-40B4-BE49-F238E27FC236}">
              <a16:creationId xmlns:a16="http://schemas.microsoft.com/office/drawing/2014/main" id="{44943213-6EAC-4CED-B67A-4B4346745C55}"/>
            </a:ext>
          </a:extLst>
        </xdr:cNvPr>
        <xdr:cNvSpPr txBox="1"/>
      </xdr:nvSpPr>
      <xdr:spPr>
        <a:xfrm>
          <a:off x="6705111" y="70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4A7A536-38FE-46E4-BA29-E1E697EB66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3919BEA-77AC-4CD3-92F9-9400F85C5E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8AC7632-C641-4E47-99D3-A94E0010F2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8F26727-2D11-43B7-8820-FC83913527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5832AC4-ED36-49D5-BEDC-26436C4731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5B07C30-5867-4A8D-8824-1CF734CEA9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B5BBF12-C572-46E9-9A80-9FA2F44E3D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C394239-6C07-4F3F-AB24-18D31408387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F330C3D-C266-4A1A-B891-1B726167C8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9D6890A9-44B8-4393-A8A0-9255DEC326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F46D4FC6-3E14-45ED-A5FE-AC3131D591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B31AEA78-7741-4FA1-883F-1C8BC293BC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C760905B-EBB5-41B7-A732-D8F0D3B74A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63BA03A6-BAED-454D-BE3D-4AF67F1521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E49B44A1-66A5-43DB-ABEC-2EE48AEBF0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1992EAD-55DE-41E4-B5F5-6719ABA5215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1185F988-DC9B-4471-B8B7-8EA8846BAF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39DAB5B5-41DC-40ED-B231-E239B1D197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95E6EE5-7813-404E-ADF6-AE1CC25C63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10235BF-D3B9-45A1-BD53-36CD499BFD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9B9AB22B-9C40-410B-B63C-F8A08E7BCE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1B610B6C-31F4-4527-B622-2CB896CB6B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6D8BC3E6-D95D-4C48-BCF7-1E0CB1252C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43E7F050-0CDC-481F-88F7-BBFF18A42A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8B099A99-2D65-458B-B6E6-3B452B9395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E0B1178A-3B3E-4628-8506-6B21DA9314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21660ED4-5D32-4E68-8021-B5B14A549D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3E451F51-B915-4ECF-9A54-C4348FC6BD8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4D46054E-802C-408C-B3BC-076DA34FC3B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974ECD16-AC3E-4F64-AB0A-13C75A37222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F4225F65-0924-41B5-8403-F324F7AFC0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4A80FC14-5DE7-4C95-9585-BAF01B01FC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44F76372-EDFF-4D68-8428-E76368555E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6F9F567A-DCB2-41AB-8DE6-8DD763CBD54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6F9AA484-3173-4F3B-B66C-351D900985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FBB70D4E-6B1C-4E52-A37B-A7051F9D37B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1BA5CD2C-519B-4DF1-857B-1A5B7CF59A3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28ED591-3112-458C-9185-05E0217CF4A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D13FF77C-8894-43D1-86F0-1AF9C6EEC52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54648C7F-65F2-4D37-A2B2-E175902D5D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DE9A5A6D-61E4-4FAD-AA0B-7ED6E79220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189" name="直線コネクタ 188">
          <a:extLst>
            <a:ext uri="{FF2B5EF4-FFF2-40B4-BE49-F238E27FC236}">
              <a16:creationId xmlns:a16="http://schemas.microsoft.com/office/drawing/2014/main" id="{63D8C90D-31DE-485C-8365-ECD3EFAA335D}"/>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90" name="【公営住宅】&#10;有形固定資産減価償却率最小値テキスト">
          <a:extLst>
            <a:ext uri="{FF2B5EF4-FFF2-40B4-BE49-F238E27FC236}">
              <a16:creationId xmlns:a16="http://schemas.microsoft.com/office/drawing/2014/main" id="{91619BB6-3CAC-4360-86AB-A9570662B581}"/>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91" name="直線コネクタ 190">
          <a:extLst>
            <a:ext uri="{FF2B5EF4-FFF2-40B4-BE49-F238E27FC236}">
              <a16:creationId xmlns:a16="http://schemas.microsoft.com/office/drawing/2014/main" id="{8B237EBE-F0EB-4E77-B7C4-02F9F7C40A5F}"/>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4C795A1C-C9B1-4E5A-963A-4AF1305ACFFA}"/>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193" name="直線コネクタ 192">
          <a:extLst>
            <a:ext uri="{FF2B5EF4-FFF2-40B4-BE49-F238E27FC236}">
              <a16:creationId xmlns:a16="http://schemas.microsoft.com/office/drawing/2014/main" id="{0D2E5CF1-4A5F-45E2-A38E-A449AF259D3F}"/>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72DC4929-1D28-4835-857C-FED2AD2D46A5}"/>
            </a:ext>
          </a:extLst>
        </xdr:cNvPr>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195" name="フローチャート: 判断 194">
          <a:extLst>
            <a:ext uri="{FF2B5EF4-FFF2-40B4-BE49-F238E27FC236}">
              <a16:creationId xmlns:a16="http://schemas.microsoft.com/office/drawing/2014/main" id="{97E37E80-D471-4133-82ED-7D41AB97F181}"/>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196" name="フローチャート: 判断 195">
          <a:extLst>
            <a:ext uri="{FF2B5EF4-FFF2-40B4-BE49-F238E27FC236}">
              <a16:creationId xmlns:a16="http://schemas.microsoft.com/office/drawing/2014/main" id="{7A221535-E57E-4447-9637-EBAB4A9F39D5}"/>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197" name="フローチャート: 判断 196">
          <a:extLst>
            <a:ext uri="{FF2B5EF4-FFF2-40B4-BE49-F238E27FC236}">
              <a16:creationId xmlns:a16="http://schemas.microsoft.com/office/drawing/2014/main" id="{7769F1F6-C0EE-4A1D-917D-BE1466FA2C97}"/>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198" name="フローチャート: 判断 197">
          <a:extLst>
            <a:ext uri="{FF2B5EF4-FFF2-40B4-BE49-F238E27FC236}">
              <a16:creationId xmlns:a16="http://schemas.microsoft.com/office/drawing/2014/main" id="{22DDEDCD-DB80-427F-986B-7FCA258883CD}"/>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199" name="フローチャート: 判断 198">
          <a:extLst>
            <a:ext uri="{FF2B5EF4-FFF2-40B4-BE49-F238E27FC236}">
              <a16:creationId xmlns:a16="http://schemas.microsoft.com/office/drawing/2014/main" id="{D2D49452-86AD-498D-8EE8-A504E3F067AD}"/>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E3A5CC94-7177-4469-88FB-82C9C7795A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BB0FEF4-68FD-41F3-80E0-2C59875FF5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2EB5FE7-886F-4C1E-A992-4FF01BE535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4104F8D-AFC3-4E3C-9F9F-141E81D0F4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BF86BCE-7220-4305-B9DE-42AB6DD414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55880</xdr:rowOff>
    </xdr:from>
    <xdr:to>
      <xdr:col>24</xdr:col>
      <xdr:colOff>114300</xdr:colOff>
      <xdr:row>86</xdr:row>
      <xdr:rowOff>157480</xdr:rowOff>
    </xdr:to>
    <xdr:sp macro="" textlink="">
      <xdr:nvSpPr>
        <xdr:cNvPr id="205" name="楕円 204">
          <a:extLst>
            <a:ext uri="{FF2B5EF4-FFF2-40B4-BE49-F238E27FC236}">
              <a16:creationId xmlns:a16="http://schemas.microsoft.com/office/drawing/2014/main" id="{2450365A-788F-4846-9BC1-BA0AED548279}"/>
            </a:ext>
          </a:extLst>
        </xdr:cNvPr>
        <xdr:cNvSpPr/>
      </xdr:nvSpPr>
      <xdr:spPr>
        <a:xfrm>
          <a:off x="4584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142257</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DEF3CF30-70BE-4DD2-AE9C-C8E63EB76FB3}"/>
            </a:ext>
          </a:extLst>
        </xdr:cNvPr>
        <xdr:cNvSpPr txBox="1"/>
      </xdr:nvSpPr>
      <xdr:spPr>
        <a:xfrm>
          <a:off x="4673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78739</xdr:rowOff>
    </xdr:from>
    <xdr:to>
      <xdr:col>20</xdr:col>
      <xdr:colOff>38100</xdr:colOff>
      <xdr:row>87</xdr:row>
      <xdr:rowOff>8889</xdr:rowOff>
    </xdr:to>
    <xdr:sp macro="" textlink="">
      <xdr:nvSpPr>
        <xdr:cNvPr id="207" name="楕円 206">
          <a:extLst>
            <a:ext uri="{FF2B5EF4-FFF2-40B4-BE49-F238E27FC236}">
              <a16:creationId xmlns:a16="http://schemas.microsoft.com/office/drawing/2014/main" id="{C3B74EF8-57CE-4BFC-BA82-081ED2D51912}"/>
            </a:ext>
          </a:extLst>
        </xdr:cNvPr>
        <xdr:cNvSpPr/>
      </xdr:nvSpPr>
      <xdr:spPr>
        <a:xfrm>
          <a:off x="3746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129539</xdr:rowOff>
    </xdr:to>
    <xdr:cxnSp macro="">
      <xdr:nvCxnSpPr>
        <xdr:cNvPr id="208" name="直線コネクタ 207">
          <a:extLst>
            <a:ext uri="{FF2B5EF4-FFF2-40B4-BE49-F238E27FC236}">
              <a16:creationId xmlns:a16="http://schemas.microsoft.com/office/drawing/2014/main" id="{542FDB41-A931-4242-9E0B-4EA408090DD3}"/>
            </a:ext>
          </a:extLst>
        </xdr:cNvPr>
        <xdr:cNvCxnSpPr/>
      </xdr:nvCxnSpPr>
      <xdr:spPr>
        <a:xfrm flipV="1">
          <a:off x="3797300" y="14851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109764</xdr:rowOff>
    </xdr:from>
    <xdr:to>
      <xdr:col>15</xdr:col>
      <xdr:colOff>101600</xdr:colOff>
      <xdr:row>87</xdr:row>
      <xdr:rowOff>39914</xdr:rowOff>
    </xdr:to>
    <xdr:sp macro="" textlink="">
      <xdr:nvSpPr>
        <xdr:cNvPr id="209" name="楕円 208">
          <a:extLst>
            <a:ext uri="{FF2B5EF4-FFF2-40B4-BE49-F238E27FC236}">
              <a16:creationId xmlns:a16="http://schemas.microsoft.com/office/drawing/2014/main" id="{AFFB34A3-01AB-4854-BB95-6B9921B57513}"/>
            </a:ext>
          </a:extLst>
        </xdr:cNvPr>
        <xdr:cNvSpPr/>
      </xdr:nvSpPr>
      <xdr:spPr>
        <a:xfrm>
          <a:off x="2857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129539</xdr:rowOff>
    </xdr:from>
    <xdr:to>
      <xdr:col>19</xdr:col>
      <xdr:colOff>177800</xdr:colOff>
      <xdr:row>86</xdr:row>
      <xdr:rowOff>160564</xdr:rowOff>
    </xdr:to>
    <xdr:cxnSp macro="">
      <xdr:nvCxnSpPr>
        <xdr:cNvPr id="210" name="直線コネクタ 209">
          <a:extLst>
            <a:ext uri="{FF2B5EF4-FFF2-40B4-BE49-F238E27FC236}">
              <a16:creationId xmlns:a16="http://schemas.microsoft.com/office/drawing/2014/main" id="{D1DD636F-8940-4C57-8398-36D11F613410}"/>
            </a:ext>
          </a:extLst>
        </xdr:cNvPr>
        <xdr:cNvCxnSpPr/>
      </xdr:nvCxnSpPr>
      <xdr:spPr>
        <a:xfrm flipV="1">
          <a:off x="2908300" y="148742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116295</xdr:rowOff>
    </xdr:from>
    <xdr:to>
      <xdr:col>10</xdr:col>
      <xdr:colOff>165100</xdr:colOff>
      <xdr:row>87</xdr:row>
      <xdr:rowOff>46445</xdr:rowOff>
    </xdr:to>
    <xdr:sp macro="" textlink="">
      <xdr:nvSpPr>
        <xdr:cNvPr id="211" name="楕円 210">
          <a:extLst>
            <a:ext uri="{FF2B5EF4-FFF2-40B4-BE49-F238E27FC236}">
              <a16:creationId xmlns:a16="http://schemas.microsoft.com/office/drawing/2014/main" id="{F6D65F2D-C4ED-487B-BEE9-8E65A7A70BC1}"/>
            </a:ext>
          </a:extLst>
        </xdr:cNvPr>
        <xdr:cNvSpPr/>
      </xdr:nvSpPr>
      <xdr:spPr>
        <a:xfrm>
          <a:off x="1968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160564</xdr:rowOff>
    </xdr:from>
    <xdr:to>
      <xdr:col>15</xdr:col>
      <xdr:colOff>50800</xdr:colOff>
      <xdr:row>86</xdr:row>
      <xdr:rowOff>167095</xdr:rowOff>
    </xdr:to>
    <xdr:cxnSp macro="">
      <xdr:nvCxnSpPr>
        <xdr:cNvPr id="212" name="直線コネクタ 211">
          <a:extLst>
            <a:ext uri="{FF2B5EF4-FFF2-40B4-BE49-F238E27FC236}">
              <a16:creationId xmlns:a16="http://schemas.microsoft.com/office/drawing/2014/main" id="{5595CB5B-E056-41BB-80C7-E247CE8B3828}"/>
            </a:ext>
          </a:extLst>
        </xdr:cNvPr>
        <xdr:cNvCxnSpPr/>
      </xdr:nvCxnSpPr>
      <xdr:spPr>
        <a:xfrm flipV="1">
          <a:off x="2019300" y="149052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111398</xdr:rowOff>
    </xdr:from>
    <xdr:to>
      <xdr:col>6</xdr:col>
      <xdr:colOff>38100</xdr:colOff>
      <xdr:row>87</xdr:row>
      <xdr:rowOff>41548</xdr:rowOff>
    </xdr:to>
    <xdr:sp macro="" textlink="">
      <xdr:nvSpPr>
        <xdr:cNvPr id="213" name="楕円 212">
          <a:extLst>
            <a:ext uri="{FF2B5EF4-FFF2-40B4-BE49-F238E27FC236}">
              <a16:creationId xmlns:a16="http://schemas.microsoft.com/office/drawing/2014/main" id="{8DCCAE29-07C1-4B38-8709-361BDF67D7E8}"/>
            </a:ext>
          </a:extLst>
        </xdr:cNvPr>
        <xdr:cNvSpPr/>
      </xdr:nvSpPr>
      <xdr:spPr>
        <a:xfrm>
          <a:off x="1079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162198</xdr:rowOff>
    </xdr:from>
    <xdr:to>
      <xdr:col>10</xdr:col>
      <xdr:colOff>114300</xdr:colOff>
      <xdr:row>86</xdr:row>
      <xdr:rowOff>167095</xdr:rowOff>
    </xdr:to>
    <xdr:cxnSp macro="">
      <xdr:nvCxnSpPr>
        <xdr:cNvPr id="214" name="直線コネクタ 213">
          <a:extLst>
            <a:ext uri="{FF2B5EF4-FFF2-40B4-BE49-F238E27FC236}">
              <a16:creationId xmlns:a16="http://schemas.microsoft.com/office/drawing/2014/main" id="{D014E73D-E27D-44F2-863D-37E79330A8D2}"/>
            </a:ext>
          </a:extLst>
        </xdr:cNvPr>
        <xdr:cNvCxnSpPr/>
      </xdr:nvCxnSpPr>
      <xdr:spPr>
        <a:xfrm>
          <a:off x="1130300" y="149068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215" name="n_1aveValue【公営住宅】&#10;有形固定資産減価償却率">
          <a:extLst>
            <a:ext uri="{FF2B5EF4-FFF2-40B4-BE49-F238E27FC236}">
              <a16:creationId xmlns:a16="http://schemas.microsoft.com/office/drawing/2014/main" id="{5598F4F4-F465-46D0-87F2-BACECB6A9399}"/>
            </a:ext>
          </a:extLst>
        </xdr:cNvPr>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216" name="n_2aveValue【公営住宅】&#10;有形固定資産減価償却率">
          <a:extLst>
            <a:ext uri="{FF2B5EF4-FFF2-40B4-BE49-F238E27FC236}">
              <a16:creationId xmlns:a16="http://schemas.microsoft.com/office/drawing/2014/main" id="{FB806B20-46CE-4E8C-8314-E013E141716F}"/>
            </a:ext>
          </a:extLst>
        </xdr:cNvPr>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17" name="n_3aveValue【公営住宅】&#10;有形固定資産減価償却率">
          <a:extLst>
            <a:ext uri="{FF2B5EF4-FFF2-40B4-BE49-F238E27FC236}">
              <a16:creationId xmlns:a16="http://schemas.microsoft.com/office/drawing/2014/main" id="{D07101E7-664C-408D-BF8D-464087111D54}"/>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218" name="n_4aveValue【公営住宅】&#10;有形固定資産減価償却率">
          <a:extLst>
            <a:ext uri="{FF2B5EF4-FFF2-40B4-BE49-F238E27FC236}">
              <a16:creationId xmlns:a16="http://schemas.microsoft.com/office/drawing/2014/main" id="{4152CAF7-64AE-41C5-B260-CF81D5D31722}"/>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16</xdr:rowOff>
    </xdr:from>
    <xdr:ext cx="405111" cy="259045"/>
    <xdr:sp macro="" textlink="">
      <xdr:nvSpPr>
        <xdr:cNvPr id="219" name="n_1mainValue【公営住宅】&#10;有形固定資産減価償却率">
          <a:extLst>
            <a:ext uri="{FF2B5EF4-FFF2-40B4-BE49-F238E27FC236}">
              <a16:creationId xmlns:a16="http://schemas.microsoft.com/office/drawing/2014/main" id="{92BB925C-96DA-44D2-8E45-FB97BD898CBB}"/>
            </a:ext>
          </a:extLst>
        </xdr:cNvPr>
        <xdr:cNvSpPr txBox="1"/>
      </xdr:nvSpPr>
      <xdr:spPr>
        <a:xfrm>
          <a:off x="3582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31041</xdr:rowOff>
    </xdr:from>
    <xdr:ext cx="405111" cy="259045"/>
    <xdr:sp macro="" textlink="">
      <xdr:nvSpPr>
        <xdr:cNvPr id="220" name="n_2mainValue【公営住宅】&#10;有形固定資産減価償却率">
          <a:extLst>
            <a:ext uri="{FF2B5EF4-FFF2-40B4-BE49-F238E27FC236}">
              <a16:creationId xmlns:a16="http://schemas.microsoft.com/office/drawing/2014/main" id="{8F62E2D6-2BCB-4E09-9BE0-6ADAFBA65FB3}"/>
            </a:ext>
          </a:extLst>
        </xdr:cNvPr>
        <xdr:cNvSpPr txBox="1"/>
      </xdr:nvSpPr>
      <xdr:spPr>
        <a:xfrm>
          <a:off x="2705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37572</xdr:rowOff>
    </xdr:from>
    <xdr:ext cx="405111" cy="259045"/>
    <xdr:sp macro="" textlink="">
      <xdr:nvSpPr>
        <xdr:cNvPr id="221" name="n_3mainValue【公営住宅】&#10;有形固定資産減価償却率">
          <a:extLst>
            <a:ext uri="{FF2B5EF4-FFF2-40B4-BE49-F238E27FC236}">
              <a16:creationId xmlns:a16="http://schemas.microsoft.com/office/drawing/2014/main" id="{A111394F-68C2-413E-9ED6-548C289CFED6}"/>
            </a:ext>
          </a:extLst>
        </xdr:cNvPr>
        <xdr:cNvSpPr txBox="1"/>
      </xdr:nvSpPr>
      <xdr:spPr>
        <a:xfrm>
          <a:off x="1816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32675</xdr:rowOff>
    </xdr:from>
    <xdr:ext cx="405111" cy="259045"/>
    <xdr:sp macro="" textlink="">
      <xdr:nvSpPr>
        <xdr:cNvPr id="222" name="n_4mainValue【公営住宅】&#10;有形固定資産減価償却率">
          <a:extLst>
            <a:ext uri="{FF2B5EF4-FFF2-40B4-BE49-F238E27FC236}">
              <a16:creationId xmlns:a16="http://schemas.microsoft.com/office/drawing/2014/main" id="{0EE9BAF9-BC85-4F2A-BFE1-B80B9C4B1DE1}"/>
            </a:ext>
          </a:extLst>
        </xdr:cNvPr>
        <xdr:cNvSpPr txBox="1"/>
      </xdr:nvSpPr>
      <xdr:spPr>
        <a:xfrm>
          <a:off x="927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AA0492FA-CAF0-423A-BBA8-F7DA25DCCB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45961A81-99D9-443E-B4FD-15B2CC48DF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C6479587-CA0D-49C4-9514-F21B9CF368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39096883-407A-409C-81C5-E8381D10F1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749D835F-220B-41EF-88FA-0711C8B71C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6303DCC4-5B99-4BE1-BD31-00EE3A1CCB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6C8B7CE1-3F5E-40C1-ACBF-C3854A34C6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F9CED2EE-DA5A-496B-B010-ED19E6E5D0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11D479B0-1F62-4997-BB35-CB0D107ACA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CC3F6784-A3DD-42C0-B281-1BD225EB1C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ECCA0AAB-CF90-47C0-B3EE-F14D6D815A1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72EE9D31-915C-4AFE-B903-9CC642A4D0D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57F4ECB0-B056-47DD-AF8D-97CE4AA08C5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AD0F29D-4B68-4D96-875F-A83F6E34E3E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CB9B65EB-1A17-4E6E-A0BD-0D242AE4496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29D2F338-01A5-4DB0-990F-0BF1E9620D7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70BBBE5-2C8C-43BF-8C0B-3C67BA8E7D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DD6737F5-D53C-4F52-9CD3-DD5C6368BAA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48BF00D0-AE9B-433B-AD66-9F5F3AC57C6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2" name="テキスト ボックス 241">
          <a:extLst>
            <a:ext uri="{FF2B5EF4-FFF2-40B4-BE49-F238E27FC236}">
              <a16:creationId xmlns:a16="http://schemas.microsoft.com/office/drawing/2014/main" id="{0A0EEC01-C5B7-4C9A-83A0-A56EF5A0AC5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77E38C97-FACD-46DA-AB4D-5BB6512BA1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4" name="テキスト ボックス 243">
          <a:extLst>
            <a:ext uri="{FF2B5EF4-FFF2-40B4-BE49-F238E27FC236}">
              <a16:creationId xmlns:a16="http://schemas.microsoft.com/office/drawing/2014/main" id="{5ECFC52D-724F-477D-B264-A7B52EFF41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a:extLst>
            <a:ext uri="{FF2B5EF4-FFF2-40B4-BE49-F238E27FC236}">
              <a16:creationId xmlns:a16="http://schemas.microsoft.com/office/drawing/2014/main" id="{015CDCA8-1118-49F7-A994-785542015C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246" name="直線コネクタ 245">
          <a:extLst>
            <a:ext uri="{FF2B5EF4-FFF2-40B4-BE49-F238E27FC236}">
              <a16:creationId xmlns:a16="http://schemas.microsoft.com/office/drawing/2014/main" id="{935E50B5-0286-4AF2-8C23-8F730A3A5D7A}"/>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247" name="【公営住宅】&#10;一人当たり面積最小値テキスト">
          <a:extLst>
            <a:ext uri="{FF2B5EF4-FFF2-40B4-BE49-F238E27FC236}">
              <a16:creationId xmlns:a16="http://schemas.microsoft.com/office/drawing/2014/main" id="{5C1CEEF0-CF8F-44AF-9AB9-455D4FA1A9A9}"/>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248" name="直線コネクタ 247">
          <a:extLst>
            <a:ext uri="{FF2B5EF4-FFF2-40B4-BE49-F238E27FC236}">
              <a16:creationId xmlns:a16="http://schemas.microsoft.com/office/drawing/2014/main" id="{53DBB6F3-01CE-49CA-A1FD-E7B47F915D15}"/>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249" name="【公営住宅】&#10;一人当たり面積最大値テキスト">
          <a:extLst>
            <a:ext uri="{FF2B5EF4-FFF2-40B4-BE49-F238E27FC236}">
              <a16:creationId xmlns:a16="http://schemas.microsoft.com/office/drawing/2014/main" id="{9B557FF7-435D-4E9A-BB9F-C08638B0E9A1}"/>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250" name="直線コネクタ 249">
          <a:extLst>
            <a:ext uri="{FF2B5EF4-FFF2-40B4-BE49-F238E27FC236}">
              <a16:creationId xmlns:a16="http://schemas.microsoft.com/office/drawing/2014/main" id="{6C0EB2A8-4A6D-4DD9-8229-1299DB1C05CF}"/>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251" name="【公営住宅】&#10;一人当たり面積平均値テキスト">
          <a:extLst>
            <a:ext uri="{FF2B5EF4-FFF2-40B4-BE49-F238E27FC236}">
              <a16:creationId xmlns:a16="http://schemas.microsoft.com/office/drawing/2014/main" id="{73337356-B288-4B72-A850-5EB399BDBE63}"/>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252" name="フローチャート: 判断 251">
          <a:extLst>
            <a:ext uri="{FF2B5EF4-FFF2-40B4-BE49-F238E27FC236}">
              <a16:creationId xmlns:a16="http://schemas.microsoft.com/office/drawing/2014/main" id="{4B71F0E3-4FA3-41AA-B4F3-234221552861}"/>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253" name="フローチャート: 判断 252">
          <a:extLst>
            <a:ext uri="{FF2B5EF4-FFF2-40B4-BE49-F238E27FC236}">
              <a16:creationId xmlns:a16="http://schemas.microsoft.com/office/drawing/2014/main" id="{7C248690-9A4D-413B-AAAB-2A797825387D}"/>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254" name="フローチャート: 判断 253">
          <a:extLst>
            <a:ext uri="{FF2B5EF4-FFF2-40B4-BE49-F238E27FC236}">
              <a16:creationId xmlns:a16="http://schemas.microsoft.com/office/drawing/2014/main" id="{61AF280D-1258-4D20-A4F2-8B8F0C3937A4}"/>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255" name="フローチャート: 判断 254">
          <a:extLst>
            <a:ext uri="{FF2B5EF4-FFF2-40B4-BE49-F238E27FC236}">
              <a16:creationId xmlns:a16="http://schemas.microsoft.com/office/drawing/2014/main" id="{5BE148AF-D200-493C-AF4E-EAD58FF09A2C}"/>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256" name="フローチャート: 判断 255">
          <a:extLst>
            <a:ext uri="{FF2B5EF4-FFF2-40B4-BE49-F238E27FC236}">
              <a16:creationId xmlns:a16="http://schemas.microsoft.com/office/drawing/2014/main" id="{B86F4281-B062-4F17-B786-A516E9C4194D}"/>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3804C6C-16C2-4906-B63A-1324604AF4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0D795B8-D187-4BA6-95EF-DF56E8FD33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62B3EEB-5BDE-4304-AF57-D4E6F4B2D1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517D6FF-CF01-4602-9E52-E9B5884032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23572F9-201E-4CCC-A817-DD9F81411F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97537</xdr:rowOff>
    </xdr:from>
    <xdr:to>
      <xdr:col>55</xdr:col>
      <xdr:colOff>50800</xdr:colOff>
      <xdr:row>86</xdr:row>
      <xdr:rowOff>27687</xdr:rowOff>
    </xdr:to>
    <xdr:sp macro="" textlink="">
      <xdr:nvSpPr>
        <xdr:cNvPr id="262" name="楕円 261">
          <a:extLst>
            <a:ext uri="{FF2B5EF4-FFF2-40B4-BE49-F238E27FC236}">
              <a16:creationId xmlns:a16="http://schemas.microsoft.com/office/drawing/2014/main" id="{ED520704-5746-4147-B981-4561EA20426C}"/>
            </a:ext>
          </a:extLst>
        </xdr:cNvPr>
        <xdr:cNvSpPr/>
      </xdr:nvSpPr>
      <xdr:spPr>
        <a:xfrm>
          <a:off x="104267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12464</xdr:rowOff>
    </xdr:from>
    <xdr:ext cx="469744" cy="259045"/>
    <xdr:sp macro="" textlink="">
      <xdr:nvSpPr>
        <xdr:cNvPr id="263" name="【公営住宅】&#10;一人当たり面積該当値テキスト">
          <a:extLst>
            <a:ext uri="{FF2B5EF4-FFF2-40B4-BE49-F238E27FC236}">
              <a16:creationId xmlns:a16="http://schemas.microsoft.com/office/drawing/2014/main" id="{BE6760AA-74C0-4F5E-84FE-9A1772206874}"/>
            </a:ext>
          </a:extLst>
        </xdr:cNvPr>
        <xdr:cNvSpPr txBox="1"/>
      </xdr:nvSpPr>
      <xdr:spPr>
        <a:xfrm>
          <a:off x="10515600" y="1458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100585</xdr:rowOff>
    </xdr:from>
    <xdr:to>
      <xdr:col>50</xdr:col>
      <xdr:colOff>165100</xdr:colOff>
      <xdr:row>86</xdr:row>
      <xdr:rowOff>30735</xdr:rowOff>
    </xdr:to>
    <xdr:sp macro="" textlink="">
      <xdr:nvSpPr>
        <xdr:cNvPr id="264" name="楕円 263">
          <a:extLst>
            <a:ext uri="{FF2B5EF4-FFF2-40B4-BE49-F238E27FC236}">
              <a16:creationId xmlns:a16="http://schemas.microsoft.com/office/drawing/2014/main" id="{7D85744F-3F52-4897-A2AE-24E19C967C7A}"/>
            </a:ext>
          </a:extLst>
        </xdr:cNvPr>
        <xdr:cNvSpPr/>
      </xdr:nvSpPr>
      <xdr:spPr>
        <a:xfrm>
          <a:off x="9588500" y="146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148337</xdr:rowOff>
    </xdr:from>
    <xdr:to>
      <xdr:col>55</xdr:col>
      <xdr:colOff>0</xdr:colOff>
      <xdr:row>85</xdr:row>
      <xdr:rowOff>151385</xdr:rowOff>
    </xdr:to>
    <xdr:cxnSp macro="">
      <xdr:nvCxnSpPr>
        <xdr:cNvPr id="265" name="直線コネクタ 264">
          <a:extLst>
            <a:ext uri="{FF2B5EF4-FFF2-40B4-BE49-F238E27FC236}">
              <a16:creationId xmlns:a16="http://schemas.microsoft.com/office/drawing/2014/main" id="{224330FB-C693-4FA4-BEC1-BEDB6099DEFF}"/>
            </a:ext>
          </a:extLst>
        </xdr:cNvPr>
        <xdr:cNvCxnSpPr/>
      </xdr:nvCxnSpPr>
      <xdr:spPr>
        <a:xfrm flipV="1">
          <a:off x="9639300" y="1472158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102997</xdr:rowOff>
    </xdr:from>
    <xdr:to>
      <xdr:col>46</xdr:col>
      <xdr:colOff>38100</xdr:colOff>
      <xdr:row>86</xdr:row>
      <xdr:rowOff>33147</xdr:rowOff>
    </xdr:to>
    <xdr:sp macro="" textlink="">
      <xdr:nvSpPr>
        <xdr:cNvPr id="266" name="楕円 265">
          <a:extLst>
            <a:ext uri="{FF2B5EF4-FFF2-40B4-BE49-F238E27FC236}">
              <a16:creationId xmlns:a16="http://schemas.microsoft.com/office/drawing/2014/main" id="{7EF83AC7-FBAB-4A6E-BE79-732E62119E19}"/>
            </a:ext>
          </a:extLst>
        </xdr:cNvPr>
        <xdr:cNvSpPr/>
      </xdr:nvSpPr>
      <xdr:spPr>
        <a:xfrm>
          <a:off x="8699500" y="14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151385</xdr:rowOff>
    </xdr:from>
    <xdr:to>
      <xdr:col>50</xdr:col>
      <xdr:colOff>114300</xdr:colOff>
      <xdr:row>85</xdr:row>
      <xdr:rowOff>153797</xdr:rowOff>
    </xdr:to>
    <xdr:cxnSp macro="">
      <xdr:nvCxnSpPr>
        <xdr:cNvPr id="267" name="直線コネクタ 266">
          <a:extLst>
            <a:ext uri="{FF2B5EF4-FFF2-40B4-BE49-F238E27FC236}">
              <a16:creationId xmlns:a16="http://schemas.microsoft.com/office/drawing/2014/main" id="{EBA0C71B-4A0E-41AF-A8EE-20F38FB645EE}"/>
            </a:ext>
          </a:extLst>
        </xdr:cNvPr>
        <xdr:cNvCxnSpPr/>
      </xdr:nvCxnSpPr>
      <xdr:spPr>
        <a:xfrm flipV="1">
          <a:off x="8750300" y="1472463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105029</xdr:rowOff>
    </xdr:from>
    <xdr:to>
      <xdr:col>41</xdr:col>
      <xdr:colOff>101600</xdr:colOff>
      <xdr:row>86</xdr:row>
      <xdr:rowOff>35179</xdr:rowOff>
    </xdr:to>
    <xdr:sp macro="" textlink="">
      <xdr:nvSpPr>
        <xdr:cNvPr id="268" name="楕円 267">
          <a:extLst>
            <a:ext uri="{FF2B5EF4-FFF2-40B4-BE49-F238E27FC236}">
              <a16:creationId xmlns:a16="http://schemas.microsoft.com/office/drawing/2014/main" id="{B101F2FB-782A-47CE-A4F2-9C0CAD6D5C6C}"/>
            </a:ext>
          </a:extLst>
        </xdr:cNvPr>
        <xdr:cNvSpPr/>
      </xdr:nvSpPr>
      <xdr:spPr>
        <a:xfrm>
          <a:off x="7810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153797</xdr:rowOff>
    </xdr:from>
    <xdr:to>
      <xdr:col>45</xdr:col>
      <xdr:colOff>177800</xdr:colOff>
      <xdr:row>85</xdr:row>
      <xdr:rowOff>155829</xdr:rowOff>
    </xdr:to>
    <xdr:cxnSp macro="">
      <xdr:nvCxnSpPr>
        <xdr:cNvPr id="269" name="直線コネクタ 268">
          <a:extLst>
            <a:ext uri="{FF2B5EF4-FFF2-40B4-BE49-F238E27FC236}">
              <a16:creationId xmlns:a16="http://schemas.microsoft.com/office/drawing/2014/main" id="{FA512B36-8CE3-4C25-8902-9BBEDC38A94B}"/>
            </a:ext>
          </a:extLst>
        </xdr:cNvPr>
        <xdr:cNvCxnSpPr/>
      </xdr:nvCxnSpPr>
      <xdr:spPr>
        <a:xfrm flipV="1">
          <a:off x="7861300" y="1472704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106807</xdr:rowOff>
    </xdr:from>
    <xdr:to>
      <xdr:col>36</xdr:col>
      <xdr:colOff>165100</xdr:colOff>
      <xdr:row>86</xdr:row>
      <xdr:rowOff>36957</xdr:rowOff>
    </xdr:to>
    <xdr:sp macro="" textlink="">
      <xdr:nvSpPr>
        <xdr:cNvPr id="270" name="楕円 269">
          <a:extLst>
            <a:ext uri="{FF2B5EF4-FFF2-40B4-BE49-F238E27FC236}">
              <a16:creationId xmlns:a16="http://schemas.microsoft.com/office/drawing/2014/main" id="{D734C231-BC5E-4F4F-AD4D-82C291E8E405}"/>
            </a:ext>
          </a:extLst>
        </xdr:cNvPr>
        <xdr:cNvSpPr/>
      </xdr:nvSpPr>
      <xdr:spPr>
        <a:xfrm>
          <a:off x="6921500" y="1468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155829</xdr:rowOff>
    </xdr:from>
    <xdr:to>
      <xdr:col>41</xdr:col>
      <xdr:colOff>50800</xdr:colOff>
      <xdr:row>85</xdr:row>
      <xdr:rowOff>157607</xdr:rowOff>
    </xdr:to>
    <xdr:cxnSp macro="">
      <xdr:nvCxnSpPr>
        <xdr:cNvPr id="271" name="直線コネクタ 270">
          <a:extLst>
            <a:ext uri="{FF2B5EF4-FFF2-40B4-BE49-F238E27FC236}">
              <a16:creationId xmlns:a16="http://schemas.microsoft.com/office/drawing/2014/main" id="{F2ACECDF-4398-46AE-8185-96D7678D6F2B}"/>
            </a:ext>
          </a:extLst>
        </xdr:cNvPr>
        <xdr:cNvCxnSpPr/>
      </xdr:nvCxnSpPr>
      <xdr:spPr>
        <a:xfrm flipV="1">
          <a:off x="6972300" y="1472907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272" name="n_1aveValue【公営住宅】&#10;一人当たり面積">
          <a:extLst>
            <a:ext uri="{FF2B5EF4-FFF2-40B4-BE49-F238E27FC236}">
              <a16:creationId xmlns:a16="http://schemas.microsoft.com/office/drawing/2014/main" id="{68AE44BF-8F61-4120-8669-49DC0F9AC853}"/>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273" name="n_2aveValue【公営住宅】&#10;一人当たり面積">
          <a:extLst>
            <a:ext uri="{FF2B5EF4-FFF2-40B4-BE49-F238E27FC236}">
              <a16:creationId xmlns:a16="http://schemas.microsoft.com/office/drawing/2014/main" id="{9506C23A-0E44-47EA-8007-D82F9B3D1591}"/>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274" name="n_3aveValue【公営住宅】&#10;一人当たり面積">
          <a:extLst>
            <a:ext uri="{FF2B5EF4-FFF2-40B4-BE49-F238E27FC236}">
              <a16:creationId xmlns:a16="http://schemas.microsoft.com/office/drawing/2014/main" id="{4D840098-D8A5-4099-984F-9D4EEBAC0DEA}"/>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275" name="n_4aveValue【公営住宅】&#10;一人当たり面積">
          <a:extLst>
            <a:ext uri="{FF2B5EF4-FFF2-40B4-BE49-F238E27FC236}">
              <a16:creationId xmlns:a16="http://schemas.microsoft.com/office/drawing/2014/main" id="{C02CFE61-892E-411F-8D3F-7210E801846A}"/>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21862</xdr:rowOff>
    </xdr:from>
    <xdr:ext cx="469744" cy="259045"/>
    <xdr:sp macro="" textlink="">
      <xdr:nvSpPr>
        <xdr:cNvPr id="276" name="n_1mainValue【公営住宅】&#10;一人当たり面積">
          <a:extLst>
            <a:ext uri="{FF2B5EF4-FFF2-40B4-BE49-F238E27FC236}">
              <a16:creationId xmlns:a16="http://schemas.microsoft.com/office/drawing/2014/main" id="{687D6E4E-A758-47EF-9D9A-D63F983D7B65}"/>
            </a:ext>
          </a:extLst>
        </xdr:cNvPr>
        <xdr:cNvSpPr txBox="1"/>
      </xdr:nvSpPr>
      <xdr:spPr>
        <a:xfrm>
          <a:off x="9391727" y="1476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24274</xdr:rowOff>
    </xdr:from>
    <xdr:ext cx="469744" cy="259045"/>
    <xdr:sp macro="" textlink="">
      <xdr:nvSpPr>
        <xdr:cNvPr id="277" name="n_2mainValue【公営住宅】&#10;一人当たり面積">
          <a:extLst>
            <a:ext uri="{FF2B5EF4-FFF2-40B4-BE49-F238E27FC236}">
              <a16:creationId xmlns:a16="http://schemas.microsoft.com/office/drawing/2014/main" id="{A58F8F1A-4B6C-4AE0-8F26-7B3B089E3562}"/>
            </a:ext>
          </a:extLst>
        </xdr:cNvPr>
        <xdr:cNvSpPr txBox="1"/>
      </xdr:nvSpPr>
      <xdr:spPr>
        <a:xfrm>
          <a:off x="8515427" y="1476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26306</xdr:rowOff>
    </xdr:from>
    <xdr:ext cx="469744" cy="259045"/>
    <xdr:sp macro="" textlink="">
      <xdr:nvSpPr>
        <xdr:cNvPr id="278" name="n_3mainValue【公営住宅】&#10;一人当たり面積">
          <a:extLst>
            <a:ext uri="{FF2B5EF4-FFF2-40B4-BE49-F238E27FC236}">
              <a16:creationId xmlns:a16="http://schemas.microsoft.com/office/drawing/2014/main" id="{3432FE2B-6D97-42AB-A934-50DD9A85910F}"/>
            </a:ext>
          </a:extLst>
        </xdr:cNvPr>
        <xdr:cNvSpPr txBox="1"/>
      </xdr:nvSpPr>
      <xdr:spPr>
        <a:xfrm>
          <a:off x="76264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28084</xdr:rowOff>
    </xdr:from>
    <xdr:ext cx="469744" cy="259045"/>
    <xdr:sp macro="" textlink="">
      <xdr:nvSpPr>
        <xdr:cNvPr id="279" name="n_4mainValue【公営住宅】&#10;一人当たり面積">
          <a:extLst>
            <a:ext uri="{FF2B5EF4-FFF2-40B4-BE49-F238E27FC236}">
              <a16:creationId xmlns:a16="http://schemas.microsoft.com/office/drawing/2014/main" id="{D9B9FDA5-A36D-4FFA-8EBB-96386CDD8984}"/>
            </a:ext>
          </a:extLst>
        </xdr:cNvPr>
        <xdr:cNvSpPr txBox="1"/>
      </xdr:nvSpPr>
      <xdr:spPr>
        <a:xfrm>
          <a:off x="6737427" y="1477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A5655B4B-8B46-44DC-8A9D-33B7621E00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1CD9CC23-D76A-4A47-BE30-04AA8EC596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871F7656-3C52-45F9-8DFA-2EDD58ADA8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E912BA6-7E9A-4DA4-A277-FA0617D51E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2D97C8F9-1521-4EF6-BF93-E1FBD39632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F327161-8944-4778-B38C-436D3031DD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D5F3A0A7-FBE0-499A-AE64-ED5A12E955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9078C2A-5986-4F9D-AD06-A2704FB3D5F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10DDEE74-7A35-4C8E-934A-D3F5271238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1BF95B65-19F6-4B5B-900D-A54543A005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3E8FFA67-5D1E-43D9-8E16-F27F234B8F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8846046B-CCDA-458D-9417-760A30E721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B710608-CA38-4270-BE0B-DA2D4E964A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451ABD2-7978-4AD5-A783-FDAB6A9CD2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FFCDB487-70F3-426F-AB00-04C83F196A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825B7617-6E8A-4DC2-9302-182E808B76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CF982642-CA87-4D4F-9C7F-93925BFE04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B08D290A-E30B-4AE9-8A1A-C289D5373A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2DD8756B-FEED-4B04-A051-EC3B19878D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D25E3255-884D-49AB-A189-2FB245C6F3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CDAC7ED5-7E5C-4A87-BFBA-B4EB505EA8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1F91252-07A5-44C9-9FF1-03E1A25D8D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3589FC09-D24D-410C-9EE9-BA75C317FC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93632AFC-B910-40BF-A61D-FD49913DC3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66D0DDB1-EC1C-4DB4-AA96-199B4F84C5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54123B93-3E29-434F-A767-1C9BE97CD34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51412E67-D0F9-4410-8900-21F92599F0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DC39D10D-39AC-43A1-A1CE-F121FC491BA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39B53CC0-5649-4EA2-963C-D37BF994C81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431DC3AB-BB0C-466B-8E5B-E586193108A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46B6BED8-0694-4877-95CD-8838F76039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C97B99E9-F8BB-4912-9D48-29E4949B265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C015C2B7-9166-468B-8981-E7FC831875A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1093F987-B3B6-4A20-88BF-FA4FB033A3A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CAAE98AE-4EB6-4CE5-AD48-80B72EA5248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FE65277C-F9B0-4856-AAAF-A18F309905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47B9DB8D-F330-4F27-9E08-7F47B12FBEA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DA79326B-298B-4EB7-8EAE-C550E4D446C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C3BDEF43-B9CD-4673-AB26-15D00D4E884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ECE10139-F595-4E78-9CC9-8C0AFDC055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4C51A710-6FA2-4030-8250-978430CF3B81}"/>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2E02B9DD-3810-4067-95E7-F6EE0C36071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8D2DD90B-B3F5-4345-BB67-F20E29B26E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89AD45D8-B47F-4325-B48E-37BD1B83DD95}"/>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324" name="直線コネクタ 323">
          <a:extLst>
            <a:ext uri="{FF2B5EF4-FFF2-40B4-BE49-F238E27FC236}">
              <a16:creationId xmlns:a16="http://schemas.microsoft.com/office/drawing/2014/main" id="{D797AC77-DA0B-4056-BCD2-DA70C20108B5}"/>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7AA8E07-7D36-4F57-96AB-653F86C4E9CF}"/>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326" name="フローチャート: 判断 325">
          <a:extLst>
            <a:ext uri="{FF2B5EF4-FFF2-40B4-BE49-F238E27FC236}">
              <a16:creationId xmlns:a16="http://schemas.microsoft.com/office/drawing/2014/main" id="{687C36A2-64D3-4641-A493-DDB3BD373B89}"/>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327" name="フローチャート: 判断 326">
          <a:extLst>
            <a:ext uri="{FF2B5EF4-FFF2-40B4-BE49-F238E27FC236}">
              <a16:creationId xmlns:a16="http://schemas.microsoft.com/office/drawing/2014/main" id="{BE8FB0CB-0654-4105-A20F-EBA5BFE1EC7B}"/>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328" name="フローチャート: 判断 327">
          <a:extLst>
            <a:ext uri="{FF2B5EF4-FFF2-40B4-BE49-F238E27FC236}">
              <a16:creationId xmlns:a16="http://schemas.microsoft.com/office/drawing/2014/main" id="{EE3C9B78-843C-4BC7-A97D-E1DA1EEDC2F2}"/>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29" name="フローチャート: 判断 328">
          <a:extLst>
            <a:ext uri="{FF2B5EF4-FFF2-40B4-BE49-F238E27FC236}">
              <a16:creationId xmlns:a16="http://schemas.microsoft.com/office/drawing/2014/main" id="{607CD7D1-A623-4718-9687-81AEB241833D}"/>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0" name="フローチャート: 判断 329">
          <a:extLst>
            <a:ext uri="{FF2B5EF4-FFF2-40B4-BE49-F238E27FC236}">
              <a16:creationId xmlns:a16="http://schemas.microsoft.com/office/drawing/2014/main" id="{4500DD7B-4233-4D9E-89A3-849E5EA09D2A}"/>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17E8E6E-27C4-4573-A4A9-F4B38E9216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7D313357-1924-42C0-8961-C241F8A771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F41F3C5-33F3-4325-B46A-3621FEB765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8FFD8BF5-8DCC-4D62-BBB2-5E6FB1ACCF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F7B0F0E-63BB-4B4D-8099-46578E134A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336" name="楕円 335">
          <a:extLst>
            <a:ext uri="{FF2B5EF4-FFF2-40B4-BE49-F238E27FC236}">
              <a16:creationId xmlns:a16="http://schemas.microsoft.com/office/drawing/2014/main" id="{ED1EE4CF-18AA-4B2A-8729-52FB623F7FDF}"/>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65422</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id="{3483ED32-155F-47DC-84BA-B46431D3E194}"/>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id="{570B9E0D-F74E-4CF7-AA4F-EC6DB3A65479}"/>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339" name="n_3aveValue【認定こども園・幼稚園・保育所】&#10;有形固定資産減価償却率">
          <a:extLst>
            <a:ext uri="{FF2B5EF4-FFF2-40B4-BE49-F238E27FC236}">
              <a16:creationId xmlns:a16="http://schemas.microsoft.com/office/drawing/2014/main" id="{DD464E39-536B-45E6-8966-8329ECACAECB}"/>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40" name="n_4aveValue【認定こども園・幼稚園・保育所】&#10;有形固定資産減価償却率">
          <a:extLst>
            <a:ext uri="{FF2B5EF4-FFF2-40B4-BE49-F238E27FC236}">
              <a16:creationId xmlns:a16="http://schemas.microsoft.com/office/drawing/2014/main" id="{30B4F8C8-85DB-43FA-BEBE-D3738B18BE64}"/>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341" name="n_4mainValue【認定こども園・幼稚園・保育所】&#10;有形固定資産減価償却率">
          <a:extLst>
            <a:ext uri="{FF2B5EF4-FFF2-40B4-BE49-F238E27FC236}">
              <a16:creationId xmlns:a16="http://schemas.microsoft.com/office/drawing/2014/main" id="{E9C2D557-F532-4B3F-92E3-B36AC3868005}"/>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EEA44830-3280-4E90-9D80-F113945A56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FEA6A15A-1F78-4F41-94EA-5B2032F4C7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E222617C-5CFE-4B5D-AD76-7880F711D8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1E944E6D-99BD-424D-906A-9913EE4FC7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A0B58AA-7897-4043-8C3A-930297CC42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EC6BD58C-FB90-40B1-A364-8F34CD584F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36BB14F6-8FB7-48D6-B493-270BA8DFC08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9DB3FAFD-1CA3-4000-82FE-E5F3A715F4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44FFD18-08B8-4E60-AEBE-10FE17D7A6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9A67B833-2A88-46EB-9637-9513107E90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a:extLst>
            <a:ext uri="{FF2B5EF4-FFF2-40B4-BE49-F238E27FC236}">
              <a16:creationId xmlns:a16="http://schemas.microsoft.com/office/drawing/2014/main" id="{ABABE3BB-952A-4796-8009-5F72C48423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3" name="テキスト ボックス 352">
          <a:extLst>
            <a:ext uri="{FF2B5EF4-FFF2-40B4-BE49-F238E27FC236}">
              <a16:creationId xmlns:a16="http://schemas.microsoft.com/office/drawing/2014/main" id="{CC69D8F5-1529-498A-A961-2ACADC77834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a:extLst>
            <a:ext uri="{FF2B5EF4-FFF2-40B4-BE49-F238E27FC236}">
              <a16:creationId xmlns:a16="http://schemas.microsoft.com/office/drawing/2014/main" id="{BCEAD997-57A7-41A4-A377-A9E60D69B12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5" name="テキスト ボックス 354">
          <a:extLst>
            <a:ext uri="{FF2B5EF4-FFF2-40B4-BE49-F238E27FC236}">
              <a16:creationId xmlns:a16="http://schemas.microsoft.com/office/drawing/2014/main" id="{2DA99167-C3AE-4F40-90BB-49A4F06AB9C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a:extLst>
            <a:ext uri="{FF2B5EF4-FFF2-40B4-BE49-F238E27FC236}">
              <a16:creationId xmlns:a16="http://schemas.microsoft.com/office/drawing/2014/main" id="{9FB40D5E-FF23-4CC6-B65C-4205EF266DD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7" name="テキスト ボックス 356">
          <a:extLst>
            <a:ext uri="{FF2B5EF4-FFF2-40B4-BE49-F238E27FC236}">
              <a16:creationId xmlns:a16="http://schemas.microsoft.com/office/drawing/2014/main" id="{CC40C3B4-A45A-478D-9599-00623E3824E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a:extLst>
            <a:ext uri="{FF2B5EF4-FFF2-40B4-BE49-F238E27FC236}">
              <a16:creationId xmlns:a16="http://schemas.microsoft.com/office/drawing/2014/main" id="{9DA03641-7B1D-4E0A-BC4E-85FDDC443E2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9" name="テキスト ボックス 358">
          <a:extLst>
            <a:ext uri="{FF2B5EF4-FFF2-40B4-BE49-F238E27FC236}">
              <a16:creationId xmlns:a16="http://schemas.microsoft.com/office/drawing/2014/main" id="{59BAE9DE-57D7-41BA-B926-D1A39F4251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F2A19017-F4DB-4C44-8033-D1DAC77441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a:extLst>
            <a:ext uri="{FF2B5EF4-FFF2-40B4-BE49-F238E27FC236}">
              <a16:creationId xmlns:a16="http://schemas.microsoft.com/office/drawing/2014/main" id="{05DE34C2-80D0-4D42-8DE8-6C2AAA018F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a:extLst>
            <a:ext uri="{FF2B5EF4-FFF2-40B4-BE49-F238E27FC236}">
              <a16:creationId xmlns:a16="http://schemas.microsoft.com/office/drawing/2014/main" id="{E5D399EE-00CA-4C85-B1AC-6BBACBA439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363" name="直線コネクタ 362">
          <a:extLst>
            <a:ext uri="{FF2B5EF4-FFF2-40B4-BE49-F238E27FC236}">
              <a16:creationId xmlns:a16="http://schemas.microsoft.com/office/drawing/2014/main" id="{4687D311-146C-4E27-BEAA-0B377D657ED4}"/>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364" name="【認定こども園・幼稚園・保育所】&#10;一人当たり面積最小値テキスト">
          <a:extLst>
            <a:ext uri="{FF2B5EF4-FFF2-40B4-BE49-F238E27FC236}">
              <a16:creationId xmlns:a16="http://schemas.microsoft.com/office/drawing/2014/main" id="{E86A2329-7BEB-44AF-861C-E8E79FB52053}"/>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365" name="直線コネクタ 364">
          <a:extLst>
            <a:ext uri="{FF2B5EF4-FFF2-40B4-BE49-F238E27FC236}">
              <a16:creationId xmlns:a16="http://schemas.microsoft.com/office/drawing/2014/main" id="{A8818F8C-C1C5-4FFE-B437-A1F8F5C87C04}"/>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366" name="【認定こども園・幼稚園・保育所】&#10;一人当たり面積最大値テキスト">
          <a:extLst>
            <a:ext uri="{FF2B5EF4-FFF2-40B4-BE49-F238E27FC236}">
              <a16:creationId xmlns:a16="http://schemas.microsoft.com/office/drawing/2014/main" id="{DFA615DB-B134-47EB-B547-1F3DB589DD9B}"/>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367" name="直線コネクタ 366">
          <a:extLst>
            <a:ext uri="{FF2B5EF4-FFF2-40B4-BE49-F238E27FC236}">
              <a16:creationId xmlns:a16="http://schemas.microsoft.com/office/drawing/2014/main" id="{D2E341DE-12BC-48C4-B686-A273E7A874C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368" name="【認定こども園・幼稚園・保育所】&#10;一人当たり面積平均値テキスト">
          <a:extLst>
            <a:ext uri="{FF2B5EF4-FFF2-40B4-BE49-F238E27FC236}">
              <a16:creationId xmlns:a16="http://schemas.microsoft.com/office/drawing/2014/main" id="{3D2D92AB-4DD6-491C-8362-18DF1A6E59CA}"/>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69" name="フローチャート: 判断 368">
          <a:extLst>
            <a:ext uri="{FF2B5EF4-FFF2-40B4-BE49-F238E27FC236}">
              <a16:creationId xmlns:a16="http://schemas.microsoft.com/office/drawing/2014/main" id="{8A7B657F-1957-4F82-AAB4-BD09555D42D5}"/>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370" name="フローチャート: 判断 369">
          <a:extLst>
            <a:ext uri="{FF2B5EF4-FFF2-40B4-BE49-F238E27FC236}">
              <a16:creationId xmlns:a16="http://schemas.microsoft.com/office/drawing/2014/main" id="{1D87FBF4-C9B3-42DB-9146-D92241954A77}"/>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371" name="フローチャート: 判断 370">
          <a:extLst>
            <a:ext uri="{FF2B5EF4-FFF2-40B4-BE49-F238E27FC236}">
              <a16:creationId xmlns:a16="http://schemas.microsoft.com/office/drawing/2014/main" id="{3EDBDE05-E521-453F-A0F1-106B378F2706}"/>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372" name="フローチャート: 判断 371">
          <a:extLst>
            <a:ext uri="{FF2B5EF4-FFF2-40B4-BE49-F238E27FC236}">
              <a16:creationId xmlns:a16="http://schemas.microsoft.com/office/drawing/2014/main" id="{73C64386-95F7-4DC9-BA3D-1E1FE03A3775}"/>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373" name="フローチャート: 判断 372">
          <a:extLst>
            <a:ext uri="{FF2B5EF4-FFF2-40B4-BE49-F238E27FC236}">
              <a16:creationId xmlns:a16="http://schemas.microsoft.com/office/drawing/2014/main" id="{2E08F69A-D6AA-4190-813A-A0F0318EBB41}"/>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B6A55E49-23AC-41D2-B627-2390B1EBF0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87420318-0C62-4866-B1AD-8E29710F7A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367AEE33-34EE-4726-9CD7-1E05C83BC0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734B8B05-9568-43FD-B7C1-34C9104D41E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4D0E9E0-11BE-43DC-813A-0557EC50A6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4826</xdr:rowOff>
    </xdr:from>
    <xdr:to>
      <xdr:col>98</xdr:col>
      <xdr:colOff>38100</xdr:colOff>
      <xdr:row>41</xdr:row>
      <xdr:rowOff>106426</xdr:rowOff>
    </xdr:to>
    <xdr:sp macro="" textlink="">
      <xdr:nvSpPr>
        <xdr:cNvPr id="379" name="楕円 378">
          <a:extLst>
            <a:ext uri="{FF2B5EF4-FFF2-40B4-BE49-F238E27FC236}">
              <a16:creationId xmlns:a16="http://schemas.microsoft.com/office/drawing/2014/main" id="{29958FEE-2C8F-4051-96B5-E7B6415B3F83}"/>
            </a:ext>
          </a:extLst>
        </xdr:cNvPr>
        <xdr:cNvSpPr/>
      </xdr:nvSpPr>
      <xdr:spPr>
        <a:xfrm>
          <a:off x="18605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90949</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id="{A952F283-988C-4D93-B1E0-59F85754A0B7}"/>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id="{D590B753-746D-45B2-804E-5C8F263F126E}"/>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382" name="n_3aveValue【認定こども園・幼稚園・保育所】&#10;一人当たり面積">
          <a:extLst>
            <a:ext uri="{FF2B5EF4-FFF2-40B4-BE49-F238E27FC236}">
              <a16:creationId xmlns:a16="http://schemas.microsoft.com/office/drawing/2014/main" id="{35AE33E2-6837-4125-AF96-C63EBA16DBE3}"/>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383" name="n_4aveValue【認定こども園・幼稚園・保育所】&#10;一人当たり面積">
          <a:extLst>
            <a:ext uri="{FF2B5EF4-FFF2-40B4-BE49-F238E27FC236}">
              <a16:creationId xmlns:a16="http://schemas.microsoft.com/office/drawing/2014/main" id="{2309EE56-6A82-43C8-B428-E9C8E8E70FBD}"/>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97553</xdr:rowOff>
    </xdr:from>
    <xdr:ext cx="469744" cy="259045"/>
    <xdr:sp macro="" textlink="">
      <xdr:nvSpPr>
        <xdr:cNvPr id="384" name="n_4mainValue【認定こども園・幼稚園・保育所】&#10;一人当たり面積">
          <a:extLst>
            <a:ext uri="{FF2B5EF4-FFF2-40B4-BE49-F238E27FC236}">
              <a16:creationId xmlns:a16="http://schemas.microsoft.com/office/drawing/2014/main" id="{BED939ED-43F6-46EA-B0A8-88A887A4673C}"/>
            </a:ext>
          </a:extLst>
        </xdr:cNvPr>
        <xdr:cNvSpPr txBox="1"/>
      </xdr:nvSpPr>
      <xdr:spPr>
        <a:xfrm>
          <a:off x="18421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EACB18CE-CDC2-4BCA-AFF9-607414E599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B33F47BC-8C32-45F4-AFAD-C689EDBFA2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ADFE7C92-63B0-4573-AD63-9DBD0A723B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EFB3F34E-F83B-4140-98E4-9D3694E0BF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7C124EA7-2B2E-4DB0-A721-BFF974BAE8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3B9C2C19-1E97-4CB3-9DA0-F7014CFC59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7F14434D-2B02-40DE-8488-855618DF8A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ECC26692-82E1-4E78-8DC9-34F4ED392F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a16="http://schemas.microsoft.com/office/drawing/2014/main" id="{3A7D041F-E6B5-410E-A346-56AB342E0D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a16="http://schemas.microsoft.com/office/drawing/2014/main" id="{2344C025-FF33-4B25-A7E4-DEE0EDDE8A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a:extLst>
            <a:ext uri="{FF2B5EF4-FFF2-40B4-BE49-F238E27FC236}">
              <a16:creationId xmlns:a16="http://schemas.microsoft.com/office/drawing/2014/main" id="{A018389D-2399-4A02-A4F0-7642E5567C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6" name="直線コネクタ 395">
          <a:extLst>
            <a:ext uri="{FF2B5EF4-FFF2-40B4-BE49-F238E27FC236}">
              <a16:creationId xmlns:a16="http://schemas.microsoft.com/office/drawing/2014/main" id="{5D7AA8B7-94D8-4B92-9F4E-61576FB1BF1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7" name="テキスト ボックス 396">
          <a:extLst>
            <a:ext uri="{FF2B5EF4-FFF2-40B4-BE49-F238E27FC236}">
              <a16:creationId xmlns:a16="http://schemas.microsoft.com/office/drawing/2014/main" id="{401EDED4-93DF-4BF6-A226-FCBE36C09F0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8" name="直線コネクタ 397">
          <a:extLst>
            <a:ext uri="{FF2B5EF4-FFF2-40B4-BE49-F238E27FC236}">
              <a16:creationId xmlns:a16="http://schemas.microsoft.com/office/drawing/2014/main" id="{80203395-3B6C-440B-8E60-20068CB3453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9" name="テキスト ボックス 398">
          <a:extLst>
            <a:ext uri="{FF2B5EF4-FFF2-40B4-BE49-F238E27FC236}">
              <a16:creationId xmlns:a16="http://schemas.microsoft.com/office/drawing/2014/main" id="{4A8EE0F4-0D90-46B4-8BCB-064B22D65B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0" name="直線コネクタ 399">
          <a:extLst>
            <a:ext uri="{FF2B5EF4-FFF2-40B4-BE49-F238E27FC236}">
              <a16:creationId xmlns:a16="http://schemas.microsoft.com/office/drawing/2014/main" id="{81E16ED4-B557-4268-91D1-66C9409FA7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1" name="テキスト ボックス 400">
          <a:extLst>
            <a:ext uri="{FF2B5EF4-FFF2-40B4-BE49-F238E27FC236}">
              <a16:creationId xmlns:a16="http://schemas.microsoft.com/office/drawing/2014/main" id="{FD867D78-308D-4C9A-819C-831A4EE7640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2" name="直線コネクタ 401">
          <a:extLst>
            <a:ext uri="{FF2B5EF4-FFF2-40B4-BE49-F238E27FC236}">
              <a16:creationId xmlns:a16="http://schemas.microsoft.com/office/drawing/2014/main" id="{3FE86F57-CC32-4C32-951C-782936F60CD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3" name="テキスト ボックス 402">
          <a:extLst>
            <a:ext uri="{FF2B5EF4-FFF2-40B4-BE49-F238E27FC236}">
              <a16:creationId xmlns:a16="http://schemas.microsoft.com/office/drawing/2014/main" id="{FAF7D9CE-0DA7-47C6-9351-35E165BE8E4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4" name="直線コネクタ 403">
          <a:extLst>
            <a:ext uri="{FF2B5EF4-FFF2-40B4-BE49-F238E27FC236}">
              <a16:creationId xmlns:a16="http://schemas.microsoft.com/office/drawing/2014/main" id="{ED8BD8C1-2947-47CF-8C47-53EA4C1B271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5" name="テキスト ボックス 404">
          <a:extLst>
            <a:ext uri="{FF2B5EF4-FFF2-40B4-BE49-F238E27FC236}">
              <a16:creationId xmlns:a16="http://schemas.microsoft.com/office/drawing/2014/main" id="{5636BC0D-CD22-49CC-8A8F-41AC9369D8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6" name="直線コネクタ 405">
          <a:extLst>
            <a:ext uri="{FF2B5EF4-FFF2-40B4-BE49-F238E27FC236}">
              <a16:creationId xmlns:a16="http://schemas.microsoft.com/office/drawing/2014/main" id="{CB9E058F-8D10-47B6-8C7A-7075A43513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7" name="テキスト ボックス 406">
          <a:extLst>
            <a:ext uri="{FF2B5EF4-FFF2-40B4-BE49-F238E27FC236}">
              <a16:creationId xmlns:a16="http://schemas.microsoft.com/office/drawing/2014/main" id="{08A55ACC-4716-4512-A53C-0BDB88541FD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a:extLst>
            <a:ext uri="{FF2B5EF4-FFF2-40B4-BE49-F238E27FC236}">
              <a16:creationId xmlns:a16="http://schemas.microsoft.com/office/drawing/2014/main" id="{72CF9BBA-C791-4F45-A711-A27083F932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9" name="テキスト ボックス 408">
          <a:extLst>
            <a:ext uri="{FF2B5EF4-FFF2-40B4-BE49-F238E27FC236}">
              <a16:creationId xmlns:a16="http://schemas.microsoft.com/office/drawing/2014/main" id="{5C8457FE-A36D-4248-8823-6B65FFA4481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a:extLst>
            <a:ext uri="{FF2B5EF4-FFF2-40B4-BE49-F238E27FC236}">
              <a16:creationId xmlns:a16="http://schemas.microsoft.com/office/drawing/2014/main" id="{43827FC0-1321-449A-961B-C9D779C4D9D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411" name="直線コネクタ 410">
          <a:extLst>
            <a:ext uri="{FF2B5EF4-FFF2-40B4-BE49-F238E27FC236}">
              <a16:creationId xmlns:a16="http://schemas.microsoft.com/office/drawing/2014/main" id="{34E8F36E-4BBB-42DE-B904-B60D2E2DCFD2}"/>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12" name="【学校施設】&#10;有形固定資産減価償却率最小値テキスト">
          <a:extLst>
            <a:ext uri="{FF2B5EF4-FFF2-40B4-BE49-F238E27FC236}">
              <a16:creationId xmlns:a16="http://schemas.microsoft.com/office/drawing/2014/main" id="{530554A8-0248-41DF-89E5-26D20C7CE1DF}"/>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13" name="直線コネクタ 412">
          <a:extLst>
            <a:ext uri="{FF2B5EF4-FFF2-40B4-BE49-F238E27FC236}">
              <a16:creationId xmlns:a16="http://schemas.microsoft.com/office/drawing/2014/main" id="{15CBB70A-2FEF-4F03-9812-DA2139DC8B12}"/>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14" name="【学校施設】&#10;有形固定資産減価償却率最大値テキスト">
          <a:extLst>
            <a:ext uri="{FF2B5EF4-FFF2-40B4-BE49-F238E27FC236}">
              <a16:creationId xmlns:a16="http://schemas.microsoft.com/office/drawing/2014/main" id="{C1D68EA2-F4BC-45AF-BF91-3979238D740D}"/>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15" name="直線コネクタ 414">
          <a:extLst>
            <a:ext uri="{FF2B5EF4-FFF2-40B4-BE49-F238E27FC236}">
              <a16:creationId xmlns:a16="http://schemas.microsoft.com/office/drawing/2014/main" id="{0FD8361A-156D-4C5E-B65E-E139EC2D301A}"/>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416" name="【学校施設】&#10;有形固定資産減価償却率平均値テキスト">
          <a:extLst>
            <a:ext uri="{FF2B5EF4-FFF2-40B4-BE49-F238E27FC236}">
              <a16:creationId xmlns:a16="http://schemas.microsoft.com/office/drawing/2014/main" id="{4C04D5A4-9F46-4C68-BA6C-055C90978C24}"/>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17" name="フローチャート: 判断 416">
          <a:extLst>
            <a:ext uri="{FF2B5EF4-FFF2-40B4-BE49-F238E27FC236}">
              <a16:creationId xmlns:a16="http://schemas.microsoft.com/office/drawing/2014/main" id="{C00934A7-25D4-46AA-9B1C-8113F073B2F5}"/>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418" name="フローチャート: 判断 417">
          <a:extLst>
            <a:ext uri="{FF2B5EF4-FFF2-40B4-BE49-F238E27FC236}">
              <a16:creationId xmlns:a16="http://schemas.microsoft.com/office/drawing/2014/main" id="{69A5ECEB-0E78-4958-A648-35EB6B3E3E1C}"/>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19" name="フローチャート: 判断 418">
          <a:extLst>
            <a:ext uri="{FF2B5EF4-FFF2-40B4-BE49-F238E27FC236}">
              <a16:creationId xmlns:a16="http://schemas.microsoft.com/office/drawing/2014/main" id="{44B0241A-1E1C-447C-9544-F8F123554C8E}"/>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20" name="フローチャート: 判断 419">
          <a:extLst>
            <a:ext uri="{FF2B5EF4-FFF2-40B4-BE49-F238E27FC236}">
              <a16:creationId xmlns:a16="http://schemas.microsoft.com/office/drawing/2014/main" id="{D1A6ADED-D892-4393-B5FA-1B71C6BD8B3E}"/>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21" name="フローチャート: 判断 420">
          <a:extLst>
            <a:ext uri="{FF2B5EF4-FFF2-40B4-BE49-F238E27FC236}">
              <a16:creationId xmlns:a16="http://schemas.microsoft.com/office/drawing/2014/main" id="{ADF5AE4A-63F0-49D5-8627-BFBD3BE74F3F}"/>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9181448D-A42B-44BD-95B8-C6E15D9F35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73DE4D4A-C31E-4838-BC56-051C1093C2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98187C05-6C28-484D-98FD-7B69940E4D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7AA6AF8-5C27-48C5-93E0-8641AD8216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2EB36500-6800-4F92-9774-F1E312CC07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427" name="楕円 426">
          <a:extLst>
            <a:ext uri="{FF2B5EF4-FFF2-40B4-BE49-F238E27FC236}">
              <a16:creationId xmlns:a16="http://schemas.microsoft.com/office/drawing/2014/main" id="{6CA5FA94-A72A-460C-BCF6-686A4CFDF802}"/>
            </a:ext>
          </a:extLst>
        </xdr:cNvPr>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28864</xdr:rowOff>
    </xdr:from>
    <xdr:ext cx="405111" cy="259045"/>
    <xdr:sp macro="" textlink="">
      <xdr:nvSpPr>
        <xdr:cNvPr id="428" name="【学校施設】&#10;有形固定資産減価償却率該当値テキスト">
          <a:extLst>
            <a:ext uri="{FF2B5EF4-FFF2-40B4-BE49-F238E27FC236}">
              <a16:creationId xmlns:a16="http://schemas.microsoft.com/office/drawing/2014/main" id="{18AE9E37-72EA-4C9A-83F6-815495DF35E0}"/>
            </a:ext>
          </a:extLst>
        </xdr:cNvPr>
        <xdr:cNvSpPr txBox="1"/>
      </xdr:nvSpPr>
      <xdr:spPr>
        <a:xfrm>
          <a:off x="16357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43906</xdr:rowOff>
    </xdr:from>
    <xdr:to>
      <xdr:col>81</xdr:col>
      <xdr:colOff>101600</xdr:colOff>
      <xdr:row>62</xdr:row>
      <xdr:rowOff>145506</xdr:rowOff>
    </xdr:to>
    <xdr:sp macro="" textlink="">
      <xdr:nvSpPr>
        <xdr:cNvPr id="429" name="楕円 428">
          <a:extLst>
            <a:ext uri="{FF2B5EF4-FFF2-40B4-BE49-F238E27FC236}">
              <a16:creationId xmlns:a16="http://schemas.microsoft.com/office/drawing/2014/main" id="{09CB1F5A-D20F-4545-BB08-2DD207480BEB}"/>
            </a:ext>
          </a:extLst>
        </xdr:cNvPr>
        <xdr:cNvSpPr/>
      </xdr:nvSpPr>
      <xdr:spPr>
        <a:xfrm>
          <a:off x="15430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94706</xdr:rowOff>
    </xdr:from>
    <xdr:to>
      <xdr:col>85</xdr:col>
      <xdr:colOff>127000</xdr:colOff>
      <xdr:row>62</xdr:row>
      <xdr:rowOff>101237</xdr:rowOff>
    </xdr:to>
    <xdr:cxnSp macro="">
      <xdr:nvCxnSpPr>
        <xdr:cNvPr id="430" name="直線コネクタ 429">
          <a:extLst>
            <a:ext uri="{FF2B5EF4-FFF2-40B4-BE49-F238E27FC236}">
              <a16:creationId xmlns:a16="http://schemas.microsoft.com/office/drawing/2014/main" id="{4383F9FF-3C9E-41F2-A21C-46E14C26DDE4}"/>
            </a:ext>
          </a:extLst>
        </xdr:cNvPr>
        <xdr:cNvCxnSpPr/>
      </xdr:nvCxnSpPr>
      <xdr:spPr>
        <a:xfrm>
          <a:off x="15481300" y="10724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431" name="楕円 430">
          <a:extLst>
            <a:ext uri="{FF2B5EF4-FFF2-40B4-BE49-F238E27FC236}">
              <a16:creationId xmlns:a16="http://schemas.microsoft.com/office/drawing/2014/main" id="{5184BDA7-85FF-423E-8235-F68D5661F094}"/>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94706</xdr:rowOff>
    </xdr:to>
    <xdr:cxnSp macro="">
      <xdr:nvCxnSpPr>
        <xdr:cNvPr id="432" name="直線コネクタ 431">
          <a:extLst>
            <a:ext uri="{FF2B5EF4-FFF2-40B4-BE49-F238E27FC236}">
              <a16:creationId xmlns:a16="http://schemas.microsoft.com/office/drawing/2014/main" id="{2A71C3D2-CD46-44B5-9CB4-4A144FE2F4B6}"/>
            </a:ext>
          </a:extLst>
        </xdr:cNvPr>
        <xdr:cNvCxnSpPr/>
      </xdr:nvCxnSpPr>
      <xdr:spPr>
        <a:xfrm>
          <a:off x="14592300" y="106821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433" name="楕円 432">
          <a:extLst>
            <a:ext uri="{FF2B5EF4-FFF2-40B4-BE49-F238E27FC236}">
              <a16:creationId xmlns:a16="http://schemas.microsoft.com/office/drawing/2014/main" id="{6C2799CF-5A07-4661-8AB2-1551E0D61E15}"/>
            </a:ext>
          </a:extLst>
        </xdr:cNvPr>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52251</xdr:rowOff>
    </xdr:to>
    <xdr:cxnSp macro="">
      <xdr:nvCxnSpPr>
        <xdr:cNvPr id="434" name="直線コネクタ 433">
          <a:extLst>
            <a:ext uri="{FF2B5EF4-FFF2-40B4-BE49-F238E27FC236}">
              <a16:creationId xmlns:a16="http://schemas.microsoft.com/office/drawing/2014/main" id="{9B81D89E-B329-4025-8DEA-A9C62610B333}"/>
            </a:ext>
          </a:extLst>
        </xdr:cNvPr>
        <xdr:cNvCxnSpPr/>
      </xdr:nvCxnSpPr>
      <xdr:spPr>
        <a:xfrm>
          <a:off x="13703300" y="10629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435" name="楕円 434">
          <a:extLst>
            <a:ext uri="{FF2B5EF4-FFF2-40B4-BE49-F238E27FC236}">
              <a16:creationId xmlns:a16="http://schemas.microsoft.com/office/drawing/2014/main" id="{1A31FB1A-A10A-4F7F-AD84-2538BA02F360}"/>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0</xdr:rowOff>
    </xdr:to>
    <xdr:cxnSp macro="">
      <xdr:nvCxnSpPr>
        <xdr:cNvPr id="436" name="直線コネクタ 435">
          <a:extLst>
            <a:ext uri="{FF2B5EF4-FFF2-40B4-BE49-F238E27FC236}">
              <a16:creationId xmlns:a16="http://schemas.microsoft.com/office/drawing/2014/main" id="{3C8FF0C7-CD82-408E-8C43-20EAD69C91C0}"/>
            </a:ext>
          </a:extLst>
        </xdr:cNvPr>
        <xdr:cNvCxnSpPr/>
      </xdr:nvCxnSpPr>
      <xdr:spPr>
        <a:xfrm>
          <a:off x="12814300" y="1058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437" name="n_1aveValue【学校施設】&#10;有形固定資産減価償却率">
          <a:extLst>
            <a:ext uri="{FF2B5EF4-FFF2-40B4-BE49-F238E27FC236}">
              <a16:creationId xmlns:a16="http://schemas.microsoft.com/office/drawing/2014/main" id="{984DE0EB-5917-460F-9647-5614D124AB65}"/>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38" name="n_2aveValue【学校施設】&#10;有形固定資産減価償却率">
          <a:extLst>
            <a:ext uri="{FF2B5EF4-FFF2-40B4-BE49-F238E27FC236}">
              <a16:creationId xmlns:a16="http://schemas.microsoft.com/office/drawing/2014/main" id="{8F8211BF-F27F-43E7-B0C5-668B29719A6D}"/>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439" name="n_3aveValue【学校施設】&#10;有形固定資産減価償却率">
          <a:extLst>
            <a:ext uri="{FF2B5EF4-FFF2-40B4-BE49-F238E27FC236}">
              <a16:creationId xmlns:a16="http://schemas.microsoft.com/office/drawing/2014/main" id="{E78521B7-D8C9-42E4-916E-779C668AECD9}"/>
            </a:ext>
          </a:extLst>
        </xdr:cNvPr>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40" name="n_4aveValue【学校施設】&#10;有形固定資産減価償却率">
          <a:extLst>
            <a:ext uri="{FF2B5EF4-FFF2-40B4-BE49-F238E27FC236}">
              <a16:creationId xmlns:a16="http://schemas.microsoft.com/office/drawing/2014/main" id="{49E66AA3-067E-449D-93AE-7B87E678EDF1}"/>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136633</xdr:rowOff>
    </xdr:from>
    <xdr:ext cx="405111" cy="259045"/>
    <xdr:sp macro="" textlink="">
      <xdr:nvSpPr>
        <xdr:cNvPr id="441" name="n_1mainValue【学校施設】&#10;有形固定資産減価償却率">
          <a:extLst>
            <a:ext uri="{FF2B5EF4-FFF2-40B4-BE49-F238E27FC236}">
              <a16:creationId xmlns:a16="http://schemas.microsoft.com/office/drawing/2014/main" id="{A5804171-E0E2-44BE-B471-2C2A00E4677C}"/>
            </a:ext>
          </a:extLst>
        </xdr:cNvPr>
        <xdr:cNvSpPr txBox="1"/>
      </xdr:nvSpPr>
      <xdr:spPr>
        <a:xfrm>
          <a:off x="15266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442" name="n_2mainValue【学校施設】&#10;有形固定資産減価償却率">
          <a:extLst>
            <a:ext uri="{FF2B5EF4-FFF2-40B4-BE49-F238E27FC236}">
              <a16:creationId xmlns:a16="http://schemas.microsoft.com/office/drawing/2014/main" id="{99A2C73F-6EDC-4FED-819B-7E1D45C6884D}"/>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443" name="n_3mainValue【学校施設】&#10;有形固定資産減価償却率">
          <a:extLst>
            <a:ext uri="{FF2B5EF4-FFF2-40B4-BE49-F238E27FC236}">
              <a16:creationId xmlns:a16="http://schemas.microsoft.com/office/drawing/2014/main" id="{C23A307F-E95A-4E8B-90DE-BC6F4172F758}"/>
            </a:ext>
          </a:extLst>
        </xdr:cNvPr>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444" name="n_4mainValue【学校施設】&#10;有形固定資産減価償却率">
          <a:extLst>
            <a:ext uri="{FF2B5EF4-FFF2-40B4-BE49-F238E27FC236}">
              <a16:creationId xmlns:a16="http://schemas.microsoft.com/office/drawing/2014/main" id="{0D7E5D3C-A6B1-4A74-BF0C-404C540060C5}"/>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34F33D2B-027E-4C06-BE0F-A2F726E2C5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C0BE9736-EE0C-445B-89BE-FD4ED455D0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AB8A0E4D-D9A2-4653-B780-D5665BD715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CED63D91-B630-462B-9C4C-D25D5CDBB7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AB64906F-604F-4527-A479-96CC7906D2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153C312F-2B6C-4D37-9EAE-148CF18B68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5A177E7A-65ED-4C20-BC49-4E934A7B43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747C09E1-5A5B-4197-B441-7377D51AA7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F60A69A2-F958-474A-817A-3D60DE9C3D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F2874407-FBFA-4C6B-9903-D54C8E8433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a:extLst>
            <a:ext uri="{FF2B5EF4-FFF2-40B4-BE49-F238E27FC236}">
              <a16:creationId xmlns:a16="http://schemas.microsoft.com/office/drawing/2014/main" id="{A9F10784-8622-4AA4-A909-1FE39D5259A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id="{5D034CF8-311F-441C-84DC-9456685EDBD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D5D15BF1-10DB-432E-85C7-0758F5029D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id="{E83C3FC5-42BE-4886-A19E-5B156D6839A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id="{75945B47-F828-49E5-8773-8F15FE305B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391174C9-F063-4E56-9A10-AA6B592CD6A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id="{407557A7-F330-41CD-8F5D-A7D94D6B578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id="{EA1803CC-1C18-440E-A2F0-FD3AD154FE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a:extLst>
            <a:ext uri="{FF2B5EF4-FFF2-40B4-BE49-F238E27FC236}">
              <a16:creationId xmlns:a16="http://schemas.microsoft.com/office/drawing/2014/main" id="{47EAA223-F7D0-403C-B8A7-01AD8B2F0E5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id="{C4A25DAF-8D10-4E50-8F28-3A373FB2BB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a:extLst>
            <a:ext uri="{FF2B5EF4-FFF2-40B4-BE49-F238E27FC236}">
              <a16:creationId xmlns:a16="http://schemas.microsoft.com/office/drawing/2014/main" id="{22AD536D-8563-41FA-B01F-0B03DC2E000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4E984486-FD4C-43F1-AD12-B847056993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a:extLst>
            <a:ext uri="{FF2B5EF4-FFF2-40B4-BE49-F238E27FC236}">
              <a16:creationId xmlns:a16="http://schemas.microsoft.com/office/drawing/2014/main" id="{BCAA07EA-AD36-4F46-B92F-2F23DA6B28B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a:extLst>
            <a:ext uri="{FF2B5EF4-FFF2-40B4-BE49-F238E27FC236}">
              <a16:creationId xmlns:a16="http://schemas.microsoft.com/office/drawing/2014/main" id="{0A8426AB-7D07-464B-87F4-B0548FF2E0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469" name="直線コネクタ 468">
          <a:extLst>
            <a:ext uri="{FF2B5EF4-FFF2-40B4-BE49-F238E27FC236}">
              <a16:creationId xmlns:a16="http://schemas.microsoft.com/office/drawing/2014/main" id="{B2F09B40-26F9-46E1-B55C-8BB7F1ABE944}"/>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470" name="【学校施設】&#10;一人当たり面積最小値テキスト">
          <a:extLst>
            <a:ext uri="{FF2B5EF4-FFF2-40B4-BE49-F238E27FC236}">
              <a16:creationId xmlns:a16="http://schemas.microsoft.com/office/drawing/2014/main" id="{0E946EB2-7D11-4C7A-B0EC-2831F73A7467}"/>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471" name="直線コネクタ 470">
          <a:extLst>
            <a:ext uri="{FF2B5EF4-FFF2-40B4-BE49-F238E27FC236}">
              <a16:creationId xmlns:a16="http://schemas.microsoft.com/office/drawing/2014/main" id="{9CE1FE6C-A47F-48CE-9266-FD9C934CE1B6}"/>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472" name="【学校施設】&#10;一人当たり面積最大値テキスト">
          <a:extLst>
            <a:ext uri="{FF2B5EF4-FFF2-40B4-BE49-F238E27FC236}">
              <a16:creationId xmlns:a16="http://schemas.microsoft.com/office/drawing/2014/main" id="{35EC3E50-EF62-495A-B2C1-77E6AFD4904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473" name="直線コネクタ 472">
          <a:extLst>
            <a:ext uri="{FF2B5EF4-FFF2-40B4-BE49-F238E27FC236}">
              <a16:creationId xmlns:a16="http://schemas.microsoft.com/office/drawing/2014/main" id="{E03A7AC3-1687-4671-BCF7-97FFEA3E5B2B}"/>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474" name="【学校施設】&#10;一人当たり面積平均値テキスト">
          <a:extLst>
            <a:ext uri="{FF2B5EF4-FFF2-40B4-BE49-F238E27FC236}">
              <a16:creationId xmlns:a16="http://schemas.microsoft.com/office/drawing/2014/main" id="{7C3FC84B-6D46-485C-A482-001CCB666450}"/>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475" name="フローチャート: 判断 474">
          <a:extLst>
            <a:ext uri="{FF2B5EF4-FFF2-40B4-BE49-F238E27FC236}">
              <a16:creationId xmlns:a16="http://schemas.microsoft.com/office/drawing/2014/main" id="{6266D525-34AB-44CE-9744-B9DCF6ED749D}"/>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476" name="フローチャート: 判断 475">
          <a:extLst>
            <a:ext uri="{FF2B5EF4-FFF2-40B4-BE49-F238E27FC236}">
              <a16:creationId xmlns:a16="http://schemas.microsoft.com/office/drawing/2014/main" id="{39B12C73-256B-40FF-A0EF-0FC71F866E2C}"/>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477" name="フローチャート: 判断 476">
          <a:extLst>
            <a:ext uri="{FF2B5EF4-FFF2-40B4-BE49-F238E27FC236}">
              <a16:creationId xmlns:a16="http://schemas.microsoft.com/office/drawing/2014/main" id="{B8114AC5-8721-443C-B06B-08760875882A}"/>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478" name="フローチャート: 判断 477">
          <a:extLst>
            <a:ext uri="{FF2B5EF4-FFF2-40B4-BE49-F238E27FC236}">
              <a16:creationId xmlns:a16="http://schemas.microsoft.com/office/drawing/2014/main" id="{13E6A6F9-7919-49B7-BDD6-8DD875DCF78E}"/>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479" name="フローチャート: 判断 478">
          <a:extLst>
            <a:ext uri="{FF2B5EF4-FFF2-40B4-BE49-F238E27FC236}">
              <a16:creationId xmlns:a16="http://schemas.microsoft.com/office/drawing/2014/main" id="{1D82F232-B149-464C-BB75-25C397E7B941}"/>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962B361-0EC9-447C-B23E-4F7AC06DA5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415F6436-3F34-4C42-A9B4-C81527692A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A9294C0-61ED-4E88-95DF-7A1A1E2A2F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9E85C3A0-BC90-4F4B-B186-463831B2B2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351DE0A-E720-4E08-B611-6D751E0E05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22352</xdr:rowOff>
    </xdr:from>
    <xdr:to>
      <xdr:col>116</xdr:col>
      <xdr:colOff>114300</xdr:colOff>
      <xdr:row>64</xdr:row>
      <xdr:rowOff>123952</xdr:rowOff>
    </xdr:to>
    <xdr:sp macro="" textlink="">
      <xdr:nvSpPr>
        <xdr:cNvPr id="485" name="楕円 484">
          <a:extLst>
            <a:ext uri="{FF2B5EF4-FFF2-40B4-BE49-F238E27FC236}">
              <a16:creationId xmlns:a16="http://schemas.microsoft.com/office/drawing/2014/main" id="{D53D6B0A-05CE-4A68-9F42-2E004CBE5E6B}"/>
            </a:ext>
          </a:extLst>
        </xdr:cNvPr>
        <xdr:cNvSpPr/>
      </xdr:nvSpPr>
      <xdr:spPr>
        <a:xfrm>
          <a:off x="221107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108729</xdr:rowOff>
    </xdr:from>
    <xdr:ext cx="469744" cy="259045"/>
    <xdr:sp macro="" textlink="">
      <xdr:nvSpPr>
        <xdr:cNvPr id="486" name="【学校施設】&#10;一人当たり面積該当値テキスト">
          <a:extLst>
            <a:ext uri="{FF2B5EF4-FFF2-40B4-BE49-F238E27FC236}">
              <a16:creationId xmlns:a16="http://schemas.microsoft.com/office/drawing/2014/main" id="{376C363C-A8B2-42B5-8312-089E42224061}"/>
            </a:ext>
          </a:extLst>
        </xdr:cNvPr>
        <xdr:cNvSpPr txBox="1"/>
      </xdr:nvSpPr>
      <xdr:spPr>
        <a:xfrm>
          <a:off x="22199600" y="1091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30924</xdr:rowOff>
    </xdr:from>
    <xdr:to>
      <xdr:col>112</xdr:col>
      <xdr:colOff>38100</xdr:colOff>
      <xdr:row>64</xdr:row>
      <xdr:rowOff>132524</xdr:rowOff>
    </xdr:to>
    <xdr:sp macro="" textlink="">
      <xdr:nvSpPr>
        <xdr:cNvPr id="487" name="楕円 486">
          <a:extLst>
            <a:ext uri="{FF2B5EF4-FFF2-40B4-BE49-F238E27FC236}">
              <a16:creationId xmlns:a16="http://schemas.microsoft.com/office/drawing/2014/main" id="{C7330713-CAF0-478C-BC58-5FA2F7213338}"/>
            </a:ext>
          </a:extLst>
        </xdr:cNvPr>
        <xdr:cNvSpPr/>
      </xdr:nvSpPr>
      <xdr:spPr>
        <a:xfrm>
          <a:off x="21272500" y="110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73152</xdr:rowOff>
    </xdr:from>
    <xdr:to>
      <xdr:col>116</xdr:col>
      <xdr:colOff>63500</xdr:colOff>
      <xdr:row>64</xdr:row>
      <xdr:rowOff>81724</xdr:rowOff>
    </xdr:to>
    <xdr:cxnSp macro="">
      <xdr:nvCxnSpPr>
        <xdr:cNvPr id="488" name="直線コネクタ 487">
          <a:extLst>
            <a:ext uri="{FF2B5EF4-FFF2-40B4-BE49-F238E27FC236}">
              <a16:creationId xmlns:a16="http://schemas.microsoft.com/office/drawing/2014/main" id="{526711F1-5401-4F0A-B6EB-C8F25BB91358}"/>
            </a:ext>
          </a:extLst>
        </xdr:cNvPr>
        <xdr:cNvCxnSpPr/>
      </xdr:nvCxnSpPr>
      <xdr:spPr>
        <a:xfrm flipV="1">
          <a:off x="21323300" y="1104595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37782</xdr:rowOff>
    </xdr:from>
    <xdr:to>
      <xdr:col>107</xdr:col>
      <xdr:colOff>101600</xdr:colOff>
      <xdr:row>64</xdr:row>
      <xdr:rowOff>139382</xdr:rowOff>
    </xdr:to>
    <xdr:sp macro="" textlink="">
      <xdr:nvSpPr>
        <xdr:cNvPr id="489" name="楕円 488">
          <a:extLst>
            <a:ext uri="{FF2B5EF4-FFF2-40B4-BE49-F238E27FC236}">
              <a16:creationId xmlns:a16="http://schemas.microsoft.com/office/drawing/2014/main" id="{BD641FD3-9C8F-4556-AD3D-B019090F60EE}"/>
            </a:ext>
          </a:extLst>
        </xdr:cNvPr>
        <xdr:cNvSpPr/>
      </xdr:nvSpPr>
      <xdr:spPr>
        <a:xfrm>
          <a:off x="20383500" y="110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81724</xdr:rowOff>
    </xdr:from>
    <xdr:to>
      <xdr:col>111</xdr:col>
      <xdr:colOff>177800</xdr:colOff>
      <xdr:row>64</xdr:row>
      <xdr:rowOff>88582</xdr:rowOff>
    </xdr:to>
    <xdr:cxnSp macro="">
      <xdr:nvCxnSpPr>
        <xdr:cNvPr id="490" name="直線コネクタ 489">
          <a:extLst>
            <a:ext uri="{FF2B5EF4-FFF2-40B4-BE49-F238E27FC236}">
              <a16:creationId xmlns:a16="http://schemas.microsoft.com/office/drawing/2014/main" id="{2CC21077-B63F-4863-BF9D-A40798F29129}"/>
            </a:ext>
          </a:extLst>
        </xdr:cNvPr>
        <xdr:cNvCxnSpPr/>
      </xdr:nvCxnSpPr>
      <xdr:spPr>
        <a:xfrm flipV="1">
          <a:off x="20434300" y="110545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43307</xdr:rowOff>
    </xdr:from>
    <xdr:to>
      <xdr:col>102</xdr:col>
      <xdr:colOff>165100</xdr:colOff>
      <xdr:row>64</xdr:row>
      <xdr:rowOff>144907</xdr:rowOff>
    </xdr:to>
    <xdr:sp macro="" textlink="">
      <xdr:nvSpPr>
        <xdr:cNvPr id="491" name="楕円 490">
          <a:extLst>
            <a:ext uri="{FF2B5EF4-FFF2-40B4-BE49-F238E27FC236}">
              <a16:creationId xmlns:a16="http://schemas.microsoft.com/office/drawing/2014/main" id="{8BF9A9FA-7367-427F-A2A2-662E569FBADD}"/>
            </a:ext>
          </a:extLst>
        </xdr:cNvPr>
        <xdr:cNvSpPr/>
      </xdr:nvSpPr>
      <xdr:spPr>
        <a:xfrm>
          <a:off x="19494500" y="110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88582</xdr:rowOff>
    </xdr:from>
    <xdr:to>
      <xdr:col>107</xdr:col>
      <xdr:colOff>50800</xdr:colOff>
      <xdr:row>64</xdr:row>
      <xdr:rowOff>94107</xdr:rowOff>
    </xdr:to>
    <xdr:cxnSp macro="">
      <xdr:nvCxnSpPr>
        <xdr:cNvPr id="492" name="直線コネクタ 491">
          <a:extLst>
            <a:ext uri="{FF2B5EF4-FFF2-40B4-BE49-F238E27FC236}">
              <a16:creationId xmlns:a16="http://schemas.microsoft.com/office/drawing/2014/main" id="{AA51D45E-3DC4-4550-86FB-247E84B0D085}"/>
            </a:ext>
          </a:extLst>
        </xdr:cNvPr>
        <xdr:cNvCxnSpPr/>
      </xdr:nvCxnSpPr>
      <xdr:spPr>
        <a:xfrm flipV="1">
          <a:off x="19545300" y="1106138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40640</xdr:rowOff>
    </xdr:from>
    <xdr:to>
      <xdr:col>98</xdr:col>
      <xdr:colOff>38100</xdr:colOff>
      <xdr:row>64</xdr:row>
      <xdr:rowOff>142240</xdr:rowOff>
    </xdr:to>
    <xdr:sp macro="" textlink="">
      <xdr:nvSpPr>
        <xdr:cNvPr id="493" name="楕円 492">
          <a:extLst>
            <a:ext uri="{FF2B5EF4-FFF2-40B4-BE49-F238E27FC236}">
              <a16:creationId xmlns:a16="http://schemas.microsoft.com/office/drawing/2014/main" id="{0359B3CF-CAF4-4F26-91BC-F98A1070458C}"/>
            </a:ext>
          </a:extLst>
        </xdr:cNvPr>
        <xdr:cNvSpPr/>
      </xdr:nvSpPr>
      <xdr:spPr>
        <a:xfrm>
          <a:off x="18605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91440</xdr:rowOff>
    </xdr:from>
    <xdr:to>
      <xdr:col>102</xdr:col>
      <xdr:colOff>114300</xdr:colOff>
      <xdr:row>64</xdr:row>
      <xdr:rowOff>94107</xdr:rowOff>
    </xdr:to>
    <xdr:cxnSp macro="">
      <xdr:nvCxnSpPr>
        <xdr:cNvPr id="494" name="直線コネクタ 493">
          <a:extLst>
            <a:ext uri="{FF2B5EF4-FFF2-40B4-BE49-F238E27FC236}">
              <a16:creationId xmlns:a16="http://schemas.microsoft.com/office/drawing/2014/main" id="{964DD106-B575-402E-B81E-9B70ECA0EBC7}"/>
            </a:ext>
          </a:extLst>
        </xdr:cNvPr>
        <xdr:cNvCxnSpPr/>
      </xdr:nvCxnSpPr>
      <xdr:spPr>
        <a:xfrm>
          <a:off x="18656300" y="1106424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495" name="n_1aveValue【学校施設】&#10;一人当たり面積">
          <a:extLst>
            <a:ext uri="{FF2B5EF4-FFF2-40B4-BE49-F238E27FC236}">
              <a16:creationId xmlns:a16="http://schemas.microsoft.com/office/drawing/2014/main" id="{CAE58EA4-1EA9-49DB-BDC5-45F8FACD56F4}"/>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496" name="n_2aveValue【学校施設】&#10;一人当たり面積">
          <a:extLst>
            <a:ext uri="{FF2B5EF4-FFF2-40B4-BE49-F238E27FC236}">
              <a16:creationId xmlns:a16="http://schemas.microsoft.com/office/drawing/2014/main" id="{2F69C56F-F912-4D57-8C75-53BCA5F58A39}"/>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497" name="n_3aveValue【学校施設】&#10;一人当たり面積">
          <a:extLst>
            <a:ext uri="{FF2B5EF4-FFF2-40B4-BE49-F238E27FC236}">
              <a16:creationId xmlns:a16="http://schemas.microsoft.com/office/drawing/2014/main" id="{F320BAAC-2CF2-48FC-BB24-68512B2218B5}"/>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498" name="n_4aveValue【学校施設】&#10;一人当たり面積">
          <a:extLst>
            <a:ext uri="{FF2B5EF4-FFF2-40B4-BE49-F238E27FC236}">
              <a16:creationId xmlns:a16="http://schemas.microsoft.com/office/drawing/2014/main" id="{91A792F2-D897-404C-9465-D0BBC6960936}"/>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123651</xdr:rowOff>
    </xdr:from>
    <xdr:ext cx="469744" cy="259045"/>
    <xdr:sp macro="" textlink="">
      <xdr:nvSpPr>
        <xdr:cNvPr id="499" name="n_1mainValue【学校施設】&#10;一人当たり面積">
          <a:extLst>
            <a:ext uri="{FF2B5EF4-FFF2-40B4-BE49-F238E27FC236}">
              <a16:creationId xmlns:a16="http://schemas.microsoft.com/office/drawing/2014/main" id="{705DC130-C99D-41DC-947E-924FA10EF7D1}"/>
            </a:ext>
          </a:extLst>
        </xdr:cNvPr>
        <xdr:cNvSpPr txBox="1"/>
      </xdr:nvSpPr>
      <xdr:spPr>
        <a:xfrm>
          <a:off x="21075727" y="110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130509</xdr:rowOff>
    </xdr:from>
    <xdr:ext cx="469744" cy="259045"/>
    <xdr:sp macro="" textlink="">
      <xdr:nvSpPr>
        <xdr:cNvPr id="500" name="n_2mainValue【学校施設】&#10;一人当たり面積">
          <a:extLst>
            <a:ext uri="{FF2B5EF4-FFF2-40B4-BE49-F238E27FC236}">
              <a16:creationId xmlns:a16="http://schemas.microsoft.com/office/drawing/2014/main" id="{13C910D2-B021-473D-93E2-47AAD2FC1460}"/>
            </a:ext>
          </a:extLst>
        </xdr:cNvPr>
        <xdr:cNvSpPr txBox="1"/>
      </xdr:nvSpPr>
      <xdr:spPr>
        <a:xfrm>
          <a:off x="20199427" y="1110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136034</xdr:rowOff>
    </xdr:from>
    <xdr:ext cx="469744" cy="259045"/>
    <xdr:sp macro="" textlink="">
      <xdr:nvSpPr>
        <xdr:cNvPr id="501" name="n_3mainValue【学校施設】&#10;一人当たり面積">
          <a:extLst>
            <a:ext uri="{FF2B5EF4-FFF2-40B4-BE49-F238E27FC236}">
              <a16:creationId xmlns:a16="http://schemas.microsoft.com/office/drawing/2014/main" id="{35ED9F54-BE54-4D13-B5B5-CBC595C26C78}"/>
            </a:ext>
          </a:extLst>
        </xdr:cNvPr>
        <xdr:cNvSpPr txBox="1"/>
      </xdr:nvSpPr>
      <xdr:spPr>
        <a:xfrm>
          <a:off x="19310427" y="1110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133367</xdr:rowOff>
    </xdr:from>
    <xdr:ext cx="469744" cy="259045"/>
    <xdr:sp macro="" textlink="">
      <xdr:nvSpPr>
        <xdr:cNvPr id="502" name="n_4mainValue【学校施設】&#10;一人当たり面積">
          <a:extLst>
            <a:ext uri="{FF2B5EF4-FFF2-40B4-BE49-F238E27FC236}">
              <a16:creationId xmlns:a16="http://schemas.microsoft.com/office/drawing/2014/main" id="{6A8D7071-2313-4C56-AFA2-A38CEA31654C}"/>
            </a:ext>
          </a:extLst>
        </xdr:cNvPr>
        <xdr:cNvSpPr txBox="1"/>
      </xdr:nvSpPr>
      <xdr:spPr>
        <a:xfrm>
          <a:off x="18421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20C2CF18-41A1-481C-B642-0F442CA54F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915CDB33-6133-4D1B-84D4-BD0D15B7DA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F3FAF32-C61F-4628-A7D6-C5A2BA0634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F88CD57B-6CB9-429B-BCBA-A9EAAD78BD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4A9E582D-CF82-4447-AC38-72F7036DB1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5113F9D1-E43E-45C1-B04B-C302100790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2E5B53A4-CBF3-4D1B-A1E7-F984799103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257F07E8-371F-418A-A3E4-276B810747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110C0F54-1953-4D41-8DA2-AD27C8872C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51EBFCB5-2374-4A1E-BAE1-E737D0118C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A53F39B9-82E9-4F6A-AD1B-3209BA44391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C3F35AD4-631F-40BC-85CE-C623FB4BA1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EB3499F5-DA0A-4754-B325-718EE9A3E7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1D14AA92-FF48-4E43-90EB-22C69AA383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377A4489-62B2-49E3-BAA2-ACF85D209E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0C2C33C2-0255-4E90-9388-63FC9CE15E2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1443089B-5EFD-4E60-993E-E3509FC539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D0C0D549-9BF5-40C7-9453-B2D2027857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1389B6AB-53C4-4679-B49B-D4B0DFD50E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8A507DCD-61F6-47B3-9CDF-42E736289A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7FD3DC79-60C8-4815-AD7B-7DF017CFC4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25D745A2-FA01-460F-B6E2-FC45779F00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A2223A92-6F5B-49AA-B604-0787C3A101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192F62CC-966F-4E96-BD99-ECD124BC63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860C2A47-E372-4A31-8CF6-CBFD75ADEC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14F9CA08-56C2-469F-AE17-A8303BA30A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a:extLst>
            <a:ext uri="{FF2B5EF4-FFF2-40B4-BE49-F238E27FC236}">
              <a16:creationId xmlns:a16="http://schemas.microsoft.com/office/drawing/2014/main" id="{94407E83-5CF8-4DCA-8DD6-A629CF032F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a:extLst>
            <a:ext uri="{FF2B5EF4-FFF2-40B4-BE49-F238E27FC236}">
              <a16:creationId xmlns:a16="http://schemas.microsoft.com/office/drawing/2014/main" id="{3EAA08B8-C2CB-4F3A-8232-7554A3A463B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1" name="テキスト ボックス 530">
          <a:extLst>
            <a:ext uri="{FF2B5EF4-FFF2-40B4-BE49-F238E27FC236}">
              <a16:creationId xmlns:a16="http://schemas.microsoft.com/office/drawing/2014/main" id="{DC64DD30-096F-4177-AF4A-C72E6CE5E12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a:extLst>
            <a:ext uri="{FF2B5EF4-FFF2-40B4-BE49-F238E27FC236}">
              <a16:creationId xmlns:a16="http://schemas.microsoft.com/office/drawing/2014/main" id="{9B89BD1C-1177-4C48-AC1C-5BC0CB1B24F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a:extLst>
            <a:ext uri="{FF2B5EF4-FFF2-40B4-BE49-F238E27FC236}">
              <a16:creationId xmlns:a16="http://schemas.microsoft.com/office/drawing/2014/main" id="{FD990C05-AD9E-4804-8C55-2D21919C125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a:extLst>
            <a:ext uri="{FF2B5EF4-FFF2-40B4-BE49-F238E27FC236}">
              <a16:creationId xmlns:a16="http://schemas.microsoft.com/office/drawing/2014/main" id="{B98FB5A4-E470-4A0D-AE46-CA994182004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a:extLst>
            <a:ext uri="{FF2B5EF4-FFF2-40B4-BE49-F238E27FC236}">
              <a16:creationId xmlns:a16="http://schemas.microsoft.com/office/drawing/2014/main" id="{A01E5AC1-26B3-45F3-8B09-7D677C7074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a:extLst>
            <a:ext uri="{FF2B5EF4-FFF2-40B4-BE49-F238E27FC236}">
              <a16:creationId xmlns:a16="http://schemas.microsoft.com/office/drawing/2014/main" id="{C8660FF5-7C16-4126-90E2-BD528E3CFBC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a:extLst>
            <a:ext uri="{FF2B5EF4-FFF2-40B4-BE49-F238E27FC236}">
              <a16:creationId xmlns:a16="http://schemas.microsoft.com/office/drawing/2014/main" id="{8FCE67A4-2929-4AF1-A025-D4989AFD5C1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a:extLst>
            <a:ext uri="{FF2B5EF4-FFF2-40B4-BE49-F238E27FC236}">
              <a16:creationId xmlns:a16="http://schemas.microsoft.com/office/drawing/2014/main" id="{8B0BCD3B-A7AE-41D9-9BAE-DBC57891C3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9" name="テキスト ボックス 538">
          <a:extLst>
            <a:ext uri="{FF2B5EF4-FFF2-40B4-BE49-F238E27FC236}">
              <a16:creationId xmlns:a16="http://schemas.microsoft.com/office/drawing/2014/main" id="{D1D77EA8-9A61-43DA-989D-C681EBC1421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359ED99D-5AB8-4C2B-8BFE-C44EA19580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1" name="テキスト ボックス 540">
          <a:extLst>
            <a:ext uri="{FF2B5EF4-FFF2-40B4-BE49-F238E27FC236}">
              <a16:creationId xmlns:a16="http://schemas.microsoft.com/office/drawing/2014/main" id="{72064D7A-1C17-420F-92ED-30B1CCED6BF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a:extLst>
            <a:ext uri="{FF2B5EF4-FFF2-40B4-BE49-F238E27FC236}">
              <a16:creationId xmlns:a16="http://schemas.microsoft.com/office/drawing/2014/main" id="{A1F4C4F6-297E-4124-93D9-5EEEC3C478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543" name="直線コネクタ 542">
          <a:extLst>
            <a:ext uri="{FF2B5EF4-FFF2-40B4-BE49-F238E27FC236}">
              <a16:creationId xmlns:a16="http://schemas.microsoft.com/office/drawing/2014/main" id="{FB658F63-3848-4550-98E5-BC286BE4D4C7}"/>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544" name="【公民館】&#10;有形固定資産減価償却率最小値テキスト">
          <a:extLst>
            <a:ext uri="{FF2B5EF4-FFF2-40B4-BE49-F238E27FC236}">
              <a16:creationId xmlns:a16="http://schemas.microsoft.com/office/drawing/2014/main" id="{7B566C5A-02F2-45E9-802B-72E8D3803A31}"/>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545" name="直線コネクタ 544">
          <a:extLst>
            <a:ext uri="{FF2B5EF4-FFF2-40B4-BE49-F238E27FC236}">
              <a16:creationId xmlns:a16="http://schemas.microsoft.com/office/drawing/2014/main" id="{23ADC494-BBF4-44B9-B268-6D00538348E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546" name="【公民館】&#10;有形固定資産減価償却率最大値テキスト">
          <a:extLst>
            <a:ext uri="{FF2B5EF4-FFF2-40B4-BE49-F238E27FC236}">
              <a16:creationId xmlns:a16="http://schemas.microsoft.com/office/drawing/2014/main" id="{A14D3BEA-7FBF-41C0-AF36-D6D81ADAC57A}"/>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547" name="直線コネクタ 546">
          <a:extLst>
            <a:ext uri="{FF2B5EF4-FFF2-40B4-BE49-F238E27FC236}">
              <a16:creationId xmlns:a16="http://schemas.microsoft.com/office/drawing/2014/main" id="{858E3E55-3C65-4FE4-AFC4-CA4DF916D943}"/>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548" name="【公民館】&#10;有形固定資産減価償却率平均値テキスト">
          <a:extLst>
            <a:ext uri="{FF2B5EF4-FFF2-40B4-BE49-F238E27FC236}">
              <a16:creationId xmlns:a16="http://schemas.microsoft.com/office/drawing/2014/main" id="{41AA2BA8-1094-423B-80D3-8AC157C1D6B0}"/>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549" name="フローチャート: 判断 548">
          <a:extLst>
            <a:ext uri="{FF2B5EF4-FFF2-40B4-BE49-F238E27FC236}">
              <a16:creationId xmlns:a16="http://schemas.microsoft.com/office/drawing/2014/main" id="{FA2DC0A7-DF1C-4311-9128-9299426EB461}"/>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550" name="フローチャート: 判断 549">
          <a:extLst>
            <a:ext uri="{FF2B5EF4-FFF2-40B4-BE49-F238E27FC236}">
              <a16:creationId xmlns:a16="http://schemas.microsoft.com/office/drawing/2014/main" id="{C69D8F96-2B8F-4163-917F-384FF268858C}"/>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551" name="フローチャート: 判断 550">
          <a:extLst>
            <a:ext uri="{FF2B5EF4-FFF2-40B4-BE49-F238E27FC236}">
              <a16:creationId xmlns:a16="http://schemas.microsoft.com/office/drawing/2014/main" id="{E601BE28-FE9B-4CD3-A689-8B42E34DE951}"/>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52" name="フローチャート: 判断 551">
          <a:extLst>
            <a:ext uri="{FF2B5EF4-FFF2-40B4-BE49-F238E27FC236}">
              <a16:creationId xmlns:a16="http://schemas.microsoft.com/office/drawing/2014/main" id="{8B6202B9-C218-42F8-AF62-35A7633356D6}"/>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553" name="フローチャート: 判断 552">
          <a:extLst>
            <a:ext uri="{FF2B5EF4-FFF2-40B4-BE49-F238E27FC236}">
              <a16:creationId xmlns:a16="http://schemas.microsoft.com/office/drawing/2014/main" id="{814A7243-EEC7-4A8C-9518-4D962799BF73}"/>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57E0433D-C104-43D2-8180-00FC86143C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7012C027-F414-422A-A69E-48B9FEB354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D1048AE9-C79A-4C38-A6AE-6B3F36732B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69232ED3-AE15-49EE-B9A4-8337FDF616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80ED6354-D948-48CC-8E5C-96875F1D7C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559" name="楕円 558">
          <a:extLst>
            <a:ext uri="{FF2B5EF4-FFF2-40B4-BE49-F238E27FC236}">
              <a16:creationId xmlns:a16="http://schemas.microsoft.com/office/drawing/2014/main" id="{DB698FF2-6FC7-4082-9917-9572E3A9D857}"/>
            </a:ext>
          </a:extLst>
        </xdr:cNvPr>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560" name="【公民館】&#10;有形固定資産減価償却率該当値テキスト">
          <a:extLst>
            <a:ext uri="{FF2B5EF4-FFF2-40B4-BE49-F238E27FC236}">
              <a16:creationId xmlns:a16="http://schemas.microsoft.com/office/drawing/2014/main" id="{36A946FD-B60C-41CF-9E2A-BBCCEDD7E02C}"/>
            </a:ext>
          </a:extLst>
        </xdr:cNvPr>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561" name="楕円 560">
          <a:extLst>
            <a:ext uri="{FF2B5EF4-FFF2-40B4-BE49-F238E27FC236}">
              <a16:creationId xmlns:a16="http://schemas.microsoft.com/office/drawing/2014/main" id="{516FD2E6-55AC-45A7-9465-0977A75B2785}"/>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30480</xdr:rowOff>
    </xdr:to>
    <xdr:cxnSp macro="">
      <xdr:nvCxnSpPr>
        <xdr:cNvPr id="562" name="直線コネクタ 561">
          <a:extLst>
            <a:ext uri="{FF2B5EF4-FFF2-40B4-BE49-F238E27FC236}">
              <a16:creationId xmlns:a16="http://schemas.microsoft.com/office/drawing/2014/main" id="{19C2B698-5EA1-4593-9BC2-33B2E87B4F47}"/>
            </a:ext>
          </a:extLst>
        </xdr:cNvPr>
        <xdr:cNvCxnSpPr/>
      </xdr:nvCxnSpPr>
      <xdr:spPr>
        <a:xfrm>
          <a:off x="15481300" y="1816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563" name="楕円 562">
          <a:extLst>
            <a:ext uri="{FF2B5EF4-FFF2-40B4-BE49-F238E27FC236}">
              <a16:creationId xmlns:a16="http://schemas.microsoft.com/office/drawing/2014/main" id="{BA3C86C3-4043-4C66-A014-7A2EDB3D2379}"/>
            </a:ext>
          </a:extLst>
        </xdr:cNvPr>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163830</xdr:rowOff>
    </xdr:to>
    <xdr:cxnSp macro="">
      <xdr:nvCxnSpPr>
        <xdr:cNvPr id="564" name="直線コネクタ 563">
          <a:extLst>
            <a:ext uri="{FF2B5EF4-FFF2-40B4-BE49-F238E27FC236}">
              <a16:creationId xmlns:a16="http://schemas.microsoft.com/office/drawing/2014/main" id="{6D280248-D748-43BF-A3E8-EE060EDE5158}"/>
            </a:ext>
          </a:extLst>
        </xdr:cNvPr>
        <xdr:cNvCxnSpPr/>
      </xdr:nvCxnSpPr>
      <xdr:spPr>
        <a:xfrm>
          <a:off x="14592300" y="18129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565" name="楕円 564">
          <a:extLst>
            <a:ext uri="{FF2B5EF4-FFF2-40B4-BE49-F238E27FC236}">
              <a16:creationId xmlns:a16="http://schemas.microsoft.com/office/drawing/2014/main" id="{469F83FA-5686-49E2-9143-80339E55AF63}"/>
            </a:ext>
          </a:extLst>
        </xdr:cNvPr>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127636</xdr:rowOff>
    </xdr:to>
    <xdr:cxnSp macro="">
      <xdr:nvCxnSpPr>
        <xdr:cNvPr id="566" name="直線コネクタ 565">
          <a:extLst>
            <a:ext uri="{FF2B5EF4-FFF2-40B4-BE49-F238E27FC236}">
              <a16:creationId xmlns:a16="http://schemas.microsoft.com/office/drawing/2014/main" id="{A99E0A09-1F4E-435C-A130-6649B5727E8D}"/>
            </a:ext>
          </a:extLst>
        </xdr:cNvPr>
        <xdr:cNvCxnSpPr/>
      </xdr:nvCxnSpPr>
      <xdr:spPr>
        <a:xfrm>
          <a:off x="13703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567" name="楕円 566">
          <a:extLst>
            <a:ext uri="{FF2B5EF4-FFF2-40B4-BE49-F238E27FC236}">
              <a16:creationId xmlns:a16="http://schemas.microsoft.com/office/drawing/2014/main" id="{D34E2211-D3A2-4A45-951A-6DD0238A086A}"/>
            </a:ext>
          </a:extLst>
        </xdr:cNvPr>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89536</xdr:rowOff>
    </xdr:to>
    <xdr:cxnSp macro="">
      <xdr:nvCxnSpPr>
        <xdr:cNvPr id="568" name="直線コネクタ 567">
          <a:extLst>
            <a:ext uri="{FF2B5EF4-FFF2-40B4-BE49-F238E27FC236}">
              <a16:creationId xmlns:a16="http://schemas.microsoft.com/office/drawing/2014/main" id="{B4F92B4B-9F98-411A-BC77-0898CFB76AED}"/>
            </a:ext>
          </a:extLst>
        </xdr:cNvPr>
        <xdr:cNvCxnSpPr/>
      </xdr:nvCxnSpPr>
      <xdr:spPr>
        <a:xfrm>
          <a:off x="12814300" y="18055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569" name="n_1aveValue【公民館】&#10;有形固定資産減価償却率">
          <a:extLst>
            <a:ext uri="{FF2B5EF4-FFF2-40B4-BE49-F238E27FC236}">
              <a16:creationId xmlns:a16="http://schemas.microsoft.com/office/drawing/2014/main" id="{17DEA6E5-153D-44EF-8685-A106E9C86EA5}"/>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570" name="n_2aveValue【公民館】&#10;有形固定資産減価償却率">
          <a:extLst>
            <a:ext uri="{FF2B5EF4-FFF2-40B4-BE49-F238E27FC236}">
              <a16:creationId xmlns:a16="http://schemas.microsoft.com/office/drawing/2014/main" id="{2E6D61E6-0185-4CDC-B178-C2C93D7C3EF6}"/>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71" name="n_3aveValue【公民館】&#10;有形固定資産減価償却率">
          <a:extLst>
            <a:ext uri="{FF2B5EF4-FFF2-40B4-BE49-F238E27FC236}">
              <a16:creationId xmlns:a16="http://schemas.microsoft.com/office/drawing/2014/main" id="{04F34B07-FF2C-4E93-B878-60A8A667BFF6}"/>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572" name="n_4aveValue【公民館】&#10;有形固定資産減価償却率">
          <a:extLst>
            <a:ext uri="{FF2B5EF4-FFF2-40B4-BE49-F238E27FC236}">
              <a16:creationId xmlns:a16="http://schemas.microsoft.com/office/drawing/2014/main" id="{A83C7966-E53F-4E13-A70C-055B1DCC4637}"/>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573" name="n_1mainValue【公民館】&#10;有形固定資産減価償却率">
          <a:extLst>
            <a:ext uri="{FF2B5EF4-FFF2-40B4-BE49-F238E27FC236}">
              <a16:creationId xmlns:a16="http://schemas.microsoft.com/office/drawing/2014/main" id="{276DE861-F893-4ACC-A7D5-30C89DEB6A72}"/>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574" name="n_2mainValue【公民館】&#10;有形固定資産減価償却率">
          <a:extLst>
            <a:ext uri="{FF2B5EF4-FFF2-40B4-BE49-F238E27FC236}">
              <a16:creationId xmlns:a16="http://schemas.microsoft.com/office/drawing/2014/main" id="{7FA08E84-2420-4CE2-8510-7DA113B85821}"/>
            </a:ext>
          </a:extLst>
        </xdr:cNvPr>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575" name="n_3mainValue【公民館】&#10;有形固定資産減価償却率">
          <a:extLst>
            <a:ext uri="{FF2B5EF4-FFF2-40B4-BE49-F238E27FC236}">
              <a16:creationId xmlns:a16="http://schemas.microsoft.com/office/drawing/2014/main" id="{961CC625-EDAB-4300-96A6-F741C98EF0D6}"/>
            </a:ext>
          </a:extLst>
        </xdr:cNvPr>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576" name="n_4mainValue【公民館】&#10;有形固定資産減価償却率">
          <a:extLst>
            <a:ext uri="{FF2B5EF4-FFF2-40B4-BE49-F238E27FC236}">
              <a16:creationId xmlns:a16="http://schemas.microsoft.com/office/drawing/2014/main" id="{2148AE39-19AA-4B3F-9143-54A71865CEE4}"/>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18EC5A94-04F6-4B20-AC8E-1E66B62EC4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BD8D7CC6-1300-4AF1-A24E-2D48FEDAAB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02B98A05-5E5A-45C4-B83C-1FC0E453DB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329BABFD-8997-4704-82A4-4C13C7ECE8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5781AD76-BD2B-45D8-9DAE-F57CFBB2BE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A5137439-706F-4089-8726-09261E055E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181486B1-C6C9-44EA-9AD8-FFF3133DAF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4E1A8F8B-5458-4CEC-A23A-E179EFF2CC2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a:extLst>
            <a:ext uri="{FF2B5EF4-FFF2-40B4-BE49-F238E27FC236}">
              <a16:creationId xmlns:a16="http://schemas.microsoft.com/office/drawing/2014/main" id="{07D8E1D9-7988-46AB-BDFB-29444F9C30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a:extLst>
            <a:ext uri="{FF2B5EF4-FFF2-40B4-BE49-F238E27FC236}">
              <a16:creationId xmlns:a16="http://schemas.microsoft.com/office/drawing/2014/main" id="{D83035E0-AA63-4454-AD10-9B77C75DB9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a:extLst>
            <a:ext uri="{FF2B5EF4-FFF2-40B4-BE49-F238E27FC236}">
              <a16:creationId xmlns:a16="http://schemas.microsoft.com/office/drawing/2014/main" id="{6E9312BF-21F1-474B-A6CF-EFC0BA52C5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a:extLst>
            <a:ext uri="{FF2B5EF4-FFF2-40B4-BE49-F238E27FC236}">
              <a16:creationId xmlns:a16="http://schemas.microsoft.com/office/drawing/2014/main" id="{ACFC64C6-68A7-459B-87A1-A4BE737670C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a:extLst>
            <a:ext uri="{FF2B5EF4-FFF2-40B4-BE49-F238E27FC236}">
              <a16:creationId xmlns:a16="http://schemas.microsoft.com/office/drawing/2014/main" id="{901964B9-4835-400F-9C2F-6CF0A2AA52A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a:extLst>
            <a:ext uri="{FF2B5EF4-FFF2-40B4-BE49-F238E27FC236}">
              <a16:creationId xmlns:a16="http://schemas.microsoft.com/office/drawing/2014/main" id="{33CD29E1-9102-442B-ADC7-7541BC7EAE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a:extLst>
            <a:ext uri="{FF2B5EF4-FFF2-40B4-BE49-F238E27FC236}">
              <a16:creationId xmlns:a16="http://schemas.microsoft.com/office/drawing/2014/main" id="{F6ADDED7-B4D5-4828-BB81-9886E13104A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a:extLst>
            <a:ext uri="{FF2B5EF4-FFF2-40B4-BE49-F238E27FC236}">
              <a16:creationId xmlns:a16="http://schemas.microsoft.com/office/drawing/2014/main" id="{2C95B43C-04B7-4136-99EC-606A169715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a:extLst>
            <a:ext uri="{FF2B5EF4-FFF2-40B4-BE49-F238E27FC236}">
              <a16:creationId xmlns:a16="http://schemas.microsoft.com/office/drawing/2014/main" id="{CF70AB31-E810-438B-AEA6-43A06F9374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a:extLst>
            <a:ext uri="{FF2B5EF4-FFF2-40B4-BE49-F238E27FC236}">
              <a16:creationId xmlns:a16="http://schemas.microsoft.com/office/drawing/2014/main" id="{561E1ED5-5CC3-4B09-AC24-55CB564FB11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a:extLst>
            <a:ext uri="{FF2B5EF4-FFF2-40B4-BE49-F238E27FC236}">
              <a16:creationId xmlns:a16="http://schemas.microsoft.com/office/drawing/2014/main" id="{EF89AF5B-E064-4BE0-AF55-AF751E1E6D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6" name="テキスト ボックス 595">
          <a:extLst>
            <a:ext uri="{FF2B5EF4-FFF2-40B4-BE49-F238E27FC236}">
              <a16:creationId xmlns:a16="http://schemas.microsoft.com/office/drawing/2014/main" id="{F2015CFC-D02E-42F8-B710-038E7B8A7F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a16="http://schemas.microsoft.com/office/drawing/2014/main" id="{3984C0B0-B41F-4AFF-8DDC-A32E5CC625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6FE970CD-A097-4038-9CCB-F1EA13A67A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公民館】&#10;一人当たり面積グラフ枠">
          <a:extLst>
            <a:ext uri="{FF2B5EF4-FFF2-40B4-BE49-F238E27FC236}">
              <a16:creationId xmlns:a16="http://schemas.microsoft.com/office/drawing/2014/main" id="{B0B7AE0F-9454-4956-A3F2-899E121677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600" name="直線コネクタ 599">
          <a:extLst>
            <a:ext uri="{FF2B5EF4-FFF2-40B4-BE49-F238E27FC236}">
              <a16:creationId xmlns:a16="http://schemas.microsoft.com/office/drawing/2014/main" id="{70401109-08AE-4D0A-853B-41C5965B7FD6}"/>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601" name="【公民館】&#10;一人当たり面積最小値テキスト">
          <a:extLst>
            <a:ext uri="{FF2B5EF4-FFF2-40B4-BE49-F238E27FC236}">
              <a16:creationId xmlns:a16="http://schemas.microsoft.com/office/drawing/2014/main" id="{FA01FC0F-4780-4714-ABB9-A17AD5447FC6}"/>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602" name="直線コネクタ 601">
          <a:extLst>
            <a:ext uri="{FF2B5EF4-FFF2-40B4-BE49-F238E27FC236}">
              <a16:creationId xmlns:a16="http://schemas.microsoft.com/office/drawing/2014/main" id="{0D461094-FCE4-40F6-B738-69EFDF89B31C}"/>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603" name="【公民館】&#10;一人当たり面積最大値テキスト">
          <a:extLst>
            <a:ext uri="{FF2B5EF4-FFF2-40B4-BE49-F238E27FC236}">
              <a16:creationId xmlns:a16="http://schemas.microsoft.com/office/drawing/2014/main" id="{2D8CD93A-1AD3-4CD5-8AAF-A189455489E1}"/>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604" name="直線コネクタ 603">
          <a:extLst>
            <a:ext uri="{FF2B5EF4-FFF2-40B4-BE49-F238E27FC236}">
              <a16:creationId xmlns:a16="http://schemas.microsoft.com/office/drawing/2014/main" id="{C685C174-71A7-41F2-8282-37977E921D1A}"/>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605" name="【公民館】&#10;一人当たり面積平均値テキスト">
          <a:extLst>
            <a:ext uri="{FF2B5EF4-FFF2-40B4-BE49-F238E27FC236}">
              <a16:creationId xmlns:a16="http://schemas.microsoft.com/office/drawing/2014/main" id="{5D7B4FF5-BD1A-48F2-BC22-EAFF6F58032E}"/>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606" name="フローチャート: 判断 605">
          <a:extLst>
            <a:ext uri="{FF2B5EF4-FFF2-40B4-BE49-F238E27FC236}">
              <a16:creationId xmlns:a16="http://schemas.microsoft.com/office/drawing/2014/main" id="{B163CC8B-E931-4306-BF45-ACED0F7B8608}"/>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607" name="フローチャート: 判断 606">
          <a:extLst>
            <a:ext uri="{FF2B5EF4-FFF2-40B4-BE49-F238E27FC236}">
              <a16:creationId xmlns:a16="http://schemas.microsoft.com/office/drawing/2014/main" id="{2799E3C9-8067-4EC4-8088-EE9BA568A676}"/>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608" name="フローチャート: 判断 607">
          <a:extLst>
            <a:ext uri="{FF2B5EF4-FFF2-40B4-BE49-F238E27FC236}">
              <a16:creationId xmlns:a16="http://schemas.microsoft.com/office/drawing/2014/main" id="{9D7688F6-E472-409A-B7D0-252D60798DDC}"/>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609" name="フローチャート: 判断 608">
          <a:extLst>
            <a:ext uri="{FF2B5EF4-FFF2-40B4-BE49-F238E27FC236}">
              <a16:creationId xmlns:a16="http://schemas.microsoft.com/office/drawing/2014/main" id="{8399090D-095E-4C1A-ABF2-BB5B3C58FB71}"/>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610" name="フローチャート: 判断 609">
          <a:extLst>
            <a:ext uri="{FF2B5EF4-FFF2-40B4-BE49-F238E27FC236}">
              <a16:creationId xmlns:a16="http://schemas.microsoft.com/office/drawing/2014/main" id="{DB42473D-6B32-4E8F-9D26-27DD7FA67589}"/>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A1995BA-D8FB-4B74-8FFA-AF1DFD0780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9202555F-1281-4A0B-AC44-BD99DB79E7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65329A37-CAE6-4E57-97FD-59C7DC402D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135CF43A-47AE-4039-B3B1-353DCFCAF2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7A7A9713-6859-4D67-9EBE-145C3A3053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164846</xdr:rowOff>
    </xdr:from>
    <xdr:to>
      <xdr:col>116</xdr:col>
      <xdr:colOff>114300</xdr:colOff>
      <xdr:row>108</xdr:row>
      <xdr:rowOff>94996</xdr:rowOff>
    </xdr:to>
    <xdr:sp macro="" textlink="">
      <xdr:nvSpPr>
        <xdr:cNvPr id="616" name="楕円 615">
          <a:extLst>
            <a:ext uri="{FF2B5EF4-FFF2-40B4-BE49-F238E27FC236}">
              <a16:creationId xmlns:a16="http://schemas.microsoft.com/office/drawing/2014/main" id="{3B84A7D2-A20B-4A8D-8166-DBC8E7443AAE}"/>
            </a:ext>
          </a:extLst>
        </xdr:cNvPr>
        <xdr:cNvSpPr/>
      </xdr:nvSpPr>
      <xdr:spPr>
        <a:xfrm>
          <a:off x="221107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79773</xdr:rowOff>
    </xdr:from>
    <xdr:ext cx="469744" cy="259045"/>
    <xdr:sp macro="" textlink="">
      <xdr:nvSpPr>
        <xdr:cNvPr id="617" name="【公民館】&#10;一人当たり面積該当値テキスト">
          <a:extLst>
            <a:ext uri="{FF2B5EF4-FFF2-40B4-BE49-F238E27FC236}">
              <a16:creationId xmlns:a16="http://schemas.microsoft.com/office/drawing/2014/main" id="{1C46E589-BC63-45EC-B36F-4E9F598767A2}"/>
            </a:ext>
          </a:extLst>
        </xdr:cNvPr>
        <xdr:cNvSpPr txBox="1"/>
      </xdr:nvSpPr>
      <xdr:spPr>
        <a:xfrm>
          <a:off x="22199600" y="184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167132</xdr:rowOff>
    </xdr:from>
    <xdr:to>
      <xdr:col>112</xdr:col>
      <xdr:colOff>38100</xdr:colOff>
      <xdr:row>108</xdr:row>
      <xdr:rowOff>97282</xdr:rowOff>
    </xdr:to>
    <xdr:sp macro="" textlink="">
      <xdr:nvSpPr>
        <xdr:cNvPr id="618" name="楕円 617">
          <a:extLst>
            <a:ext uri="{FF2B5EF4-FFF2-40B4-BE49-F238E27FC236}">
              <a16:creationId xmlns:a16="http://schemas.microsoft.com/office/drawing/2014/main" id="{C2A8F58C-F7E1-49C4-871B-F31BA4E607E3}"/>
            </a:ext>
          </a:extLst>
        </xdr:cNvPr>
        <xdr:cNvSpPr/>
      </xdr:nvSpPr>
      <xdr:spPr>
        <a:xfrm>
          <a:off x="21272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44196</xdr:rowOff>
    </xdr:from>
    <xdr:to>
      <xdr:col>116</xdr:col>
      <xdr:colOff>63500</xdr:colOff>
      <xdr:row>108</xdr:row>
      <xdr:rowOff>46482</xdr:rowOff>
    </xdr:to>
    <xdr:cxnSp macro="">
      <xdr:nvCxnSpPr>
        <xdr:cNvPr id="619" name="直線コネクタ 618">
          <a:extLst>
            <a:ext uri="{FF2B5EF4-FFF2-40B4-BE49-F238E27FC236}">
              <a16:creationId xmlns:a16="http://schemas.microsoft.com/office/drawing/2014/main" id="{25D8421B-5B2C-40DC-A859-B63C04174FA7}"/>
            </a:ext>
          </a:extLst>
        </xdr:cNvPr>
        <xdr:cNvCxnSpPr/>
      </xdr:nvCxnSpPr>
      <xdr:spPr>
        <a:xfrm flipV="1">
          <a:off x="21323300" y="185607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169418</xdr:rowOff>
    </xdr:from>
    <xdr:to>
      <xdr:col>107</xdr:col>
      <xdr:colOff>101600</xdr:colOff>
      <xdr:row>108</xdr:row>
      <xdr:rowOff>99568</xdr:rowOff>
    </xdr:to>
    <xdr:sp macro="" textlink="">
      <xdr:nvSpPr>
        <xdr:cNvPr id="620" name="楕円 619">
          <a:extLst>
            <a:ext uri="{FF2B5EF4-FFF2-40B4-BE49-F238E27FC236}">
              <a16:creationId xmlns:a16="http://schemas.microsoft.com/office/drawing/2014/main" id="{BC32636A-7D62-4EF3-81A4-F52C97CEB3CD}"/>
            </a:ext>
          </a:extLst>
        </xdr:cNvPr>
        <xdr:cNvSpPr/>
      </xdr:nvSpPr>
      <xdr:spPr>
        <a:xfrm>
          <a:off x="20383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46482</xdr:rowOff>
    </xdr:from>
    <xdr:to>
      <xdr:col>111</xdr:col>
      <xdr:colOff>177800</xdr:colOff>
      <xdr:row>108</xdr:row>
      <xdr:rowOff>48768</xdr:rowOff>
    </xdr:to>
    <xdr:cxnSp macro="">
      <xdr:nvCxnSpPr>
        <xdr:cNvPr id="621" name="直線コネクタ 620">
          <a:extLst>
            <a:ext uri="{FF2B5EF4-FFF2-40B4-BE49-F238E27FC236}">
              <a16:creationId xmlns:a16="http://schemas.microsoft.com/office/drawing/2014/main" id="{0B0A6111-9B3E-402E-9C78-25C978919A90}"/>
            </a:ext>
          </a:extLst>
        </xdr:cNvPr>
        <xdr:cNvCxnSpPr/>
      </xdr:nvCxnSpPr>
      <xdr:spPr>
        <a:xfrm flipV="1">
          <a:off x="20434300" y="1856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170942</xdr:rowOff>
    </xdr:from>
    <xdr:to>
      <xdr:col>102</xdr:col>
      <xdr:colOff>165100</xdr:colOff>
      <xdr:row>108</xdr:row>
      <xdr:rowOff>101092</xdr:rowOff>
    </xdr:to>
    <xdr:sp macro="" textlink="">
      <xdr:nvSpPr>
        <xdr:cNvPr id="622" name="楕円 621">
          <a:extLst>
            <a:ext uri="{FF2B5EF4-FFF2-40B4-BE49-F238E27FC236}">
              <a16:creationId xmlns:a16="http://schemas.microsoft.com/office/drawing/2014/main" id="{C252C6E0-C75C-424C-9607-74618420F2E6}"/>
            </a:ext>
          </a:extLst>
        </xdr:cNvPr>
        <xdr:cNvSpPr/>
      </xdr:nvSpPr>
      <xdr:spPr>
        <a:xfrm>
          <a:off x="194945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48768</xdr:rowOff>
    </xdr:from>
    <xdr:to>
      <xdr:col>107</xdr:col>
      <xdr:colOff>50800</xdr:colOff>
      <xdr:row>108</xdr:row>
      <xdr:rowOff>50292</xdr:rowOff>
    </xdr:to>
    <xdr:cxnSp macro="">
      <xdr:nvCxnSpPr>
        <xdr:cNvPr id="623" name="直線コネクタ 622">
          <a:extLst>
            <a:ext uri="{FF2B5EF4-FFF2-40B4-BE49-F238E27FC236}">
              <a16:creationId xmlns:a16="http://schemas.microsoft.com/office/drawing/2014/main" id="{01F0B548-8831-4508-83E0-7909E3D82377}"/>
            </a:ext>
          </a:extLst>
        </xdr:cNvPr>
        <xdr:cNvCxnSpPr/>
      </xdr:nvCxnSpPr>
      <xdr:spPr>
        <a:xfrm flipV="1">
          <a:off x="19545300" y="185653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1015</xdr:rowOff>
    </xdr:from>
    <xdr:to>
      <xdr:col>98</xdr:col>
      <xdr:colOff>38100</xdr:colOff>
      <xdr:row>108</xdr:row>
      <xdr:rowOff>102615</xdr:rowOff>
    </xdr:to>
    <xdr:sp macro="" textlink="">
      <xdr:nvSpPr>
        <xdr:cNvPr id="624" name="楕円 623">
          <a:extLst>
            <a:ext uri="{FF2B5EF4-FFF2-40B4-BE49-F238E27FC236}">
              <a16:creationId xmlns:a16="http://schemas.microsoft.com/office/drawing/2014/main" id="{0EC58318-3104-465D-B28A-9CDCA45AAF0A}"/>
            </a:ext>
          </a:extLst>
        </xdr:cNvPr>
        <xdr:cNvSpPr/>
      </xdr:nvSpPr>
      <xdr:spPr>
        <a:xfrm>
          <a:off x="186055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50292</xdr:rowOff>
    </xdr:from>
    <xdr:to>
      <xdr:col>102</xdr:col>
      <xdr:colOff>114300</xdr:colOff>
      <xdr:row>108</xdr:row>
      <xdr:rowOff>51815</xdr:rowOff>
    </xdr:to>
    <xdr:cxnSp macro="">
      <xdr:nvCxnSpPr>
        <xdr:cNvPr id="625" name="直線コネクタ 624">
          <a:extLst>
            <a:ext uri="{FF2B5EF4-FFF2-40B4-BE49-F238E27FC236}">
              <a16:creationId xmlns:a16="http://schemas.microsoft.com/office/drawing/2014/main" id="{05AECBA2-9F62-4982-AF1D-4804F71A0E80}"/>
            </a:ext>
          </a:extLst>
        </xdr:cNvPr>
        <xdr:cNvCxnSpPr/>
      </xdr:nvCxnSpPr>
      <xdr:spPr>
        <a:xfrm flipV="1">
          <a:off x="18656300" y="185668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626" name="n_1aveValue【公民館】&#10;一人当たり面積">
          <a:extLst>
            <a:ext uri="{FF2B5EF4-FFF2-40B4-BE49-F238E27FC236}">
              <a16:creationId xmlns:a16="http://schemas.microsoft.com/office/drawing/2014/main" id="{F9FF3E04-603A-4950-B024-0FF431EB37C2}"/>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627" name="n_2aveValue【公民館】&#10;一人当たり面積">
          <a:extLst>
            <a:ext uri="{FF2B5EF4-FFF2-40B4-BE49-F238E27FC236}">
              <a16:creationId xmlns:a16="http://schemas.microsoft.com/office/drawing/2014/main" id="{42901A5F-8094-43C9-B8E6-D8EE56784C9C}"/>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628" name="n_3aveValue【公民館】&#10;一人当たり面積">
          <a:extLst>
            <a:ext uri="{FF2B5EF4-FFF2-40B4-BE49-F238E27FC236}">
              <a16:creationId xmlns:a16="http://schemas.microsoft.com/office/drawing/2014/main" id="{523CC1DA-F28F-4BB3-83F8-9C5A504DBC54}"/>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629" name="n_4aveValue【公民館】&#10;一人当たり面積">
          <a:extLst>
            <a:ext uri="{FF2B5EF4-FFF2-40B4-BE49-F238E27FC236}">
              <a16:creationId xmlns:a16="http://schemas.microsoft.com/office/drawing/2014/main" id="{74DCC207-1ABA-4B4E-8F2B-2F1F16D0FCA6}"/>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88409</xdr:rowOff>
    </xdr:from>
    <xdr:ext cx="469744" cy="259045"/>
    <xdr:sp macro="" textlink="">
      <xdr:nvSpPr>
        <xdr:cNvPr id="630" name="n_1mainValue【公民館】&#10;一人当たり面積">
          <a:extLst>
            <a:ext uri="{FF2B5EF4-FFF2-40B4-BE49-F238E27FC236}">
              <a16:creationId xmlns:a16="http://schemas.microsoft.com/office/drawing/2014/main" id="{6224A676-EE2A-476B-A59E-9C331F1B397D}"/>
            </a:ext>
          </a:extLst>
        </xdr:cNvPr>
        <xdr:cNvSpPr txBox="1"/>
      </xdr:nvSpPr>
      <xdr:spPr>
        <a:xfrm>
          <a:off x="210757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90695</xdr:rowOff>
    </xdr:from>
    <xdr:ext cx="469744" cy="259045"/>
    <xdr:sp macro="" textlink="">
      <xdr:nvSpPr>
        <xdr:cNvPr id="631" name="n_2mainValue【公民館】&#10;一人当たり面積">
          <a:extLst>
            <a:ext uri="{FF2B5EF4-FFF2-40B4-BE49-F238E27FC236}">
              <a16:creationId xmlns:a16="http://schemas.microsoft.com/office/drawing/2014/main" id="{76A6220D-BD11-493C-88C7-E04438E35A73}"/>
            </a:ext>
          </a:extLst>
        </xdr:cNvPr>
        <xdr:cNvSpPr txBox="1"/>
      </xdr:nvSpPr>
      <xdr:spPr>
        <a:xfrm>
          <a:off x="201994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92219</xdr:rowOff>
    </xdr:from>
    <xdr:ext cx="469744" cy="259045"/>
    <xdr:sp macro="" textlink="">
      <xdr:nvSpPr>
        <xdr:cNvPr id="632" name="n_3mainValue【公民館】&#10;一人当たり面積">
          <a:extLst>
            <a:ext uri="{FF2B5EF4-FFF2-40B4-BE49-F238E27FC236}">
              <a16:creationId xmlns:a16="http://schemas.microsoft.com/office/drawing/2014/main" id="{283B8A48-24EB-4EE3-B93B-F43BDE62E29C}"/>
            </a:ext>
          </a:extLst>
        </xdr:cNvPr>
        <xdr:cNvSpPr txBox="1"/>
      </xdr:nvSpPr>
      <xdr:spPr>
        <a:xfrm>
          <a:off x="19310427" y="186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93742</xdr:rowOff>
    </xdr:from>
    <xdr:ext cx="469744" cy="259045"/>
    <xdr:sp macro="" textlink="">
      <xdr:nvSpPr>
        <xdr:cNvPr id="633" name="n_4mainValue【公民館】&#10;一人当たり面積">
          <a:extLst>
            <a:ext uri="{FF2B5EF4-FFF2-40B4-BE49-F238E27FC236}">
              <a16:creationId xmlns:a16="http://schemas.microsoft.com/office/drawing/2014/main" id="{5061BC6F-0D6E-4251-A6DB-03411442B62F}"/>
            </a:ext>
          </a:extLst>
        </xdr:cNvPr>
        <xdr:cNvSpPr txBox="1"/>
      </xdr:nvSpPr>
      <xdr:spPr>
        <a:xfrm>
          <a:off x="1842142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ACD224FA-08E2-4E6E-BB1D-9AC77FEFE8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F617A609-4981-47B5-986E-C63D368BEE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36A08ED3-131C-4EDA-8744-899ACFB178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の有形固定資産減価償却率と比較して低くなっている。保育所については、平成２７年度末で閉所し平成２８年度に取り壊しとなった。学校施設は、経年劣化が著しいが令和２年度に町内６校ある小学校を１校に統合する計画となっており、令和６年度までに既存の施設を処分することとし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310DE5-3D28-42D1-B86B-F598353DAB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6EF444-F76B-4FD2-8DB0-E02C855E5B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4EFB2E-1F43-4C8E-9001-6E378EF677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4134B6-E4E3-4E1D-9AE4-36FE1D86DD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BD8B79-164F-4BC0-BE60-59B89F2714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BBCFC5-9A7C-454A-88DE-629CDAE62C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73369D-B247-44ED-B678-336530CF04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39322F-0349-496B-907B-241AEE9A85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0B1201-6D1E-4FD9-9334-2741F615D0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1753B1-A3F7-4499-9950-2AB2BF6B00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A89198-403E-4060-9158-7D17906610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9BCD2C-C026-4579-AD21-09D6064BBC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525572-78ED-4BB4-A2CA-8A34559868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102D7B-AC63-4566-8FE3-04968D31E8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26C20C-7FB2-4912-B9F2-BD93FC7643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2B4512-71EF-47EF-864D-C143055389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A76ACE-F52E-4C3D-B37E-E5F0E98490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7C41E2-E4BA-4021-976D-4D254996DE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825CEB-AC6E-4DEC-AEEA-DC7011FE4B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5332E2-18BE-4E5C-9D17-AC2E3C20EA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85C49A-A590-435D-A245-882B47848A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0EC793-4B92-434C-83FF-80F7BA0F0E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F43D55-22F3-4C08-87A0-217274567A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D0A006-D9D6-4214-B28C-79B1AAC994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4017C5-DCA5-44FA-BE82-C50ABE16C6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CFEE64-6106-4ABE-8102-565923C643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3A3522-89AB-42FB-B3C5-E268D9FA8D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B6407C-B640-4BC4-B7EA-C27E58F14A7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803844-1933-4DC1-9B2C-1A8A1A946C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7C2692-2068-430A-B151-F79E003852C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8FFE2F-4B0D-43F7-909A-C5F25EE185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0C7F4C-E0DC-431E-926E-D0AAB73EDE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C702DD-17F0-437A-BB5A-80CCCC6730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9294B0-7A86-496C-98EF-8457141921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E83B83-0D99-4942-AE93-9F98FE7910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82C55E-54E4-4739-A162-9F60C7B82D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427BAF-DDC1-4776-B5E0-E5C44E7051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381F1E-8CBC-409D-A992-B4A272D10F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24158F-DC1B-4CB1-B0E0-51242D10317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160B67C-1D8C-4588-A04D-F3414238AA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C8895E-9D46-4361-84CD-6C30DDD364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D82A31A-D28B-45E2-938C-7927B1EB28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CA6FD59-12BD-4FA5-957D-6531396E7D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6529ABC-B130-4901-960D-EA2D6D6935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939EC1A-5C85-42D8-B360-6F07215A8A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9F0CA9D-2BB0-496E-9C55-3A160FAF0D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4E7AF90-F216-4A15-8BEA-80F942B8495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93854A3-1DC9-4C3F-895E-016CDC4CBA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C67C15A-09DF-4412-9E40-2FEBC48936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D35D067-0032-4326-9B83-AE4CC3915E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ABF1F0F-4C55-48AF-9D12-7B6DEC4503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E7C84F6-CFF8-4005-8E4B-B3F2577E26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5231AE9-55E8-4ED3-A00D-5B3DB939F3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F4D6D69-F24D-4E3A-8B76-D553395E8B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249286F-6D18-48A9-BC77-24AA125C6D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A04BC15-FB49-4632-97DC-75DA15BFDF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5487657-6B5F-4283-8899-A671554DA2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E28DCD8-E2B3-4F8B-B5DF-D6D6AAB8C3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BC8CC91-F7C7-490D-94EF-28238663EC7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C17160B-AB17-4D49-93B4-7522D09FDD8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EA14AE33-73D8-45D1-988A-61F378AF4FA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99D880D-2F67-496D-80A7-62DCD01D6ED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D825EA6-E719-4C2D-B968-9ED88F7478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D9522BF-0C04-408C-9A81-8DEB39CE5C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4FE5612-7189-47ED-9511-BF4A907940C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A4DA5AE-A453-4230-AE02-631770E734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B524CC1-C698-4CB0-9EFA-00FCE6C29E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21B55C5-9370-41CE-8619-B0CC77FEBFD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03F29B6-441D-4A85-91F7-388718FA31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CFCC6CA-6EAE-40EA-8F39-81E4DD24FEE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8EADA2C-A1AA-49B3-8FCA-A5E215BC3E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DF37F14-8BBF-461B-ABE6-48094C13609D}"/>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DD645CB6-A09B-4B7E-8746-5EBE9008905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7BA350D-C825-4D63-BE46-FCFCF5C3E77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E325806-3528-457B-83EE-806466E6823B}"/>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a:extLst>
            <a:ext uri="{FF2B5EF4-FFF2-40B4-BE49-F238E27FC236}">
              <a16:creationId xmlns:a16="http://schemas.microsoft.com/office/drawing/2014/main" id="{779ECA41-34DC-4AAF-91F1-FF9D596DD02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F557F87-CF7A-45F0-9E5D-56251CC3AB11}"/>
            </a:ext>
          </a:extLst>
        </xdr:cNvPr>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a:extLst>
            <a:ext uri="{FF2B5EF4-FFF2-40B4-BE49-F238E27FC236}">
              <a16:creationId xmlns:a16="http://schemas.microsoft.com/office/drawing/2014/main" id="{2321DB77-10F8-413A-A13E-FAE0FF6FF9A3}"/>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FB68DC14-9325-42DA-BEF0-9B782F107E05}"/>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a:extLst>
            <a:ext uri="{FF2B5EF4-FFF2-40B4-BE49-F238E27FC236}">
              <a16:creationId xmlns:a16="http://schemas.microsoft.com/office/drawing/2014/main" id="{0E3DFD39-AE2D-4426-83FF-C75E8F07039E}"/>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a:extLst>
            <a:ext uri="{FF2B5EF4-FFF2-40B4-BE49-F238E27FC236}">
              <a16:creationId xmlns:a16="http://schemas.microsoft.com/office/drawing/2014/main" id="{28065D40-4663-4BCD-9982-706291F5AAD6}"/>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a:extLst>
            <a:ext uri="{FF2B5EF4-FFF2-40B4-BE49-F238E27FC236}">
              <a16:creationId xmlns:a16="http://schemas.microsoft.com/office/drawing/2014/main" id="{A5E54C44-C027-46EB-8906-254F3D94BEAD}"/>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F3F7FC1-3764-4C0C-9853-9195CA6B03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CA30D0B-9742-4E18-80EA-5B9D2A5399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79333AD-B2ED-4B53-B2C0-FE08ED4E43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5F33FA-820E-4A30-831D-BF2EB25707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96C828C-F74E-4201-8101-DE8374923F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145415</xdr:rowOff>
    </xdr:from>
    <xdr:to>
      <xdr:col>24</xdr:col>
      <xdr:colOff>114300</xdr:colOff>
      <xdr:row>64</xdr:row>
      <xdr:rowOff>75565</xdr:rowOff>
    </xdr:to>
    <xdr:sp macro="" textlink="">
      <xdr:nvSpPr>
        <xdr:cNvPr id="89" name="楕円 88">
          <a:extLst>
            <a:ext uri="{FF2B5EF4-FFF2-40B4-BE49-F238E27FC236}">
              <a16:creationId xmlns:a16="http://schemas.microsoft.com/office/drawing/2014/main" id="{6E7087E9-94E0-4E40-AB16-C1CDD8225972}"/>
            </a:ext>
          </a:extLst>
        </xdr:cNvPr>
        <xdr:cNvSpPr/>
      </xdr:nvSpPr>
      <xdr:spPr>
        <a:xfrm>
          <a:off x="4584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60342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E6B5B35-051A-4E7D-9E76-840D53756E83}"/>
            </a:ext>
          </a:extLst>
        </xdr:cNvPr>
        <xdr:cNvSpPr txBox="1"/>
      </xdr:nvSpPr>
      <xdr:spPr>
        <a:xfrm>
          <a:off x="4673600" y="1086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137795</xdr:rowOff>
    </xdr:from>
    <xdr:to>
      <xdr:col>20</xdr:col>
      <xdr:colOff>38100</xdr:colOff>
      <xdr:row>64</xdr:row>
      <xdr:rowOff>67945</xdr:rowOff>
    </xdr:to>
    <xdr:sp macro="" textlink="">
      <xdr:nvSpPr>
        <xdr:cNvPr id="91" name="楕円 90">
          <a:extLst>
            <a:ext uri="{FF2B5EF4-FFF2-40B4-BE49-F238E27FC236}">
              <a16:creationId xmlns:a16="http://schemas.microsoft.com/office/drawing/2014/main" id="{7EE09269-E894-49B8-93A9-81095AFF4626}"/>
            </a:ext>
          </a:extLst>
        </xdr:cNvPr>
        <xdr:cNvSpPr/>
      </xdr:nvSpPr>
      <xdr:spPr>
        <a:xfrm>
          <a:off x="3746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17145</xdr:rowOff>
    </xdr:from>
    <xdr:to>
      <xdr:col>24</xdr:col>
      <xdr:colOff>63500</xdr:colOff>
      <xdr:row>64</xdr:row>
      <xdr:rowOff>24765</xdr:rowOff>
    </xdr:to>
    <xdr:cxnSp macro="">
      <xdr:nvCxnSpPr>
        <xdr:cNvPr id="92" name="直線コネクタ 91">
          <a:extLst>
            <a:ext uri="{FF2B5EF4-FFF2-40B4-BE49-F238E27FC236}">
              <a16:creationId xmlns:a16="http://schemas.microsoft.com/office/drawing/2014/main" id="{AA587BF5-8F93-44F3-AC06-8FD3F1EB528A}"/>
            </a:ext>
          </a:extLst>
        </xdr:cNvPr>
        <xdr:cNvCxnSpPr/>
      </xdr:nvCxnSpPr>
      <xdr:spPr>
        <a:xfrm>
          <a:off x="3797300" y="109899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93" name="楕円 92">
          <a:extLst>
            <a:ext uri="{FF2B5EF4-FFF2-40B4-BE49-F238E27FC236}">
              <a16:creationId xmlns:a16="http://schemas.microsoft.com/office/drawing/2014/main" id="{80E130BC-6C73-4B12-9369-64E9ABC90ADB}"/>
            </a:ext>
          </a:extLst>
        </xdr:cNvPr>
        <xdr:cNvSpPr/>
      </xdr:nvSpPr>
      <xdr:spPr>
        <a:xfrm>
          <a:off x="2857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64</xdr:row>
      <xdr:rowOff>17145</xdr:rowOff>
    </xdr:to>
    <xdr:cxnSp macro="">
      <xdr:nvCxnSpPr>
        <xdr:cNvPr id="94" name="直線コネクタ 93">
          <a:extLst>
            <a:ext uri="{FF2B5EF4-FFF2-40B4-BE49-F238E27FC236}">
              <a16:creationId xmlns:a16="http://schemas.microsoft.com/office/drawing/2014/main" id="{80A7220E-755D-4D70-A60B-E17B354EFBDE}"/>
            </a:ext>
          </a:extLst>
        </xdr:cNvPr>
        <xdr:cNvCxnSpPr/>
      </xdr:nvCxnSpPr>
      <xdr:spPr>
        <a:xfrm>
          <a:off x="2908300" y="10948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88265</xdr:rowOff>
    </xdr:from>
    <xdr:to>
      <xdr:col>10</xdr:col>
      <xdr:colOff>165100</xdr:colOff>
      <xdr:row>64</xdr:row>
      <xdr:rowOff>18415</xdr:rowOff>
    </xdr:to>
    <xdr:sp macro="" textlink="">
      <xdr:nvSpPr>
        <xdr:cNvPr id="95" name="楕円 94">
          <a:extLst>
            <a:ext uri="{FF2B5EF4-FFF2-40B4-BE49-F238E27FC236}">
              <a16:creationId xmlns:a16="http://schemas.microsoft.com/office/drawing/2014/main" id="{339A167F-9422-4821-9419-450E821BF3E6}"/>
            </a:ext>
          </a:extLst>
        </xdr:cNvPr>
        <xdr:cNvSpPr/>
      </xdr:nvSpPr>
      <xdr:spPr>
        <a:xfrm>
          <a:off x="1968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139065</xdr:rowOff>
    </xdr:from>
    <xdr:to>
      <xdr:col>15</xdr:col>
      <xdr:colOff>50800</xdr:colOff>
      <xdr:row>63</xdr:row>
      <xdr:rowOff>146685</xdr:rowOff>
    </xdr:to>
    <xdr:cxnSp macro="">
      <xdr:nvCxnSpPr>
        <xdr:cNvPr id="96" name="直線コネクタ 95">
          <a:extLst>
            <a:ext uri="{FF2B5EF4-FFF2-40B4-BE49-F238E27FC236}">
              <a16:creationId xmlns:a16="http://schemas.microsoft.com/office/drawing/2014/main" id="{E71AA02E-4407-4B4A-9FF5-4963570423FD}"/>
            </a:ext>
          </a:extLst>
        </xdr:cNvPr>
        <xdr:cNvCxnSpPr/>
      </xdr:nvCxnSpPr>
      <xdr:spPr>
        <a:xfrm>
          <a:off x="2019300" y="109404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4445</xdr:rowOff>
    </xdr:from>
    <xdr:to>
      <xdr:col>6</xdr:col>
      <xdr:colOff>38100</xdr:colOff>
      <xdr:row>64</xdr:row>
      <xdr:rowOff>106045</xdr:rowOff>
    </xdr:to>
    <xdr:sp macro="" textlink="">
      <xdr:nvSpPr>
        <xdr:cNvPr id="97" name="楕円 96">
          <a:extLst>
            <a:ext uri="{FF2B5EF4-FFF2-40B4-BE49-F238E27FC236}">
              <a16:creationId xmlns:a16="http://schemas.microsoft.com/office/drawing/2014/main" id="{4CC64F8D-2A11-4458-AF6C-65132CB78B70}"/>
            </a:ext>
          </a:extLst>
        </xdr:cNvPr>
        <xdr:cNvSpPr/>
      </xdr:nvSpPr>
      <xdr:spPr>
        <a:xfrm>
          <a:off x="1079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139065</xdr:rowOff>
    </xdr:from>
    <xdr:to>
      <xdr:col>10</xdr:col>
      <xdr:colOff>114300</xdr:colOff>
      <xdr:row>64</xdr:row>
      <xdr:rowOff>55245</xdr:rowOff>
    </xdr:to>
    <xdr:cxnSp macro="">
      <xdr:nvCxnSpPr>
        <xdr:cNvPr id="98" name="直線コネクタ 97">
          <a:extLst>
            <a:ext uri="{FF2B5EF4-FFF2-40B4-BE49-F238E27FC236}">
              <a16:creationId xmlns:a16="http://schemas.microsoft.com/office/drawing/2014/main" id="{B8B53540-0F7C-4ED2-BE2E-39F983215CD6}"/>
            </a:ext>
          </a:extLst>
        </xdr:cNvPr>
        <xdr:cNvCxnSpPr/>
      </xdr:nvCxnSpPr>
      <xdr:spPr>
        <a:xfrm flipV="1">
          <a:off x="1130300" y="109404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9" name="n_1aveValue【体育館・プール】&#10;有形固定資産減価償却率">
          <a:extLst>
            <a:ext uri="{FF2B5EF4-FFF2-40B4-BE49-F238E27FC236}">
              <a16:creationId xmlns:a16="http://schemas.microsoft.com/office/drawing/2014/main" id="{687E8420-BD17-42E9-A737-4CE4CF5329E9}"/>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00" name="n_2aveValue【体育館・プール】&#10;有形固定資産減価償却率">
          <a:extLst>
            <a:ext uri="{FF2B5EF4-FFF2-40B4-BE49-F238E27FC236}">
              <a16:creationId xmlns:a16="http://schemas.microsoft.com/office/drawing/2014/main" id="{693E8607-3FDA-4616-B0B3-582F452C5103}"/>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EFC4E489-BEF3-45A5-AF23-ED2548A7E61B}"/>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02" name="n_4aveValue【体育館・プール】&#10;有形固定資産減価償却率">
          <a:extLst>
            <a:ext uri="{FF2B5EF4-FFF2-40B4-BE49-F238E27FC236}">
              <a16:creationId xmlns:a16="http://schemas.microsoft.com/office/drawing/2014/main" id="{3FCF39E9-88AD-4F69-A198-8953FB8FE93A}"/>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59072</xdr:rowOff>
    </xdr:from>
    <xdr:ext cx="405111" cy="259045"/>
    <xdr:sp macro="" textlink="">
      <xdr:nvSpPr>
        <xdr:cNvPr id="103" name="n_1mainValue【体育館・プール】&#10;有形固定資産減価償却率">
          <a:extLst>
            <a:ext uri="{FF2B5EF4-FFF2-40B4-BE49-F238E27FC236}">
              <a16:creationId xmlns:a16="http://schemas.microsoft.com/office/drawing/2014/main" id="{7F4DC874-32A4-41DB-BF3B-12B52B52EF4C}"/>
            </a:ext>
          </a:extLst>
        </xdr:cNvPr>
        <xdr:cNvSpPr txBox="1"/>
      </xdr:nvSpPr>
      <xdr:spPr>
        <a:xfrm>
          <a:off x="35820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104" name="n_2mainValue【体育館・プール】&#10;有形固定資産減価償却率">
          <a:extLst>
            <a:ext uri="{FF2B5EF4-FFF2-40B4-BE49-F238E27FC236}">
              <a16:creationId xmlns:a16="http://schemas.microsoft.com/office/drawing/2014/main" id="{B83C6F5B-ABC5-4A35-A235-815FE0EBBFDB}"/>
            </a:ext>
          </a:extLst>
        </xdr:cNvPr>
        <xdr:cNvSpPr txBox="1"/>
      </xdr:nvSpPr>
      <xdr:spPr>
        <a:xfrm>
          <a:off x="2705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9542</xdr:rowOff>
    </xdr:from>
    <xdr:ext cx="405111" cy="259045"/>
    <xdr:sp macro="" textlink="">
      <xdr:nvSpPr>
        <xdr:cNvPr id="105" name="n_3mainValue【体育館・プール】&#10;有形固定資産減価償却率">
          <a:extLst>
            <a:ext uri="{FF2B5EF4-FFF2-40B4-BE49-F238E27FC236}">
              <a16:creationId xmlns:a16="http://schemas.microsoft.com/office/drawing/2014/main" id="{0B81E9DA-3C5B-412A-A0A1-283F5E24911D}"/>
            </a:ext>
          </a:extLst>
        </xdr:cNvPr>
        <xdr:cNvSpPr txBox="1"/>
      </xdr:nvSpPr>
      <xdr:spPr>
        <a:xfrm>
          <a:off x="1816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97172</xdr:rowOff>
    </xdr:from>
    <xdr:ext cx="405111" cy="259045"/>
    <xdr:sp macro="" textlink="">
      <xdr:nvSpPr>
        <xdr:cNvPr id="106" name="n_4mainValue【体育館・プール】&#10;有形固定資産減価償却率">
          <a:extLst>
            <a:ext uri="{FF2B5EF4-FFF2-40B4-BE49-F238E27FC236}">
              <a16:creationId xmlns:a16="http://schemas.microsoft.com/office/drawing/2014/main" id="{47CEDEC1-7E17-4E33-803B-040FD9437B09}"/>
            </a:ext>
          </a:extLst>
        </xdr:cNvPr>
        <xdr:cNvSpPr txBox="1"/>
      </xdr:nvSpPr>
      <xdr:spPr>
        <a:xfrm>
          <a:off x="927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440FF42-B69F-4827-AB5E-E3E62111F8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EFF8B47-1E88-498A-A448-FC7D03D308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AB4FD42-334C-4005-8224-4FD30EDAEE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9B5DA8D-D9DB-43A6-83FA-DB6DE16468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DE39074-0714-4CE2-92D2-322BA5BD83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E8F1FAAB-7A18-4882-BC8A-97C461F7C5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D502C3E5-8892-428E-8B6B-FBE2E25CF4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C44204E-0150-4D9B-B3AF-0B3B04C503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967FA28-B08C-4C1C-BE23-1CE1CFCEB6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35DC71CD-5C98-4E1D-84CD-C7296E88C5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4063071A-0342-43BF-A101-20B927937A7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2EB0D7E5-977E-44F0-93EC-4645D860299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4AA453F7-F358-4C72-9772-E170ACED81F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2F712E-0EE3-4D10-B027-2F2D314A6DE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85BCEE08-8289-40B9-AE1D-A818553EE75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FF18AA71-79A6-4AF5-8DC6-188A4CC07AB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B8EEBC00-1254-4595-9AB6-9F098C5798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D53D0BCA-5E29-4812-839D-E1C1153138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8435C88D-FB92-476F-9C9E-012ECAD229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B96943AD-9A43-43A9-BF3B-2A98F2AB44AC}"/>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19952413-CF3C-4A61-A003-A0BAD2364465}"/>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A694845C-E529-43DF-A140-BE49FDF511E6}"/>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a:extLst>
            <a:ext uri="{FF2B5EF4-FFF2-40B4-BE49-F238E27FC236}">
              <a16:creationId xmlns:a16="http://schemas.microsoft.com/office/drawing/2014/main" id="{FCA9CEE4-5D3B-454D-A49C-E09667DF825F}"/>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a:extLst>
            <a:ext uri="{FF2B5EF4-FFF2-40B4-BE49-F238E27FC236}">
              <a16:creationId xmlns:a16="http://schemas.microsoft.com/office/drawing/2014/main" id="{C53043D8-2B4A-41D8-B4A7-C27AA85FC38D}"/>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27512</xdr:rowOff>
    </xdr:from>
    <xdr:ext cx="469744" cy="259045"/>
    <xdr:sp macro="" textlink="">
      <xdr:nvSpPr>
        <xdr:cNvPr id="131" name="【体育館・プール】&#10;一人当たり面積平均値テキスト">
          <a:extLst>
            <a:ext uri="{FF2B5EF4-FFF2-40B4-BE49-F238E27FC236}">
              <a16:creationId xmlns:a16="http://schemas.microsoft.com/office/drawing/2014/main" id="{58789C14-0770-4A43-ABDB-989A765E9DC5}"/>
            </a:ext>
          </a:extLst>
        </xdr:cNvPr>
        <xdr:cNvSpPr txBox="1"/>
      </xdr:nvSpPr>
      <xdr:spPr>
        <a:xfrm>
          <a:off x="10515600" y="1031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a:extLst>
            <a:ext uri="{FF2B5EF4-FFF2-40B4-BE49-F238E27FC236}">
              <a16:creationId xmlns:a16="http://schemas.microsoft.com/office/drawing/2014/main" id="{0260438F-C1C7-48A3-BDD4-A7739F81B7FB}"/>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a:extLst>
            <a:ext uri="{FF2B5EF4-FFF2-40B4-BE49-F238E27FC236}">
              <a16:creationId xmlns:a16="http://schemas.microsoft.com/office/drawing/2014/main" id="{08D0D7DD-33E0-4506-8AEF-BBA3CB099A26}"/>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a:extLst>
            <a:ext uri="{FF2B5EF4-FFF2-40B4-BE49-F238E27FC236}">
              <a16:creationId xmlns:a16="http://schemas.microsoft.com/office/drawing/2014/main" id="{24E0164F-F058-40DB-95FE-7312B02C816E}"/>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a:extLst>
            <a:ext uri="{FF2B5EF4-FFF2-40B4-BE49-F238E27FC236}">
              <a16:creationId xmlns:a16="http://schemas.microsoft.com/office/drawing/2014/main" id="{0ACA554B-BC4D-4CD0-83CE-F8B04C4B5A94}"/>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a:extLst>
            <a:ext uri="{FF2B5EF4-FFF2-40B4-BE49-F238E27FC236}">
              <a16:creationId xmlns:a16="http://schemas.microsoft.com/office/drawing/2014/main" id="{30C6E028-2B57-46E2-B74A-39C2905F2DFD}"/>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F4EED2C-8067-42EE-B187-E5405E7B58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62E4111-252A-4BF1-9E2D-902A60EB23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A48E46F-65B2-4F32-9AD8-8B467B8646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1D4F275-023A-4D2F-8AC8-CB3C6A1AC9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3F3CB1A-1900-4B0F-8F7C-D26225FBFC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18923</xdr:rowOff>
    </xdr:from>
    <xdr:to>
      <xdr:col>55</xdr:col>
      <xdr:colOff>50800</xdr:colOff>
      <xdr:row>62</xdr:row>
      <xdr:rowOff>120523</xdr:rowOff>
    </xdr:to>
    <xdr:sp macro="" textlink="">
      <xdr:nvSpPr>
        <xdr:cNvPr id="142" name="楕円 141">
          <a:extLst>
            <a:ext uri="{FF2B5EF4-FFF2-40B4-BE49-F238E27FC236}">
              <a16:creationId xmlns:a16="http://schemas.microsoft.com/office/drawing/2014/main" id="{2DF96F54-FDE8-48C8-8F86-BF88BBC97D78}"/>
            </a:ext>
          </a:extLst>
        </xdr:cNvPr>
        <xdr:cNvSpPr/>
      </xdr:nvSpPr>
      <xdr:spPr>
        <a:xfrm>
          <a:off x="104267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168800</xdr:rowOff>
    </xdr:from>
    <xdr:ext cx="469744" cy="259045"/>
    <xdr:sp macro="" textlink="">
      <xdr:nvSpPr>
        <xdr:cNvPr id="143" name="【体育館・プール】&#10;一人当たり面積該当値テキスト">
          <a:extLst>
            <a:ext uri="{FF2B5EF4-FFF2-40B4-BE49-F238E27FC236}">
              <a16:creationId xmlns:a16="http://schemas.microsoft.com/office/drawing/2014/main" id="{F5DBF89E-9D50-4E6F-9B2B-9A83CB81CBA9}"/>
            </a:ext>
          </a:extLst>
        </xdr:cNvPr>
        <xdr:cNvSpPr txBox="1"/>
      </xdr:nvSpPr>
      <xdr:spPr>
        <a:xfrm>
          <a:off x="10515600" y="1062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22923</xdr:rowOff>
    </xdr:from>
    <xdr:to>
      <xdr:col>50</xdr:col>
      <xdr:colOff>165100</xdr:colOff>
      <xdr:row>62</xdr:row>
      <xdr:rowOff>124523</xdr:rowOff>
    </xdr:to>
    <xdr:sp macro="" textlink="">
      <xdr:nvSpPr>
        <xdr:cNvPr id="144" name="楕円 143">
          <a:extLst>
            <a:ext uri="{FF2B5EF4-FFF2-40B4-BE49-F238E27FC236}">
              <a16:creationId xmlns:a16="http://schemas.microsoft.com/office/drawing/2014/main" id="{F9437D2B-7417-4E4F-A96E-D536F410C2C8}"/>
            </a:ext>
          </a:extLst>
        </xdr:cNvPr>
        <xdr:cNvSpPr/>
      </xdr:nvSpPr>
      <xdr:spPr>
        <a:xfrm>
          <a:off x="95885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69723</xdr:rowOff>
    </xdr:from>
    <xdr:to>
      <xdr:col>55</xdr:col>
      <xdr:colOff>0</xdr:colOff>
      <xdr:row>62</xdr:row>
      <xdr:rowOff>73723</xdr:rowOff>
    </xdr:to>
    <xdr:cxnSp macro="">
      <xdr:nvCxnSpPr>
        <xdr:cNvPr id="145" name="直線コネクタ 144">
          <a:extLst>
            <a:ext uri="{FF2B5EF4-FFF2-40B4-BE49-F238E27FC236}">
              <a16:creationId xmlns:a16="http://schemas.microsoft.com/office/drawing/2014/main" id="{721D5509-5B7E-42D4-AA19-E8C171765851}"/>
            </a:ext>
          </a:extLst>
        </xdr:cNvPr>
        <xdr:cNvCxnSpPr/>
      </xdr:nvCxnSpPr>
      <xdr:spPr>
        <a:xfrm flipV="1">
          <a:off x="9639300" y="1069962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117221</xdr:rowOff>
    </xdr:from>
    <xdr:to>
      <xdr:col>46</xdr:col>
      <xdr:colOff>38100</xdr:colOff>
      <xdr:row>63</xdr:row>
      <xdr:rowOff>47371</xdr:rowOff>
    </xdr:to>
    <xdr:sp macro="" textlink="">
      <xdr:nvSpPr>
        <xdr:cNvPr id="146" name="楕円 145">
          <a:extLst>
            <a:ext uri="{FF2B5EF4-FFF2-40B4-BE49-F238E27FC236}">
              <a16:creationId xmlns:a16="http://schemas.microsoft.com/office/drawing/2014/main" id="{4DBDF324-63EB-4112-B687-BAECCD5A25C0}"/>
            </a:ext>
          </a:extLst>
        </xdr:cNvPr>
        <xdr:cNvSpPr/>
      </xdr:nvSpPr>
      <xdr:spPr>
        <a:xfrm>
          <a:off x="8699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73723</xdr:rowOff>
    </xdr:from>
    <xdr:to>
      <xdr:col>50</xdr:col>
      <xdr:colOff>114300</xdr:colOff>
      <xdr:row>62</xdr:row>
      <xdr:rowOff>168021</xdr:rowOff>
    </xdr:to>
    <xdr:cxnSp macro="">
      <xdr:nvCxnSpPr>
        <xdr:cNvPr id="147" name="直線コネクタ 146">
          <a:extLst>
            <a:ext uri="{FF2B5EF4-FFF2-40B4-BE49-F238E27FC236}">
              <a16:creationId xmlns:a16="http://schemas.microsoft.com/office/drawing/2014/main" id="{BF8DE7F4-6943-4BED-9142-4CF643D58F75}"/>
            </a:ext>
          </a:extLst>
        </xdr:cNvPr>
        <xdr:cNvCxnSpPr/>
      </xdr:nvCxnSpPr>
      <xdr:spPr>
        <a:xfrm flipV="1">
          <a:off x="8750300" y="10703623"/>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117793</xdr:rowOff>
    </xdr:from>
    <xdr:to>
      <xdr:col>41</xdr:col>
      <xdr:colOff>101600</xdr:colOff>
      <xdr:row>63</xdr:row>
      <xdr:rowOff>47943</xdr:rowOff>
    </xdr:to>
    <xdr:sp macro="" textlink="">
      <xdr:nvSpPr>
        <xdr:cNvPr id="148" name="楕円 147">
          <a:extLst>
            <a:ext uri="{FF2B5EF4-FFF2-40B4-BE49-F238E27FC236}">
              <a16:creationId xmlns:a16="http://schemas.microsoft.com/office/drawing/2014/main" id="{DD91C561-156D-4BA2-A00B-7495F6C45CB1}"/>
            </a:ext>
          </a:extLst>
        </xdr:cNvPr>
        <xdr:cNvSpPr/>
      </xdr:nvSpPr>
      <xdr:spPr>
        <a:xfrm>
          <a:off x="7810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168021</xdr:rowOff>
    </xdr:from>
    <xdr:to>
      <xdr:col>45</xdr:col>
      <xdr:colOff>177800</xdr:colOff>
      <xdr:row>62</xdr:row>
      <xdr:rowOff>168593</xdr:rowOff>
    </xdr:to>
    <xdr:cxnSp macro="">
      <xdr:nvCxnSpPr>
        <xdr:cNvPr id="149" name="直線コネクタ 148">
          <a:extLst>
            <a:ext uri="{FF2B5EF4-FFF2-40B4-BE49-F238E27FC236}">
              <a16:creationId xmlns:a16="http://schemas.microsoft.com/office/drawing/2014/main" id="{2EB106E8-1C07-46F0-B7EA-FAE76728EE98}"/>
            </a:ext>
          </a:extLst>
        </xdr:cNvPr>
        <xdr:cNvCxnSpPr/>
      </xdr:nvCxnSpPr>
      <xdr:spPr>
        <a:xfrm flipV="1">
          <a:off x="7861300" y="1079792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56070</xdr:rowOff>
    </xdr:from>
    <xdr:to>
      <xdr:col>36</xdr:col>
      <xdr:colOff>165100</xdr:colOff>
      <xdr:row>62</xdr:row>
      <xdr:rowOff>157670</xdr:rowOff>
    </xdr:to>
    <xdr:sp macro="" textlink="">
      <xdr:nvSpPr>
        <xdr:cNvPr id="150" name="楕円 149">
          <a:extLst>
            <a:ext uri="{FF2B5EF4-FFF2-40B4-BE49-F238E27FC236}">
              <a16:creationId xmlns:a16="http://schemas.microsoft.com/office/drawing/2014/main" id="{A936DBA3-D679-472D-B9F7-87CEE3DA4F85}"/>
            </a:ext>
          </a:extLst>
        </xdr:cNvPr>
        <xdr:cNvSpPr/>
      </xdr:nvSpPr>
      <xdr:spPr>
        <a:xfrm>
          <a:off x="6921500" y="106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106870</xdr:rowOff>
    </xdr:from>
    <xdr:to>
      <xdr:col>41</xdr:col>
      <xdr:colOff>50800</xdr:colOff>
      <xdr:row>62</xdr:row>
      <xdr:rowOff>168593</xdr:rowOff>
    </xdr:to>
    <xdr:cxnSp macro="">
      <xdr:nvCxnSpPr>
        <xdr:cNvPr id="151" name="直線コネクタ 150">
          <a:extLst>
            <a:ext uri="{FF2B5EF4-FFF2-40B4-BE49-F238E27FC236}">
              <a16:creationId xmlns:a16="http://schemas.microsoft.com/office/drawing/2014/main" id="{619A8381-112B-45FF-ABC1-1ED37A948020}"/>
            </a:ext>
          </a:extLst>
        </xdr:cNvPr>
        <xdr:cNvCxnSpPr/>
      </xdr:nvCxnSpPr>
      <xdr:spPr>
        <a:xfrm>
          <a:off x="6972300" y="10736770"/>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159910</xdr:rowOff>
    </xdr:from>
    <xdr:ext cx="469744" cy="259045"/>
    <xdr:sp macro="" textlink="">
      <xdr:nvSpPr>
        <xdr:cNvPr id="152" name="n_1aveValue【体育館・プール】&#10;一人当たり面積">
          <a:extLst>
            <a:ext uri="{FF2B5EF4-FFF2-40B4-BE49-F238E27FC236}">
              <a16:creationId xmlns:a16="http://schemas.microsoft.com/office/drawing/2014/main" id="{3CFF4814-129A-4484-99EC-EAA4FF14EB37}"/>
            </a:ext>
          </a:extLst>
        </xdr:cNvPr>
        <xdr:cNvSpPr txBox="1"/>
      </xdr:nvSpPr>
      <xdr:spPr>
        <a:xfrm>
          <a:off x="9391727" y="1027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16463</xdr:rowOff>
    </xdr:from>
    <xdr:ext cx="469744" cy="259045"/>
    <xdr:sp macro="" textlink="">
      <xdr:nvSpPr>
        <xdr:cNvPr id="153" name="n_2aveValue【体育館・プール】&#10;一人当たり面積">
          <a:extLst>
            <a:ext uri="{FF2B5EF4-FFF2-40B4-BE49-F238E27FC236}">
              <a16:creationId xmlns:a16="http://schemas.microsoft.com/office/drawing/2014/main" id="{72374C50-5634-43D5-9396-43F71230E68F}"/>
            </a:ext>
          </a:extLst>
        </xdr:cNvPr>
        <xdr:cNvSpPr txBox="1"/>
      </xdr:nvSpPr>
      <xdr:spPr>
        <a:xfrm>
          <a:off x="8515427" y="103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37609</xdr:rowOff>
    </xdr:from>
    <xdr:ext cx="469744" cy="259045"/>
    <xdr:sp macro="" textlink="">
      <xdr:nvSpPr>
        <xdr:cNvPr id="154" name="n_3aveValue【体育館・プール】&#10;一人当たり面積">
          <a:extLst>
            <a:ext uri="{FF2B5EF4-FFF2-40B4-BE49-F238E27FC236}">
              <a16:creationId xmlns:a16="http://schemas.microsoft.com/office/drawing/2014/main" id="{B77E5145-9BBA-456F-972A-6F7DA4913349}"/>
            </a:ext>
          </a:extLst>
        </xdr:cNvPr>
        <xdr:cNvSpPr txBox="1"/>
      </xdr:nvSpPr>
      <xdr:spPr>
        <a:xfrm>
          <a:off x="7626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39323</xdr:rowOff>
    </xdr:from>
    <xdr:ext cx="469744" cy="259045"/>
    <xdr:sp macro="" textlink="">
      <xdr:nvSpPr>
        <xdr:cNvPr id="155" name="n_4aveValue【体育館・プール】&#10;一人当たり面積">
          <a:extLst>
            <a:ext uri="{FF2B5EF4-FFF2-40B4-BE49-F238E27FC236}">
              <a16:creationId xmlns:a16="http://schemas.microsoft.com/office/drawing/2014/main" id="{AEC3FA9F-BA88-4F87-8A42-F6528B401D94}"/>
            </a:ext>
          </a:extLst>
        </xdr:cNvPr>
        <xdr:cNvSpPr txBox="1"/>
      </xdr:nvSpPr>
      <xdr:spPr>
        <a:xfrm>
          <a:off x="67374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115650</xdr:rowOff>
    </xdr:from>
    <xdr:ext cx="469744" cy="259045"/>
    <xdr:sp macro="" textlink="">
      <xdr:nvSpPr>
        <xdr:cNvPr id="156" name="n_1mainValue【体育館・プール】&#10;一人当たり面積">
          <a:extLst>
            <a:ext uri="{FF2B5EF4-FFF2-40B4-BE49-F238E27FC236}">
              <a16:creationId xmlns:a16="http://schemas.microsoft.com/office/drawing/2014/main" id="{0759B9E5-D732-4DE5-B188-67CE796E597D}"/>
            </a:ext>
          </a:extLst>
        </xdr:cNvPr>
        <xdr:cNvSpPr txBox="1"/>
      </xdr:nvSpPr>
      <xdr:spPr>
        <a:xfrm>
          <a:off x="9391727" y="1074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38498</xdr:rowOff>
    </xdr:from>
    <xdr:ext cx="469744" cy="259045"/>
    <xdr:sp macro="" textlink="">
      <xdr:nvSpPr>
        <xdr:cNvPr id="157" name="n_2mainValue【体育館・プール】&#10;一人当たり面積">
          <a:extLst>
            <a:ext uri="{FF2B5EF4-FFF2-40B4-BE49-F238E27FC236}">
              <a16:creationId xmlns:a16="http://schemas.microsoft.com/office/drawing/2014/main" id="{A889AE2F-4154-482D-BBDA-8154F069E87A}"/>
            </a:ext>
          </a:extLst>
        </xdr:cNvPr>
        <xdr:cNvSpPr txBox="1"/>
      </xdr:nvSpPr>
      <xdr:spPr>
        <a:xfrm>
          <a:off x="8515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39070</xdr:rowOff>
    </xdr:from>
    <xdr:ext cx="469744" cy="259045"/>
    <xdr:sp macro="" textlink="">
      <xdr:nvSpPr>
        <xdr:cNvPr id="158" name="n_3mainValue【体育館・プール】&#10;一人当たり面積">
          <a:extLst>
            <a:ext uri="{FF2B5EF4-FFF2-40B4-BE49-F238E27FC236}">
              <a16:creationId xmlns:a16="http://schemas.microsoft.com/office/drawing/2014/main" id="{A2A744B3-3CF2-476B-A78F-FE4D712826F8}"/>
            </a:ext>
          </a:extLst>
        </xdr:cNvPr>
        <xdr:cNvSpPr txBox="1"/>
      </xdr:nvSpPr>
      <xdr:spPr>
        <a:xfrm>
          <a:off x="7626427" y="1084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148797</xdr:rowOff>
    </xdr:from>
    <xdr:ext cx="469744" cy="259045"/>
    <xdr:sp macro="" textlink="">
      <xdr:nvSpPr>
        <xdr:cNvPr id="159" name="n_4mainValue【体育館・プール】&#10;一人当たり面積">
          <a:extLst>
            <a:ext uri="{FF2B5EF4-FFF2-40B4-BE49-F238E27FC236}">
              <a16:creationId xmlns:a16="http://schemas.microsoft.com/office/drawing/2014/main" id="{20E6465F-6AA3-4681-B46F-71633C84E020}"/>
            </a:ext>
          </a:extLst>
        </xdr:cNvPr>
        <xdr:cNvSpPr txBox="1"/>
      </xdr:nvSpPr>
      <xdr:spPr>
        <a:xfrm>
          <a:off x="6737427" y="107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ED2A4B9A-898C-4466-91FF-783C3D595E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169E2094-7FDE-42AF-B4E8-287266DA00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76DA4E52-AAE1-4554-971A-B0D9990138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1F1402C8-D756-4E40-BA7C-DBB448750D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65E3C160-9F28-4DE1-9968-9FF78757D4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ACC2B6AD-7E22-4A01-B4B3-8871EACBE7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C989059D-C39D-4050-B023-8591790D6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691836DD-AE79-48DF-8B0B-3C0A1B08CD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34E2774-6F99-467C-9A6C-812A299F9E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289797DC-25E3-48F9-83E5-0C4926C696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C45A4A52-ABE4-4D5F-8F8E-2BAB600DE0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C549E680-F910-46C0-BDE5-D2FECEF43AF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6CAD6022-D9C4-4101-ABD6-2D0B4ED70C3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B1784D57-F7BC-4E00-AAA5-FA3FF1E68D4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3AA20003-9F31-4A4A-B55D-42E49A3E3CD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F1F3F46C-A81B-4369-B673-7FD1589EBD1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6A6F33A3-9B0E-432E-AC80-6763F0F57B2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F1E12572-472A-4309-A3D3-9705901F39A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AA4AEC28-F405-4827-B1FE-D5DF74649F7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DCDE835E-D833-48CC-A118-BE49019032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4C43DA18-CBC7-422C-B9E1-3E0007590C6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7F6AAABB-D590-4FD2-BF58-9A7BD8C2B4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279D8651-188E-4532-961C-E1ACDB08DF77}"/>
            </a:ext>
          </a:extLst>
        </xdr:cNvPr>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FB6C8E2A-59AA-4771-880C-FE5555E5FCDB}"/>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51B43B75-1B48-497B-8B0E-8F8CB7847E55}"/>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F8184AC3-79CA-4B5D-8501-3017D98FD455}"/>
            </a:ext>
          </a:extLst>
        </xdr:cNvPr>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6" name="直線コネクタ 185">
          <a:extLst>
            <a:ext uri="{FF2B5EF4-FFF2-40B4-BE49-F238E27FC236}">
              <a16:creationId xmlns:a16="http://schemas.microsoft.com/office/drawing/2014/main" id="{CCF19038-3A6C-4B3E-A48E-604946D40DE4}"/>
            </a:ext>
          </a:extLst>
        </xdr:cNvPr>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14749</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D71823A7-F46E-4B19-B4C3-8DAD7D90467A}"/>
            </a:ext>
          </a:extLst>
        </xdr:cNvPr>
        <xdr:cNvSpPr txBox="1"/>
      </xdr:nvSpPr>
      <xdr:spPr>
        <a:xfrm>
          <a:off x="4673600" y="13730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8" name="フローチャート: 判断 187">
          <a:extLst>
            <a:ext uri="{FF2B5EF4-FFF2-40B4-BE49-F238E27FC236}">
              <a16:creationId xmlns:a16="http://schemas.microsoft.com/office/drawing/2014/main" id="{724A683D-63CD-46CF-9DE0-DE3786A5E749}"/>
            </a:ext>
          </a:extLst>
        </xdr:cNvPr>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9" name="フローチャート: 判断 188">
          <a:extLst>
            <a:ext uri="{FF2B5EF4-FFF2-40B4-BE49-F238E27FC236}">
              <a16:creationId xmlns:a16="http://schemas.microsoft.com/office/drawing/2014/main" id="{042A927D-9C6A-4239-B5DF-F7BEAC7CDCEB}"/>
            </a:ext>
          </a:extLst>
        </xdr:cNvPr>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90" name="フローチャート: 判断 189">
          <a:extLst>
            <a:ext uri="{FF2B5EF4-FFF2-40B4-BE49-F238E27FC236}">
              <a16:creationId xmlns:a16="http://schemas.microsoft.com/office/drawing/2014/main" id="{0362755D-F8A5-4DE9-8678-A25D294EE45F}"/>
            </a:ext>
          </a:extLst>
        </xdr:cNvPr>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91" name="フローチャート: 判断 190">
          <a:extLst>
            <a:ext uri="{FF2B5EF4-FFF2-40B4-BE49-F238E27FC236}">
              <a16:creationId xmlns:a16="http://schemas.microsoft.com/office/drawing/2014/main" id="{09F07D29-104A-4A3A-9C86-1E2D917CE42C}"/>
            </a:ext>
          </a:extLst>
        </xdr:cNvPr>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92" name="フローチャート: 判断 191">
          <a:extLst>
            <a:ext uri="{FF2B5EF4-FFF2-40B4-BE49-F238E27FC236}">
              <a16:creationId xmlns:a16="http://schemas.microsoft.com/office/drawing/2014/main" id="{741AC189-78AC-4D51-8B99-A78027C12C4F}"/>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13040B3-273C-4FA6-9410-04D6D6A1B9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8134AA0-C841-446C-BBC5-B367E509C8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FA847FFD-56F8-427F-905B-E1E829B9F5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633DFC5-3AF7-412A-B279-CB1A54C827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71022E4-AE20-4720-A0FF-0342B1066B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145035</xdr:rowOff>
    </xdr:from>
    <xdr:to>
      <xdr:col>24</xdr:col>
      <xdr:colOff>114300</xdr:colOff>
      <xdr:row>86</xdr:row>
      <xdr:rowOff>75185</xdr:rowOff>
    </xdr:to>
    <xdr:sp macro="" textlink="">
      <xdr:nvSpPr>
        <xdr:cNvPr id="198" name="楕円 197">
          <a:extLst>
            <a:ext uri="{FF2B5EF4-FFF2-40B4-BE49-F238E27FC236}">
              <a16:creationId xmlns:a16="http://schemas.microsoft.com/office/drawing/2014/main" id="{7F713647-860F-475A-834E-E779951C2BBE}"/>
            </a:ext>
          </a:extLst>
        </xdr:cNvPr>
        <xdr:cNvSpPr/>
      </xdr:nvSpPr>
      <xdr:spPr>
        <a:xfrm>
          <a:off x="4584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59962</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2DBAA757-F342-4461-97E0-0D664FA934E6}"/>
            </a:ext>
          </a:extLst>
        </xdr:cNvPr>
        <xdr:cNvSpPr txBox="1"/>
      </xdr:nvSpPr>
      <xdr:spPr>
        <a:xfrm>
          <a:off x="4673600" y="146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145035</xdr:rowOff>
    </xdr:from>
    <xdr:to>
      <xdr:col>20</xdr:col>
      <xdr:colOff>38100</xdr:colOff>
      <xdr:row>86</xdr:row>
      <xdr:rowOff>75185</xdr:rowOff>
    </xdr:to>
    <xdr:sp macro="" textlink="">
      <xdr:nvSpPr>
        <xdr:cNvPr id="200" name="楕円 199">
          <a:extLst>
            <a:ext uri="{FF2B5EF4-FFF2-40B4-BE49-F238E27FC236}">
              <a16:creationId xmlns:a16="http://schemas.microsoft.com/office/drawing/2014/main" id="{4BF5C9B9-8898-4788-98AC-E2318DC8307B}"/>
            </a:ext>
          </a:extLst>
        </xdr:cNvPr>
        <xdr:cNvSpPr/>
      </xdr:nvSpPr>
      <xdr:spPr>
        <a:xfrm>
          <a:off x="3746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24385</xdr:rowOff>
    </xdr:from>
    <xdr:to>
      <xdr:col>24</xdr:col>
      <xdr:colOff>63500</xdr:colOff>
      <xdr:row>86</xdr:row>
      <xdr:rowOff>24385</xdr:rowOff>
    </xdr:to>
    <xdr:cxnSp macro="">
      <xdr:nvCxnSpPr>
        <xdr:cNvPr id="201" name="直線コネクタ 200">
          <a:extLst>
            <a:ext uri="{FF2B5EF4-FFF2-40B4-BE49-F238E27FC236}">
              <a16:creationId xmlns:a16="http://schemas.microsoft.com/office/drawing/2014/main" id="{FB6A9FB7-FE7B-41F1-9FE2-D0D63A384E9B}"/>
            </a:ext>
          </a:extLst>
        </xdr:cNvPr>
        <xdr:cNvCxnSpPr/>
      </xdr:nvCxnSpPr>
      <xdr:spPr>
        <a:xfrm>
          <a:off x="3797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3302</xdr:rowOff>
    </xdr:from>
    <xdr:to>
      <xdr:col>15</xdr:col>
      <xdr:colOff>101600</xdr:colOff>
      <xdr:row>85</xdr:row>
      <xdr:rowOff>104902</xdr:rowOff>
    </xdr:to>
    <xdr:sp macro="" textlink="">
      <xdr:nvSpPr>
        <xdr:cNvPr id="202" name="楕円 201">
          <a:extLst>
            <a:ext uri="{FF2B5EF4-FFF2-40B4-BE49-F238E27FC236}">
              <a16:creationId xmlns:a16="http://schemas.microsoft.com/office/drawing/2014/main" id="{12D512E2-1B00-453D-80AB-0D7C7FC831A6}"/>
            </a:ext>
          </a:extLst>
        </xdr:cNvPr>
        <xdr:cNvSpPr/>
      </xdr:nvSpPr>
      <xdr:spPr>
        <a:xfrm>
          <a:off x="2857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54102</xdr:rowOff>
    </xdr:from>
    <xdr:to>
      <xdr:col>19</xdr:col>
      <xdr:colOff>177800</xdr:colOff>
      <xdr:row>86</xdr:row>
      <xdr:rowOff>24385</xdr:rowOff>
    </xdr:to>
    <xdr:cxnSp macro="">
      <xdr:nvCxnSpPr>
        <xdr:cNvPr id="203" name="直線コネクタ 202">
          <a:extLst>
            <a:ext uri="{FF2B5EF4-FFF2-40B4-BE49-F238E27FC236}">
              <a16:creationId xmlns:a16="http://schemas.microsoft.com/office/drawing/2014/main" id="{073ACE8F-984A-497F-80C4-AF2CE74BC40C}"/>
            </a:ext>
          </a:extLst>
        </xdr:cNvPr>
        <xdr:cNvCxnSpPr/>
      </xdr:nvCxnSpPr>
      <xdr:spPr>
        <a:xfrm>
          <a:off x="2908300" y="14627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161037</xdr:rowOff>
    </xdr:from>
    <xdr:to>
      <xdr:col>10</xdr:col>
      <xdr:colOff>165100</xdr:colOff>
      <xdr:row>85</xdr:row>
      <xdr:rowOff>91187</xdr:rowOff>
    </xdr:to>
    <xdr:sp macro="" textlink="">
      <xdr:nvSpPr>
        <xdr:cNvPr id="204" name="楕円 203">
          <a:extLst>
            <a:ext uri="{FF2B5EF4-FFF2-40B4-BE49-F238E27FC236}">
              <a16:creationId xmlns:a16="http://schemas.microsoft.com/office/drawing/2014/main" id="{253B729C-FF5C-441C-835C-B3BA47938243}"/>
            </a:ext>
          </a:extLst>
        </xdr:cNvPr>
        <xdr:cNvSpPr/>
      </xdr:nvSpPr>
      <xdr:spPr>
        <a:xfrm>
          <a:off x="196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40387</xdr:rowOff>
    </xdr:from>
    <xdr:to>
      <xdr:col>15</xdr:col>
      <xdr:colOff>50800</xdr:colOff>
      <xdr:row>85</xdr:row>
      <xdr:rowOff>54102</xdr:rowOff>
    </xdr:to>
    <xdr:cxnSp macro="">
      <xdr:nvCxnSpPr>
        <xdr:cNvPr id="205" name="直線コネクタ 204">
          <a:extLst>
            <a:ext uri="{FF2B5EF4-FFF2-40B4-BE49-F238E27FC236}">
              <a16:creationId xmlns:a16="http://schemas.microsoft.com/office/drawing/2014/main" id="{264C1660-1B50-4E51-A57B-EF53237964A3}"/>
            </a:ext>
          </a:extLst>
        </xdr:cNvPr>
        <xdr:cNvCxnSpPr/>
      </xdr:nvCxnSpPr>
      <xdr:spPr>
        <a:xfrm>
          <a:off x="2019300" y="14613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117602</xdr:rowOff>
    </xdr:from>
    <xdr:to>
      <xdr:col>6</xdr:col>
      <xdr:colOff>38100</xdr:colOff>
      <xdr:row>84</xdr:row>
      <xdr:rowOff>47752</xdr:rowOff>
    </xdr:to>
    <xdr:sp macro="" textlink="">
      <xdr:nvSpPr>
        <xdr:cNvPr id="206" name="楕円 205">
          <a:extLst>
            <a:ext uri="{FF2B5EF4-FFF2-40B4-BE49-F238E27FC236}">
              <a16:creationId xmlns:a16="http://schemas.microsoft.com/office/drawing/2014/main" id="{514779E2-25A0-4B83-85AC-FFD3FFC71441}"/>
            </a:ext>
          </a:extLst>
        </xdr:cNvPr>
        <xdr:cNvSpPr/>
      </xdr:nvSpPr>
      <xdr:spPr>
        <a:xfrm>
          <a:off x="1079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168402</xdr:rowOff>
    </xdr:from>
    <xdr:to>
      <xdr:col>10</xdr:col>
      <xdr:colOff>114300</xdr:colOff>
      <xdr:row>85</xdr:row>
      <xdr:rowOff>40387</xdr:rowOff>
    </xdr:to>
    <xdr:cxnSp macro="">
      <xdr:nvCxnSpPr>
        <xdr:cNvPr id="207" name="直線コネクタ 206">
          <a:extLst>
            <a:ext uri="{FF2B5EF4-FFF2-40B4-BE49-F238E27FC236}">
              <a16:creationId xmlns:a16="http://schemas.microsoft.com/office/drawing/2014/main" id="{F9A80A14-FD16-4F1D-BBE4-2B727F2CB6D7}"/>
            </a:ext>
          </a:extLst>
        </xdr:cNvPr>
        <xdr:cNvCxnSpPr/>
      </xdr:nvCxnSpPr>
      <xdr:spPr>
        <a:xfrm>
          <a:off x="1130300" y="143987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208" name="n_1aveValue【福祉施設】&#10;有形固定資産減価償却率">
          <a:extLst>
            <a:ext uri="{FF2B5EF4-FFF2-40B4-BE49-F238E27FC236}">
              <a16:creationId xmlns:a16="http://schemas.microsoft.com/office/drawing/2014/main" id="{B2B1FBFF-CDDF-4173-B130-4577A40CEE41}"/>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160290</xdr:rowOff>
    </xdr:from>
    <xdr:ext cx="405111" cy="259045"/>
    <xdr:sp macro="" textlink="">
      <xdr:nvSpPr>
        <xdr:cNvPr id="209" name="n_2aveValue【福祉施設】&#10;有形固定資産減価償却率">
          <a:extLst>
            <a:ext uri="{FF2B5EF4-FFF2-40B4-BE49-F238E27FC236}">
              <a16:creationId xmlns:a16="http://schemas.microsoft.com/office/drawing/2014/main" id="{E668A897-306C-47CD-8A1E-67EBD018E3EE}"/>
            </a:ext>
          </a:extLst>
        </xdr:cNvPr>
        <xdr:cNvSpPr txBox="1"/>
      </xdr:nvSpPr>
      <xdr:spPr>
        <a:xfrm>
          <a:off x="2705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75709</xdr:rowOff>
    </xdr:from>
    <xdr:ext cx="405111" cy="259045"/>
    <xdr:sp macro="" textlink="">
      <xdr:nvSpPr>
        <xdr:cNvPr id="210" name="n_3aveValue【福祉施設】&#10;有形固定資産減価償却率">
          <a:extLst>
            <a:ext uri="{FF2B5EF4-FFF2-40B4-BE49-F238E27FC236}">
              <a16:creationId xmlns:a16="http://schemas.microsoft.com/office/drawing/2014/main" id="{5795F3F2-648E-4615-B58A-0E2E5D86C668}"/>
            </a:ext>
          </a:extLst>
        </xdr:cNvPr>
        <xdr:cNvSpPr txBox="1"/>
      </xdr:nvSpPr>
      <xdr:spPr>
        <a:xfrm>
          <a:off x="1816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211" name="n_4aveValue【福祉施設】&#10;有形固定資産減価償却率">
          <a:extLst>
            <a:ext uri="{FF2B5EF4-FFF2-40B4-BE49-F238E27FC236}">
              <a16:creationId xmlns:a16="http://schemas.microsoft.com/office/drawing/2014/main" id="{8E840F4B-170C-446D-8814-0F2958E814FE}"/>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66312</xdr:rowOff>
    </xdr:from>
    <xdr:ext cx="405111" cy="259045"/>
    <xdr:sp macro="" textlink="">
      <xdr:nvSpPr>
        <xdr:cNvPr id="212" name="n_1mainValue【福祉施設】&#10;有形固定資産減価償却率">
          <a:extLst>
            <a:ext uri="{FF2B5EF4-FFF2-40B4-BE49-F238E27FC236}">
              <a16:creationId xmlns:a16="http://schemas.microsoft.com/office/drawing/2014/main" id="{63F4FA04-EE19-41B2-9824-49F8A2A7A591}"/>
            </a:ext>
          </a:extLst>
        </xdr:cNvPr>
        <xdr:cNvSpPr txBox="1"/>
      </xdr:nvSpPr>
      <xdr:spPr>
        <a:xfrm>
          <a:off x="35820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96029</xdr:rowOff>
    </xdr:from>
    <xdr:ext cx="405111" cy="259045"/>
    <xdr:sp macro="" textlink="">
      <xdr:nvSpPr>
        <xdr:cNvPr id="213" name="n_2mainValue【福祉施設】&#10;有形固定資産減価償却率">
          <a:extLst>
            <a:ext uri="{FF2B5EF4-FFF2-40B4-BE49-F238E27FC236}">
              <a16:creationId xmlns:a16="http://schemas.microsoft.com/office/drawing/2014/main" id="{EB833479-84CF-48C8-A01A-2708001B018E}"/>
            </a:ext>
          </a:extLst>
        </xdr:cNvPr>
        <xdr:cNvSpPr txBox="1"/>
      </xdr:nvSpPr>
      <xdr:spPr>
        <a:xfrm>
          <a:off x="2705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82314</xdr:rowOff>
    </xdr:from>
    <xdr:ext cx="405111" cy="259045"/>
    <xdr:sp macro="" textlink="">
      <xdr:nvSpPr>
        <xdr:cNvPr id="214" name="n_3mainValue【福祉施設】&#10;有形固定資産減価償却率">
          <a:extLst>
            <a:ext uri="{FF2B5EF4-FFF2-40B4-BE49-F238E27FC236}">
              <a16:creationId xmlns:a16="http://schemas.microsoft.com/office/drawing/2014/main" id="{0ED8B682-A9F0-4AF0-B0BF-B9749DDAE906}"/>
            </a:ext>
          </a:extLst>
        </xdr:cNvPr>
        <xdr:cNvSpPr txBox="1"/>
      </xdr:nvSpPr>
      <xdr:spPr>
        <a:xfrm>
          <a:off x="18167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38879</xdr:rowOff>
    </xdr:from>
    <xdr:ext cx="405111" cy="259045"/>
    <xdr:sp macro="" textlink="">
      <xdr:nvSpPr>
        <xdr:cNvPr id="215" name="n_4mainValue【福祉施設】&#10;有形固定資産減価償却率">
          <a:extLst>
            <a:ext uri="{FF2B5EF4-FFF2-40B4-BE49-F238E27FC236}">
              <a16:creationId xmlns:a16="http://schemas.microsoft.com/office/drawing/2014/main" id="{B1BF8D0E-603C-4921-9D6A-974EF7F2A02D}"/>
            </a:ext>
          </a:extLst>
        </xdr:cNvPr>
        <xdr:cNvSpPr txBox="1"/>
      </xdr:nvSpPr>
      <xdr:spPr>
        <a:xfrm>
          <a:off x="927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C9D7C9FC-3D0E-49D0-A7B1-78E8AF2263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307242E2-2D8E-40B8-9AA4-14A95FB5B9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268E9B50-811A-4C8A-B574-3154A88126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8ABAA1DE-3EE5-4AFC-BC6F-4E86AED0E9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6A478370-C1D6-40D7-BFE8-568D5E742A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776F0761-0068-4D84-9AAB-1ED5C71DBC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4A49D4CF-7175-4D13-8927-84D3CE8EF4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63A4BECB-B663-422F-85CC-BC77D50D85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79078836-8D85-4111-9F53-9468FB2A60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C559D168-550C-488F-A1D4-9E41F0A5CA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a:extLst>
            <a:ext uri="{FF2B5EF4-FFF2-40B4-BE49-F238E27FC236}">
              <a16:creationId xmlns:a16="http://schemas.microsoft.com/office/drawing/2014/main" id="{6334D813-EE97-46ED-9016-250EFD19B6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a:extLst>
            <a:ext uri="{FF2B5EF4-FFF2-40B4-BE49-F238E27FC236}">
              <a16:creationId xmlns:a16="http://schemas.microsoft.com/office/drawing/2014/main" id="{296A4ACD-78D1-4371-B702-3DB15A0570B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a:extLst>
            <a:ext uri="{FF2B5EF4-FFF2-40B4-BE49-F238E27FC236}">
              <a16:creationId xmlns:a16="http://schemas.microsoft.com/office/drawing/2014/main" id="{65FDE82F-428D-4F01-8B6D-62F4B56249B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a:extLst>
            <a:ext uri="{FF2B5EF4-FFF2-40B4-BE49-F238E27FC236}">
              <a16:creationId xmlns:a16="http://schemas.microsoft.com/office/drawing/2014/main" id="{7A8C09A5-874E-45B5-9E84-B198DB60136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a:extLst>
            <a:ext uri="{FF2B5EF4-FFF2-40B4-BE49-F238E27FC236}">
              <a16:creationId xmlns:a16="http://schemas.microsoft.com/office/drawing/2014/main" id="{A4E0B1D2-22C9-423F-BF80-3CAF0D98713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a:extLst>
            <a:ext uri="{FF2B5EF4-FFF2-40B4-BE49-F238E27FC236}">
              <a16:creationId xmlns:a16="http://schemas.microsoft.com/office/drawing/2014/main" id="{C1EA38F2-2FE3-462E-8013-208EB7AB7CD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a:extLst>
            <a:ext uri="{FF2B5EF4-FFF2-40B4-BE49-F238E27FC236}">
              <a16:creationId xmlns:a16="http://schemas.microsoft.com/office/drawing/2014/main" id="{10B8BC36-7D27-464D-A161-8F262578DBD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a:extLst>
            <a:ext uri="{FF2B5EF4-FFF2-40B4-BE49-F238E27FC236}">
              <a16:creationId xmlns:a16="http://schemas.microsoft.com/office/drawing/2014/main" id="{3BC09859-4FC2-4382-AB56-0A288AA25DF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a:extLst>
            <a:ext uri="{FF2B5EF4-FFF2-40B4-BE49-F238E27FC236}">
              <a16:creationId xmlns:a16="http://schemas.microsoft.com/office/drawing/2014/main" id="{68400005-A88B-4D82-8DAF-3E13194197E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a:extLst>
            <a:ext uri="{FF2B5EF4-FFF2-40B4-BE49-F238E27FC236}">
              <a16:creationId xmlns:a16="http://schemas.microsoft.com/office/drawing/2014/main" id="{D170E504-FB9F-4744-A278-F415F2A56F2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a:extLst>
            <a:ext uri="{FF2B5EF4-FFF2-40B4-BE49-F238E27FC236}">
              <a16:creationId xmlns:a16="http://schemas.microsoft.com/office/drawing/2014/main" id="{338F4093-FB4B-4CD8-9C61-C25D9F17EDC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F3A5A551-E91C-4339-A3FA-9FC0B1D74AD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54A17056-D308-4BE6-9853-5FF6580305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C7261781-1E2D-4A2B-AFBA-6A99107739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B700E2F5-0FB5-47F0-BCAC-F4AF73F03E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1" name="直線コネクタ 240">
          <a:extLst>
            <a:ext uri="{FF2B5EF4-FFF2-40B4-BE49-F238E27FC236}">
              <a16:creationId xmlns:a16="http://schemas.microsoft.com/office/drawing/2014/main" id="{129AFBC1-C4D9-467D-9E1A-B37D0E3799C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2" name="【福祉施設】&#10;一人当たり面積最小値テキスト">
          <a:extLst>
            <a:ext uri="{FF2B5EF4-FFF2-40B4-BE49-F238E27FC236}">
              <a16:creationId xmlns:a16="http://schemas.microsoft.com/office/drawing/2014/main" id="{E367C219-6DA1-4C28-B6CE-332749505521}"/>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3" name="直線コネクタ 242">
          <a:extLst>
            <a:ext uri="{FF2B5EF4-FFF2-40B4-BE49-F238E27FC236}">
              <a16:creationId xmlns:a16="http://schemas.microsoft.com/office/drawing/2014/main" id="{3D514AB3-3578-44C6-A10F-1E5CDFEEBAA9}"/>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4" name="【福祉施設】&#10;一人当たり面積最大値テキスト">
          <a:extLst>
            <a:ext uri="{FF2B5EF4-FFF2-40B4-BE49-F238E27FC236}">
              <a16:creationId xmlns:a16="http://schemas.microsoft.com/office/drawing/2014/main" id="{969ED841-2B34-44DF-8380-A1B50E8A4F0A}"/>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5" name="直線コネクタ 244">
          <a:extLst>
            <a:ext uri="{FF2B5EF4-FFF2-40B4-BE49-F238E27FC236}">
              <a16:creationId xmlns:a16="http://schemas.microsoft.com/office/drawing/2014/main" id="{B7F360CA-A19C-4D62-AA30-C3F4FA8B95CA}"/>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6" name="【福祉施設】&#10;一人当たり面積平均値テキスト">
          <a:extLst>
            <a:ext uri="{FF2B5EF4-FFF2-40B4-BE49-F238E27FC236}">
              <a16:creationId xmlns:a16="http://schemas.microsoft.com/office/drawing/2014/main" id="{A0970ACD-1A3E-4DF7-8CAD-F72E36594496}"/>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7" name="フローチャート: 判断 246">
          <a:extLst>
            <a:ext uri="{FF2B5EF4-FFF2-40B4-BE49-F238E27FC236}">
              <a16:creationId xmlns:a16="http://schemas.microsoft.com/office/drawing/2014/main" id="{0E6E697F-163F-48AE-88A5-1C6E8C52ED4D}"/>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48" name="フローチャート: 判断 247">
          <a:extLst>
            <a:ext uri="{FF2B5EF4-FFF2-40B4-BE49-F238E27FC236}">
              <a16:creationId xmlns:a16="http://schemas.microsoft.com/office/drawing/2014/main" id="{6D6592F4-B1A5-4342-BAF4-A899D8CF84D9}"/>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9" name="フローチャート: 判断 248">
          <a:extLst>
            <a:ext uri="{FF2B5EF4-FFF2-40B4-BE49-F238E27FC236}">
              <a16:creationId xmlns:a16="http://schemas.microsoft.com/office/drawing/2014/main" id="{258C45BE-3946-402C-B7BA-390BE087A1F4}"/>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0" name="フローチャート: 判断 249">
          <a:extLst>
            <a:ext uri="{FF2B5EF4-FFF2-40B4-BE49-F238E27FC236}">
              <a16:creationId xmlns:a16="http://schemas.microsoft.com/office/drawing/2014/main" id="{0F0983A7-DE01-4B62-8947-658824ED6F54}"/>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1" name="フローチャート: 判断 250">
          <a:extLst>
            <a:ext uri="{FF2B5EF4-FFF2-40B4-BE49-F238E27FC236}">
              <a16:creationId xmlns:a16="http://schemas.microsoft.com/office/drawing/2014/main" id="{7269FAEF-58E5-4CF0-A5A1-FABB419F2B9E}"/>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8D7CBB1-6D4E-48D6-B322-8772D2E27D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F49B085-F2A4-4DD7-9499-57F2B44680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110933C-8471-4B46-8C7E-68FF46D22E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A9B3B89-24E7-43EE-BDEE-BD1A4AAC25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2B5233E-92E0-4A12-9599-FD1695F2AA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257" name="楕円 256">
          <a:extLst>
            <a:ext uri="{FF2B5EF4-FFF2-40B4-BE49-F238E27FC236}">
              <a16:creationId xmlns:a16="http://schemas.microsoft.com/office/drawing/2014/main" id="{6C9CA00A-1FD9-476F-9985-795DF4FE0680}"/>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258" name="【福祉施設】&#10;一人当たり面積該当値テキスト">
          <a:extLst>
            <a:ext uri="{FF2B5EF4-FFF2-40B4-BE49-F238E27FC236}">
              <a16:creationId xmlns:a16="http://schemas.microsoft.com/office/drawing/2014/main" id="{92611FD8-CE49-4CB9-8267-2821E294392A}"/>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50981</xdr:rowOff>
    </xdr:from>
    <xdr:to>
      <xdr:col>50</xdr:col>
      <xdr:colOff>165100</xdr:colOff>
      <xdr:row>86</xdr:row>
      <xdr:rowOff>152581</xdr:rowOff>
    </xdr:to>
    <xdr:sp macro="" textlink="">
      <xdr:nvSpPr>
        <xdr:cNvPr id="259" name="楕円 258">
          <a:extLst>
            <a:ext uri="{FF2B5EF4-FFF2-40B4-BE49-F238E27FC236}">
              <a16:creationId xmlns:a16="http://schemas.microsoft.com/office/drawing/2014/main" id="{D7D3D9C8-2AAF-4856-9A2D-134DF4964B7B}"/>
            </a:ext>
          </a:extLst>
        </xdr:cNvPr>
        <xdr:cNvSpPr/>
      </xdr:nvSpPr>
      <xdr:spPr>
        <a:xfrm>
          <a:off x="9588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101781</xdr:rowOff>
    </xdr:to>
    <xdr:cxnSp macro="">
      <xdr:nvCxnSpPr>
        <xdr:cNvPr id="260" name="直線コネクタ 259">
          <a:extLst>
            <a:ext uri="{FF2B5EF4-FFF2-40B4-BE49-F238E27FC236}">
              <a16:creationId xmlns:a16="http://schemas.microsoft.com/office/drawing/2014/main" id="{24759CA7-C949-4A43-B4A7-CF1CC390D27E}"/>
            </a:ext>
          </a:extLst>
        </xdr:cNvPr>
        <xdr:cNvCxnSpPr/>
      </xdr:nvCxnSpPr>
      <xdr:spPr>
        <a:xfrm flipV="1">
          <a:off x="9639300" y="148448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261" name="楕円 260">
          <a:extLst>
            <a:ext uri="{FF2B5EF4-FFF2-40B4-BE49-F238E27FC236}">
              <a16:creationId xmlns:a16="http://schemas.microsoft.com/office/drawing/2014/main" id="{BD8233B4-4C80-4EE5-A574-E35565DF832B}"/>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101781</xdr:rowOff>
    </xdr:from>
    <xdr:to>
      <xdr:col>50</xdr:col>
      <xdr:colOff>114300</xdr:colOff>
      <xdr:row>86</xdr:row>
      <xdr:rowOff>103414</xdr:rowOff>
    </xdr:to>
    <xdr:cxnSp macro="">
      <xdr:nvCxnSpPr>
        <xdr:cNvPr id="262" name="直線コネクタ 261">
          <a:extLst>
            <a:ext uri="{FF2B5EF4-FFF2-40B4-BE49-F238E27FC236}">
              <a16:creationId xmlns:a16="http://schemas.microsoft.com/office/drawing/2014/main" id="{4D1598DF-F39A-42D8-A2A1-FAB9D4BED854}"/>
            </a:ext>
          </a:extLst>
        </xdr:cNvPr>
        <xdr:cNvCxnSpPr/>
      </xdr:nvCxnSpPr>
      <xdr:spPr>
        <a:xfrm flipV="1">
          <a:off x="8750300" y="148464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263" name="楕円 262">
          <a:extLst>
            <a:ext uri="{FF2B5EF4-FFF2-40B4-BE49-F238E27FC236}">
              <a16:creationId xmlns:a16="http://schemas.microsoft.com/office/drawing/2014/main" id="{C7A2CD50-65EE-44C0-B640-FB1977BE2FC4}"/>
            </a:ext>
          </a:extLst>
        </xdr:cNvPr>
        <xdr:cNvSpPr/>
      </xdr:nvSpPr>
      <xdr:spPr>
        <a:xfrm>
          <a:off x="781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264" name="直線コネクタ 263">
          <a:extLst>
            <a:ext uri="{FF2B5EF4-FFF2-40B4-BE49-F238E27FC236}">
              <a16:creationId xmlns:a16="http://schemas.microsoft.com/office/drawing/2014/main" id="{82B64B55-051C-4730-9A3E-D1154315152E}"/>
            </a:ext>
          </a:extLst>
        </xdr:cNvPr>
        <xdr:cNvCxnSpPr/>
      </xdr:nvCxnSpPr>
      <xdr:spPr>
        <a:xfrm>
          <a:off x="7861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13426</xdr:rowOff>
    </xdr:from>
    <xdr:to>
      <xdr:col>36</xdr:col>
      <xdr:colOff>165100</xdr:colOff>
      <xdr:row>82</xdr:row>
      <xdr:rowOff>115026</xdr:rowOff>
    </xdr:to>
    <xdr:sp macro="" textlink="">
      <xdr:nvSpPr>
        <xdr:cNvPr id="265" name="楕円 264">
          <a:extLst>
            <a:ext uri="{FF2B5EF4-FFF2-40B4-BE49-F238E27FC236}">
              <a16:creationId xmlns:a16="http://schemas.microsoft.com/office/drawing/2014/main" id="{DD00B55A-5BE6-4621-9394-18B500AC6131}"/>
            </a:ext>
          </a:extLst>
        </xdr:cNvPr>
        <xdr:cNvSpPr/>
      </xdr:nvSpPr>
      <xdr:spPr>
        <a:xfrm>
          <a:off x="692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64226</xdr:rowOff>
    </xdr:from>
    <xdr:to>
      <xdr:col>41</xdr:col>
      <xdr:colOff>50800</xdr:colOff>
      <xdr:row>86</xdr:row>
      <xdr:rowOff>103414</xdr:rowOff>
    </xdr:to>
    <xdr:cxnSp macro="">
      <xdr:nvCxnSpPr>
        <xdr:cNvPr id="266" name="直線コネクタ 265">
          <a:extLst>
            <a:ext uri="{FF2B5EF4-FFF2-40B4-BE49-F238E27FC236}">
              <a16:creationId xmlns:a16="http://schemas.microsoft.com/office/drawing/2014/main" id="{0363650B-25EC-4F20-B5F9-5F81CBAEDD80}"/>
            </a:ext>
          </a:extLst>
        </xdr:cNvPr>
        <xdr:cNvCxnSpPr/>
      </xdr:nvCxnSpPr>
      <xdr:spPr>
        <a:xfrm>
          <a:off x="6972300" y="14123126"/>
          <a:ext cx="889000" cy="7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267" name="n_1aveValue【福祉施設】&#10;一人当たり面積">
          <a:extLst>
            <a:ext uri="{FF2B5EF4-FFF2-40B4-BE49-F238E27FC236}">
              <a16:creationId xmlns:a16="http://schemas.microsoft.com/office/drawing/2014/main" id="{7B0B9458-254C-4F1B-B718-BBC1AA9220F2}"/>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68" name="n_2aveValue【福祉施設】&#10;一人当たり面積">
          <a:extLst>
            <a:ext uri="{FF2B5EF4-FFF2-40B4-BE49-F238E27FC236}">
              <a16:creationId xmlns:a16="http://schemas.microsoft.com/office/drawing/2014/main" id="{CEE50587-71C1-4D5A-B5E8-1EF9F37D66C3}"/>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69" name="n_3aveValue【福祉施設】&#10;一人当たり面積">
          <a:extLst>
            <a:ext uri="{FF2B5EF4-FFF2-40B4-BE49-F238E27FC236}">
              <a16:creationId xmlns:a16="http://schemas.microsoft.com/office/drawing/2014/main" id="{F2F560C5-E137-408B-B3D2-46A2B933054A}"/>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150240</xdr:rowOff>
    </xdr:from>
    <xdr:ext cx="469744" cy="259045"/>
    <xdr:sp macro="" textlink="">
      <xdr:nvSpPr>
        <xdr:cNvPr id="270" name="n_4aveValue【福祉施設】&#10;一人当たり面積">
          <a:extLst>
            <a:ext uri="{FF2B5EF4-FFF2-40B4-BE49-F238E27FC236}">
              <a16:creationId xmlns:a16="http://schemas.microsoft.com/office/drawing/2014/main" id="{C7AD14C7-B1AD-4DA4-9950-2746820BC225}"/>
            </a:ext>
          </a:extLst>
        </xdr:cNvPr>
        <xdr:cNvSpPr txBox="1"/>
      </xdr:nvSpPr>
      <xdr:spPr>
        <a:xfrm>
          <a:off x="6737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143708</xdr:rowOff>
    </xdr:from>
    <xdr:ext cx="469744" cy="259045"/>
    <xdr:sp macro="" textlink="">
      <xdr:nvSpPr>
        <xdr:cNvPr id="271" name="n_1mainValue【福祉施設】&#10;一人当たり面積">
          <a:extLst>
            <a:ext uri="{FF2B5EF4-FFF2-40B4-BE49-F238E27FC236}">
              <a16:creationId xmlns:a16="http://schemas.microsoft.com/office/drawing/2014/main" id="{125D6482-658E-4B5C-8EA1-9FB448FE1E4F}"/>
            </a:ext>
          </a:extLst>
        </xdr:cNvPr>
        <xdr:cNvSpPr txBox="1"/>
      </xdr:nvSpPr>
      <xdr:spPr>
        <a:xfrm>
          <a:off x="9391727" y="148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272" name="n_2mainValue【福祉施設】&#10;一人当たり面積">
          <a:extLst>
            <a:ext uri="{FF2B5EF4-FFF2-40B4-BE49-F238E27FC236}">
              <a16:creationId xmlns:a16="http://schemas.microsoft.com/office/drawing/2014/main" id="{1EB1A46E-A7EE-4BBD-B391-85551329447B}"/>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273" name="n_3mainValue【福祉施設】&#10;一人当たり面積">
          <a:extLst>
            <a:ext uri="{FF2B5EF4-FFF2-40B4-BE49-F238E27FC236}">
              <a16:creationId xmlns:a16="http://schemas.microsoft.com/office/drawing/2014/main" id="{E8044CB3-A30D-4D6B-932D-7E2E7D654C1C}"/>
            </a:ext>
          </a:extLst>
        </xdr:cNvPr>
        <xdr:cNvSpPr txBox="1"/>
      </xdr:nvSpPr>
      <xdr:spPr>
        <a:xfrm>
          <a:off x="7626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131553</xdr:rowOff>
    </xdr:from>
    <xdr:ext cx="469744" cy="259045"/>
    <xdr:sp macro="" textlink="">
      <xdr:nvSpPr>
        <xdr:cNvPr id="274" name="n_4mainValue【福祉施設】&#10;一人当たり面積">
          <a:extLst>
            <a:ext uri="{FF2B5EF4-FFF2-40B4-BE49-F238E27FC236}">
              <a16:creationId xmlns:a16="http://schemas.microsoft.com/office/drawing/2014/main" id="{A138CBA3-EA6E-4906-8D2A-78617CC877CF}"/>
            </a:ext>
          </a:extLst>
        </xdr:cNvPr>
        <xdr:cNvSpPr txBox="1"/>
      </xdr:nvSpPr>
      <xdr:spPr>
        <a:xfrm>
          <a:off x="6737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A4FB8FF3-F656-4F40-B6E0-A548DB236A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D1CFA1FB-FA15-4BF1-A543-02A57C03FE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BB5EBD08-A1A7-466F-96C1-51F9C4DD30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ED21EDA0-BC28-4973-800C-6C53E40064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E2BA3E1F-1D70-4244-B540-54DE7AE5C7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192D9AFC-6717-4D5A-9C3C-FE1EC73F78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3C6CE659-4181-4A76-AE1A-BCF0C3D7DD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C07FF2E2-BAC3-483B-AAD1-2B594013EAE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57D50C78-B646-4DE8-93F6-CD0C353A82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F3B98F51-B535-4FBA-8895-1F27C400D9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59083092-316C-46A4-9C50-849627B143E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11DB4213-947D-4C50-8654-4C855388C8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C727AEB-AE19-4F32-A87F-CD305E3FFF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B7C1EA79-B601-43BD-9BC4-7B41C266CC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BCDB165B-1F75-4BE0-BCA1-732505A590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194D3A4E-E555-4812-8777-AC1D89358F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88D809DC-F94A-4296-A18D-6F705BCF8F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32CFEBB9-EA4A-464C-AD13-C67584C663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190B02-BEFC-4D9E-A7E0-5ACB8A449E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D9584B4B-8370-4F8D-BD5F-A6B227D723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625A0E58-5FA6-477C-8DC0-DB8898C9EF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ABA01A21-FB3B-40B9-9CE2-BB7897DB37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A8F25F26-92DE-4D44-868F-D7B128C466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2F2F858-4653-4AA9-BFC0-306FE3B283A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F5C3DF00-920A-4301-A4E0-BB979D873C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441E86D5-4A73-4509-8B59-C3B694B9AC9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E0B47928-7156-45BD-8160-FEC98521F6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87AD2981-7448-4DEA-BAB5-EEDF642F62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EE779561-FCB0-4491-BBB1-8A542E2824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66CF01F6-9120-480D-8414-CCBA945051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C5FBE79F-0501-4F38-8893-B125989C4D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EAB6D0A2-B03C-4E44-805E-8DD65960CFC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FDCFE335-DFB1-4CFC-968D-7B49ABC5FE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92C4FBA3-5316-4ABA-B8AC-8FC3E14398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05878146-7D14-48E7-8F34-3567EF729A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2A9F27A7-2705-4226-A4C0-8FDEA6CDF1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72BFCE10-74A2-4639-B897-075799F1D5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9E3B74F1-18A6-49BD-B733-A6DD4A7E41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91D21A74-FB27-4508-A7AE-1E8DC85140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DEDC009D-D120-44D8-BF4E-41A1C4AAFD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C1E2DCA4-DE7E-415A-81CA-CE3C385568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CDC40B55-670A-4536-A3E1-D9E5563EC0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E996AF23-1075-4A51-800E-631531F749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a:extLst>
            <a:ext uri="{FF2B5EF4-FFF2-40B4-BE49-F238E27FC236}">
              <a16:creationId xmlns:a16="http://schemas.microsoft.com/office/drawing/2014/main" id="{D03D3975-7D82-41A7-B487-BA6B0C9A91D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9" name="テキスト ボックス 318">
          <a:extLst>
            <a:ext uri="{FF2B5EF4-FFF2-40B4-BE49-F238E27FC236}">
              <a16:creationId xmlns:a16="http://schemas.microsoft.com/office/drawing/2014/main" id="{15744A16-20F8-4DAA-96CC-AC6A6B1D5C7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a:extLst>
            <a:ext uri="{FF2B5EF4-FFF2-40B4-BE49-F238E27FC236}">
              <a16:creationId xmlns:a16="http://schemas.microsoft.com/office/drawing/2014/main" id="{852C6364-EC57-47CC-8522-B7C06EA7A8D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a:extLst>
            <a:ext uri="{FF2B5EF4-FFF2-40B4-BE49-F238E27FC236}">
              <a16:creationId xmlns:a16="http://schemas.microsoft.com/office/drawing/2014/main" id="{3D4A08F7-03FD-4C38-B89A-02CEB5B9E8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a:extLst>
            <a:ext uri="{FF2B5EF4-FFF2-40B4-BE49-F238E27FC236}">
              <a16:creationId xmlns:a16="http://schemas.microsoft.com/office/drawing/2014/main" id="{250F8461-B48C-4A9B-B1A4-93803FB4C35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a:extLst>
            <a:ext uri="{FF2B5EF4-FFF2-40B4-BE49-F238E27FC236}">
              <a16:creationId xmlns:a16="http://schemas.microsoft.com/office/drawing/2014/main" id="{B3E22289-8BEB-440F-8361-C290B4438C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a:extLst>
            <a:ext uri="{FF2B5EF4-FFF2-40B4-BE49-F238E27FC236}">
              <a16:creationId xmlns:a16="http://schemas.microsoft.com/office/drawing/2014/main" id="{741777E8-EA15-4C1F-8DDF-F1F8242CA5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a:extLst>
            <a:ext uri="{FF2B5EF4-FFF2-40B4-BE49-F238E27FC236}">
              <a16:creationId xmlns:a16="http://schemas.microsoft.com/office/drawing/2014/main" id="{6E27B457-2A38-42C1-8E19-C586FBE51E9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a:extLst>
            <a:ext uri="{FF2B5EF4-FFF2-40B4-BE49-F238E27FC236}">
              <a16:creationId xmlns:a16="http://schemas.microsoft.com/office/drawing/2014/main" id="{8079C22D-F9B1-4D1F-8EEE-02BC5CEF60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a:extLst>
            <a:ext uri="{FF2B5EF4-FFF2-40B4-BE49-F238E27FC236}">
              <a16:creationId xmlns:a16="http://schemas.microsoft.com/office/drawing/2014/main" id="{523CEC3A-875F-4AD7-9802-05406528F96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a:extLst>
            <a:ext uri="{FF2B5EF4-FFF2-40B4-BE49-F238E27FC236}">
              <a16:creationId xmlns:a16="http://schemas.microsoft.com/office/drawing/2014/main" id="{50058CA0-4729-4CC1-9055-F7E02E86D6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9" name="テキスト ボックス 328">
          <a:extLst>
            <a:ext uri="{FF2B5EF4-FFF2-40B4-BE49-F238E27FC236}">
              <a16:creationId xmlns:a16="http://schemas.microsoft.com/office/drawing/2014/main" id="{735A1ACD-C123-4874-A398-19B008230D8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a:extLst>
            <a:ext uri="{FF2B5EF4-FFF2-40B4-BE49-F238E27FC236}">
              <a16:creationId xmlns:a16="http://schemas.microsoft.com/office/drawing/2014/main" id="{DFED918A-9B54-4E35-BDB2-4CB3F222FF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331" name="直線コネクタ 330">
          <a:extLst>
            <a:ext uri="{FF2B5EF4-FFF2-40B4-BE49-F238E27FC236}">
              <a16:creationId xmlns:a16="http://schemas.microsoft.com/office/drawing/2014/main" id="{D86C10AF-841B-475C-85AC-33343D75798B}"/>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332" name="【保健センター・保健所】&#10;有形固定資産減価償却率最小値テキスト">
          <a:extLst>
            <a:ext uri="{FF2B5EF4-FFF2-40B4-BE49-F238E27FC236}">
              <a16:creationId xmlns:a16="http://schemas.microsoft.com/office/drawing/2014/main" id="{EDA5B05D-5529-4657-8E7E-02B7FBAD4E76}"/>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333" name="直線コネクタ 332">
          <a:extLst>
            <a:ext uri="{FF2B5EF4-FFF2-40B4-BE49-F238E27FC236}">
              <a16:creationId xmlns:a16="http://schemas.microsoft.com/office/drawing/2014/main" id="{AD07942E-B70B-4FB3-B9FB-43B65389D30C}"/>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334" name="【保健センター・保健所】&#10;有形固定資産減価償却率最大値テキスト">
          <a:extLst>
            <a:ext uri="{FF2B5EF4-FFF2-40B4-BE49-F238E27FC236}">
              <a16:creationId xmlns:a16="http://schemas.microsoft.com/office/drawing/2014/main" id="{AD9C6641-02E2-4581-8607-F3F18FDF54C7}"/>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335" name="直線コネクタ 334">
          <a:extLst>
            <a:ext uri="{FF2B5EF4-FFF2-40B4-BE49-F238E27FC236}">
              <a16:creationId xmlns:a16="http://schemas.microsoft.com/office/drawing/2014/main" id="{9546EBBB-8B91-436E-BEB1-F72F105759F1}"/>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336" name="【保健センター・保健所】&#10;有形固定資産減価償却率平均値テキスト">
          <a:extLst>
            <a:ext uri="{FF2B5EF4-FFF2-40B4-BE49-F238E27FC236}">
              <a16:creationId xmlns:a16="http://schemas.microsoft.com/office/drawing/2014/main" id="{19D21B05-6F79-4D9B-93E6-E861B0F3DB3D}"/>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337" name="フローチャート: 判断 336">
          <a:extLst>
            <a:ext uri="{FF2B5EF4-FFF2-40B4-BE49-F238E27FC236}">
              <a16:creationId xmlns:a16="http://schemas.microsoft.com/office/drawing/2014/main" id="{11F666F6-19DE-4615-B0F8-AF466DC55074}"/>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338" name="フローチャート: 判断 337">
          <a:extLst>
            <a:ext uri="{FF2B5EF4-FFF2-40B4-BE49-F238E27FC236}">
              <a16:creationId xmlns:a16="http://schemas.microsoft.com/office/drawing/2014/main" id="{1CCAD6D9-7005-48F3-83A7-B83C6A0197EB}"/>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339" name="フローチャート: 判断 338">
          <a:extLst>
            <a:ext uri="{FF2B5EF4-FFF2-40B4-BE49-F238E27FC236}">
              <a16:creationId xmlns:a16="http://schemas.microsoft.com/office/drawing/2014/main" id="{122741E1-B3E9-4095-BD13-6709A8FCBB76}"/>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340" name="フローチャート: 判断 339">
          <a:extLst>
            <a:ext uri="{FF2B5EF4-FFF2-40B4-BE49-F238E27FC236}">
              <a16:creationId xmlns:a16="http://schemas.microsoft.com/office/drawing/2014/main" id="{61E66273-1444-4022-9520-9E4FBECE89DB}"/>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341" name="フローチャート: 判断 340">
          <a:extLst>
            <a:ext uri="{FF2B5EF4-FFF2-40B4-BE49-F238E27FC236}">
              <a16:creationId xmlns:a16="http://schemas.microsoft.com/office/drawing/2014/main" id="{C8B6C535-7B8C-4040-8A00-32D2995B2B99}"/>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1088D2C5-A51F-454A-84F3-24CD19D4E0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75C9118-9215-4736-A7E6-A273FE8CB3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438956C5-27B0-431A-8D37-0E7310499B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42B63812-E006-4ED6-BA2A-97F2DB8F3D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A9C0D905-178C-4516-8CBE-39AA4E5B46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347" name="楕円 346">
          <a:extLst>
            <a:ext uri="{FF2B5EF4-FFF2-40B4-BE49-F238E27FC236}">
              <a16:creationId xmlns:a16="http://schemas.microsoft.com/office/drawing/2014/main" id="{6C56F66C-0CC0-48B2-BB42-324D8A7FEFDA}"/>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348" name="【保健センター・保健所】&#10;有形固定資産減価償却率該当値テキスト">
          <a:extLst>
            <a:ext uri="{FF2B5EF4-FFF2-40B4-BE49-F238E27FC236}">
              <a16:creationId xmlns:a16="http://schemas.microsoft.com/office/drawing/2014/main" id="{684A263C-7CB6-4573-8B4B-143FE986BF4D}"/>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160655</xdr:rowOff>
    </xdr:from>
    <xdr:to>
      <xdr:col>81</xdr:col>
      <xdr:colOff>101600</xdr:colOff>
      <xdr:row>58</xdr:row>
      <xdr:rowOff>90805</xdr:rowOff>
    </xdr:to>
    <xdr:sp macro="" textlink="">
      <xdr:nvSpPr>
        <xdr:cNvPr id="349" name="楕円 348">
          <a:extLst>
            <a:ext uri="{FF2B5EF4-FFF2-40B4-BE49-F238E27FC236}">
              <a16:creationId xmlns:a16="http://schemas.microsoft.com/office/drawing/2014/main" id="{38AA78CC-AF88-4919-8508-A1A13FE627BB}"/>
            </a:ext>
          </a:extLst>
        </xdr:cNvPr>
        <xdr:cNvSpPr/>
      </xdr:nvSpPr>
      <xdr:spPr>
        <a:xfrm>
          <a:off x="1543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40005</xdr:rowOff>
    </xdr:from>
    <xdr:to>
      <xdr:col>85</xdr:col>
      <xdr:colOff>127000</xdr:colOff>
      <xdr:row>58</xdr:row>
      <xdr:rowOff>74295</xdr:rowOff>
    </xdr:to>
    <xdr:cxnSp macro="">
      <xdr:nvCxnSpPr>
        <xdr:cNvPr id="350" name="直線コネクタ 349">
          <a:extLst>
            <a:ext uri="{FF2B5EF4-FFF2-40B4-BE49-F238E27FC236}">
              <a16:creationId xmlns:a16="http://schemas.microsoft.com/office/drawing/2014/main" id="{11ED5FA0-CAEA-4943-B595-917560CC51CC}"/>
            </a:ext>
          </a:extLst>
        </xdr:cNvPr>
        <xdr:cNvCxnSpPr/>
      </xdr:nvCxnSpPr>
      <xdr:spPr>
        <a:xfrm>
          <a:off x="15481300" y="9984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124460</xdr:rowOff>
    </xdr:from>
    <xdr:to>
      <xdr:col>76</xdr:col>
      <xdr:colOff>165100</xdr:colOff>
      <xdr:row>58</xdr:row>
      <xdr:rowOff>54610</xdr:rowOff>
    </xdr:to>
    <xdr:sp macro="" textlink="">
      <xdr:nvSpPr>
        <xdr:cNvPr id="351" name="楕円 350">
          <a:extLst>
            <a:ext uri="{FF2B5EF4-FFF2-40B4-BE49-F238E27FC236}">
              <a16:creationId xmlns:a16="http://schemas.microsoft.com/office/drawing/2014/main" id="{28836E19-C5B0-4F03-8DA5-9E490B064393}"/>
            </a:ext>
          </a:extLst>
        </xdr:cNvPr>
        <xdr:cNvSpPr/>
      </xdr:nvSpPr>
      <xdr:spPr>
        <a:xfrm>
          <a:off x="14541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xdr:rowOff>
    </xdr:from>
    <xdr:to>
      <xdr:col>81</xdr:col>
      <xdr:colOff>50800</xdr:colOff>
      <xdr:row>58</xdr:row>
      <xdr:rowOff>40005</xdr:rowOff>
    </xdr:to>
    <xdr:cxnSp macro="">
      <xdr:nvCxnSpPr>
        <xdr:cNvPr id="352" name="直線コネクタ 351">
          <a:extLst>
            <a:ext uri="{FF2B5EF4-FFF2-40B4-BE49-F238E27FC236}">
              <a16:creationId xmlns:a16="http://schemas.microsoft.com/office/drawing/2014/main" id="{464913AD-FAFF-4CA7-B128-C84EE96F5106}"/>
            </a:ext>
          </a:extLst>
        </xdr:cNvPr>
        <xdr:cNvCxnSpPr/>
      </xdr:nvCxnSpPr>
      <xdr:spPr>
        <a:xfrm>
          <a:off x="14592300" y="99479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88265</xdr:rowOff>
    </xdr:from>
    <xdr:to>
      <xdr:col>72</xdr:col>
      <xdr:colOff>38100</xdr:colOff>
      <xdr:row>58</xdr:row>
      <xdr:rowOff>18415</xdr:rowOff>
    </xdr:to>
    <xdr:sp macro="" textlink="">
      <xdr:nvSpPr>
        <xdr:cNvPr id="353" name="楕円 352">
          <a:extLst>
            <a:ext uri="{FF2B5EF4-FFF2-40B4-BE49-F238E27FC236}">
              <a16:creationId xmlns:a16="http://schemas.microsoft.com/office/drawing/2014/main" id="{73FC584A-1749-4E60-9FD0-E15E7A4BF15B}"/>
            </a:ext>
          </a:extLst>
        </xdr:cNvPr>
        <xdr:cNvSpPr/>
      </xdr:nvSpPr>
      <xdr:spPr>
        <a:xfrm>
          <a:off x="1365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139065</xdr:rowOff>
    </xdr:from>
    <xdr:to>
      <xdr:col>76</xdr:col>
      <xdr:colOff>114300</xdr:colOff>
      <xdr:row>58</xdr:row>
      <xdr:rowOff>3810</xdr:rowOff>
    </xdr:to>
    <xdr:cxnSp macro="">
      <xdr:nvCxnSpPr>
        <xdr:cNvPr id="354" name="直線コネクタ 353">
          <a:extLst>
            <a:ext uri="{FF2B5EF4-FFF2-40B4-BE49-F238E27FC236}">
              <a16:creationId xmlns:a16="http://schemas.microsoft.com/office/drawing/2014/main" id="{CF51A0C0-0360-48AC-A3DF-1A74B361A823}"/>
            </a:ext>
          </a:extLst>
        </xdr:cNvPr>
        <xdr:cNvCxnSpPr/>
      </xdr:nvCxnSpPr>
      <xdr:spPr>
        <a:xfrm>
          <a:off x="13703300" y="9911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355" name="楕円 354">
          <a:extLst>
            <a:ext uri="{FF2B5EF4-FFF2-40B4-BE49-F238E27FC236}">
              <a16:creationId xmlns:a16="http://schemas.microsoft.com/office/drawing/2014/main" id="{4261951F-7A23-4863-9FD6-EA24583565BB}"/>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139065</xdr:rowOff>
    </xdr:to>
    <xdr:cxnSp macro="">
      <xdr:nvCxnSpPr>
        <xdr:cNvPr id="356" name="直線コネクタ 355">
          <a:extLst>
            <a:ext uri="{FF2B5EF4-FFF2-40B4-BE49-F238E27FC236}">
              <a16:creationId xmlns:a16="http://schemas.microsoft.com/office/drawing/2014/main" id="{9EEE41FF-4242-4017-9C8E-F907966D9D52}"/>
            </a:ext>
          </a:extLst>
        </xdr:cNvPr>
        <xdr:cNvCxnSpPr/>
      </xdr:nvCxnSpPr>
      <xdr:spPr>
        <a:xfrm>
          <a:off x="12814300" y="9875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150512</xdr:rowOff>
    </xdr:from>
    <xdr:ext cx="405111" cy="259045"/>
    <xdr:sp macro="" textlink="">
      <xdr:nvSpPr>
        <xdr:cNvPr id="357" name="n_1aveValue【保健センター・保健所】&#10;有形固定資産減価償却率">
          <a:extLst>
            <a:ext uri="{FF2B5EF4-FFF2-40B4-BE49-F238E27FC236}">
              <a16:creationId xmlns:a16="http://schemas.microsoft.com/office/drawing/2014/main" id="{3B3FCCCC-ABA9-4844-AFBB-547C7076BD35}"/>
            </a:ext>
          </a:extLst>
        </xdr:cNvPr>
        <xdr:cNvSpPr txBox="1"/>
      </xdr:nvSpPr>
      <xdr:spPr>
        <a:xfrm>
          <a:off x="15266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137177</xdr:rowOff>
    </xdr:from>
    <xdr:ext cx="405111" cy="259045"/>
    <xdr:sp macro="" textlink="">
      <xdr:nvSpPr>
        <xdr:cNvPr id="358" name="n_2aveValue【保健センター・保健所】&#10;有形固定資産減価償却率">
          <a:extLst>
            <a:ext uri="{FF2B5EF4-FFF2-40B4-BE49-F238E27FC236}">
              <a16:creationId xmlns:a16="http://schemas.microsoft.com/office/drawing/2014/main" id="{EE1E67D7-DF06-4EF4-B26D-559CAC40A65A}"/>
            </a:ext>
          </a:extLst>
        </xdr:cNvPr>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91457</xdr:rowOff>
    </xdr:from>
    <xdr:ext cx="405111" cy="259045"/>
    <xdr:sp macro="" textlink="">
      <xdr:nvSpPr>
        <xdr:cNvPr id="359" name="n_3aveValue【保健センター・保健所】&#10;有形固定資産減価償却率">
          <a:extLst>
            <a:ext uri="{FF2B5EF4-FFF2-40B4-BE49-F238E27FC236}">
              <a16:creationId xmlns:a16="http://schemas.microsoft.com/office/drawing/2014/main" id="{045AF699-78EA-46A2-BB8D-A569B52A65EB}"/>
            </a:ext>
          </a:extLst>
        </xdr:cNvPr>
        <xdr:cNvSpPr txBox="1"/>
      </xdr:nvSpPr>
      <xdr:spPr>
        <a:xfrm>
          <a:off x="13500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360" name="n_4aveValue【保健センター・保健所】&#10;有形固定資産減価償却率">
          <a:extLst>
            <a:ext uri="{FF2B5EF4-FFF2-40B4-BE49-F238E27FC236}">
              <a16:creationId xmlns:a16="http://schemas.microsoft.com/office/drawing/2014/main" id="{6809A821-CF62-4CB9-841D-BFEFF32E3DD3}"/>
            </a:ext>
          </a:extLst>
        </xdr:cNvPr>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107332</xdr:rowOff>
    </xdr:from>
    <xdr:ext cx="405111" cy="259045"/>
    <xdr:sp macro="" textlink="">
      <xdr:nvSpPr>
        <xdr:cNvPr id="361" name="n_1mainValue【保健センター・保健所】&#10;有形固定資産減価償却率">
          <a:extLst>
            <a:ext uri="{FF2B5EF4-FFF2-40B4-BE49-F238E27FC236}">
              <a16:creationId xmlns:a16="http://schemas.microsoft.com/office/drawing/2014/main" id="{D0C6BA3F-B111-4CC0-971B-E496B980564A}"/>
            </a:ext>
          </a:extLst>
        </xdr:cNvPr>
        <xdr:cNvSpPr txBox="1"/>
      </xdr:nvSpPr>
      <xdr:spPr>
        <a:xfrm>
          <a:off x="15266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71137</xdr:rowOff>
    </xdr:from>
    <xdr:ext cx="405111" cy="259045"/>
    <xdr:sp macro="" textlink="">
      <xdr:nvSpPr>
        <xdr:cNvPr id="362" name="n_2mainValue【保健センター・保健所】&#10;有形固定資産減価償却率">
          <a:extLst>
            <a:ext uri="{FF2B5EF4-FFF2-40B4-BE49-F238E27FC236}">
              <a16:creationId xmlns:a16="http://schemas.microsoft.com/office/drawing/2014/main" id="{277AE2D3-24E5-43F0-B293-171D386EFF8F}"/>
            </a:ext>
          </a:extLst>
        </xdr:cNvPr>
        <xdr:cNvSpPr txBox="1"/>
      </xdr:nvSpPr>
      <xdr:spPr>
        <a:xfrm>
          <a:off x="14389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34942</xdr:rowOff>
    </xdr:from>
    <xdr:ext cx="405111" cy="259045"/>
    <xdr:sp macro="" textlink="">
      <xdr:nvSpPr>
        <xdr:cNvPr id="363" name="n_3mainValue【保健センター・保健所】&#10;有形固定資産減価償却率">
          <a:extLst>
            <a:ext uri="{FF2B5EF4-FFF2-40B4-BE49-F238E27FC236}">
              <a16:creationId xmlns:a16="http://schemas.microsoft.com/office/drawing/2014/main" id="{F156BE02-63BF-44BE-8CF9-00A05178F704}"/>
            </a:ext>
          </a:extLst>
        </xdr:cNvPr>
        <xdr:cNvSpPr txBox="1"/>
      </xdr:nvSpPr>
      <xdr:spPr>
        <a:xfrm>
          <a:off x="13500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364" name="n_4mainValue【保健センター・保健所】&#10;有形固定資産減価償却率">
          <a:extLst>
            <a:ext uri="{FF2B5EF4-FFF2-40B4-BE49-F238E27FC236}">
              <a16:creationId xmlns:a16="http://schemas.microsoft.com/office/drawing/2014/main" id="{7C5A6DD3-B6E2-46AC-A76C-3B56DCA2986A}"/>
            </a:ext>
          </a:extLst>
        </xdr:cNvPr>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F213699A-88A7-49D2-8178-FC2AD72E024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7E08107B-DE92-476C-B1AD-BACD39D624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276D533F-6C27-48B8-B9D3-D88CCE9940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9B66D9E1-5EBE-42E5-8224-892AA0C7AC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6CC3A3D3-2333-401D-ACAE-3654DE44DB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0073E8EE-5E1F-4BFC-BD5A-F3B009FF74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810D0002-FF95-4AA1-AE2D-2C2DE6EF11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918EA014-4BC8-46D7-996F-606D650AFB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a:extLst>
            <a:ext uri="{FF2B5EF4-FFF2-40B4-BE49-F238E27FC236}">
              <a16:creationId xmlns:a16="http://schemas.microsoft.com/office/drawing/2014/main" id="{9A23B42E-DD23-4913-9E10-456332AC9C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a:extLst>
            <a:ext uri="{FF2B5EF4-FFF2-40B4-BE49-F238E27FC236}">
              <a16:creationId xmlns:a16="http://schemas.microsoft.com/office/drawing/2014/main" id="{5571AE16-4710-4794-8DF4-D84E3A9610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5" name="直線コネクタ 374">
          <a:extLst>
            <a:ext uri="{FF2B5EF4-FFF2-40B4-BE49-F238E27FC236}">
              <a16:creationId xmlns:a16="http://schemas.microsoft.com/office/drawing/2014/main" id="{838DDE3E-597E-49E0-AC23-65E6ED4CFF5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6" name="テキスト ボックス 375">
          <a:extLst>
            <a:ext uri="{FF2B5EF4-FFF2-40B4-BE49-F238E27FC236}">
              <a16:creationId xmlns:a16="http://schemas.microsoft.com/office/drawing/2014/main" id="{D2AF05A0-080C-4DCE-B0C3-744564C7FB6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7" name="直線コネクタ 376">
          <a:extLst>
            <a:ext uri="{FF2B5EF4-FFF2-40B4-BE49-F238E27FC236}">
              <a16:creationId xmlns:a16="http://schemas.microsoft.com/office/drawing/2014/main" id="{3D66B932-AE20-4ABE-8206-21E1152D4D4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8" name="テキスト ボックス 377">
          <a:extLst>
            <a:ext uri="{FF2B5EF4-FFF2-40B4-BE49-F238E27FC236}">
              <a16:creationId xmlns:a16="http://schemas.microsoft.com/office/drawing/2014/main" id="{C881C599-91E3-44A0-A855-EAAA651568D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9" name="直線コネクタ 378">
          <a:extLst>
            <a:ext uri="{FF2B5EF4-FFF2-40B4-BE49-F238E27FC236}">
              <a16:creationId xmlns:a16="http://schemas.microsoft.com/office/drawing/2014/main" id="{457A9CDA-E587-4D53-9E94-69D1C5BC0BA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0" name="テキスト ボックス 379">
          <a:extLst>
            <a:ext uri="{FF2B5EF4-FFF2-40B4-BE49-F238E27FC236}">
              <a16:creationId xmlns:a16="http://schemas.microsoft.com/office/drawing/2014/main" id="{D68F4EBB-6897-46C7-8280-421AE994828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1" name="直線コネクタ 380">
          <a:extLst>
            <a:ext uri="{FF2B5EF4-FFF2-40B4-BE49-F238E27FC236}">
              <a16:creationId xmlns:a16="http://schemas.microsoft.com/office/drawing/2014/main" id="{639ECD03-35B0-4943-97FC-297B9AA3DC1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2" name="テキスト ボックス 381">
          <a:extLst>
            <a:ext uri="{FF2B5EF4-FFF2-40B4-BE49-F238E27FC236}">
              <a16:creationId xmlns:a16="http://schemas.microsoft.com/office/drawing/2014/main" id="{34E6490F-EC16-422A-B8B8-FDB647EBE8D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3" name="直線コネクタ 382">
          <a:extLst>
            <a:ext uri="{FF2B5EF4-FFF2-40B4-BE49-F238E27FC236}">
              <a16:creationId xmlns:a16="http://schemas.microsoft.com/office/drawing/2014/main" id="{8B0FCBDA-CE35-47B4-96B2-47AAB0B1B03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4" name="テキスト ボックス 383">
          <a:extLst>
            <a:ext uri="{FF2B5EF4-FFF2-40B4-BE49-F238E27FC236}">
              <a16:creationId xmlns:a16="http://schemas.microsoft.com/office/drawing/2014/main" id="{D0E6FE34-13C7-4F80-9882-E80DA5302A2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5" name="直線コネクタ 384">
          <a:extLst>
            <a:ext uri="{FF2B5EF4-FFF2-40B4-BE49-F238E27FC236}">
              <a16:creationId xmlns:a16="http://schemas.microsoft.com/office/drawing/2014/main" id="{18C99A64-F5F4-4119-B110-62B42A32616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6" name="テキスト ボックス 385">
          <a:extLst>
            <a:ext uri="{FF2B5EF4-FFF2-40B4-BE49-F238E27FC236}">
              <a16:creationId xmlns:a16="http://schemas.microsoft.com/office/drawing/2014/main" id="{53486EE6-76CE-401C-96A3-37A791C2134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5BE171E2-4D9C-4358-A7B6-FEC34D0FC8F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C33D06F4-EC93-459B-8FE5-314BC169A7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21BF1A2C-CA79-4061-A093-E382406B18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390" name="直線コネクタ 389">
          <a:extLst>
            <a:ext uri="{FF2B5EF4-FFF2-40B4-BE49-F238E27FC236}">
              <a16:creationId xmlns:a16="http://schemas.microsoft.com/office/drawing/2014/main" id="{EC9690A1-F74E-4339-8C88-9B41D20A0F53}"/>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1CCEFB7B-E1BE-4BF2-A39D-A046EED6016D}"/>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392" name="直線コネクタ 391">
          <a:extLst>
            <a:ext uri="{FF2B5EF4-FFF2-40B4-BE49-F238E27FC236}">
              <a16:creationId xmlns:a16="http://schemas.microsoft.com/office/drawing/2014/main" id="{A2215EDC-C227-4F35-BF39-052043C514DB}"/>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09C87E1C-D832-48DD-892E-40E64F617D19}"/>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394" name="直線コネクタ 393">
          <a:extLst>
            <a:ext uri="{FF2B5EF4-FFF2-40B4-BE49-F238E27FC236}">
              <a16:creationId xmlns:a16="http://schemas.microsoft.com/office/drawing/2014/main" id="{A0427B63-9783-4281-806A-508066DA8D77}"/>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139899</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2EBFEEB5-4C0B-4A56-948C-9F7FE8593FC6}"/>
            </a:ext>
          </a:extLst>
        </xdr:cNvPr>
        <xdr:cNvSpPr txBox="1"/>
      </xdr:nvSpPr>
      <xdr:spPr>
        <a:xfrm>
          <a:off x="22199600" y="10769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396" name="フローチャート: 判断 395">
          <a:extLst>
            <a:ext uri="{FF2B5EF4-FFF2-40B4-BE49-F238E27FC236}">
              <a16:creationId xmlns:a16="http://schemas.microsoft.com/office/drawing/2014/main" id="{F51ECCF4-1612-42A3-B58D-FC8C9B17DE8F}"/>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397" name="フローチャート: 判断 396">
          <a:extLst>
            <a:ext uri="{FF2B5EF4-FFF2-40B4-BE49-F238E27FC236}">
              <a16:creationId xmlns:a16="http://schemas.microsoft.com/office/drawing/2014/main" id="{1E518C63-8A44-4899-884D-5AC26F5C7048}"/>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398" name="フローチャート: 判断 397">
          <a:extLst>
            <a:ext uri="{FF2B5EF4-FFF2-40B4-BE49-F238E27FC236}">
              <a16:creationId xmlns:a16="http://schemas.microsoft.com/office/drawing/2014/main" id="{EDC7A4E1-B35C-4D9A-8C14-50CC7275A818}"/>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399" name="フローチャート: 判断 398">
          <a:extLst>
            <a:ext uri="{FF2B5EF4-FFF2-40B4-BE49-F238E27FC236}">
              <a16:creationId xmlns:a16="http://schemas.microsoft.com/office/drawing/2014/main" id="{5B58D6AB-8E49-4A1C-BC5B-D07059162EB9}"/>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00" name="フローチャート: 判断 399">
          <a:extLst>
            <a:ext uri="{FF2B5EF4-FFF2-40B4-BE49-F238E27FC236}">
              <a16:creationId xmlns:a16="http://schemas.microsoft.com/office/drawing/2014/main" id="{1C6A3114-411D-4438-B484-AC08E831FAAD}"/>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4C93F532-924E-4098-A545-17C42CC6A5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E69594A-0599-401F-B847-731082A05D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5695C1F2-28E5-405E-AFFB-8E35B9AD1D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A65BCF90-591E-4550-A6A3-2BE8A099BD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EA0059DD-52BF-4946-AA59-5F2CE92E98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150041</xdr:rowOff>
    </xdr:from>
    <xdr:to>
      <xdr:col>116</xdr:col>
      <xdr:colOff>114300</xdr:colOff>
      <xdr:row>59</xdr:row>
      <xdr:rowOff>80191</xdr:rowOff>
    </xdr:to>
    <xdr:sp macro="" textlink="">
      <xdr:nvSpPr>
        <xdr:cNvPr id="406" name="楕円 405">
          <a:extLst>
            <a:ext uri="{FF2B5EF4-FFF2-40B4-BE49-F238E27FC236}">
              <a16:creationId xmlns:a16="http://schemas.microsoft.com/office/drawing/2014/main" id="{F6181FCC-72CB-4AAA-AF1F-9B6D1443E809}"/>
            </a:ext>
          </a:extLst>
        </xdr:cNvPr>
        <xdr:cNvSpPr/>
      </xdr:nvSpPr>
      <xdr:spPr>
        <a:xfrm>
          <a:off x="22110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1468</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F3D64FE6-7199-4BAE-ADB1-B2C0AFF4A719}"/>
            </a:ext>
          </a:extLst>
        </xdr:cNvPr>
        <xdr:cNvSpPr txBox="1"/>
      </xdr:nvSpPr>
      <xdr:spPr>
        <a:xfrm>
          <a:off x="22199600" y="994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171269</xdr:rowOff>
    </xdr:from>
    <xdr:to>
      <xdr:col>112</xdr:col>
      <xdr:colOff>38100</xdr:colOff>
      <xdr:row>59</xdr:row>
      <xdr:rowOff>101419</xdr:rowOff>
    </xdr:to>
    <xdr:sp macro="" textlink="">
      <xdr:nvSpPr>
        <xdr:cNvPr id="408" name="楕円 407">
          <a:extLst>
            <a:ext uri="{FF2B5EF4-FFF2-40B4-BE49-F238E27FC236}">
              <a16:creationId xmlns:a16="http://schemas.microsoft.com/office/drawing/2014/main" id="{6E1FC20A-5E35-408F-B35E-427633267B53}"/>
            </a:ext>
          </a:extLst>
        </xdr:cNvPr>
        <xdr:cNvSpPr/>
      </xdr:nvSpPr>
      <xdr:spPr>
        <a:xfrm>
          <a:off x="2127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29391</xdr:rowOff>
    </xdr:from>
    <xdr:to>
      <xdr:col>116</xdr:col>
      <xdr:colOff>63500</xdr:colOff>
      <xdr:row>59</xdr:row>
      <xdr:rowOff>50619</xdr:rowOff>
    </xdr:to>
    <xdr:cxnSp macro="">
      <xdr:nvCxnSpPr>
        <xdr:cNvPr id="409" name="直線コネクタ 408">
          <a:extLst>
            <a:ext uri="{FF2B5EF4-FFF2-40B4-BE49-F238E27FC236}">
              <a16:creationId xmlns:a16="http://schemas.microsoft.com/office/drawing/2014/main" id="{6984B4DC-7331-4E06-A908-F52A8CCAB667}"/>
            </a:ext>
          </a:extLst>
        </xdr:cNvPr>
        <xdr:cNvCxnSpPr/>
      </xdr:nvCxnSpPr>
      <xdr:spPr>
        <a:xfrm flipV="1">
          <a:off x="21323300" y="1014494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17780</xdr:rowOff>
    </xdr:from>
    <xdr:to>
      <xdr:col>107</xdr:col>
      <xdr:colOff>101600</xdr:colOff>
      <xdr:row>59</xdr:row>
      <xdr:rowOff>119380</xdr:rowOff>
    </xdr:to>
    <xdr:sp macro="" textlink="">
      <xdr:nvSpPr>
        <xdr:cNvPr id="410" name="楕円 409">
          <a:extLst>
            <a:ext uri="{FF2B5EF4-FFF2-40B4-BE49-F238E27FC236}">
              <a16:creationId xmlns:a16="http://schemas.microsoft.com/office/drawing/2014/main" id="{B1F7C68E-3224-452A-8FE4-248855944DC6}"/>
            </a:ext>
          </a:extLst>
        </xdr:cNvPr>
        <xdr:cNvSpPr/>
      </xdr:nvSpPr>
      <xdr:spPr>
        <a:xfrm>
          <a:off x="2038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50619</xdr:rowOff>
    </xdr:from>
    <xdr:to>
      <xdr:col>111</xdr:col>
      <xdr:colOff>177800</xdr:colOff>
      <xdr:row>59</xdr:row>
      <xdr:rowOff>68580</xdr:rowOff>
    </xdr:to>
    <xdr:cxnSp macro="">
      <xdr:nvCxnSpPr>
        <xdr:cNvPr id="411" name="直線コネクタ 410">
          <a:extLst>
            <a:ext uri="{FF2B5EF4-FFF2-40B4-BE49-F238E27FC236}">
              <a16:creationId xmlns:a16="http://schemas.microsoft.com/office/drawing/2014/main" id="{3B88071D-6713-450B-B5AA-6A9030ED1926}"/>
            </a:ext>
          </a:extLst>
        </xdr:cNvPr>
        <xdr:cNvCxnSpPr/>
      </xdr:nvCxnSpPr>
      <xdr:spPr>
        <a:xfrm flipV="1">
          <a:off x="20434300" y="101661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30843</xdr:rowOff>
    </xdr:from>
    <xdr:to>
      <xdr:col>102</xdr:col>
      <xdr:colOff>165100</xdr:colOff>
      <xdr:row>59</xdr:row>
      <xdr:rowOff>132443</xdr:rowOff>
    </xdr:to>
    <xdr:sp macro="" textlink="">
      <xdr:nvSpPr>
        <xdr:cNvPr id="412" name="楕円 411">
          <a:extLst>
            <a:ext uri="{FF2B5EF4-FFF2-40B4-BE49-F238E27FC236}">
              <a16:creationId xmlns:a16="http://schemas.microsoft.com/office/drawing/2014/main" id="{0C458544-7656-4A1C-8BF5-EE9BE118E8AE}"/>
            </a:ext>
          </a:extLst>
        </xdr:cNvPr>
        <xdr:cNvSpPr/>
      </xdr:nvSpPr>
      <xdr:spPr>
        <a:xfrm>
          <a:off x="19494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68580</xdr:rowOff>
    </xdr:from>
    <xdr:to>
      <xdr:col>107</xdr:col>
      <xdr:colOff>50800</xdr:colOff>
      <xdr:row>59</xdr:row>
      <xdr:rowOff>81643</xdr:rowOff>
    </xdr:to>
    <xdr:cxnSp macro="">
      <xdr:nvCxnSpPr>
        <xdr:cNvPr id="413" name="直線コネクタ 412">
          <a:extLst>
            <a:ext uri="{FF2B5EF4-FFF2-40B4-BE49-F238E27FC236}">
              <a16:creationId xmlns:a16="http://schemas.microsoft.com/office/drawing/2014/main" id="{B3A8D841-78FE-4B43-903A-056EA434427F}"/>
            </a:ext>
          </a:extLst>
        </xdr:cNvPr>
        <xdr:cNvCxnSpPr/>
      </xdr:nvCxnSpPr>
      <xdr:spPr>
        <a:xfrm flipV="1">
          <a:off x="19545300" y="101841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138612</xdr:rowOff>
    </xdr:from>
    <xdr:to>
      <xdr:col>98</xdr:col>
      <xdr:colOff>38100</xdr:colOff>
      <xdr:row>62</xdr:row>
      <xdr:rowOff>68762</xdr:rowOff>
    </xdr:to>
    <xdr:sp macro="" textlink="">
      <xdr:nvSpPr>
        <xdr:cNvPr id="414" name="楕円 413">
          <a:extLst>
            <a:ext uri="{FF2B5EF4-FFF2-40B4-BE49-F238E27FC236}">
              <a16:creationId xmlns:a16="http://schemas.microsoft.com/office/drawing/2014/main" id="{437E5A92-FD59-4EE8-8059-A21F56E1C894}"/>
            </a:ext>
          </a:extLst>
        </xdr:cNvPr>
        <xdr:cNvSpPr/>
      </xdr:nvSpPr>
      <xdr:spPr>
        <a:xfrm>
          <a:off x="18605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81643</xdr:rowOff>
    </xdr:from>
    <xdr:to>
      <xdr:col>102</xdr:col>
      <xdr:colOff>114300</xdr:colOff>
      <xdr:row>62</xdr:row>
      <xdr:rowOff>17962</xdr:rowOff>
    </xdr:to>
    <xdr:cxnSp macro="">
      <xdr:nvCxnSpPr>
        <xdr:cNvPr id="415" name="直線コネクタ 414">
          <a:extLst>
            <a:ext uri="{FF2B5EF4-FFF2-40B4-BE49-F238E27FC236}">
              <a16:creationId xmlns:a16="http://schemas.microsoft.com/office/drawing/2014/main" id="{51036A78-E9DE-43E5-9F33-7E7A4781A428}"/>
            </a:ext>
          </a:extLst>
        </xdr:cNvPr>
        <xdr:cNvCxnSpPr/>
      </xdr:nvCxnSpPr>
      <xdr:spPr>
        <a:xfrm flipV="1">
          <a:off x="18656300" y="10197193"/>
          <a:ext cx="889000" cy="4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68053</xdr:rowOff>
    </xdr:from>
    <xdr:ext cx="469744" cy="259045"/>
    <xdr:sp macro="" textlink="">
      <xdr:nvSpPr>
        <xdr:cNvPr id="416" name="n_1aveValue【保健センター・保健所】&#10;一人当たり面積">
          <a:extLst>
            <a:ext uri="{FF2B5EF4-FFF2-40B4-BE49-F238E27FC236}">
              <a16:creationId xmlns:a16="http://schemas.microsoft.com/office/drawing/2014/main" id="{E8845F8E-97BE-4033-8DF7-FE2578856BFE}"/>
            </a:ext>
          </a:extLst>
        </xdr:cNvPr>
        <xdr:cNvSpPr txBox="1"/>
      </xdr:nvSpPr>
      <xdr:spPr>
        <a:xfrm>
          <a:off x="210757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417" name="n_2aveValue【保健センター・保健所】&#10;一人当たり面積">
          <a:extLst>
            <a:ext uri="{FF2B5EF4-FFF2-40B4-BE49-F238E27FC236}">
              <a16:creationId xmlns:a16="http://schemas.microsoft.com/office/drawing/2014/main" id="{BC41CE0E-3676-4B62-A22E-823DE1E43E50}"/>
            </a:ext>
          </a:extLst>
        </xdr:cNvPr>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130101</xdr:rowOff>
    </xdr:from>
    <xdr:ext cx="469744" cy="259045"/>
    <xdr:sp macro="" textlink="">
      <xdr:nvSpPr>
        <xdr:cNvPr id="418" name="n_3aveValue【保健センター・保健所】&#10;一人当たり面積">
          <a:extLst>
            <a:ext uri="{FF2B5EF4-FFF2-40B4-BE49-F238E27FC236}">
              <a16:creationId xmlns:a16="http://schemas.microsoft.com/office/drawing/2014/main" id="{72FF784A-2A84-4784-BBA0-523E6CF6E408}"/>
            </a:ext>
          </a:extLst>
        </xdr:cNvPr>
        <xdr:cNvSpPr txBox="1"/>
      </xdr:nvSpPr>
      <xdr:spPr>
        <a:xfrm>
          <a:off x="19310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149696</xdr:rowOff>
    </xdr:from>
    <xdr:ext cx="469744" cy="259045"/>
    <xdr:sp macro="" textlink="">
      <xdr:nvSpPr>
        <xdr:cNvPr id="419" name="n_4aveValue【保健センター・保健所】&#10;一人当たり面積">
          <a:extLst>
            <a:ext uri="{FF2B5EF4-FFF2-40B4-BE49-F238E27FC236}">
              <a16:creationId xmlns:a16="http://schemas.microsoft.com/office/drawing/2014/main" id="{954BE1B7-77C1-41A9-B810-93064E5E2676}"/>
            </a:ext>
          </a:extLst>
        </xdr:cNvPr>
        <xdr:cNvSpPr txBox="1"/>
      </xdr:nvSpPr>
      <xdr:spPr>
        <a:xfrm>
          <a:off x="18421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117946</xdr:rowOff>
    </xdr:from>
    <xdr:ext cx="469744" cy="259045"/>
    <xdr:sp macro="" textlink="">
      <xdr:nvSpPr>
        <xdr:cNvPr id="420" name="n_1mainValue【保健センター・保健所】&#10;一人当たり面積">
          <a:extLst>
            <a:ext uri="{FF2B5EF4-FFF2-40B4-BE49-F238E27FC236}">
              <a16:creationId xmlns:a16="http://schemas.microsoft.com/office/drawing/2014/main" id="{A154BC12-CFD3-42B1-B931-233AC301F9E6}"/>
            </a:ext>
          </a:extLst>
        </xdr:cNvPr>
        <xdr:cNvSpPr txBox="1"/>
      </xdr:nvSpPr>
      <xdr:spPr>
        <a:xfrm>
          <a:off x="21075727" y="989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135907</xdr:rowOff>
    </xdr:from>
    <xdr:ext cx="469744" cy="259045"/>
    <xdr:sp macro="" textlink="">
      <xdr:nvSpPr>
        <xdr:cNvPr id="421" name="n_2mainValue【保健センター・保健所】&#10;一人当たり面積">
          <a:extLst>
            <a:ext uri="{FF2B5EF4-FFF2-40B4-BE49-F238E27FC236}">
              <a16:creationId xmlns:a16="http://schemas.microsoft.com/office/drawing/2014/main" id="{E430A39F-8E53-4F69-944E-71631D4AED15}"/>
            </a:ext>
          </a:extLst>
        </xdr:cNvPr>
        <xdr:cNvSpPr txBox="1"/>
      </xdr:nvSpPr>
      <xdr:spPr>
        <a:xfrm>
          <a:off x="20199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148970</xdr:rowOff>
    </xdr:from>
    <xdr:ext cx="469744" cy="259045"/>
    <xdr:sp macro="" textlink="">
      <xdr:nvSpPr>
        <xdr:cNvPr id="422" name="n_3mainValue【保健センター・保健所】&#10;一人当たり面積">
          <a:extLst>
            <a:ext uri="{FF2B5EF4-FFF2-40B4-BE49-F238E27FC236}">
              <a16:creationId xmlns:a16="http://schemas.microsoft.com/office/drawing/2014/main" id="{06B84F5F-AF56-4812-808A-25AC7CCB3DBB}"/>
            </a:ext>
          </a:extLst>
        </xdr:cNvPr>
        <xdr:cNvSpPr txBox="1"/>
      </xdr:nvSpPr>
      <xdr:spPr>
        <a:xfrm>
          <a:off x="19310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85289</xdr:rowOff>
    </xdr:from>
    <xdr:ext cx="469744" cy="259045"/>
    <xdr:sp macro="" textlink="">
      <xdr:nvSpPr>
        <xdr:cNvPr id="423" name="n_4mainValue【保健センター・保健所】&#10;一人当たり面積">
          <a:extLst>
            <a:ext uri="{FF2B5EF4-FFF2-40B4-BE49-F238E27FC236}">
              <a16:creationId xmlns:a16="http://schemas.microsoft.com/office/drawing/2014/main" id="{E9F51B98-F0FB-41A3-8570-B26775E95026}"/>
            </a:ext>
          </a:extLst>
        </xdr:cNvPr>
        <xdr:cNvSpPr txBox="1"/>
      </xdr:nvSpPr>
      <xdr:spPr>
        <a:xfrm>
          <a:off x="18421427" y="1037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4AF20072-CF2C-470C-B06F-84DB3C3FF8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8EDBBB4A-B4DB-4658-A20A-762C1319FCE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59EFCFBC-0775-48AD-9911-EF07B33EC8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24ECFF7D-9008-4F9D-BD81-7F1190CB0C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96A126B7-0D99-49F3-92CD-0FB064DB23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28F62944-3613-4D5B-885F-7B87B564D9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AB341788-110A-4210-A8EA-5C2649DF4A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FA3365AF-09D1-4AA7-8E0A-B5A311CE74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AA3CD99F-C6BC-40F6-AA37-1F2C21BC7E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431D5F13-3DDD-4F0F-8749-F011B24A0A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EBBED038-044A-4963-A66E-74DB89D2B19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a:extLst>
            <a:ext uri="{FF2B5EF4-FFF2-40B4-BE49-F238E27FC236}">
              <a16:creationId xmlns:a16="http://schemas.microsoft.com/office/drawing/2014/main" id="{CFE35044-E436-4820-92BE-A8D2B70B0E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a:extLst>
            <a:ext uri="{FF2B5EF4-FFF2-40B4-BE49-F238E27FC236}">
              <a16:creationId xmlns:a16="http://schemas.microsoft.com/office/drawing/2014/main" id="{C70F2BCB-6606-4C58-BC14-B139B82B8DC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a:extLst>
            <a:ext uri="{FF2B5EF4-FFF2-40B4-BE49-F238E27FC236}">
              <a16:creationId xmlns:a16="http://schemas.microsoft.com/office/drawing/2014/main" id="{6C643E35-FB3E-4FAD-AC3D-E3C39D3F65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a:extLst>
            <a:ext uri="{FF2B5EF4-FFF2-40B4-BE49-F238E27FC236}">
              <a16:creationId xmlns:a16="http://schemas.microsoft.com/office/drawing/2014/main" id="{41E85E6F-930A-422F-9061-CE7AA9468E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a:extLst>
            <a:ext uri="{FF2B5EF4-FFF2-40B4-BE49-F238E27FC236}">
              <a16:creationId xmlns:a16="http://schemas.microsoft.com/office/drawing/2014/main" id="{AB2C7B57-F2BD-4792-876F-8C83C3A9BE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a:extLst>
            <a:ext uri="{FF2B5EF4-FFF2-40B4-BE49-F238E27FC236}">
              <a16:creationId xmlns:a16="http://schemas.microsoft.com/office/drawing/2014/main" id="{43BAD89A-6320-409E-B53C-A1A18E80A0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a:extLst>
            <a:ext uri="{FF2B5EF4-FFF2-40B4-BE49-F238E27FC236}">
              <a16:creationId xmlns:a16="http://schemas.microsoft.com/office/drawing/2014/main" id="{518AA918-B4FD-4306-A0EB-DC09517D6F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a:extLst>
            <a:ext uri="{FF2B5EF4-FFF2-40B4-BE49-F238E27FC236}">
              <a16:creationId xmlns:a16="http://schemas.microsoft.com/office/drawing/2014/main" id="{218B8D9B-F322-474C-9521-FA8FEC3343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a:extLst>
            <a:ext uri="{FF2B5EF4-FFF2-40B4-BE49-F238E27FC236}">
              <a16:creationId xmlns:a16="http://schemas.microsoft.com/office/drawing/2014/main" id="{24E2F71D-51DD-4EBD-A1C9-7D7E4657A6C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a:extLst>
            <a:ext uri="{FF2B5EF4-FFF2-40B4-BE49-F238E27FC236}">
              <a16:creationId xmlns:a16="http://schemas.microsoft.com/office/drawing/2014/main" id="{E25C47F5-3A64-43D4-9637-E3BC28ACA2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a:extLst>
            <a:ext uri="{FF2B5EF4-FFF2-40B4-BE49-F238E27FC236}">
              <a16:creationId xmlns:a16="http://schemas.microsoft.com/office/drawing/2014/main" id="{67853330-08D0-4A61-8EB0-6920571C47E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a:extLst>
            <a:ext uri="{FF2B5EF4-FFF2-40B4-BE49-F238E27FC236}">
              <a16:creationId xmlns:a16="http://schemas.microsoft.com/office/drawing/2014/main" id="{E671436C-1E6D-4813-86A3-A4B1E13AB53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4C4D566D-0DC8-4AD4-B4D0-8EB52197C5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C0FDF63A-4BCD-4032-B8C0-E4FB71BF74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449" name="直線コネクタ 448">
          <a:extLst>
            <a:ext uri="{FF2B5EF4-FFF2-40B4-BE49-F238E27FC236}">
              <a16:creationId xmlns:a16="http://schemas.microsoft.com/office/drawing/2014/main" id="{5A56EA1E-6CD9-490A-98F3-C670643ED69D}"/>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4295F9D1-51CA-4BDA-B794-CB0AAF3D841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1" name="直線コネクタ 450">
          <a:extLst>
            <a:ext uri="{FF2B5EF4-FFF2-40B4-BE49-F238E27FC236}">
              <a16:creationId xmlns:a16="http://schemas.microsoft.com/office/drawing/2014/main" id="{C150FBCE-28E7-46E2-9F00-0C71B50057E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52" name="【消防施設】&#10;有形固定資産減価償却率最大値テキスト">
          <a:extLst>
            <a:ext uri="{FF2B5EF4-FFF2-40B4-BE49-F238E27FC236}">
              <a16:creationId xmlns:a16="http://schemas.microsoft.com/office/drawing/2014/main" id="{911D092B-C165-4B6B-91FC-03F43881CAF6}"/>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53" name="直線コネクタ 452">
          <a:extLst>
            <a:ext uri="{FF2B5EF4-FFF2-40B4-BE49-F238E27FC236}">
              <a16:creationId xmlns:a16="http://schemas.microsoft.com/office/drawing/2014/main" id="{CF0E294C-4BD7-4975-B157-3E0FF47EA757}"/>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7866A74E-314C-4CED-8702-09B327620A79}"/>
            </a:ext>
          </a:extLst>
        </xdr:cNvPr>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455" name="フローチャート: 判断 454">
          <a:extLst>
            <a:ext uri="{FF2B5EF4-FFF2-40B4-BE49-F238E27FC236}">
              <a16:creationId xmlns:a16="http://schemas.microsoft.com/office/drawing/2014/main" id="{6CD369A0-1A10-4EB3-91B7-6D69B2736233}"/>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56" name="フローチャート: 判断 455">
          <a:extLst>
            <a:ext uri="{FF2B5EF4-FFF2-40B4-BE49-F238E27FC236}">
              <a16:creationId xmlns:a16="http://schemas.microsoft.com/office/drawing/2014/main" id="{F8C2177E-1474-44EE-8FEE-7F45118FF816}"/>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7" name="フローチャート: 判断 456">
          <a:extLst>
            <a:ext uri="{FF2B5EF4-FFF2-40B4-BE49-F238E27FC236}">
              <a16:creationId xmlns:a16="http://schemas.microsoft.com/office/drawing/2014/main" id="{3D6951DB-8DB4-4ACE-A68E-27A4BF9C4C57}"/>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458" name="フローチャート: 判断 457">
          <a:extLst>
            <a:ext uri="{FF2B5EF4-FFF2-40B4-BE49-F238E27FC236}">
              <a16:creationId xmlns:a16="http://schemas.microsoft.com/office/drawing/2014/main" id="{9AE08092-4EF2-45B0-8456-7A814758A3D4}"/>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459" name="フローチャート: 判断 458">
          <a:extLst>
            <a:ext uri="{FF2B5EF4-FFF2-40B4-BE49-F238E27FC236}">
              <a16:creationId xmlns:a16="http://schemas.microsoft.com/office/drawing/2014/main" id="{EB737135-2220-4354-A4CB-32745E43F9B2}"/>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47A9978-33EB-4818-8A6F-7B5D16BEFF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A89EE06-B9DF-4A0D-A8F8-9B187DF652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C8E08A2A-D772-43E2-A622-150369C322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CC5B0A56-E4FC-452B-B47C-90B0AD2804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577D1E93-2DD7-40C0-A5A2-0ED3AEA739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103232</xdr:rowOff>
    </xdr:from>
    <xdr:to>
      <xdr:col>85</xdr:col>
      <xdr:colOff>177800</xdr:colOff>
      <xdr:row>87</xdr:row>
      <xdr:rowOff>33382</xdr:rowOff>
    </xdr:to>
    <xdr:sp macro="" textlink="">
      <xdr:nvSpPr>
        <xdr:cNvPr id="465" name="楕円 464">
          <a:extLst>
            <a:ext uri="{FF2B5EF4-FFF2-40B4-BE49-F238E27FC236}">
              <a16:creationId xmlns:a16="http://schemas.microsoft.com/office/drawing/2014/main" id="{1859011E-358F-4494-98AC-4E34FD874410}"/>
            </a:ext>
          </a:extLst>
        </xdr:cNvPr>
        <xdr:cNvSpPr/>
      </xdr:nvSpPr>
      <xdr:spPr>
        <a:xfrm>
          <a:off x="16268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18159</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B7A601FD-7846-42E9-A447-0733E7993599}"/>
            </a:ext>
          </a:extLst>
        </xdr:cNvPr>
        <xdr:cNvSpPr txBox="1"/>
      </xdr:nvSpPr>
      <xdr:spPr>
        <a:xfrm>
          <a:off x="16357600" y="1476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103232</xdr:rowOff>
    </xdr:from>
    <xdr:to>
      <xdr:col>81</xdr:col>
      <xdr:colOff>101600</xdr:colOff>
      <xdr:row>87</xdr:row>
      <xdr:rowOff>33382</xdr:rowOff>
    </xdr:to>
    <xdr:sp macro="" textlink="">
      <xdr:nvSpPr>
        <xdr:cNvPr id="467" name="楕円 466">
          <a:extLst>
            <a:ext uri="{FF2B5EF4-FFF2-40B4-BE49-F238E27FC236}">
              <a16:creationId xmlns:a16="http://schemas.microsoft.com/office/drawing/2014/main" id="{59651176-E5D8-40EC-A7D8-831A6C291CB6}"/>
            </a:ext>
          </a:extLst>
        </xdr:cNvPr>
        <xdr:cNvSpPr/>
      </xdr:nvSpPr>
      <xdr:spPr>
        <a:xfrm>
          <a:off x="15430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154032</xdr:rowOff>
    </xdr:from>
    <xdr:to>
      <xdr:col>85</xdr:col>
      <xdr:colOff>127000</xdr:colOff>
      <xdr:row>86</xdr:row>
      <xdr:rowOff>154032</xdr:rowOff>
    </xdr:to>
    <xdr:cxnSp macro="">
      <xdr:nvCxnSpPr>
        <xdr:cNvPr id="468" name="直線コネクタ 467">
          <a:extLst>
            <a:ext uri="{FF2B5EF4-FFF2-40B4-BE49-F238E27FC236}">
              <a16:creationId xmlns:a16="http://schemas.microsoft.com/office/drawing/2014/main" id="{6490209C-78FC-4243-B470-FBBDE59DDCFF}"/>
            </a:ext>
          </a:extLst>
        </xdr:cNvPr>
        <xdr:cNvCxnSpPr/>
      </xdr:nvCxnSpPr>
      <xdr:spPr>
        <a:xfrm>
          <a:off x="15481300" y="1489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111398</xdr:rowOff>
    </xdr:from>
    <xdr:to>
      <xdr:col>76</xdr:col>
      <xdr:colOff>165100</xdr:colOff>
      <xdr:row>87</xdr:row>
      <xdr:rowOff>41548</xdr:rowOff>
    </xdr:to>
    <xdr:sp macro="" textlink="">
      <xdr:nvSpPr>
        <xdr:cNvPr id="469" name="楕円 468">
          <a:extLst>
            <a:ext uri="{FF2B5EF4-FFF2-40B4-BE49-F238E27FC236}">
              <a16:creationId xmlns:a16="http://schemas.microsoft.com/office/drawing/2014/main" id="{845E502D-73B7-4CAC-89D7-1841366D5985}"/>
            </a:ext>
          </a:extLst>
        </xdr:cNvPr>
        <xdr:cNvSpPr/>
      </xdr:nvSpPr>
      <xdr:spPr>
        <a:xfrm>
          <a:off x="14541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162198</xdr:rowOff>
    </xdr:to>
    <xdr:cxnSp macro="">
      <xdr:nvCxnSpPr>
        <xdr:cNvPr id="470" name="直線コネクタ 469">
          <a:extLst>
            <a:ext uri="{FF2B5EF4-FFF2-40B4-BE49-F238E27FC236}">
              <a16:creationId xmlns:a16="http://schemas.microsoft.com/office/drawing/2014/main" id="{3AF9EEB2-A051-42E3-84F8-C68AAD27562E}"/>
            </a:ext>
          </a:extLst>
        </xdr:cNvPr>
        <xdr:cNvCxnSpPr/>
      </xdr:nvCxnSpPr>
      <xdr:spPr>
        <a:xfrm flipV="1">
          <a:off x="14592300" y="14898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104866</xdr:rowOff>
    </xdr:from>
    <xdr:to>
      <xdr:col>72</xdr:col>
      <xdr:colOff>38100</xdr:colOff>
      <xdr:row>87</xdr:row>
      <xdr:rowOff>35016</xdr:rowOff>
    </xdr:to>
    <xdr:sp macro="" textlink="">
      <xdr:nvSpPr>
        <xdr:cNvPr id="471" name="楕円 470">
          <a:extLst>
            <a:ext uri="{FF2B5EF4-FFF2-40B4-BE49-F238E27FC236}">
              <a16:creationId xmlns:a16="http://schemas.microsoft.com/office/drawing/2014/main" id="{8A96EF4F-553B-455F-A460-CEADA5BC819A}"/>
            </a:ext>
          </a:extLst>
        </xdr:cNvPr>
        <xdr:cNvSpPr/>
      </xdr:nvSpPr>
      <xdr:spPr>
        <a:xfrm>
          <a:off x="13652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155666</xdr:rowOff>
    </xdr:from>
    <xdr:to>
      <xdr:col>76</xdr:col>
      <xdr:colOff>114300</xdr:colOff>
      <xdr:row>86</xdr:row>
      <xdr:rowOff>162198</xdr:rowOff>
    </xdr:to>
    <xdr:cxnSp macro="">
      <xdr:nvCxnSpPr>
        <xdr:cNvPr id="472" name="直線コネクタ 471">
          <a:extLst>
            <a:ext uri="{FF2B5EF4-FFF2-40B4-BE49-F238E27FC236}">
              <a16:creationId xmlns:a16="http://schemas.microsoft.com/office/drawing/2014/main" id="{45C06553-F5D6-4C38-A43C-2122B4B9639C}"/>
            </a:ext>
          </a:extLst>
        </xdr:cNvPr>
        <xdr:cNvCxnSpPr/>
      </xdr:nvCxnSpPr>
      <xdr:spPr>
        <a:xfrm>
          <a:off x="13703300" y="149003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73" name="n_1aveValue【消防施設】&#10;有形固定資産減価償却率">
          <a:extLst>
            <a:ext uri="{FF2B5EF4-FFF2-40B4-BE49-F238E27FC236}">
              <a16:creationId xmlns:a16="http://schemas.microsoft.com/office/drawing/2014/main" id="{4A37CE2A-7E13-486D-8194-FFFB1E9D7B1B}"/>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74" name="n_2aveValue【消防施設】&#10;有形固定資産減価償却率">
          <a:extLst>
            <a:ext uri="{FF2B5EF4-FFF2-40B4-BE49-F238E27FC236}">
              <a16:creationId xmlns:a16="http://schemas.microsoft.com/office/drawing/2014/main" id="{AE96DBA4-635C-4A6B-AA44-0214358DFA87}"/>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475" name="n_3aveValue【消防施設】&#10;有形固定資産減価償却率">
          <a:extLst>
            <a:ext uri="{FF2B5EF4-FFF2-40B4-BE49-F238E27FC236}">
              <a16:creationId xmlns:a16="http://schemas.microsoft.com/office/drawing/2014/main" id="{62E5A1FD-5132-42D9-993B-AC943F4C9AEC}"/>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476" name="n_4aveValue【消防施設】&#10;有形固定資産減価償却率">
          <a:extLst>
            <a:ext uri="{FF2B5EF4-FFF2-40B4-BE49-F238E27FC236}">
              <a16:creationId xmlns:a16="http://schemas.microsoft.com/office/drawing/2014/main" id="{710F05BA-66AD-4EFD-9B75-1322D7CCB3B7}"/>
            </a:ext>
          </a:extLst>
        </xdr:cNvPr>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24509</xdr:rowOff>
    </xdr:from>
    <xdr:ext cx="405111" cy="259045"/>
    <xdr:sp macro="" textlink="">
      <xdr:nvSpPr>
        <xdr:cNvPr id="477" name="n_1mainValue【消防施設】&#10;有形固定資産減価償却率">
          <a:extLst>
            <a:ext uri="{FF2B5EF4-FFF2-40B4-BE49-F238E27FC236}">
              <a16:creationId xmlns:a16="http://schemas.microsoft.com/office/drawing/2014/main" id="{8FE07F99-229D-4592-B20F-99DDAC2DA3C5}"/>
            </a:ext>
          </a:extLst>
        </xdr:cNvPr>
        <xdr:cNvSpPr txBox="1"/>
      </xdr:nvSpPr>
      <xdr:spPr>
        <a:xfrm>
          <a:off x="152660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32675</xdr:rowOff>
    </xdr:from>
    <xdr:ext cx="405111" cy="259045"/>
    <xdr:sp macro="" textlink="">
      <xdr:nvSpPr>
        <xdr:cNvPr id="478" name="n_2mainValue【消防施設】&#10;有形固定資産減価償却率">
          <a:extLst>
            <a:ext uri="{FF2B5EF4-FFF2-40B4-BE49-F238E27FC236}">
              <a16:creationId xmlns:a16="http://schemas.microsoft.com/office/drawing/2014/main" id="{1A385161-63DA-424F-9EBD-3A2B612CF5FB}"/>
            </a:ext>
          </a:extLst>
        </xdr:cNvPr>
        <xdr:cNvSpPr txBox="1"/>
      </xdr:nvSpPr>
      <xdr:spPr>
        <a:xfrm>
          <a:off x="14389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26143</xdr:rowOff>
    </xdr:from>
    <xdr:ext cx="405111" cy="259045"/>
    <xdr:sp macro="" textlink="">
      <xdr:nvSpPr>
        <xdr:cNvPr id="479" name="n_3mainValue【消防施設】&#10;有形固定資産減価償却率">
          <a:extLst>
            <a:ext uri="{FF2B5EF4-FFF2-40B4-BE49-F238E27FC236}">
              <a16:creationId xmlns:a16="http://schemas.microsoft.com/office/drawing/2014/main" id="{5248D1A9-5B84-40D3-AD49-A509A02F25B3}"/>
            </a:ext>
          </a:extLst>
        </xdr:cNvPr>
        <xdr:cNvSpPr txBox="1"/>
      </xdr:nvSpPr>
      <xdr:spPr>
        <a:xfrm>
          <a:off x="13500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E2A0F737-1C0F-4EAE-8463-8C22037561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E9F32BC9-0983-4246-B486-D6FC8B4DDC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3BAF3FDC-1953-47AA-BCD1-86893B0FBA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E22043E0-3228-486E-8FAB-868E325D2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BBDB6FE6-CFF1-4A3F-94C4-66A18575C6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24E26F73-CD8E-43F8-B479-9EAB6FC7D6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D04001A0-778D-4566-A342-9A545C5661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6419CBE3-39EE-4B01-A1C3-4474416C2C6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082611DD-CB9E-4350-81C2-E0BBAF549B5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01F24BE4-40E1-4FB4-A9E3-92100D7966F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0" name="直線コネクタ 489">
          <a:extLst>
            <a:ext uri="{FF2B5EF4-FFF2-40B4-BE49-F238E27FC236}">
              <a16:creationId xmlns:a16="http://schemas.microsoft.com/office/drawing/2014/main" id="{45DB6986-FE78-4F75-B366-465C7E0A06C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1" name="テキスト ボックス 490">
          <a:extLst>
            <a:ext uri="{FF2B5EF4-FFF2-40B4-BE49-F238E27FC236}">
              <a16:creationId xmlns:a16="http://schemas.microsoft.com/office/drawing/2014/main" id="{FB921CCC-F408-4CAB-95A6-41616B32BDD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2" name="直線コネクタ 491">
          <a:extLst>
            <a:ext uri="{FF2B5EF4-FFF2-40B4-BE49-F238E27FC236}">
              <a16:creationId xmlns:a16="http://schemas.microsoft.com/office/drawing/2014/main" id="{A84D81FD-E43F-47D3-AA91-274D73DE62B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3" name="テキスト ボックス 492">
          <a:extLst>
            <a:ext uri="{FF2B5EF4-FFF2-40B4-BE49-F238E27FC236}">
              <a16:creationId xmlns:a16="http://schemas.microsoft.com/office/drawing/2014/main" id="{E83D754D-A054-4B8E-BE2A-619A537846F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4" name="直線コネクタ 493">
          <a:extLst>
            <a:ext uri="{FF2B5EF4-FFF2-40B4-BE49-F238E27FC236}">
              <a16:creationId xmlns:a16="http://schemas.microsoft.com/office/drawing/2014/main" id="{9E493EBE-0F3C-409C-859C-065AF75785D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5" name="テキスト ボックス 494">
          <a:extLst>
            <a:ext uri="{FF2B5EF4-FFF2-40B4-BE49-F238E27FC236}">
              <a16:creationId xmlns:a16="http://schemas.microsoft.com/office/drawing/2014/main" id="{53FEE34A-168A-4BF1-8C89-8DE5CB9C2EE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6" name="直線コネクタ 495">
          <a:extLst>
            <a:ext uri="{FF2B5EF4-FFF2-40B4-BE49-F238E27FC236}">
              <a16:creationId xmlns:a16="http://schemas.microsoft.com/office/drawing/2014/main" id="{0AEC9C09-03FC-4411-AD04-1648505C614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7" name="テキスト ボックス 496">
          <a:extLst>
            <a:ext uri="{FF2B5EF4-FFF2-40B4-BE49-F238E27FC236}">
              <a16:creationId xmlns:a16="http://schemas.microsoft.com/office/drawing/2014/main" id="{7D029F4C-1A2B-4B28-BEC6-E2BF31C58A6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8" name="直線コネクタ 497">
          <a:extLst>
            <a:ext uri="{FF2B5EF4-FFF2-40B4-BE49-F238E27FC236}">
              <a16:creationId xmlns:a16="http://schemas.microsoft.com/office/drawing/2014/main" id="{A445ACD2-7464-468F-B4FD-DB5D0E382A6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9" name="テキスト ボックス 498">
          <a:extLst>
            <a:ext uri="{FF2B5EF4-FFF2-40B4-BE49-F238E27FC236}">
              <a16:creationId xmlns:a16="http://schemas.microsoft.com/office/drawing/2014/main" id="{7DEA6A71-FBF1-4B43-A5A8-23AD4CAF215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0" name="直線コネクタ 499">
          <a:extLst>
            <a:ext uri="{FF2B5EF4-FFF2-40B4-BE49-F238E27FC236}">
              <a16:creationId xmlns:a16="http://schemas.microsoft.com/office/drawing/2014/main" id="{8FB6275F-7E3C-45AD-8C96-BEA143CE23F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1" name="テキスト ボックス 500">
          <a:extLst>
            <a:ext uri="{FF2B5EF4-FFF2-40B4-BE49-F238E27FC236}">
              <a16:creationId xmlns:a16="http://schemas.microsoft.com/office/drawing/2014/main" id="{15B578A2-9AED-4F1A-869E-E50A8CD8562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5BD1AFBA-A4BB-4263-B360-021502ECBB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36678128-8C38-4186-8737-A90624B98B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221A136C-8527-48CC-A99F-D8857F6265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05" name="直線コネクタ 504">
          <a:extLst>
            <a:ext uri="{FF2B5EF4-FFF2-40B4-BE49-F238E27FC236}">
              <a16:creationId xmlns:a16="http://schemas.microsoft.com/office/drawing/2014/main" id="{0573F13E-7684-4153-8CDE-BA97B655A882}"/>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6" name="【消防施設】&#10;一人当たり面積最小値テキスト">
          <a:extLst>
            <a:ext uri="{FF2B5EF4-FFF2-40B4-BE49-F238E27FC236}">
              <a16:creationId xmlns:a16="http://schemas.microsoft.com/office/drawing/2014/main" id="{5D38CBF4-38FF-4DCB-BEDD-D370094736CC}"/>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7" name="直線コネクタ 506">
          <a:extLst>
            <a:ext uri="{FF2B5EF4-FFF2-40B4-BE49-F238E27FC236}">
              <a16:creationId xmlns:a16="http://schemas.microsoft.com/office/drawing/2014/main" id="{A3B6D1D7-2868-4772-BDF9-9ABEEC0F4968}"/>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08" name="【消防施設】&#10;一人当たり面積最大値テキスト">
          <a:extLst>
            <a:ext uri="{FF2B5EF4-FFF2-40B4-BE49-F238E27FC236}">
              <a16:creationId xmlns:a16="http://schemas.microsoft.com/office/drawing/2014/main" id="{514F1151-627D-45C8-92A6-27E633B210AC}"/>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09" name="直線コネクタ 508">
          <a:extLst>
            <a:ext uri="{FF2B5EF4-FFF2-40B4-BE49-F238E27FC236}">
              <a16:creationId xmlns:a16="http://schemas.microsoft.com/office/drawing/2014/main" id="{B76DBAB9-62A9-4AA1-B4D8-ABE11F603019}"/>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510" name="【消防施設】&#10;一人当たり面積平均値テキスト">
          <a:extLst>
            <a:ext uri="{FF2B5EF4-FFF2-40B4-BE49-F238E27FC236}">
              <a16:creationId xmlns:a16="http://schemas.microsoft.com/office/drawing/2014/main" id="{3C5504A7-900B-4DC3-B62A-4BD14AECF82D}"/>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11" name="フローチャート: 判断 510">
          <a:extLst>
            <a:ext uri="{FF2B5EF4-FFF2-40B4-BE49-F238E27FC236}">
              <a16:creationId xmlns:a16="http://schemas.microsoft.com/office/drawing/2014/main" id="{40365B26-7393-48A7-AD11-478DEEFC9D28}"/>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12" name="フローチャート: 判断 511">
          <a:extLst>
            <a:ext uri="{FF2B5EF4-FFF2-40B4-BE49-F238E27FC236}">
              <a16:creationId xmlns:a16="http://schemas.microsoft.com/office/drawing/2014/main" id="{425C6EA3-2E54-4AFC-B92D-AD92D47212BD}"/>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13" name="フローチャート: 判断 512">
          <a:extLst>
            <a:ext uri="{FF2B5EF4-FFF2-40B4-BE49-F238E27FC236}">
              <a16:creationId xmlns:a16="http://schemas.microsoft.com/office/drawing/2014/main" id="{96A5202B-7DDD-40AD-BED1-79251E12D0FF}"/>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14" name="フローチャート: 判断 513">
          <a:extLst>
            <a:ext uri="{FF2B5EF4-FFF2-40B4-BE49-F238E27FC236}">
              <a16:creationId xmlns:a16="http://schemas.microsoft.com/office/drawing/2014/main" id="{5C35A0B8-6F5F-474D-B876-79987423D875}"/>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515" name="フローチャート: 判断 514">
          <a:extLst>
            <a:ext uri="{FF2B5EF4-FFF2-40B4-BE49-F238E27FC236}">
              <a16:creationId xmlns:a16="http://schemas.microsoft.com/office/drawing/2014/main" id="{369D0E05-AA8B-4644-AA71-A49C1C1E3B26}"/>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76763EB-F5E3-423E-BFE4-AC686FE9BD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BDE794F4-395E-4A75-8E9E-766D646BA5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9AE09B70-D6C3-4A2C-B7C1-B726BB0D2E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C6D56E4E-C7B5-47EF-A2BC-6FCA62097C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391AABB8-6698-4B45-B21C-6CAEA85F80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521" name="楕円 520">
          <a:extLst>
            <a:ext uri="{FF2B5EF4-FFF2-40B4-BE49-F238E27FC236}">
              <a16:creationId xmlns:a16="http://schemas.microsoft.com/office/drawing/2014/main" id="{81480771-C718-4272-A467-51DF57F568A9}"/>
            </a:ext>
          </a:extLst>
        </xdr:cNvPr>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522" name="【消防施設】&#10;一人当たり面積該当値テキスト">
          <a:extLst>
            <a:ext uri="{FF2B5EF4-FFF2-40B4-BE49-F238E27FC236}">
              <a16:creationId xmlns:a16="http://schemas.microsoft.com/office/drawing/2014/main" id="{6C792BB2-565C-4E5D-A776-516A5287E135}"/>
            </a:ext>
          </a:extLst>
        </xdr:cNvPr>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18324</xdr:rowOff>
    </xdr:from>
    <xdr:to>
      <xdr:col>112</xdr:col>
      <xdr:colOff>38100</xdr:colOff>
      <xdr:row>85</xdr:row>
      <xdr:rowOff>119924</xdr:rowOff>
    </xdr:to>
    <xdr:sp macro="" textlink="">
      <xdr:nvSpPr>
        <xdr:cNvPr id="523" name="楕円 522">
          <a:extLst>
            <a:ext uri="{FF2B5EF4-FFF2-40B4-BE49-F238E27FC236}">
              <a16:creationId xmlns:a16="http://schemas.microsoft.com/office/drawing/2014/main" id="{A9B0D0D9-6C9C-4A9E-A492-53742BA23B9E}"/>
            </a:ext>
          </a:extLst>
        </xdr:cNvPr>
        <xdr:cNvSpPr/>
      </xdr:nvSpPr>
      <xdr:spPr>
        <a:xfrm>
          <a:off x="2127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69124</xdr:rowOff>
    </xdr:to>
    <xdr:cxnSp macro="">
      <xdr:nvCxnSpPr>
        <xdr:cNvPr id="524" name="直線コネクタ 523">
          <a:extLst>
            <a:ext uri="{FF2B5EF4-FFF2-40B4-BE49-F238E27FC236}">
              <a16:creationId xmlns:a16="http://schemas.microsoft.com/office/drawing/2014/main" id="{31A2BB85-505D-46DF-B225-CE20B33F9948}"/>
            </a:ext>
          </a:extLst>
        </xdr:cNvPr>
        <xdr:cNvCxnSpPr/>
      </xdr:nvCxnSpPr>
      <xdr:spPr>
        <a:xfrm flipV="1">
          <a:off x="21323300" y="1463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24856</xdr:rowOff>
    </xdr:from>
    <xdr:to>
      <xdr:col>107</xdr:col>
      <xdr:colOff>101600</xdr:colOff>
      <xdr:row>85</xdr:row>
      <xdr:rowOff>126456</xdr:rowOff>
    </xdr:to>
    <xdr:sp macro="" textlink="">
      <xdr:nvSpPr>
        <xdr:cNvPr id="525" name="楕円 524">
          <a:extLst>
            <a:ext uri="{FF2B5EF4-FFF2-40B4-BE49-F238E27FC236}">
              <a16:creationId xmlns:a16="http://schemas.microsoft.com/office/drawing/2014/main" id="{F7EAF6AE-C2F1-4429-A382-98F6DB7AF4D6}"/>
            </a:ext>
          </a:extLst>
        </xdr:cNvPr>
        <xdr:cNvSpPr/>
      </xdr:nvSpPr>
      <xdr:spPr>
        <a:xfrm>
          <a:off x="20383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69124</xdr:rowOff>
    </xdr:from>
    <xdr:to>
      <xdr:col>111</xdr:col>
      <xdr:colOff>177800</xdr:colOff>
      <xdr:row>85</xdr:row>
      <xdr:rowOff>75656</xdr:rowOff>
    </xdr:to>
    <xdr:cxnSp macro="">
      <xdr:nvCxnSpPr>
        <xdr:cNvPr id="526" name="直線コネクタ 525">
          <a:extLst>
            <a:ext uri="{FF2B5EF4-FFF2-40B4-BE49-F238E27FC236}">
              <a16:creationId xmlns:a16="http://schemas.microsoft.com/office/drawing/2014/main" id="{10792D4E-C58E-4543-B533-34D23CB5F829}"/>
            </a:ext>
          </a:extLst>
        </xdr:cNvPr>
        <xdr:cNvCxnSpPr/>
      </xdr:nvCxnSpPr>
      <xdr:spPr>
        <a:xfrm flipV="1">
          <a:off x="20434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527" name="楕円 526">
          <a:extLst>
            <a:ext uri="{FF2B5EF4-FFF2-40B4-BE49-F238E27FC236}">
              <a16:creationId xmlns:a16="http://schemas.microsoft.com/office/drawing/2014/main" id="{D692B4DA-A736-44F8-B12F-F5D8F6B51EBF}"/>
            </a:ext>
          </a:extLst>
        </xdr:cNvPr>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75656</xdr:rowOff>
    </xdr:from>
    <xdr:to>
      <xdr:col>107</xdr:col>
      <xdr:colOff>50800</xdr:colOff>
      <xdr:row>85</xdr:row>
      <xdr:rowOff>78921</xdr:rowOff>
    </xdr:to>
    <xdr:cxnSp macro="">
      <xdr:nvCxnSpPr>
        <xdr:cNvPr id="528" name="直線コネクタ 527">
          <a:extLst>
            <a:ext uri="{FF2B5EF4-FFF2-40B4-BE49-F238E27FC236}">
              <a16:creationId xmlns:a16="http://schemas.microsoft.com/office/drawing/2014/main" id="{EA4D1E17-F3FF-4490-A178-204D52D87738}"/>
            </a:ext>
          </a:extLst>
        </xdr:cNvPr>
        <xdr:cNvCxnSpPr/>
      </xdr:nvCxnSpPr>
      <xdr:spPr>
        <a:xfrm flipV="1">
          <a:off x="19545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529" name="n_1aveValue【消防施設】&#10;一人当たり面積">
          <a:extLst>
            <a:ext uri="{FF2B5EF4-FFF2-40B4-BE49-F238E27FC236}">
              <a16:creationId xmlns:a16="http://schemas.microsoft.com/office/drawing/2014/main" id="{9537F209-B0FF-4296-994D-57EA2C5EA9E8}"/>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30" name="n_2aveValue【消防施設】&#10;一人当たり面積">
          <a:extLst>
            <a:ext uri="{FF2B5EF4-FFF2-40B4-BE49-F238E27FC236}">
              <a16:creationId xmlns:a16="http://schemas.microsoft.com/office/drawing/2014/main" id="{67AC426F-97DD-4410-823E-407AAE8EABD7}"/>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531" name="n_3aveValue【消防施設】&#10;一人当たり面積">
          <a:extLst>
            <a:ext uri="{FF2B5EF4-FFF2-40B4-BE49-F238E27FC236}">
              <a16:creationId xmlns:a16="http://schemas.microsoft.com/office/drawing/2014/main" id="{158DB126-4111-4953-B383-184B84BD7374}"/>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532" name="n_4aveValue【消防施設】&#10;一人当たり面積">
          <a:extLst>
            <a:ext uri="{FF2B5EF4-FFF2-40B4-BE49-F238E27FC236}">
              <a16:creationId xmlns:a16="http://schemas.microsoft.com/office/drawing/2014/main" id="{29F0A8EC-897C-4A8C-9771-41A48B087897}"/>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111051</xdr:rowOff>
    </xdr:from>
    <xdr:ext cx="469744" cy="259045"/>
    <xdr:sp macro="" textlink="">
      <xdr:nvSpPr>
        <xdr:cNvPr id="533" name="n_1mainValue【消防施設】&#10;一人当たり面積">
          <a:extLst>
            <a:ext uri="{FF2B5EF4-FFF2-40B4-BE49-F238E27FC236}">
              <a16:creationId xmlns:a16="http://schemas.microsoft.com/office/drawing/2014/main" id="{A8386F7D-D131-4877-894A-4764B851F78E}"/>
            </a:ext>
          </a:extLst>
        </xdr:cNvPr>
        <xdr:cNvSpPr txBox="1"/>
      </xdr:nvSpPr>
      <xdr:spPr>
        <a:xfrm>
          <a:off x="21075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117583</xdr:rowOff>
    </xdr:from>
    <xdr:ext cx="469744" cy="259045"/>
    <xdr:sp macro="" textlink="">
      <xdr:nvSpPr>
        <xdr:cNvPr id="534" name="n_2mainValue【消防施設】&#10;一人当たり面積">
          <a:extLst>
            <a:ext uri="{FF2B5EF4-FFF2-40B4-BE49-F238E27FC236}">
              <a16:creationId xmlns:a16="http://schemas.microsoft.com/office/drawing/2014/main" id="{8EF9DB07-D3BF-4294-98D4-BA60ADA07F76}"/>
            </a:ext>
          </a:extLst>
        </xdr:cNvPr>
        <xdr:cNvSpPr txBox="1"/>
      </xdr:nvSpPr>
      <xdr:spPr>
        <a:xfrm>
          <a:off x="20199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535" name="n_3mainValue【消防施設】&#10;一人当たり面積">
          <a:extLst>
            <a:ext uri="{FF2B5EF4-FFF2-40B4-BE49-F238E27FC236}">
              <a16:creationId xmlns:a16="http://schemas.microsoft.com/office/drawing/2014/main" id="{5FC6AF04-2326-42D3-AB5B-B1A6487D5DA4}"/>
            </a:ext>
          </a:extLst>
        </xdr:cNvPr>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6D196739-03E2-480D-A6AA-EEDF8B5A1E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3E057928-FB75-490D-ADE4-34B7CD720C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55BDF33E-8BBB-46AC-AFF0-F015977ECC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F1546709-39F8-4F1E-AA82-9A1A2A4F77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2B0A46D4-ECD3-4DBC-9F70-2B9C9ADC1A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22880679-42D2-4862-90C9-A8E8913201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82C845BE-B816-48D7-BF88-86CFCEB8624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64E2D8A9-43E1-4569-9C66-7CF7C44D83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074CC929-497F-4EA7-9C8F-211534189D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F88ACC6-5853-4238-A176-9973ED02C2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140FDBF1-F561-412F-A3F0-7206DA4BFE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05625B4C-A682-42B5-8A9C-205C375B65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D142AC55-0061-43FE-8F6B-4757A8D1B40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8C562540-50A0-4DFB-A160-25ECF76B47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F816A08B-ADB9-4BCE-ABD2-FA25DFC506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1630854D-0BFA-480B-95AC-44CFCFD587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A5163C66-A749-4B7E-A29B-2285808E6B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BD0088C9-25AE-4D14-B381-DC4481145A8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34B420F8-8CEF-408C-B515-062A02310A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E315C7F9-6D20-4B9F-9C83-212DB0E36C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FFA613CE-8DFF-4329-9781-03CCD5B7E6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50D65C69-C4D2-4BA9-97D3-9A7264C67E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8AF91C59-C259-4DC6-85F1-EAD11714E8D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37A00AB6-3C30-44AE-AF5A-76604A9227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1D019181-A05F-4084-8B27-DC62CE3CFD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561" name="直線コネクタ 560">
          <a:extLst>
            <a:ext uri="{FF2B5EF4-FFF2-40B4-BE49-F238E27FC236}">
              <a16:creationId xmlns:a16="http://schemas.microsoft.com/office/drawing/2014/main" id="{37F70ECA-39A7-46CF-BE94-D77AF8A7EC56}"/>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562" name="【庁舎】&#10;有形固定資産減価償却率最小値テキスト">
          <a:extLst>
            <a:ext uri="{FF2B5EF4-FFF2-40B4-BE49-F238E27FC236}">
              <a16:creationId xmlns:a16="http://schemas.microsoft.com/office/drawing/2014/main" id="{D2CA8F39-F403-47AA-87F1-53EED585B80F}"/>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563" name="直線コネクタ 562">
          <a:extLst>
            <a:ext uri="{FF2B5EF4-FFF2-40B4-BE49-F238E27FC236}">
              <a16:creationId xmlns:a16="http://schemas.microsoft.com/office/drawing/2014/main" id="{FFF147F7-C3C2-4D45-9793-19FC87704186}"/>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564" name="【庁舎】&#10;有形固定資産減価償却率最大値テキスト">
          <a:extLst>
            <a:ext uri="{FF2B5EF4-FFF2-40B4-BE49-F238E27FC236}">
              <a16:creationId xmlns:a16="http://schemas.microsoft.com/office/drawing/2014/main" id="{41C51A32-E9B1-4893-AE4A-83B9D593BB98}"/>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65" name="直線コネクタ 564">
          <a:extLst>
            <a:ext uri="{FF2B5EF4-FFF2-40B4-BE49-F238E27FC236}">
              <a16:creationId xmlns:a16="http://schemas.microsoft.com/office/drawing/2014/main" id="{128CF9F5-0002-4E32-9626-E4417DBAEDE2}"/>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145885</xdr:rowOff>
    </xdr:from>
    <xdr:ext cx="405111" cy="259045"/>
    <xdr:sp macro="" textlink="">
      <xdr:nvSpPr>
        <xdr:cNvPr id="566" name="【庁舎】&#10;有形固定資産減価償却率平均値テキスト">
          <a:extLst>
            <a:ext uri="{FF2B5EF4-FFF2-40B4-BE49-F238E27FC236}">
              <a16:creationId xmlns:a16="http://schemas.microsoft.com/office/drawing/2014/main" id="{7E69DEA2-60F5-4D19-8BE5-53E8837F0B61}"/>
            </a:ext>
          </a:extLst>
        </xdr:cNvPr>
        <xdr:cNvSpPr txBox="1"/>
      </xdr:nvSpPr>
      <xdr:spPr>
        <a:xfrm>
          <a:off x="16357600" y="1797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567" name="フローチャート: 判断 566">
          <a:extLst>
            <a:ext uri="{FF2B5EF4-FFF2-40B4-BE49-F238E27FC236}">
              <a16:creationId xmlns:a16="http://schemas.microsoft.com/office/drawing/2014/main" id="{357F66FA-A021-434A-82D4-335D4388AED9}"/>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568" name="フローチャート: 判断 567">
          <a:extLst>
            <a:ext uri="{FF2B5EF4-FFF2-40B4-BE49-F238E27FC236}">
              <a16:creationId xmlns:a16="http://schemas.microsoft.com/office/drawing/2014/main" id="{4F51BE8B-9B84-4114-9D0D-88499092674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569" name="フローチャート: 判断 568">
          <a:extLst>
            <a:ext uri="{FF2B5EF4-FFF2-40B4-BE49-F238E27FC236}">
              <a16:creationId xmlns:a16="http://schemas.microsoft.com/office/drawing/2014/main" id="{8B7B237B-DB4F-4A6D-ACF6-B47FBCE7473F}"/>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570" name="フローチャート: 判断 569">
          <a:extLst>
            <a:ext uri="{FF2B5EF4-FFF2-40B4-BE49-F238E27FC236}">
              <a16:creationId xmlns:a16="http://schemas.microsoft.com/office/drawing/2014/main" id="{B9E2CB9B-5360-4B72-8A52-0AE10BA0E49D}"/>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571" name="フローチャート: 判断 570">
          <a:extLst>
            <a:ext uri="{FF2B5EF4-FFF2-40B4-BE49-F238E27FC236}">
              <a16:creationId xmlns:a16="http://schemas.microsoft.com/office/drawing/2014/main" id="{20270F3E-84C5-4CD0-AACC-E391AD66F7D7}"/>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8ADCCC0E-B221-454D-ABAE-13F74469C7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ED34D5C-27CA-4395-B9CB-AFC46DE9BC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A9B33422-EAB9-4C67-AEDF-0BEAA20605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8BBF05C9-4F2D-4DBC-B1BF-C1A895E24F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BF30612-0807-4DA1-BC39-B07F5B65C6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95613</xdr:rowOff>
    </xdr:from>
    <xdr:to>
      <xdr:col>85</xdr:col>
      <xdr:colOff>177800</xdr:colOff>
      <xdr:row>105</xdr:row>
      <xdr:rowOff>25763</xdr:rowOff>
    </xdr:to>
    <xdr:sp macro="" textlink="">
      <xdr:nvSpPr>
        <xdr:cNvPr id="577" name="楕円 576">
          <a:extLst>
            <a:ext uri="{FF2B5EF4-FFF2-40B4-BE49-F238E27FC236}">
              <a16:creationId xmlns:a16="http://schemas.microsoft.com/office/drawing/2014/main" id="{9BB725FD-39D4-45B1-8FEA-7EDE5EA89779}"/>
            </a:ext>
          </a:extLst>
        </xdr:cNvPr>
        <xdr:cNvSpPr/>
      </xdr:nvSpPr>
      <xdr:spPr>
        <a:xfrm>
          <a:off x="16268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118490</xdr:rowOff>
    </xdr:from>
    <xdr:ext cx="405111" cy="259045"/>
    <xdr:sp macro="" textlink="">
      <xdr:nvSpPr>
        <xdr:cNvPr id="578" name="【庁舎】&#10;有形固定資産減価償却率該当値テキスト">
          <a:extLst>
            <a:ext uri="{FF2B5EF4-FFF2-40B4-BE49-F238E27FC236}">
              <a16:creationId xmlns:a16="http://schemas.microsoft.com/office/drawing/2014/main" id="{BCE67274-0694-43FD-8B8F-499A91476125}"/>
            </a:ext>
          </a:extLst>
        </xdr:cNvPr>
        <xdr:cNvSpPr txBox="1"/>
      </xdr:nvSpPr>
      <xdr:spPr>
        <a:xfrm>
          <a:off x="16357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579" name="楕円 578">
          <a:extLst>
            <a:ext uri="{FF2B5EF4-FFF2-40B4-BE49-F238E27FC236}">
              <a16:creationId xmlns:a16="http://schemas.microsoft.com/office/drawing/2014/main" id="{69F6094C-48C7-40FB-B69D-ACF055EB04A2}"/>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146413</xdr:rowOff>
    </xdr:to>
    <xdr:cxnSp macro="">
      <xdr:nvCxnSpPr>
        <xdr:cNvPr id="580" name="直線コネクタ 579">
          <a:extLst>
            <a:ext uri="{FF2B5EF4-FFF2-40B4-BE49-F238E27FC236}">
              <a16:creationId xmlns:a16="http://schemas.microsoft.com/office/drawing/2014/main" id="{316ADE93-BCFD-413A-9164-444A3E9E8A84}"/>
            </a:ext>
          </a:extLst>
        </xdr:cNvPr>
        <xdr:cNvCxnSpPr/>
      </xdr:nvCxnSpPr>
      <xdr:spPr>
        <a:xfrm>
          <a:off x="15481300" y="179396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18869</xdr:rowOff>
    </xdr:from>
    <xdr:to>
      <xdr:col>76</xdr:col>
      <xdr:colOff>165100</xdr:colOff>
      <xdr:row>104</xdr:row>
      <xdr:rowOff>120469</xdr:rowOff>
    </xdr:to>
    <xdr:sp macro="" textlink="">
      <xdr:nvSpPr>
        <xdr:cNvPr id="581" name="楕円 580">
          <a:extLst>
            <a:ext uri="{FF2B5EF4-FFF2-40B4-BE49-F238E27FC236}">
              <a16:creationId xmlns:a16="http://schemas.microsoft.com/office/drawing/2014/main" id="{F5899145-E1ED-45CC-8AE4-64F6D9CEE373}"/>
            </a:ext>
          </a:extLst>
        </xdr:cNvPr>
        <xdr:cNvSpPr/>
      </xdr:nvSpPr>
      <xdr:spPr>
        <a:xfrm>
          <a:off x="14541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69669</xdr:rowOff>
    </xdr:from>
    <xdr:to>
      <xdr:col>81</xdr:col>
      <xdr:colOff>50800</xdr:colOff>
      <xdr:row>104</xdr:row>
      <xdr:rowOff>108857</xdr:rowOff>
    </xdr:to>
    <xdr:cxnSp macro="">
      <xdr:nvCxnSpPr>
        <xdr:cNvPr id="582" name="直線コネクタ 581">
          <a:extLst>
            <a:ext uri="{FF2B5EF4-FFF2-40B4-BE49-F238E27FC236}">
              <a16:creationId xmlns:a16="http://schemas.microsoft.com/office/drawing/2014/main" id="{2CDE9BCF-0FEC-4A3D-8121-1DF76ADB076C}"/>
            </a:ext>
          </a:extLst>
        </xdr:cNvPr>
        <xdr:cNvCxnSpPr/>
      </xdr:nvCxnSpPr>
      <xdr:spPr>
        <a:xfrm>
          <a:off x="14592300" y="1790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583" name="楕円 582">
          <a:extLst>
            <a:ext uri="{FF2B5EF4-FFF2-40B4-BE49-F238E27FC236}">
              <a16:creationId xmlns:a16="http://schemas.microsoft.com/office/drawing/2014/main" id="{10682519-8536-4233-8E35-3CFB2DD26B85}"/>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69669</xdr:rowOff>
    </xdr:to>
    <xdr:cxnSp macro="">
      <xdr:nvCxnSpPr>
        <xdr:cNvPr id="584" name="直線コネクタ 583">
          <a:extLst>
            <a:ext uri="{FF2B5EF4-FFF2-40B4-BE49-F238E27FC236}">
              <a16:creationId xmlns:a16="http://schemas.microsoft.com/office/drawing/2014/main" id="{C734FA33-2FF1-470D-AE76-6641C454E4E1}"/>
            </a:ext>
          </a:extLst>
        </xdr:cNvPr>
        <xdr:cNvCxnSpPr/>
      </xdr:nvCxnSpPr>
      <xdr:spPr>
        <a:xfrm>
          <a:off x="13703300" y="178612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133169</xdr:rowOff>
    </xdr:from>
    <xdr:to>
      <xdr:col>67</xdr:col>
      <xdr:colOff>101600</xdr:colOff>
      <xdr:row>104</xdr:row>
      <xdr:rowOff>63319</xdr:rowOff>
    </xdr:to>
    <xdr:sp macro="" textlink="">
      <xdr:nvSpPr>
        <xdr:cNvPr id="585" name="楕円 584">
          <a:extLst>
            <a:ext uri="{FF2B5EF4-FFF2-40B4-BE49-F238E27FC236}">
              <a16:creationId xmlns:a16="http://schemas.microsoft.com/office/drawing/2014/main" id="{24DE7E08-7DE3-4C4B-A87E-63E184C6BA4D}"/>
            </a:ext>
          </a:extLst>
        </xdr:cNvPr>
        <xdr:cNvSpPr/>
      </xdr:nvSpPr>
      <xdr:spPr>
        <a:xfrm>
          <a:off x="1276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12519</xdr:rowOff>
    </xdr:from>
    <xdr:to>
      <xdr:col>71</xdr:col>
      <xdr:colOff>177800</xdr:colOff>
      <xdr:row>104</xdr:row>
      <xdr:rowOff>30480</xdr:rowOff>
    </xdr:to>
    <xdr:cxnSp macro="">
      <xdr:nvCxnSpPr>
        <xdr:cNvPr id="586" name="直線コネクタ 585">
          <a:extLst>
            <a:ext uri="{FF2B5EF4-FFF2-40B4-BE49-F238E27FC236}">
              <a16:creationId xmlns:a16="http://schemas.microsoft.com/office/drawing/2014/main" id="{7EC9CFD0-6179-457B-9F4B-C3178AFCCF97}"/>
            </a:ext>
          </a:extLst>
        </xdr:cNvPr>
        <xdr:cNvCxnSpPr/>
      </xdr:nvCxnSpPr>
      <xdr:spPr>
        <a:xfrm>
          <a:off x="12814300" y="178433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587" name="n_1aveValue【庁舎】&#10;有形固定資産減価償却率">
          <a:extLst>
            <a:ext uri="{FF2B5EF4-FFF2-40B4-BE49-F238E27FC236}">
              <a16:creationId xmlns:a16="http://schemas.microsoft.com/office/drawing/2014/main" id="{9D68A530-CCC9-40C6-B6BD-E6FB52CFB588}"/>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80571</xdr:rowOff>
    </xdr:from>
    <xdr:ext cx="405111" cy="259045"/>
    <xdr:sp macro="" textlink="">
      <xdr:nvSpPr>
        <xdr:cNvPr id="588" name="n_2aveValue【庁舎】&#10;有形固定資産減価償却率">
          <a:extLst>
            <a:ext uri="{FF2B5EF4-FFF2-40B4-BE49-F238E27FC236}">
              <a16:creationId xmlns:a16="http://schemas.microsoft.com/office/drawing/2014/main" id="{6CAF07A5-67D5-473B-9E79-F7CAA5FEAAAA}"/>
            </a:ext>
          </a:extLst>
        </xdr:cNvPr>
        <xdr:cNvSpPr txBox="1"/>
      </xdr:nvSpPr>
      <xdr:spPr>
        <a:xfrm>
          <a:off x="14389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589" name="n_3aveValue【庁舎】&#10;有形固定資産減価償却率">
          <a:extLst>
            <a:ext uri="{FF2B5EF4-FFF2-40B4-BE49-F238E27FC236}">
              <a16:creationId xmlns:a16="http://schemas.microsoft.com/office/drawing/2014/main" id="{622861AC-6770-444E-8FEA-ACEB7CDFB63C}"/>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590" name="n_4aveValue【庁舎】&#10;有形固定資産減価償却率">
          <a:extLst>
            <a:ext uri="{FF2B5EF4-FFF2-40B4-BE49-F238E27FC236}">
              <a16:creationId xmlns:a16="http://schemas.microsoft.com/office/drawing/2014/main" id="{3CBF6672-8C68-41B0-80E9-D4725E066EFF}"/>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591" name="n_1mainValue【庁舎】&#10;有形固定資産減価償却率">
          <a:extLst>
            <a:ext uri="{FF2B5EF4-FFF2-40B4-BE49-F238E27FC236}">
              <a16:creationId xmlns:a16="http://schemas.microsoft.com/office/drawing/2014/main" id="{06725278-FC31-45CA-AA9C-27213F4C6D37}"/>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136996</xdr:rowOff>
    </xdr:from>
    <xdr:ext cx="405111" cy="259045"/>
    <xdr:sp macro="" textlink="">
      <xdr:nvSpPr>
        <xdr:cNvPr id="592" name="n_2mainValue【庁舎】&#10;有形固定資産減価償却率">
          <a:extLst>
            <a:ext uri="{FF2B5EF4-FFF2-40B4-BE49-F238E27FC236}">
              <a16:creationId xmlns:a16="http://schemas.microsoft.com/office/drawing/2014/main" id="{BFFA860D-B2DF-4E34-ABD9-B90FEC0D61B4}"/>
            </a:ext>
          </a:extLst>
        </xdr:cNvPr>
        <xdr:cNvSpPr txBox="1"/>
      </xdr:nvSpPr>
      <xdr:spPr>
        <a:xfrm>
          <a:off x="14389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593" name="n_3mainValue【庁舎】&#10;有形固定資産減価償却率">
          <a:extLst>
            <a:ext uri="{FF2B5EF4-FFF2-40B4-BE49-F238E27FC236}">
              <a16:creationId xmlns:a16="http://schemas.microsoft.com/office/drawing/2014/main" id="{D761F4BC-A12A-4165-BEC6-A544F04D10B9}"/>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79846</xdr:rowOff>
    </xdr:from>
    <xdr:ext cx="405111" cy="259045"/>
    <xdr:sp macro="" textlink="">
      <xdr:nvSpPr>
        <xdr:cNvPr id="594" name="n_4mainValue【庁舎】&#10;有形固定資産減価償却率">
          <a:extLst>
            <a:ext uri="{FF2B5EF4-FFF2-40B4-BE49-F238E27FC236}">
              <a16:creationId xmlns:a16="http://schemas.microsoft.com/office/drawing/2014/main" id="{645D4A11-A813-4074-A5FE-FF57FD124995}"/>
            </a:ext>
          </a:extLst>
        </xdr:cNvPr>
        <xdr:cNvSpPr txBox="1"/>
      </xdr:nvSpPr>
      <xdr:spPr>
        <a:xfrm>
          <a:off x="12611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059C37E6-BCEA-4718-9120-7DD3BCD438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BE7863E2-6B2B-416A-B39D-2C647ACEF5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ACA09183-B09D-4A29-B6F0-7B8F9A0555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2FF63C35-AFA4-4809-9E54-99BF91B392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F56F1013-E47B-455B-9B2E-5CC3E1A426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CD6AE833-43DE-408C-9E5B-2A35ADAE5D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A1B09200-51A8-4932-8917-72DE19244A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8191E61F-D92C-4620-B900-7237EB3342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4CEBC840-6B56-4E0F-80D9-0D52200941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EB832828-9770-42D1-B23A-F9D615A03C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5DC7914E-8181-4B79-B7D7-C37CDCEBA7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2B47DF91-20A7-4D4E-9C4D-02634160AC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25AF30AB-AA65-4D97-9399-D4056539A3B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FC7BADB6-D797-4884-A56D-D22AF0BD0B4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CC3DF19B-96D3-41A8-A3D4-D050B1C3856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0585A279-9530-428F-80A2-536A20528C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FB9D8BDA-6AD6-48FB-B155-9D137598964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604BE8EC-8565-4127-A85D-0C12A806763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0C793543-8550-4C1D-ADFB-FCA35FA0538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C864C76B-678A-4669-B25D-89477D0F01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6C19A12C-616F-47C0-A4DF-3067722532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1C536F49-BCBC-4175-AEC6-FD1498B8D29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8A6E20C-6FD6-4B81-A8AB-3C2EBD50DC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6241BCE0-A6DC-454E-A6E2-BF6F5B17FE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66140EF6-19FE-4652-9EBC-3334D2D680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20" name="直線コネクタ 619">
          <a:extLst>
            <a:ext uri="{FF2B5EF4-FFF2-40B4-BE49-F238E27FC236}">
              <a16:creationId xmlns:a16="http://schemas.microsoft.com/office/drawing/2014/main" id="{447AB4D7-9744-48DD-BAB9-2F77FCA3B085}"/>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21" name="【庁舎】&#10;一人当たり面積最小値テキスト">
          <a:extLst>
            <a:ext uri="{FF2B5EF4-FFF2-40B4-BE49-F238E27FC236}">
              <a16:creationId xmlns:a16="http://schemas.microsoft.com/office/drawing/2014/main" id="{64C8D375-17A5-45F1-A9B6-8E2FEE5D265B}"/>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22" name="直線コネクタ 621">
          <a:extLst>
            <a:ext uri="{FF2B5EF4-FFF2-40B4-BE49-F238E27FC236}">
              <a16:creationId xmlns:a16="http://schemas.microsoft.com/office/drawing/2014/main" id="{BDC6AE2F-3074-4746-B823-B20143670808}"/>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23" name="【庁舎】&#10;一人当たり面積最大値テキスト">
          <a:extLst>
            <a:ext uri="{FF2B5EF4-FFF2-40B4-BE49-F238E27FC236}">
              <a16:creationId xmlns:a16="http://schemas.microsoft.com/office/drawing/2014/main" id="{DEB11520-78A6-4914-8628-DED2D0E64782}"/>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24" name="直線コネクタ 623">
          <a:extLst>
            <a:ext uri="{FF2B5EF4-FFF2-40B4-BE49-F238E27FC236}">
              <a16:creationId xmlns:a16="http://schemas.microsoft.com/office/drawing/2014/main" id="{D69911D7-F28B-47D7-9690-B8C6E912CFBC}"/>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625" name="【庁舎】&#10;一人当たり面積平均値テキスト">
          <a:extLst>
            <a:ext uri="{FF2B5EF4-FFF2-40B4-BE49-F238E27FC236}">
              <a16:creationId xmlns:a16="http://schemas.microsoft.com/office/drawing/2014/main" id="{9A49A33F-39B6-476F-B6C2-B62011FD577A}"/>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26" name="フローチャート: 判断 625">
          <a:extLst>
            <a:ext uri="{FF2B5EF4-FFF2-40B4-BE49-F238E27FC236}">
              <a16:creationId xmlns:a16="http://schemas.microsoft.com/office/drawing/2014/main" id="{54C2F581-9068-44A0-8361-F48B0136E3D4}"/>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27" name="フローチャート: 判断 626">
          <a:extLst>
            <a:ext uri="{FF2B5EF4-FFF2-40B4-BE49-F238E27FC236}">
              <a16:creationId xmlns:a16="http://schemas.microsoft.com/office/drawing/2014/main" id="{06CB62B2-B884-4C03-96B6-F08B71F72ECC}"/>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28" name="フローチャート: 判断 627">
          <a:extLst>
            <a:ext uri="{FF2B5EF4-FFF2-40B4-BE49-F238E27FC236}">
              <a16:creationId xmlns:a16="http://schemas.microsoft.com/office/drawing/2014/main" id="{E20AC4A6-485A-47FA-9137-A78D404011FB}"/>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29" name="フローチャート: 判断 628">
          <a:extLst>
            <a:ext uri="{FF2B5EF4-FFF2-40B4-BE49-F238E27FC236}">
              <a16:creationId xmlns:a16="http://schemas.microsoft.com/office/drawing/2014/main" id="{5B585C48-0896-4822-9AB5-F13C9AB47E1F}"/>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630" name="フローチャート: 判断 629">
          <a:extLst>
            <a:ext uri="{FF2B5EF4-FFF2-40B4-BE49-F238E27FC236}">
              <a16:creationId xmlns:a16="http://schemas.microsoft.com/office/drawing/2014/main" id="{AEA16359-2898-47CA-9CBD-C5FB8D05A51D}"/>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F81898A-D0B1-419C-8453-0C1110A513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D9DD746-CC2E-406B-9C0E-4AF1602944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DF433D9-FDA1-43FA-9037-88B2A9354E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3341B29-0C8E-4AF2-B3BF-E73C0C6A41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66225B8-0417-4CEF-BB5F-C5F699304F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636" name="楕円 635">
          <a:extLst>
            <a:ext uri="{FF2B5EF4-FFF2-40B4-BE49-F238E27FC236}">
              <a16:creationId xmlns:a16="http://schemas.microsoft.com/office/drawing/2014/main" id="{209899BA-18E1-410E-A7AD-8E5B52F748D5}"/>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637" name="【庁舎】&#10;一人当たり面積該当値テキスト">
          <a:extLst>
            <a:ext uri="{FF2B5EF4-FFF2-40B4-BE49-F238E27FC236}">
              <a16:creationId xmlns:a16="http://schemas.microsoft.com/office/drawing/2014/main" id="{10174DF6-716F-44A7-AFE9-D38FA522B1E0}"/>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638" name="楕円 637">
          <a:extLst>
            <a:ext uri="{FF2B5EF4-FFF2-40B4-BE49-F238E27FC236}">
              <a16:creationId xmlns:a16="http://schemas.microsoft.com/office/drawing/2014/main" id="{5DFCF1BE-F333-42CF-B3A1-169DF53D7F8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41911</xdr:rowOff>
    </xdr:to>
    <xdr:cxnSp macro="">
      <xdr:nvCxnSpPr>
        <xdr:cNvPr id="639" name="直線コネクタ 638">
          <a:extLst>
            <a:ext uri="{FF2B5EF4-FFF2-40B4-BE49-F238E27FC236}">
              <a16:creationId xmlns:a16="http://schemas.microsoft.com/office/drawing/2014/main" id="{9893C4AD-F079-44DB-A505-C3141F9514A6}"/>
            </a:ext>
          </a:extLst>
        </xdr:cNvPr>
        <xdr:cNvCxnSpPr/>
      </xdr:nvCxnSpPr>
      <xdr:spPr>
        <a:xfrm flipV="1">
          <a:off x="21323300" y="1837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640" name="楕円 639">
          <a:extLst>
            <a:ext uri="{FF2B5EF4-FFF2-40B4-BE49-F238E27FC236}">
              <a16:creationId xmlns:a16="http://schemas.microsoft.com/office/drawing/2014/main" id="{3F680E5F-5E80-4FEC-B90C-62481EE4AB10}"/>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48442</xdr:rowOff>
    </xdr:to>
    <xdr:cxnSp macro="">
      <xdr:nvCxnSpPr>
        <xdr:cNvPr id="641" name="直線コネクタ 640">
          <a:extLst>
            <a:ext uri="{FF2B5EF4-FFF2-40B4-BE49-F238E27FC236}">
              <a16:creationId xmlns:a16="http://schemas.microsoft.com/office/drawing/2014/main" id="{A23C97D7-6500-42F2-8350-C81431BCF59B}"/>
            </a:ext>
          </a:extLst>
        </xdr:cNvPr>
        <xdr:cNvCxnSpPr/>
      </xdr:nvCxnSpPr>
      <xdr:spPr>
        <a:xfrm flipV="1">
          <a:off x="20434300" y="18387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1995</xdr:rowOff>
    </xdr:from>
    <xdr:to>
      <xdr:col>102</xdr:col>
      <xdr:colOff>165100</xdr:colOff>
      <xdr:row>107</xdr:row>
      <xdr:rowOff>103595</xdr:rowOff>
    </xdr:to>
    <xdr:sp macro="" textlink="">
      <xdr:nvSpPr>
        <xdr:cNvPr id="642" name="楕円 641">
          <a:extLst>
            <a:ext uri="{FF2B5EF4-FFF2-40B4-BE49-F238E27FC236}">
              <a16:creationId xmlns:a16="http://schemas.microsoft.com/office/drawing/2014/main" id="{938C6091-65B0-42B6-BB98-66E3F648419A}"/>
            </a:ext>
          </a:extLst>
        </xdr:cNvPr>
        <xdr:cNvSpPr/>
      </xdr:nvSpPr>
      <xdr:spPr>
        <a:xfrm>
          <a:off x="19494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52795</xdr:rowOff>
    </xdr:to>
    <xdr:cxnSp macro="">
      <xdr:nvCxnSpPr>
        <xdr:cNvPr id="643" name="直線コネクタ 642">
          <a:extLst>
            <a:ext uri="{FF2B5EF4-FFF2-40B4-BE49-F238E27FC236}">
              <a16:creationId xmlns:a16="http://schemas.microsoft.com/office/drawing/2014/main" id="{A73BF5D4-1A62-4024-B4F0-A6252ECC1D1E}"/>
            </a:ext>
          </a:extLst>
        </xdr:cNvPr>
        <xdr:cNvCxnSpPr/>
      </xdr:nvCxnSpPr>
      <xdr:spPr>
        <a:xfrm flipV="1">
          <a:off x="19545300" y="18393592"/>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644" name="楕円 643">
          <a:extLst>
            <a:ext uri="{FF2B5EF4-FFF2-40B4-BE49-F238E27FC236}">
              <a16:creationId xmlns:a16="http://schemas.microsoft.com/office/drawing/2014/main" id="{E8B45241-3D8D-499E-8618-3EA0CBA6D1B4}"/>
            </a:ext>
          </a:extLst>
        </xdr:cNvPr>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52795</xdr:rowOff>
    </xdr:from>
    <xdr:to>
      <xdr:col>102</xdr:col>
      <xdr:colOff>114300</xdr:colOff>
      <xdr:row>107</xdr:row>
      <xdr:rowOff>90895</xdr:rowOff>
    </xdr:to>
    <xdr:cxnSp macro="">
      <xdr:nvCxnSpPr>
        <xdr:cNvPr id="645" name="直線コネクタ 644">
          <a:extLst>
            <a:ext uri="{FF2B5EF4-FFF2-40B4-BE49-F238E27FC236}">
              <a16:creationId xmlns:a16="http://schemas.microsoft.com/office/drawing/2014/main" id="{F2A19034-C83B-483E-AA88-D24B893E33A4}"/>
            </a:ext>
          </a:extLst>
        </xdr:cNvPr>
        <xdr:cNvCxnSpPr/>
      </xdr:nvCxnSpPr>
      <xdr:spPr>
        <a:xfrm flipV="1">
          <a:off x="18656300" y="1839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646" name="n_1aveValue【庁舎】&#10;一人当たり面積">
          <a:extLst>
            <a:ext uri="{FF2B5EF4-FFF2-40B4-BE49-F238E27FC236}">
              <a16:creationId xmlns:a16="http://schemas.microsoft.com/office/drawing/2014/main" id="{CC991D51-1E60-408E-9435-01520D4D816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647" name="n_2aveValue【庁舎】&#10;一人当たり面積">
          <a:extLst>
            <a:ext uri="{FF2B5EF4-FFF2-40B4-BE49-F238E27FC236}">
              <a16:creationId xmlns:a16="http://schemas.microsoft.com/office/drawing/2014/main" id="{165661D6-7AE5-4C36-BDD3-971140EC1CA1}"/>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648" name="n_3aveValue【庁舎】&#10;一人当たり面積">
          <a:extLst>
            <a:ext uri="{FF2B5EF4-FFF2-40B4-BE49-F238E27FC236}">
              <a16:creationId xmlns:a16="http://schemas.microsoft.com/office/drawing/2014/main" id="{FA42F424-9183-4E4A-BA09-7485638BAAD4}"/>
            </a:ext>
          </a:extLst>
        </xdr:cNvPr>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649" name="n_4aveValue【庁舎】&#10;一人当たり面積">
          <a:extLst>
            <a:ext uri="{FF2B5EF4-FFF2-40B4-BE49-F238E27FC236}">
              <a16:creationId xmlns:a16="http://schemas.microsoft.com/office/drawing/2014/main" id="{9AFC2F3A-46AE-49B9-9E71-8A1925A25F46}"/>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650" name="n_1mainValue【庁舎】&#10;一人当たり面積">
          <a:extLst>
            <a:ext uri="{FF2B5EF4-FFF2-40B4-BE49-F238E27FC236}">
              <a16:creationId xmlns:a16="http://schemas.microsoft.com/office/drawing/2014/main" id="{0FC89C68-A9F3-4179-93F3-F01D716D3C51}"/>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651" name="n_2mainValue【庁舎】&#10;一人当たり面積">
          <a:extLst>
            <a:ext uri="{FF2B5EF4-FFF2-40B4-BE49-F238E27FC236}">
              <a16:creationId xmlns:a16="http://schemas.microsoft.com/office/drawing/2014/main" id="{A8722C29-52DC-4D36-84C4-084C0233A83F}"/>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94722</xdr:rowOff>
    </xdr:from>
    <xdr:ext cx="469744" cy="259045"/>
    <xdr:sp macro="" textlink="">
      <xdr:nvSpPr>
        <xdr:cNvPr id="652" name="n_3mainValue【庁舎】&#10;一人当たり面積">
          <a:extLst>
            <a:ext uri="{FF2B5EF4-FFF2-40B4-BE49-F238E27FC236}">
              <a16:creationId xmlns:a16="http://schemas.microsoft.com/office/drawing/2014/main" id="{7AA5AE95-28B8-45EB-9F89-A8A7B60355B4}"/>
            </a:ext>
          </a:extLst>
        </xdr:cNvPr>
        <xdr:cNvSpPr txBox="1"/>
      </xdr:nvSpPr>
      <xdr:spPr>
        <a:xfrm>
          <a:off x="193104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653" name="n_4mainValue【庁舎】&#10;一人当たり面積">
          <a:extLst>
            <a:ext uri="{FF2B5EF4-FFF2-40B4-BE49-F238E27FC236}">
              <a16:creationId xmlns:a16="http://schemas.microsoft.com/office/drawing/2014/main" id="{FC5B52D1-2015-4123-B2B5-CBEFCDBBF288}"/>
            </a:ext>
          </a:extLst>
        </xdr:cNvPr>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8C18EB9C-7238-41A2-9B6E-E5FEC6A0ADC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4FAB5474-755C-486C-8609-3DB025A121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39302184-367E-4883-AA7B-69A7DE944E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役場庁舎が平成３年８月、保険福祉センターが平成１１年８月と比較的新しい建物であるため、全国平均の有形固定資産減価償却率と比較して低くなっていると考えられる。</a:t>
          </a:r>
          <a:endParaRPr lang="ja-JP" altLang="ja-JP" sz="1400">
            <a:effectLst/>
          </a:endParaRPr>
        </a:p>
        <a:p>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今後は、町税の徴収対策の強化など歳入の確保を図るとともに、歳出については財政の中長期的な見通しを踏まえた予算編成に努め、財政基盤の強化に取り組む。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主な要因は、介護保険や下水道事業などの特別会計に対する繰出金が多額であるとともに、右肩上がりを続ける扶助費が比率を引き上げている。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102235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794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45403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0358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45403</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182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699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166053</xdr:rowOff>
    </xdr:from>
    <xdr:to>
      <xdr:col>15</xdr:col>
      <xdr:colOff>133350</xdr:colOff>
      <xdr:row>64</xdr:row>
      <xdr:rowOff>96203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80980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115184</xdr:rowOff>
    </xdr:from>
    <xdr:to>
      <xdr:col>23</xdr:col>
      <xdr:colOff>133350</xdr:colOff>
      <xdr:row>81</xdr:row>
      <xdr:rowOff>140771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2634"/>
          <a:ext cx="8382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115184</xdr:rowOff>
    </xdr:from>
    <xdr:to>
      <xdr:col>19</xdr:col>
      <xdr:colOff>133350</xdr:colOff>
      <xdr:row>81</xdr:row>
      <xdr:rowOff>115903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0263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109252</xdr:rowOff>
    </xdr:from>
    <xdr:to>
      <xdr:col>15</xdr:col>
      <xdr:colOff>82550</xdr:colOff>
      <xdr:row>81</xdr:row>
      <xdr:rowOff>115903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6702"/>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109252</xdr:rowOff>
    </xdr:from>
    <xdr:to>
      <xdr:col>11</xdr:col>
      <xdr:colOff>31750</xdr:colOff>
      <xdr:row>81</xdr:row>
      <xdr:rowOff>117779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96702"/>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89971</xdr:rowOff>
    </xdr:from>
    <xdr:to>
      <xdr:col>23</xdr:col>
      <xdr:colOff>184150</xdr:colOff>
      <xdr:row>82</xdr:row>
      <xdr:rowOff>20121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64384</xdr:rowOff>
    </xdr:from>
    <xdr:to>
      <xdr:col>19</xdr:col>
      <xdr:colOff>184150</xdr:colOff>
      <xdr:row>81</xdr:row>
      <xdr:rowOff>165984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0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65103</xdr:rowOff>
    </xdr:from>
    <xdr:to>
      <xdr:col>15</xdr:col>
      <xdr:colOff>133350</xdr:colOff>
      <xdr:row>81</xdr:row>
      <xdr:rowOff>166703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58452</xdr:rowOff>
    </xdr:from>
    <xdr:to>
      <xdr:col>11</xdr:col>
      <xdr:colOff>82550</xdr:colOff>
      <xdr:row>81</xdr:row>
      <xdr:rowOff>160052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170229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66979</xdr:rowOff>
    </xdr:from>
    <xdr:to>
      <xdr:col>7</xdr:col>
      <xdr:colOff>31750</xdr:colOff>
      <xdr:row>81</xdr:row>
      <xdr:rowOff>168579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49893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2565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61454</xdr:rowOff>
    </xdr:from>
    <xdr:to>
      <xdr:col>81</xdr:col>
      <xdr:colOff>44450</xdr:colOff>
      <xdr:row>59</xdr:row>
      <xdr:rowOff>105692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7700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82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13194</xdr:rowOff>
    </xdr:from>
    <xdr:to>
      <xdr:col>77</xdr:col>
      <xdr:colOff>44450</xdr:colOff>
      <xdr:row>59</xdr:row>
      <xdr:rowOff>61454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28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171238</xdr:rowOff>
    </xdr:from>
    <xdr:to>
      <xdr:col>72</xdr:col>
      <xdr:colOff>203200</xdr:colOff>
      <xdr:row>59</xdr:row>
      <xdr:rowOff>13194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1533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157833</xdr:rowOff>
    </xdr:from>
    <xdr:to>
      <xdr:col>68</xdr:col>
      <xdr:colOff>152400</xdr:colOff>
      <xdr:row>58</xdr:row>
      <xdr:rowOff>171238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01933"/>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54892</xdr:rowOff>
    </xdr:from>
    <xdr:to>
      <xdr:col>81</xdr:col>
      <xdr:colOff>95250</xdr:colOff>
      <xdr:row>59</xdr:row>
      <xdr:rowOff>156492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147619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10654</xdr:rowOff>
    </xdr:from>
    <xdr:to>
      <xdr:col>77</xdr:col>
      <xdr:colOff>95250</xdr:colOff>
      <xdr:row>59</xdr:row>
      <xdr:rowOff>112254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122431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9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133844</xdr:rowOff>
    </xdr:from>
    <xdr:to>
      <xdr:col>73</xdr:col>
      <xdr:colOff>44450</xdr:colOff>
      <xdr:row>59</xdr:row>
      <xdr:rowOff>63994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74171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120438</xdr:rowOff>
    </xdr:from>
    <xdr:to>
      <xdr:col>68</xdr:col>
      <xdr:colOff>203200</xdr:colOff>
      <xdr:row>59</xdr:row>
      <xdr:rowOff>50588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60765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107033</xdr:rowOff>
    </xdr:from>
    <xdr:to>
      <xdr:col>64</xdr:col>
      <xdr:colOff>152400</xdr:colOff>
      <xdr:row>59</xdr:row>
      <xdr:rowOff>37183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47360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2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今年度については前年度比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となった。しかし統合小学校建設事業といった大規模事業</a:t>
          </a:r>
          <a:r>
            <a:rPr kumimoji="1" lang="ja-JP" altLang="en-US" sz="1100">
              <a:solidFill>
                <a:schemeClr val="dk1"/>
              </a:solidFill>
              <a:effectLst/>
              <a:latin typeface="+mn-lt"/>
              <a:ea typeface="+mn-ea"/>
              <a:cs typeface="+mn-cs"/>
            </a:rPr>
            <a:t>を行っており</a:t>
          </a:r>
          <a:r>
            <a:rPr kumimoji="1" lang="ja-JP" altLang="ja-JP" sz="1100">
              <a:solidFill>
                <a:schemeClr val="dk1"/>
              </a:solidFill>
              <a:effectLst/>
              <a:latin typeface="+mn-lt"/>
              <a:ea typeface="+mn-ea"/>
              <a:cs typeface="+mn-cs"/>
            </a:rPr>
            <a:t>、財政運営計画での実質公債費比率は、令和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まで上昇する見込みとなっている。今後も計画的な地方債発行に努める。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81845</xdr:rowOff>
    </xdr:from>
    <xdr:to>
      <xdr:col>81</xdr:col>
      <xdr:colOff>44450</xdr:colOff>
      <xdr:row>43</xdr:row>
      <xdr:rowOff>122061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5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81845</xdr:rowOff>
    </xdr:from>
    <xdr:to>
      <xdr:col>77</xdr:col>
      <xdr:colOff>44450</xdr:colOff>
      <xdr:row>43</xdr:row>
      <xdr:rowOff>148872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541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148872</xdr:rowOff>
    </xdr:from>
    <xdr:to>
      <xdr:col>72</xdr:col>
      <xdr:colOff>203200</xdr:colOff>
      <xdr:row>43</xdr:row>
      <xdr:rowOff>148872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43</xdr:row>
      <xdr:rowOff>148872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71261</xdr:rowOff>
    </xdr:from>
    <xdr:to>
      <xdr:col>81</xdr:col>
      <xdr:colOff>95250</xdr:colOff>
      <xdr:row>44</xdr:row>
      <xdr:rowOff>1411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43338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98072</xdr:rowOff>
    </xdr:from>
    <xdr:to>
      <xdr:col>73</xdr:col>
      <xdr:colOff>44450</xdr:colOff>
      <xdr:row>44</xdr:row>
      <xdr:rowOff>28222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12999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統合小学校建設費及び学校給食センター建設費で新規発行した地方債が影響して前年度より</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と大幅な増となった。残り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カ年で更に</a:t>
          </a:r>
          <a:r>
            <a:rPr kumimoji="1" lang="en-US" altLang="ja-JP" sz="1100">
              <a:solidFill>
                <a:schemeClr val="dk1"/>
              </a:solidFill>
              <a:effectLst/>
              <a:latin typeface="+mn-lt"/>
              <a:ea typeface="+mn-ea"/>
              <a:cs typeface="+mn-cs"/>
            </a:rPr>
            <a:t>691,500</a:t>
          </a:r>
          <a:r>
            <a:rPr kumimoji="1" lang="ja-JP" altLang="ja-JP" sz="1100">
              <a:solidFill>
                <a:schemeClr val="dk1"/>
              </a:solidFill>
              <a:effectLst/>
              <a:latin typeface="+mn-lt"/>
              <a:ea typeface="+mn-ea"/>
              <a:cs typeface="+mn-cs"/>
            </a:rPr>
            <a:t>千円の地方債借入を予定しており財政運営計画では</a:t>
          </a:r>
          <a:r>
            <a:rPr kumimoji="1" lang="en-US" altLang="ja-JP" sz="1100">
              <a:solidFill>
                <a:schemeClr val="dk1"/>
              </a:solidFill>
              <a:effectLst/>
              <a:latin typeface="+mn-lt"/>
              <a:ea typeface="+mn-ea"/>
              <a:cs typeface="+mn-cs"/>
            </a:rPr>
            <a:t>176.1%</a:t>
          </a:r>
          <a:r>
            <a:rPr kumimoji="1" lang="ja-JP" altLang="ja-JP" sz="1100">
              <a:solidFill>
                <a:schemeClr val="dk1"/>
              </a:solidFill>
              <a:effectLst/>
              <a:latin typeface="+mn-lt"/>
              <a:ea typeface="+mn-ea"/>
              <a:cs typeface="+mn-cs"/>
            </a:rPr>
            <a:t>まで上昇する予定となっている。財政運営計画を踏まえ、一層の比率抑制に努める。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4191</xdr:rowOff>
    </xdr:from>
    <xdr:to>
      <xdr:col>81</xdr:col>
      <xdr:colOff>44450</xdr:colOff>
      <xdr:row>20</xdr:row>
      <xdr:rowOff>149775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433191"/>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61426</xdr:rowOff>
    </xdr:from>
    <xdr:to>
      <xdr:col>77</xdr:col>
      <xdr:colOff>44450</xdr:colOff>
      <xdr:row>20</xdr:row>
      <xdr:rowOff>4191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318976"/>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61426</xdr:rowOff>
    </xdr:from>
    <xdr:to>
      <xdr:col>72</xdr:col>
      <xdr:colOff>203200</xdr:colOff>
      <xdr:row>19</xdr:row>
      <xdr:rowOff>140250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318976"/>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140250</xdr:rowOff>
    </xdr:from>
    <xdr:to>
      <xdr:col>68</xdr:col>
      <xdr:colOff>152400</xdr:colOff>
      <xdr:row>20</xdr:row>
      <xdr:rowOff>72560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397800"/>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98975</xdr:rowOff>
    </xdr:from>
    <xdr:to>
      <xdr:col>81</xdr:col>
      <xdr:colOff>95250</xdr:colOff>
      <xdr:row>21</xdr:row>
      <xdr:rowOff>29125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71052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50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124841</xdr:rowOff>
    </xdr:from>
    <xdr:to>
      <xdr:col>77</xdr:col>
      <xdr:colOff>95250</xdr:colOff>
      <xdr:row>20</xdr:row>
      <xdr:rowOff>54991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39768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46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10626</xdr:rowOff>
    </xdr:from>
    <xdr:to>
      <xdr:col>73</xdr:col>
      <xdr:colOff>44450</xdr:colOff>
      <xdr:row>19</xdr:row>
      <xdr:rowOff>112226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97003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5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89450</xdr:rowOff>
    </xdr:from>
    <xdr:to>
      <xdr:col>68</xdr:col>
      <xdr:colOff>203200</xdr:colOff>
      <xdr:row>20</xdr:row>
      <xdr:rowOff>19600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4377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3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21760</xdr:rowOff>
    </xdr:from>
    <xdr:to>
      <xdr:col>64</xdr:col>
      <xdr:colOff>152400</xdr:colOff>
      <xdr:row>20</xdr:row>
      <xdr:rowOff>123360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108137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人員の有効配置など計画的な定員管理を踏まえて、今後も人件費抑制に努める。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58964</xdr:rowOff>
    </xdr:from>
    <xdr:to>
      <xdr:col>24</xdr:col>
      <xdr:colOff>25400</xdr:colOff>
      <xdr:row>37</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02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58964</xdr:rowOff>
    </xdr:from>
    <xdr:to>
      <xdr:col>19</xdr:col>
      <xdr:colOff>187325</xdr:colOff>
      <xdr:row>37</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0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78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39915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8164</xdr:rowOff>
    </xdr:from>
    <xdr:to>
      <xdr:col>20</xdr:col>
      <xdr:colOff>38100</xdr:colOff>
      <xdr:row>37</xdr:row>
      <xdr:rowOff>109764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24691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した。物件費全体では</a:t>
          </a:r>
          <a:r>
            <a:rPr kumimoji="1" lang="en-US" altLang="ja-JP" sz="1100">
              <a:solidFill>
                <a:schemeClr val="dk1"/>
              </a:solidFill>
              <a:effectLst/>
              <a:latin typeface="+mn-lt"/>
              <a:ea typeface="+mn-ea"/>
              <a:cs typeface="+mn-cs"/>
            </a:rPr>
            <a:t>99,428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増となったが、これは給食センターの稼働に向けた臨時的な備品購入費の増加が影響したものと</a:t>
          </a:r>
          <a:r>
            <a:rPr kumimoji="1" lang="ja-JP" altLang="ja-JP" sz="1100">
              <a:solidFill>
                <a:schemeClr val="dk1"/>
              </a:solidFill>
              <a:effectLst/>
              <a:latin typeface="+mn-lt"/>
              <a:ea typeface="+mn-ea"/>
              <a:cs typeface="+mn-cs"/>
            </a:rPr>
            <a:t>考えられる。類似団体平均との比較では、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ポイント下回っているため、今後もコスト削減を継続的に行っていく。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67129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99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56243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45357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45357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874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87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86178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185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59</xdr:row>
      <xdr:rowOff>69850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0384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した。類似団体平均と比較すると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34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168910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138430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1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39370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ポイント減少したが類似団体内順位は依然下位に位置している。</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徐々に改善傾向にあるが、今後も料金の適正化等による経営改善を図るなど、繰出金の抑制に努めるとともに、ほかの補助金、負担金についても見直しを行っていく。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122101</xdr:rowOff>
    </xdr:from>
    <xdr:to>
      <xdr:col>82</xdr:col>
      <xdr:colOff>107950</xdr:colOff>
      <xdr:row>40</xdr:row>
      <xdr:rowOff>51888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79951"/>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23965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8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51888</xdr:rowOff>
    </xdr:from>
    <xdr:to>
      <xdr:col>82</xdr:col>
      <xdr:colOff>196850</xdr:colOff>
      <xdr:row>40</xdr:row>
      <xdr:rowOff>51888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90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37028</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2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122101</xdr:rowOff>
    </xdr:from>
    <xdr:to>
      <xdr:col>82</xdr:col>
      <xdr:colOff>196850</xdr:colOff>
      <xdr:row>33</xdr:row>
      <xdr:rowOff>122101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79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39</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7727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2920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131899</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7792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85997</xdr:rowOff>
    </xdr:from>
    <xdr:to>
      <xdr:col>78</xdr:col>
      <xdr:colOff>120650</xdr:colOff>
      <xdr:row>37</xdr:row>
      <xdr:rowOff>16147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26324</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2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131899</xdr:rowOff>
    </xdr:from>
    <xdr:to>
      <xdr:col>73</xdr:col>
      <xdr:colOff>180975</xdr:colOff>
      <xdr:row>40</xdr:row>
      <xdr:rowOff>156391</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81844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72934</xdr:rowOff>
    </xdr:from>
    <xdr:to>
      <xdr:col>74</xdr:col>
      <xdr:colOff>31750</xdr:colOff>
      <xdr:row>37</xdr:row>
      <xdr:rowOff>3084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13261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51888</xdr:rowOff>
    </xdr:from>
    <xdr:to>
      <xdr:col>69</xdr:col>
      <xdr:colOff>92075</xdr:colOff>
      <xdr:row>40</xdr:row>
      <xdr:rowOff>156391</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690988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14151</xdr:rowOff>
    </xdr:from>
    <xdr:to>
      <xdr:col>65</xdr:col>
      <xdr:colOff>53975</xdr:colOff>
      <xdr:row>36</xdr:row>
      <xdr:rowOff>115751</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125928</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81099</xdr:rowOff>
    </xdr:from>
    <xdr:to>
      <xdr:col>74</xdr:col>
      <xdr:colOff>31750</xdr:colOff>
      <xdr:row>40</xdr:row>
      <xdr:rowOff>11249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167476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105591</xdr:rowOff>
    </xdr:from>
    <xdr:to>
      <xdr:col>69</xdr:col>
      <xdr:colOff>142875</xdr:colOff>
      <xdr:row>41</xdr:row>
      <xdr:rowOff>35741</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20518</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704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1088</xdr:rowOff>
    </xdr:from>
    <xdr:to>
      <xdr:col>65</xdr:col>
      <xdr:colOff>53975</xdr:colOff>
      <xdr:row>40</xdr:row>
      <xdr:rowOff>102688</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87465</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公債費に係る経常収支比率は前年度と</a:t>
          </a:r>
          <a:r>
            <a:rPr kumimoji="1" lang="ja-JP" altLang="en-US" sz="1100">
              <a:solidFill>
                <a:schemeClr val="dk1"/>
              </a:solidFill>
              <a:effectLst/>
              <a:latin typeface="+mn-lt"/>
              <a:ea typeface="+mn-ea"/>
              <a:cs typeface="+mn-cs"/>
            </a:rPr>
            <a:t>同水準となった。また、</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今後も計画的な建設事業により新規発行債を抑え、地方債に極力頼らない財政運営に努める。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74</xdr:row>
      <xdr:rowOff>167005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854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854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75</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802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75</xdr:row>
      <xdr:rowOff>29845</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802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64770</xdr:rowOff>
    </xdr:from>
    <xdr:to>
      <xdr:col>11</xdr:col>
      <xdr:colOff>60325</xdr:colOff>
      <xdr:row>74</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150495</xdr:rowOff>
    </xdr:from>
    <xdr:to>
      <xdr:col>6</xdr:col>
      <xdr:colOff>171450</xdr:colOff>
      <xdr:row>75</xdr:row>
      <xdr:rowOff>80645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90822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ポイント減少したが依然高い状況にある。補助金等に係る経常収支比率が前年度より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ポイント減少したことが要因である。</a:t>
          </a:r>
          <a:endParaRPr lang="ja-JP" altLang="ja-JP" sz="1400">
            <a:effectLst/>
          </a:endParaRPr>
        </a:p>
        <a:p>
          <a:r>
            <a:rPr kumimoji="1" lang="ja-JP" altLang="ja-JP" sz="1100">
              <a:solidFill>
                <a:schemeClr val="dk1"/>
              </a:solidFill>
              <a:effectLst/>
              <a:latin typeface="+mn-lt"/>
              <a:ea typeface="+mn-ea"/>
              <a:cs typeface="+mn-cs"/>
            </a:rPr>
            <a:t>　今後も財政状況や経済状況に十分配慮し、公営企業の事業実施による繰出金の単年度負担の抑制や、建設事業の計画的な実施に努め、健全な財政運営を目指す。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108712</xdr:rowOff>
    </xdr:from>
    <xdr:to>
      <xdr:col>82</xdr:col>
      <xdr:colOff>107950</xdr:colOff>
      <xdr:row>79</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45311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32783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60706</xdr:rowOff>
    </xdr:from>
    <xdr:to>
      <xdr:col>82</xdr:col>
      <xdr:colOff>196850</xdr:colOff>
      <xdr:row>79</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60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23639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108712</xdr:rowOff>
    </xdr:from>
    <xdr:to>
      <xdr:col>82</xdr:col>
      <xdr:colOff>196850</xdr:colOff>
      <xdr:row>72</xdr:row>
      <xdr:rowOff>108712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4589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74422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22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137922</xdr:rowOff>
    </xdr:from>
    <xdr:to>
      <xdr:col>74</xdr:col>
      <xdr:colOff>31750</xdr:colOff>
      <xdr:row>76</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74422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818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130645</xdr:rowOff>
    </xdr:from>
    <xdr:to>
      <xdr:col>29</xdr:col>
      <xdr:colOff>127000</xdr:colOff>
      <xdr:row>20</xdr:row>
      <xdr:rowOff>22073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5820"/>
          <a:ext cx="647700" cy="6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22073</xdr:rowOff>
    </xdr:from>
    <xdr:to>
      <xdr:col>26</xdr:col>
      <xdr:colOff>50800</xdr:colOff>
      <xdr:row>20</xdr:row>
      <xdr:rowOff>44564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98698"/>
          <a:ext cx="698500" cy="2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25785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44564</xdr:rowOff>
    </xdr:from>
    <xdr:to>
      <xdr:col>22</xdr:col>
      <xdr:colOff>114300</xdr:colOff>
      <xdr:row>20</xdr:row>
      <xdr:rowOff>60973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21189"/>
          <a:ext cx="698500" cy="16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40551</xdr:rowOff>
    </xdr:from>
    <xdr:to>
      <xdr:col>18</xdr:col>
      <xdr:colOff>177800</xdr:colOff>
      <xdr:row>20</xdr:row>
      <xdr:rowOff>60973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517176"/>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97604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0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79845</xdr:rowOff>
    </xdr:from>
    <xdr:to>
      <xdr:col>29</xdr:col>
      <xdr:colOff>177800</xdr:colOff>
      <xdr:row>20</xdr:row>
      <xdr:rowOff>9995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51922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142723</xdr:rowOff>
    </xdr:from>
    <xdr:to>
      <xdr:col>26</xdr:col>
      <xdr:colOff>101600</xdr:colOff>
      <xdr:row>20</xdr:row>
      <xdr:rowOff>72873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57650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3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165214</xdr:rowOff>
    </xdr:from>
    <xdr:to>
      <xdr:col>22</xdr:col>
      <xdr:colOff>165100</xdr:colOff>
      <xdr:row>20</xdr:row>
      <xdr:rowOff>95364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70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80141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10173</xdr:rowOff>
    </xdr:from>
    <xdr:to>
      <xdr:col>19</xdr:col>
      <xdr:colOff>38100</xdr:colOff>
      <xdr:row>20</xdr:row>
      <xdr:rowOff>111773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8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96550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7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161201</xdr:rowOff>
    </xdr:from>
    <xdr:to>
      <xdr:col>15</xdr:col>
      <xdr:colOff>101600</xdr:colOff>
      <xdr:row>20</xdr:row>
      <xdr:rowOff>91351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6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76128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5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277381</xdr:rowOff>
    </xdr:from>
    <xdr:to>
      <xdr:col>29</xdr:col>
      <xdr:colOff>127000</xdr:colOff>
      <xdr:row>36</xdr:row>
      <xdr:rowOff>7442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7731"/>
          <a:ext cx="6477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262158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2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322853</xdr:rowOff>
    </xdr:from>
    <xdr:to>
      <xdr:col>26</xdr:col>
      <xdr:colOff>50800</xdr:colOff>
      <xdr:row>36</xdr:row>
      <xdr:rowOff>7442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33203"/>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322853</xdr:rowOff>
    </xdr:from>
    <xdr:to>
      <xdr:col>22</xdr:col>
      <xdr:colOff>114300</xdr:colOff>
      <xdr:row>35</xdr:row>
      <xdr:rowOff>326510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3203"/>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297002</xdr:rowOff>
    </xdr:from>
    <xdr:to>
      <xdr:col>18</xdr:col>
      <xdr:colOff>177800</xdr:colOff>
      <xdr:row>35</xdr:row>
      <xdr:rowOff>326510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07352"/>
          <a:ext cx="6985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226581</xdr:rowOff>
    </xdr:from>
    <xdr:to>
      <xdr:col>29</xdr:col>
      <xdr:colOff>177800</xdr:colOff>
      <xdr:row>35</xdr:row>
      <xdr:rowOff>328181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71658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299542</xdr:rowOff>
    </xdr:from>
    <xdr:to>
      <xdr:col>26</xdr:col>
      <xdr:colOff>101600</xdr:colOff>
      <xdr:row>36</xdr:row>
      <xdr:rowOff>58242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9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272053</xdr:rowOff>
    </xdr:from>
    <xdr:to>
      <xdr:col>22</xdr:col>
      <xdr:colOff>165100</xdr:colOff>
      <xdr:row>36</xdr:row>
      <xdr:rowOff>30753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40930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275710</xdr:rowOff>
    </xdr:from>
    <xdr:to>
      <xdr:col>19</xdr:col>
      <xdr:colOff>38100</xdr:colOff>
      <xdr:row>36</xdr:row>
      <xdr:rowOff>34410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44587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246202</xdr:rowOff>
    </xdr:from>
    <xdr:to>
      <xdr:col>15</xdr:col>
      <xdr:colOff>101600</xdr:colOff>
      <xdr:row>36</xdr:row>
      <xdr:rowOff>4902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15079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29188</xdr:rowOff>
    </xdr:from>
    <xdr:to>
      <xdr:col>24</xdr:col>
      <xdr:colOff>63500</xdr:colOff>
      <xdr:row>39</xdr:row>
      <xdr:rowOff>47656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15738"/>
          <a:ext cx="8382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8288</xdr:rowOff>
    </xdr:from>
    <xdr:to>
      <xdr:col>19</xdr:col>
      <xdr:colOff>177800</xdr:colOff>
      <xdr:row>39</xdr:row>
      <xdr:rowOff>47656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4838"/>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105757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8288</xdr:rowOff>
    </xdr:from>
    <xdr:to>
      <xdr:col>15</xdr:col>
      <xdr:colOff>50800</xdr:colOff>
      <xdr:row>39</xdr:row>
      <xdr:rowOff>33907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4838"/>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115195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163050</xdr:rowOff>
    </xdr:from>
    <xdr:to>
      <xdr:col>10</xdr:col>
      <xdr:colOff>114300</xdr:colOff>
      <xdr:row>39</xdr:row>
      <xdr:rowOff>33907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8150"/>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149838</xdr:rowOff>
    </xdr:from>
    <xdr:to>
      <xdr:col>24</xdr:col>
      <xdr:colOff>114300</xdr:colOff>
      <xdr:row>39</xdr:row>
      <xdr:rowOff>79988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64765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168306</xdr:rowOff>
    </xdr:from>
    <xdr:to>
      <xdr:col>20</xdr:col>
      <xdr:colOff>38100</xdr:colOff>
      <xdr:row>39</xdr:row>
      <xdr:rowOff>98456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89583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128938</xdr:rowOff>
    </xdr:from>
    <xdr:to>
      <xdr:col>15</xdr:col>
      <xdr:colOff>101600</xdr:colOff>
      <xdr:row>39</xdr:row>
      <xdr:rowOff>59088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50215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154557</xdr:rowOff>
    </xdr:from>
    <xdr:to>
      <xdr:col>10</xdr:col>
      <xdr:colOff>165100</xdr:colOff>
      <xdr:row>39</xdr:row>
      <xdr:rowOff>84707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75834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112250</xdr:rowOff>
    </xdr:from>
    <xdr:to>
      <xdr:col>6</xdr:col>
      <xdr:colOff>38100</xdr:colOff>
      <xdr:row>39</xdr:row>
      <xdr:rowOff>42400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33527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13732</xdr:rowOff>
    </xdr:from>
    <xdr:to>
      <xdr:col>24</xdr:col>
      <xdr:colOff>63500</xdr:colOff>
      <xdr:row>57</xdr:row>
      <xdr:rowOff>55365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6382"/>
          <a:ext cx="8382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48854</xdr:rowOff>
    </xdr:from>
    <xdr:to>
      <xdr:col>19</xdr:col>
      <xdr:colOff>177800</xdr:colOff>
      <xdr:row>57</xdr:row>
      <xdr:rowOff>55365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21504"/>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40579</xdr:rowOff>
    </xdr:from>
    <xdr:to>
      <xdr:col>15</xdr:col>
      <xdr:colOff>50800</xdr:colOff>
      <xdr:row>57</xdr:row>
      <xdr:rowOff>48854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13229"/>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33876</xdr:rowOff>
    </xdr:from>
    <xdr:to>
      <xdr:col>10</xdr:col>
      <xdr:colOff>114300</xdr:colOff>
      <xdr:row>57</xdr:row>
      <xdr:rowOff>40579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0652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134382</xdr:rowOff>
    </xdr:from>
    <xdr:to>
      <xdr:col>24</xdr:col>
      <xdr:colOff>114300</xdr:colOff>
      <xdr:row>57</xdr:row>
      <xdr:rowOff>64532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49309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4565</xdr:rowOff>
    </xdr:from>
    <xdr:to>
      <xdr:col>20</xdr:col>
      <xdr:colOff>38100</xdr:colOff>
      <xdr:row>57</xdr:row>
      <xdr:rowOff>106165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97292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169504</xdr:rowOff>
    </xdr:from>
    <xdr:to>
      <xdr:col>15</xdr:col>
      <xdr:colOff>101600</xdr:colOff>
      <xdr:row>57</xdr:row>
      <xdr:rowOff>99654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161229</xdr:rowOff>
    </xdr:from>
    <xdr:to>
      <xdr:col>10</xdr:col>
      <xdr:colOff>165100</xdr:colOff>
      <xdr:row>57</xdr:row>
      <xdr:rowOff>91379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82506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5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154526</xdr:rowOff>
    </xdr:from>
    <xdr:to>
      <xdr:col>6</xdr:col>
      <xdr:colOff>38100</xdr:colOff>
      <xdr:row>57</xdr:row>
      <xdr:rowOff>84676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75803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123583</xdr:rowOff>
    </xdr:from>
    <xdr:to>
      <xdr:col>24</xdr:col>
      <xdr:colOff>63500</xdr:colOff>
      <xdr:row>78</xdr:row>
      <xdr:rowOff>33325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53783"/>
          <a:ext cx="8382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123583</xdr:rowOff>
    </xdr:from>
    <xdr:to>
      <xdr:col>19</xdr:col>
      <xdr:colOff>177800</xdr:colOff>
      <xdr:row>76</xdr:row>
      <xdr:rowOff>124537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537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124537</xdr:rowOff>
    </xdr:from>
    <xdr:to>
      <xdr:col>15</xdr:col>
      <xdr:colOff>50800</xdr:colOff>
      <xdr:row>77</xdr:row>
      <xdr:rowOff>31268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5473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31268</xdr:rowOff>
    </xdr:from>
    <xdr:to>
      <xdr:col>10</xdr:col>
      <xdr:colOff>114300</xdr:colOff>
      <xdr:row>77</xdr:row>
      <xdr:rowOff>59537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232918"/>
          <a:ext cx="8890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153975</xdr:rowOff>
    </xdr:from>
    <xdr:to>
      <xdr:col>24</xdr:col>
      <xdr:colOff>114300</xdr:colOff>
      <xdr:row>78</xdr:row>
      <xdr:rowOff>84125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68902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7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72783</xdr:rowOff>
    </xdr:from>
    <xdr:to>
      <xdr:col>20</xdr:col>
      <xdr:colOff>38100</xdr:colOff>
      <xdr:row>77</xdr:row>
      <xdr:rowOff>2933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165510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73737</xdr:rowOff>
    </xdr:from>
    <xdr:to>
      <xdr:col>15</xdr:col>
      <xdr:colOff>101600</xdr:colOff>
      <xdr:row>77</xdr:row>
      <xdr:rowOff>3887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166464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151918</xdr:rowOff>
    </xdr:from>
    <xdr:to>
      <xdr:col>10</xdr:col>
      <xdr:colOff>165100</xdr:colOff>
      <xdr:row>77</xdr:row>
      <xdr:rowOff>82068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73195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27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8737</xdr:rowOff>
    </xdr:from>
    <xdr:to>
      <xdr:col>6</xdr:col>
      <xdr:colOff>38100</xdr:colOff>
      <xdr:row>77</xdr:row>
      <xdr:rowOff>110337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101464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77902</xdr:rowOff>
    </xdr:from>
    <xdr:to>
      <xdr:col>24</xdr:col>
      <xdr:colOff>63500</xdr:colOff>
      <xdr:row>94</xdr:row>
      <xdr:rowOff>128588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94202"/>
          <a:ext cx="838200" cy="5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52769</xdr:rowOff>
    </xdr:from>
    <xdr:to>
      <xdr:col>19</xdr:col>
      <xdr:colOff>177800</xdr:colOff>
      <xdr:row>94</xdr:row>
      <xdr:rowOff>128588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169069"/>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52769</xdr:rowOff>
    </xdr:from>
    <xdr:to>
      <xdr:col>15</xdr:col>
      <xdr:colOff>50800</xdr:colOff>
      <xdr:row>94</xdr:row>
      <xdr:rowOff>86868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69069"/>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86868</xdr:rowOff>
    </xdr:from>
    <xdr:to>
      <xdr:col>10</xdr:col>
      <xdr:colOff>114300</xdr:colOff>
      <xdr:row>94</xdr:row>
      <xdr:rowOff>166142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03168"/>
          <a:ext cx="8890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27102</xdr:rowOff>
    </xdr:from>
    <xdr:to>
      <xdr:col>24</xdr:col>
      <xdr:colOff>114300</xdr:colOff>
      <xdr:row>94</xdr:row>
      <xdr:rowOff>128702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49979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77788</xdr:rowOff>
    </xdr:from>
    <xdr:to>
      <xdr:col>20</xdr:col>
      <xdr:colOff>38100</xdr:colOff>
      <xdr:row>95</xdr:row>
      <xdr:rowOff>7938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24465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1969</xdr:rowOff>
    </xdr:from>
    <xdr:to>
      <xdr:col>15</xdr:col>
      <xdr:colOff>101600</xdr:colOff>
      <xdr:row>94</xdr:row>
      <xdr:rowOff>103569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120096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36068</xdr:rowOff>
    </xdr:from>
    <xdr:to>
      <xdr:col>10</xdr:col>
      <xdr:colOff>165100</xdr:colOff>
      <xdr:row>94</xdr:row>
      <xdr:rowOff>137668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154195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115342</xdr:rowOff>
    </xdr:from>
    <xdr:to>
      <xdr:col>6</xdr:col>
      <xdr:colOff>38100</xdr:colOff>
      <xdr:row>95</xdr:row>
      <xdr:rowOff>45492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62019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143716</xdr:rowOff>
    </xdr:from>
    <xdr:to>
      <xdr:col>55</xdr:col>
      <xdr:colOff>0</xdr:colOff>
      <xdr:row>37</xdr:row>
      <xdr:rowOff>14199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5916"/>
          <a:ext cx="8382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14199</xdr:rowOff>
    </xdr:from>
    <xdr:to>
      <xdr:col>50</xdr:col>
      <xdr:colOff>114300</xdr:colOff>
      <xdr:row>37</xdr:row>
      <xdr:rowOff>18397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57849"/>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11478</xdr:rowOff>
    </xdr:from>
    <xdr:to>
      <xdr:col>45</xdr:col>
      <xdr:colOff>177800</xdr:colOff>
      <xdr:row>37</xdr:row>
      <xdr:rowOff>18397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55128"/>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11478</xdr:rowOff>
    </xdr:from>
    <xdr:to>
      <xdr:col>41</xdr:col>
      <xdr:colOff>50800</xdr:colOff>
      <xdr:row>37</xdr:row>
      <xdr:rowOff>51354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5128"/>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92916</xdr:rowOff>
    </xdr:from>
    <xdr:to>
      <xdr:col>55</xdr:col>
      <xdr:colOff>50800</xdr:colOff>
      <xdr:row>37</xdr:row>
      <xdr:rowOff>23066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71343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134849</xdr:rowOff>
    </xdr:from>
    <xdr:to>
      <xdr:col>50</xdr:col>
      <xdr:colOff>165100</xdr:colOff>
      <xdr:row>37</xdr:row>
      <xdr:rowOff>64999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56126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139047</xdr:rowOff>
    </xdr:from>
    <xdr:to>
      <xdr:col>46</xdr:col>
      <xdr:colOff>38100</xdr:colOff>
      <xdr:row>37</xdr:row>
      <xdr:rowOff>69197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60324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132128</xdr:rowOff>
    </xdr:from>
    <xdr:to>
      <xdr:col>41</xdr:col>
      <xdr:colOff>101600</xdr:colOff>
      <xdr:row>37</xdr:row>
      <xdr:rowOff>62278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53405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xdr:rowOff>
    </xdr:from>
    <xdr:to>
      <xdr:col>36</xdr:col>
      <xdr:colOff>165100</xdr:colOff>
      <xdr:row>37</xdr:row>
      <xdr:rowOff>102154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93281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59631</xdr:rowOff>
    </xdr:from>
    <xdr:to>
      <xdr:col>55</xdr:col>
      <xdr:colOff>0</xdr:colOff>
      <xdr:row>56</xdr:row>
      <xdr:rowOff>63632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17931"/>
          <a:ext cx="838200" cy="3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63632</xdr:rowOff>
    </xdr:from>
    <xdr:to>
      <xdr:col>50</xdr:col>
      <xdr:colOff>114300</xdr:colOff>
      <xdr:row>58</xdr:row>
      <xdr:rowOff>117705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64832"/>
          <a:ext cx="889000" cy="3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117705</xdr:rowOff>
    </xdr:from>
    <xdr:to>
      <xdr:col>45</xdr:col>
      <xdr:colOff>177800</xdr:colOff>
      <xdr:row>59</xdr:row>
      <xdr:rowOff>46216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61805"/>
          <a:ext cx="889000" cy="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33009</xdr:rowOff>
    </xdr:from>
    <xdr:to>
      <xdr:col>41</xdr:col>
      <xdr:colOff>50800</xdr:colOff>
      <xdr:row>59</xdr:row>
      <xdr:rowOff>46216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148559"/>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8831</xdr:rowOff>
    </xdr:from>
    <xdr:to>
      <xdr:col>55</xdr:col>
      <xdr:colOff>50800</xdr:colOff>
      <xdr:row>54</xdr:row>
      <xdr:rowOff>110431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31708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1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12832</xdr:rowOff>
    </xdr:from>
    <xdr:to>
      <xdr:col>50</xdr:col>
      <xdr:colOff>165100</xdr:colOff>
      <xdr:row>56</xdr:row>
      <xdr:rowOff>114432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130959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38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66905</xdr:rowOff>
    </xdr:from>
    <xdr:to>
      <xdr:col>46</xdr:col>
      <xdr:colOff>38100</xdr:colOff>
      <xdr:row>58</xdr:row>
      <xdr:rowOff>168505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159632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166866</xdr:rowOff>
    </xdr:from>
    <xdr:to>
      <xdr:col>41</xdr:col>
      <xdr:colOff>101600</xdr:colOff>
      <xdr:row>59</xdr:row>
      <xdr:rowOff>97016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88143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2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153659</xdr:rowOff>
    </xdr:from>
    <xdr:to>
      <xdr:col>36</xdr:col>
      <xdr:colOff>165100</xdr:colOff>
      <xdr:row>59</xdr:row>
      <xdr:rowOff>83809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74936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77574</xdr:rowOff>
    </xdr:from>
    <xdr:to>
      <xdr:col>55</xdr:col>
      <xdr:colOff>0</xdr:colOff>
      <xdr:row>75</xdr:row>
      <xdr:rowOff>122955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593424"/>
          <a:ext cx="838200" cy="38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122955</xdr:rowOff>
    </xdr:from>
    <xdr:to>
      <xdr:col>50</xdr:col>
      <xdr:colOff>114300</xdr:colOff>
      <xdr:row>78</xdr:row>
      <xdr:rowOff>71886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81705"/>
          <a:ext cx="889000" cy="4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71886</xdr:rowOff>
    </xdr:from>
    <xdr:to>
      <xdr:col>45</xdr:col>
      <xdr:colOff>177800</xdr:colOff>
      <xdr:row>79</xdr:row>
      <xdr:rowOff>10305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44986"/>
          <a:ext cx="889000" cy="1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6000</xdr:rowOff>
    </xdr:from>
    <xdr:to>
      <xdr:col>41</xdr:col>
      <xdr:colOff>50800</xdr:colOff>
      <xdr:row>79</xdr:row>
      <xdr:rowOff>10305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505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26774</xdr:rowOff>
    </xdr:from>
    <xdr:to>
      <xdr:col>55</xdr:col>
      <xdr:colOff>50800</xdr:colOff>
      <xdr:row>73</xdr:row>
      <xdr:rowOff>128374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5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49651</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39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72155</xdr:rowOff>
    </xdr:from>
    <xdr:to>
      <xdr:col>50</xdr:col>
      <xdr:colOff>165100</xdr:colOff>
      <xdr:row>76</xdr:row>
      <xdr:rowOff>2305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9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18832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27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21086</xdr:rowOff>
    </xdr:from>
    <xdr:to>
      <xdr:col>46</xdr:col>
      <xdr:colOff>38100</xdr:colOff>
      <xdr:row>78</xdr:row>
      <xdr:rowOff>122686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139213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130955</xdr:rowOff>
    </xdr:from>
    <xdr:to>
      <xdr:col>41</xdr:col>
      <xdr:colOff>101600</xdr:colOff>
      <xdr:row>79</xdr:row>
      <xdr:rowOff>61105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52232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126650</xdr:rowOff>
    </xdr:from>
    <xdr:to>
      <xdr:col>36</xdr:col>
      <xdr:colOff>165100</xdr:colOff>
      <xdr:row>79</xdr:row>
      <xdr:rowOff>56800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47927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9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85714</xdr:rowOff>
    </xdr:from>
    <xdr:to>
      <xdr:col>55</xdr:col>
      <xdr:colOff>0</xdr:colOff>
      <xdr:row>98</xdr:row>
      <xdr:rowOff>109826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87814"/>
          <a:ext cx="838200" cy="2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109826</xdr:rowOff>
    </xdr:from>
    <xdr:to>
      <xdr:col>50</xdr:col>
      <xdr:colOff>114300</xdr:colOff>
      <xdr:row>98</xdr:row>
      <xdr:rowOff>122980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11926"/>
          <a:ext cx="8890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112858</xdr:rowOff>
    </xdr:from>
    <xdr:to>
      <xdr:col>45</xdr:col>
      <xdr:colOff>177800</xdr:colOff>
      <xdr:row>98</xdr:row>
      <xdr:rowOff>122980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14958"/>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97016</xdr:rowOff>
    </xdr:from>
    <xdr:to>
      <xdr:col>41</xdr:col>
      <xdr:colOff>50800</xdr:colOff>
      <xdr:row>98</xdr:row>
      <xdr:rowOff>112858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99116"/>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34914</xdr:rowOff>
    </xdr:from>
    <xdr:to>
      <xdr:col>55</xdr:col>
      <xdr:colOff>50800</xdr:colOff>
      <xdr:row>98</xdr:row>
      <xdr:rowOff>136514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121291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59026</xdr:rowOff>
    </xdr:from>
    <xdr:to>
      <xdr:col>50</xdr:col>
      <xdr:colOff>165100</xdr:colOff>
      <xdr:row>98</xdr:row>
      <xdr:rowOff>160626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151753</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72180</xdr:rowOff>
    </xdr:from>
    <xdr:to>
      <xdr:col>46</xdr:col>
      <xdr:colOff>38100</xdr:colOff>
      <xdr:row>99</xdr:row>
      <xdr:rowOff>2330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164907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62058</xdr:rowOff>
    </xdr:from>
    <xdr:to>
      <xdr:col>41</xdr:col>
      <xdr:colOff>101600</xdr:colOff>
      <xdr:row>98</xdr:row>
      <xdr:rowOff>163658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154785</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46216</xdr:rowOff>
    </xdr:from>
    <xdr:to>
      <xdr:col>36</xdr:col>
      <xdr:colOff>165100</xdr:colOff>
      <xdr:row>98</xdr:row>
      <xdr:rowOff>147816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138943</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7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89226</xdr:rowOff>
    </xdr:from>
    <xdr:to>
      <xdr:col>85</xdr:col>
      <xdr:colOff>127000</xdr:colOff>
      <xdr:row>77</xdr:row>
      <xdr:rowOff>94231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90876"/>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85461</xdr:rowOff>
    </xdr:from>
    <xdr:to>
      <xdr:col>81</xdr:col>
      <xdr:colOff>50800</xdr:colOff>
      <xdr:row>77</xdr:row>
      <xdr:rowOff>89226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8711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85461</xdr:rowOff>
    </xdr:from>
    <xdr:to>
      <xdr:col>76</xdr:col>
      <xdr:colOff>114300</xdr:colOff>
      <xdr:row>77</xdr:row>
      <xdr:rowOff>92943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87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79084</xdr:rowOff>
    </xdr:from>
    <xdr:to>
      <xdr:col>71</xdr:col>
      <xdr:colOff>177800</xdr:colOff>
      <xdr:row>77</xdr:row>
      <xdr:rowOff>92943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80734"/>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43431</xdr:rowOff>
    </xdr:from>
    <xdr:to>
      <xdr:col>85</xdr:col>
      <xdr:colOff>177800</xdr:colOff>
      <xdr:row>77</xdr:row>
      <xdr:rowOff>145031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129808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38426</xdr:rowOff>
    </xdr:from>
    <xdr:to>
      <xdr:col>81</xdr:col>
      <xdr:colOff>101600</xdr:colOff>
      <xdr:row>77</xdr:row>
      <xdr:rowOff>140026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131153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34661</xdr:rowOff>
    </xdr:from>
    <xdr:to>
      <xdr:col>76</xdr:col>
      <xdr:colOff>165100</xdr:colOff>
      <xdr:row>77</xdr:row>
      <xdr:rowOff>136261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127388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42143</xdr:rowOff>
    </xdr:from>
    <xdr:to>
      <xdr:col>72</xdr:col>
      <xdr:colOff>38100</xdr:colOff>
      <xdr:row>77</xdr:row>
      <xdr:rowOff>143743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134870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28284</xdr:rowOff>
    </xdr:from>
    <xdr:to>
      <xdr:col>67</xdr:col>
      <xdr:colOff>101600</xdr:colOff>
      <xdr:row>77</xdr:row>
      <xdr:rowOff>129884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121011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132463</xdr:rowOff>
    </xdr:from>
    <xdr:to>
      <xdr:col>85</xdr:col>
      <xdr:colOff>127000</xdr:colOff>
      <xdr:row>98</xdr:row>
      <xdr:rowOff>134902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3456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132463</xdr:rowOff>
    </xdr:from>
    <xdr:to>
      <xdr:col>81</xdr:col>
      <xdr:colOff>50800</xdr:colOff>
      <xdr:row>98</xdr:row>
      <xdr:rowOff>134390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4563"/>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133567</xdr:rowOff>
    </xdr:from>
    <xdr:to>
      <xdr:col>76</xdr:col>
      <xdr:colOff>114300</xdr:colOff>
      <xdr:row>98</xdr:row>
      <xdr:rowOff>134390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3566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133567</xdr:rowOff>
    </xdr:from>
    <xdr:to>
      <xdr:col>71</xdr:col>
      <xdr:colOff>177800</xdr:colOff>
      <xdr:row>98</xdr:row>
      <xdr:rowOff>135103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566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84102</xdr:rowOff>
    </xdr:from>
    <xdr:to>
      <xdr:col>85</xdr:col>
      <xdr:colOff>177800</xdr:colOff>
      <xdr:row>99</xdr:row>
      <xdr:rowOff>14252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170479</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81663</xdr:rowOff>
    </xdr:from>
    <xdr:to>
      <xdr:col>81</xdr:col>
      <xdr:colOff>101600</xdr:colOff>
      <xdr:row>99</xdr:row>
      <xdr:rowOff>11813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2940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7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83590</xdr:rowOff>
    </xdr:from>
    <xdr:to>
      <xdr:col>76</xdr:col>
      <xdr:colOff>165100</xdr:colOff>
      <xdr:row>99</xdr:row>
      <xdr:rowOff>13740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4867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82767</xdr:rowOff>
    </xdr:from>
    <xdr:to>
      <xdr:col>72</xdr:col>
      <xdr:colOff>38100</xdr:colOff>
      <xdr:row>99</xdr:row>
      <xdr:rowOff>12917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84303</xdr:rowOff>
    </xdr:from>
    <xdr:to>
      <xdr:col>67</xdr:col>
      <xdr:colOff>101600</xdr:colOff>
      <xdr:row>99</xdr:row>
      <xdr:rowOff>14453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5580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135220</xdr:rowOff>
    </xdr:from>
    <xdr:to>
      <xdr:col>116</xdr:col>
      <xdr:colOff>63500</xdr:colOff>
      <xdr:row>38</xdr:row>
      <xdr:rowOff>138877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5032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130465</xdr:rowOff>
    </xdr:from>
    <xdr:to>
      <xdr:col>111</xdr:col>
      <xdr:colOff>177800</xdr:colOff>
      <xdr:row>38</xdr:row>
      <xdr:rowOff>138877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45565"/>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128818</xdr:rowOff>
    </xdr:from>
    <xdr:to>
      <xdr:col>107</xdr:col>
      <xdr:colOff>50800</xdr:colOff>
      <xdr:row>38</xdr:row>
      <xdr:rowOff>130465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43918"/>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136682</xdr:rowOff>
    </xdr:from>
    <xdr:to>
      <xdr:col>102</xdr:col>
      <xdr:colOff>114300</xdr:colOff>
      <xdr:row>38</xdr:row>
      <xdr:rowOff>128818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80332"/>
          <a:ext cx="889000" cy="16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95125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84420</xdr:rowOff>
    </xdr:from>
    <xdr:to>
      <xdr:col>116</xdr:col>
      <xdr:colOff>114300</xdr:colOff>
      <xdr:row>39</xdr:row>
      <xdr:rowOff>14570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170797</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4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88077</xdr:rowOff>
    </xdr:from>
    <xdr:to>
      <xdr:col>112</xdr:col>
      <xdr:colOff>38100</xdr:colOff>
      <xdr:row>39</xdr:row>
      <xdr:rowOff>18227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9354</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5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79665</xdr:rowOff>
    </xdr:from>
    <xdr:to>
      <xdr:col>107</xdr:col>
      <xdr:colOff>101600</xdr:colOff>
      <xdr:row>39</xdr:row>
      <xdr:rowOff>9815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78018</xdr:rowOff>
    </xdr:from>
    <xdr:to>
      <xdr:col>102</xdr:col>
      <xdr:colOff>165100</xdr:colOff>
      <xdr:row>39</xdr:row>
      <xdr:rowOff>8168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170745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85882</xdr:rowOff>
    </xdr:from>
    <xdr:to>
      <xdr:col>98</xdr:col>
      <xdr:colOff>38100</xdr:colOff>
      <xdr:row>38</xdr:row>
      <xdr:rowOff>16032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32559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0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97844</xdr:rowOff>
    </xdr:from>
    <xdr:to>
      <xdr:col>116</xdr:col>
      <xdr:colOff>63500</xdr:colOff>
      <xdr:row>58</xdr:row>
      <xdr:rowOff>98758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4194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98758</xdr:rowOff>
    </xdr:from>
    <xdr:to>
      <xdr:col>111</xdr:col>
      <xdr:colOff>177800</xdr:colOff>
      <xdr:row>58</xdr:row>
      <xdr:rowOff>99512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4285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99512</xdr:rowOff>
    </xdr:from>
    <xdr:to>
      <xdr:col>107</xdr:col>
      <xdr:colOff>50800</xdr:colOff>
      <xdr:row>58</xdr:row>
      <xdr:rowOff>100130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43612"/>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100130</xdr:rowOff>
    </xdr:from>
    <xdr:to>
      <xdr:col>102</xdr:col>
      <xdr:colOff>114300</xdr:colOff>
      <xdr:row>58</xdr:row>
      <xdr:rowOff>100701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442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47044</xdr:rowOff>
    </xdr:from>
    <xdr:to>
      <xdr:col>116</xdr:col>
      <xdr:colOff>114300</xdr:colOff>
      <xdr:row>58</xdr:row>
      <xdr:rowOff>148644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133421</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0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47958</xdr:rowOff>
    </xdr:from>
    <xdr:to>
      <xdr:col>112</xdr:col>
      <xdr:colOff>38100</xdr:colOff>
      <xdr:row>58</xdr:row>
      <xdr:rowOff>149558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140685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48712</xdr:rowOff>
    </xdr:from>
    <xdr:to>
      <xdr:col>107</xdr:col>
      <xdr:colOff>101600</xdr:colOff>
      <xdr:row>58</xdr:row>
      <xdr:rowOff>150312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141439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49330</xdr:rowOff>
    </xdr:from>
    <xdr:to>
      <xdr:col>102</xdr:col>
      <xdr:colOff>165100</xdr:colOff>
      <xdr:row>58</xdr:row>
      <xdr:rowOff>150930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8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49901</xdr:rowOff>
    </xdr:from>
    <xdr:to>
      <xdr:col>98</xdr:col>
      <xdr:colOff>38100</xdr:colOff>
      <xdr:row>58</xdr:row>
      <xdr:rowOff>151501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126411</xdr:rowOff>
    </xdr:from>
    <xdr:to>
      <xdr:col>116</xdr:col>
      <xdr:colOff>63500</xdr:colOff>
      <xdr:row>76</xdr:row>
      <xdr:rowOff>149270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56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146817</xdr:rowOff>
    </xdr:from>
    <xdr:to>
      <xdr:col>111</xdr:col>
      <xdr:colOff>177800</xdr:colOff>
      <xdr:row>76</xdr:row>
      <xdr:rowOff>149270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77017"/>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146817</xdr:rowOff>
    </xdr:from>
    <xdr:to>
      <xdr:col>107</xdr:col>
      <xdr:colOff>50800</xdr:colOff>
      <xdr:row>76</xdr:row>
      <xdr:rowOff>168366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77017"/>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156769</xdr:rowOff>
    </xdr:from>
    <xdr:to>
      <xdr:col>102</xdr:col>
      <xdr:colOff>114300</xdr:colOff>
      <xdr:row>76</xdr:row>
      <xdr:rowOff>168366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86969"/>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75611</xdr:rowOff>
    </xdr:from>
    <xdr:to>
      <xdr:col>116</xdr:col>
      <xdr:colOff>114300</xdr:colOff>
      <xdr:row>77</xdr:row>
      <xdr:rowOff>5761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54038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98470</xdr:rowOff>
    </xdr:from>
    <xdr:to>
      <xdr:col>112</xdr:col>
      <xdr:colOff>38100</xdr:colOff>
      <xdr:row>77</xdr:row>
      <xdr:rowOff>28620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19747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2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96017</xdr:rowOff>
    </xdr:from>
    <xdr:to>
      <xdr:col>107</xdr:col>
      <xdr:colOff>101600</xdr:colOff>
      <xdr:row>77</xdr:row>
      <xdr:rowOff>26167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17294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117566</xdr:rowOff>
    </xdr:from>
    <xdr:to>
      <xdr:col>102</xdr:col>
      <xdr:colOff>165100</xdr:colOff>
      <xdr:row>77</xdr:row>
      <xdr:rowOff>47716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38843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105969</xdr:rowOff>
    </xdr:from>
    <xdr:to>
      <xdr:col>98</xdr:col>
      <xdr:colOff>38100</xdr:colOff>
      <xdr:row>77</xdr:row>
      <xdr:rowOff>36119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27246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千円ほど低い。ラスパイレス指数は類似団体平均より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人口千人当たりの職員数が</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人と少ないことが要因である。</a:t>
          </a:r>
          <a:endParaRPr lang="ja-JP" altLang="ja-JP" sz="14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千円ほどコストがかかっている。</a:t>
          </a:r>
          <a:endParaRPr lang="ja-JP" altLang="ja-JP" sz="14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400">
            <a:effectLst/>
          </a:endParaRPr>
        </a:p>
        <a:p>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校に統合する事業が始まったことで、統合小学校建設費及び学校給食センター建設費が新規整備に加わった</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千円の大幅な増となった。</a:t>
          </a:r>
          <a:endParaRPr lang="ja-JP" altLang="ja-JP" sz="1400">
            <a:effectLst/>
          </a:endParaRPr>
        </a:p>
        <a:p>
          <a:r>
            <a:rPr kumimoji="1" lang="ja-JP" altLang="ja-JP" sz="1100">
              <a:solidFill>
                <a:schemeClr val="dk1"/>
              </a:solidFill>
              <a:effectLst/>
              <a:latin typeface="+mn-lt"/>
              <a:ea typeface="+mn-ea"/>
              <a:cs typeface="+mn-cs"/>
            </a:rPr>
            <a:t>　物件費については行財政改革によりコストは低く抑えられている。</a:t>
          </a:r>
          <a:endParaRPr lang="ja-JP" altLang="ja-JP" sz="14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12,695
12,682
46.43
9,172,696
8,934,557
232,434
3,784,344
7,534,658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21209</xdr:rowOff>
    </xdr:from>
    <xdr:to>
      <xdr:col>24</xdr:col>
      <xdr:colOff>63500</xdr:colOff>
      <xdr:row>38</xdr:row>
      <xdr:rowOff>90551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36309"/>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14241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87884</xdr:rowOff>
    </xdr:from>
    <xdr:to>
      <xdr:col>19</xdr:col>
      <xdr:colOff>177800</xdr:colOff>
      <xdr:row>38</xdr:row>
      <xdr:rowOff>90551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029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128160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87884</xdr:rowOff>
    </xdr:from>
    <xdr:to>
      <xdr:col>15</xdr:col>
      <xdr:colOff>50800</xdr:colOff>
      <xdr:row>38</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0298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160545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108458</xdr:rowOff>
    </xdr:from>
    <xdr:to>
      <xdr:col>10</xdr:col>
      <xdr:colOff>114300</xdr:colOff>
      <xdr:row>38</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235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37101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10431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141859</xdr:rowOff>
    </xdr:from>
    <xdr:to>
      <xdr:col>24</xdr:col>
      <xdr:colOff>114300</xdr:colOff>
      <xdr:row>38</xdr:row>
      <xdr:rowOff>72010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120286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39751</xdr:rowOff>
    </xdr:from>
    <xdr:to>
      <xdr:col>20</xdr:col>
      <xdr:colOff>38100</xdr:colOff>
      <xdr:row>38</xdr:row>
      <xdr:rowOff>141351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132478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37084</xdr:rowOff>
    </xdr:from>
    <xdr:to>
      <xdr:col>15</xdr:col>
      <xdr:colOff>101600</xdr:colOff>
      <xdr:row>38</xdr:row>
      <xdr:rowOff>138684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129811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86614</xdr:rowOff>
    </xdr:from>
    <xdr:to>
      <xdr:col>10</xdr:col>
      <xdr:colOff>165100</xdr:colOff>
      <xdr:row>39</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57658</xdr:rowOff>
    </xdr:from>
    <xdr:to>
      <xdr:col>6</xdr:col>
      <xdr:colOff>38100</xdr:colOff>
      <xdr:row>38</xdr:row>
      <xdr:rowOff>159258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150385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122648</xdr:rowOff>
    </xdr:from>
    <xdr:to>
      <xdr:col>24</xdr:col>
      <xdr:colOff>63500</xdr:colOff>
      <xdr:row>58</xdr:row>
      <xdr:rowOff>128634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6748"/>
          <a:ext cx="8382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126904</xdr:rowOff>
    </xdr:from>
    <xdr:to>
      <xdr:col>19</xdr:col>
      <xdr:colOff>177800</xdr:colOff>
      <xdr:row>58</xdr:row>
      <xdr:rowOff>128634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7100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126904</xdr:rowOff>
    </xdr:from>
    <xdr:to>
      <xdr:col>15</xdr:col>
      <xdr:colOff>50800</xdr:colOff>
      <xdr:row>58</xdr:row>
      <xdr:rowOff>127556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100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108877</xdr:rowOff>
    </xdr:from>
    <xdr:to>
      <xdr:col>10</xdr:col>
      <xdr:colOff>114300</xdr:colOff>
      <xdr:row>58</xdr:row>
      <xdr:rowOff>127556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2977"/>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71848</xdr:rowOff>
    </xdr:from>
    <xdr:to>
      <xdr:col>24</xdr:col>
      <xdr:colOff>114300</xdr:colOff>
      <xdr:row>59</xdr:row>
      <xdr:rowOff>1998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158225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77834</xdr:rowOff>
    </xdr:from>
    <xdr:to>
      <xdr:col>20</xdr:col>
      <xdr:colOff>38100</xdr:colOff>
      <xdr:row>59</xdr:row>
      <xdr:rowOff>7984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170561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76104</xdr:rowOff>
    </xdr:from>
    <xdr:to>
      <xdr:col>15</xdr:col>
      <xdr:colOff>101600</xdr:colOff>
      <xdr:row>59</xdr:row>
      <xdr:rowOff>6254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168831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76756</xdr:rowOff>
    </xdr:from>
    <xdr:to>
      <xdr:col>10</xdr:col>
      <xdr:colOff>165100</xdr:colOff>
      <xdr:row>59</xdr:row>
      <xdr:rowOff>6906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169483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58077</xdr:rowOff>
    </xdr:from>
    <xdr:to>
      <xdr:col>6</xdr:col>
      <xdr:colOff>38100</xdr:colOff>
      <xdr:row>58</xdr:row>
      <xdr:rowOff>159677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150804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9649</xdr:rowOff>
    </xdr:from>
    <xdr:to>
      <xdr:col>24</xdr:col>
      <xdr:colOff>63500</xdr:colOff>
      <xdr:row>76</xdr:row>
      <xdr:rowOff>132133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9849"/>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85598</xdr:rowOff>
    </xdr:from>
    <xdr:to>
      <xdr:col>19</xdr:col>
      <xdr:colOff>177800</xdr:colOff>
      <xdr:row>76</xdr:row>
      <xdr:rowOff>132133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15798"/>
          <a:ext cx="889000" cy="4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128922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85598</xdr:rowOff>
    </xdr:from>
    <xdr:to>
      <xdr:col>15</xdr:col>
      <xdr:colOff>50800</xdr:colOff>
      <xdr:row>76</xdr:row>
      <xdr:rowOff>92242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5798"/>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98434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92242</xdr:rowOff>
    </xdr:from>
    <xdr:to>
      <xdr:col>10</xdr:col>
      <xdr:colOff>114300</xdr:colOff>
      <xdr:row>76</xdr:row>
      <xdr:rowOff>132742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2442"/>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130300</xdr:rowOff>
    </xdr:from>
    <xdr:to>
      <xdr:col>24</xdr:col>
      <xdr:colOff>114300</xdr:colOff>
      <xdr:row>76</xdr:row>
      <xdr:rowOff>60449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90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153177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81333</xdr:rowOff>
    </xdr:from>
    <xdr:to>
      <xdr:col>20</xdr:col>
      <xdr:colOff>38100</xdr:colOff>
      <xdr:row>77</xdr:row>
      <xdr:rowOff>11483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34798</xdr:rowOff>
    </xdr:from>
    <xdr:to>
      <xdr:col>15</xdr:col>
      <xdr:colOff>101600</xdr:colOff>
      <xdr:row>76</xdr:row>
      <xdr:rowOff>136398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127525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41442</xdr:rowOff>
    </xdr:from>
    <xdr:to>
      <xdr:col>10</xdr:col>
      <xdr:colOff>165100</xdr:colOff>
      <xdr:row>76</xdr:row>
      <xdr:rowOff>143042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134169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81942</xdr:rowOff>
    </xdr:from>
    <xdr:to>
      <xdr:col>6</xdr:col>
      <xdr:colOff>38100</xdr:colOff>
      <xdr:row>77</xdr:row>
      <xdr:rowOff>12092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28620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8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53860</xdr:rowOff>
    </xdr:from>
    <xdr:to>
      <xdr:col>24</xdr:col>
      <xdr:colOff>63500</xdr:colOff>
      <xdr:row>98</xdr:row>
      <xdr:rowOff>79603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5960"/>
          <a:ext cx="8382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79603</xdr:rowOff>
    </xdr:from>
    <xdr:to>
      <xdr:col>19</xdr:col>
      <xdr:colOff>177800</xdr:colOff>
      <xdr:row>98</xdr:row>
      <xdr:rowOff>126237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81703"/>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126237</xdr:rowOff>
    </xdr:from>
    <xdr:to>
      <xdr:col>15</xdr:col>
      <xdr:colOff>50800</xdr:colOff>
      <xdr:row>98</xdr:row>
      <xdr:rowOff>146710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8337"/>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146710</xdr:rowOff>
    </xdr:from>
    <xdr:to>
      <xdr:col>10</xdr:col>
      <xdr:colOff>114300</xdr:colOff>
      <xdr:row>99</xdr:row>
      <xdr:rowOff>6845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4881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3060</xdr:rowOff>
    </xdr:from>
    <xdr:to>
      <xdr:col>24</xdr:col>
      <xdr:colOff>114300</xdr:colOff>
      <xdr:row>98</xdr:row>
      <xdr:rowOff>104660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152937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28803</xdr:rowOff>
    </xdr:from>
    <xdr:to>
      <xdr:col>20</xdr:col>
      <xdr:colOff>38100</xdr:colOff>
      <xdr:row>98</xdr:row>
      <xdr:rowOff>130403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75437</xdr:rowOff>
    </xdr:from>
    <xdr:to>
      <xdr:col>15</xdr:col>
      <xdr:colOff>101600</xdr:colOff>
      <xdr:row>99</xdr:row>
      <xdr:rowOff>5587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168164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95910</xdr:rowOff>
    </xdr:from>
    <xdr:to>
      <xdr:col>10</xdr:col>
      <xdr:colOff>165100</xdr:colOff>
      <xdr:row>99</xdr:row>
      <xdr:rowOff>26060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17187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127495</xdr:rowOff>
    </xdr:from>
    <xdr:to>
      <xdr:col>6</xdr:col>
      <xdr:colOff>38100</xdr:colOff>
      <xdr:row>99</xdr:row>
      <xdr:rowOff>57645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48772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104921</xdr:rowOff>
    </xdr:from>
    <xdr:to>
      <xdr:col>55</xdr:col>
      <xdr:colOff>0</xdr:colOff>
      <xdr:row>57</xdr:row>
      <xdr:rowOff>148657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77571"/>
          <a:ext cx="8382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30745</xdr:rowOff>
    </xdr:from>
    <xdr:to>
      <xdr:col>50</xdr:col>
      <xdr:colOff>114300</xdr:colOff>
      <xdr:row>57</xdr:row>
      <xdr:rowOff>104921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03395"/>
          <a:ext cx="889000" cy="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30745</xdr:rowOff>
    </xdr:from>
    <xdr:to>
      <xdr:col>45</xdr:col>
      <xdr:colOff>177800</xdr:colOff>
      <xdr:row>57</xdr:row>
      <xdr:rowOff>158084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03395"/>
          <a:ext cx="889000" cy="1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158084</xdr:rowOff>
    </xdr:from>
    <xdr:to>
      <xdr:col>41</xdr:col>
      <xdr:colOff>50800</xdr:colOff>
      <xdr:row>57</xdr:row>
      <xdr:rowOff>170872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307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97857</xdr:rowOff>
    </xdr:from>
    <xdr:to>
      <xdr:col>55</xdr:col>
      <xdr:colOff>50800</xdr:colOff>
      <xdr:row>58</xdr:row>
      <xdr:rowOff>28007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12784</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54121</xdr:rowOff>
    </xdr:from>
    <xdr:to>
      <xdr:col>50</xdr:col>
      <xdr:colOff>165100</xdr:colOff>
      <xdr:row>57</xdr:row>
      <xdr:rowOff>155721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146848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151395</xdr:rowOff>
    </xdr:from>
    <xdr:to>
      <xdr:col>46</xdr:col>
      <xdr:colOff>38100</xdr:colOff>
      <xdr:row>57</xdr:row>
      <xdr:rowOff>81545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72672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8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107284</xdr:rowOff>
    </xdr:from>
    <xdr:to>
      <xdr:col>41</xdr:col>
      <xdr:colOff>101600</xdr:colOff>
      <xdr:row>58</xdr:row>
      <xdr:rowOff>37434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28561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9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120072</xdr:rowOff>
    </xdr:from>
    <xdr:to>
      <xdr:col>36</xdr:col>
      <xdr:colOff>165100</xdr:colOff>
      <xdr:row>58</xdr:row>
      <xdr:rowOff>50222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41349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9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145123</xdr:rowOff>
    </xdr:from>
    <xdr:to>
      <xdr:col>55</xdr:col>
      <xdr:colOff>0</xdr:colOff>
      <xdr:row>77</xdr:row>
      <xdr:rowOff>134860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175323"/>
          <a:ext cx="838200" cy="16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167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134860</xdr:rowOff>
    </xdr:from>
    <xdr:to>
      <xdr:col>50</xdr:col>
      <xdr:colOff>114300</xdr:colOff>
      <xdr:row>77</xdr:row>
      <xdr:rowOff>150279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36510"/>
          <a:ext cx="8890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150279</xdr:rowOff>
    </xdr:from>
    <xdr:to>
      <xdr:col>45</xdr:col>
      <xdr:colOff>177800</xdr:colOff>
      <xdr:row>77</xdr:row>
      <xdr:rowOff>151754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51929"/>
          <a:ext cx="8890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151754</xdr:rowOff>
    </xdr:from>
    <xdr:to>
      <xdr:col>41</xdr:col>
      <xdr:colOff>50800</xdr:colOff>
      <xdr:row>77</xdr:row>
      <xdr:rowOff>157291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353404"/>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94323</xdr:rowOff>
    </xdr:from>
    <xdr:to>
      <xdr:col>55</xdr:col>
      <xdr:colOff>50800</xdr:colOff>
      <xdr:row>77</xdr:row>
      <xdr:rowOff>24473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117200</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9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84060</xdr:rowOff>
    </xdr:from>
    <xdr:to>
      <xdr:col>50</xdr:col>
      <xdr:colOff>165100</xdr:colOff>
      <xdr:row>78</xdr:row>
      <xdr:rowOff>14210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5337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3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99479</xdr:rowOff>
    </xdr:from>
    <xdr:to>
      <xdr:col>46</xdr:col>
      <xdr:colOff>38100</xdr:colOff>
      <xdr:row>78</xdr:row>
      <xdr:rowOff>29629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20756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3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100954</xdr:rowOff>
    </xdr:from>
    <xdr:to>
      <xdr:col>41</xdr:col>
      <xdr:colOff>101600</xdr:colOff>
      <xdr:row>78</xdr:row>
      <xdr:rowOff>31104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22231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3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106491</xdr:rowOff>
    </xdr:from>
    <xdr:to>
      <xdr:col>36</xdr:col>
      <xdr:colOff>165100</xdr:colOff>
      <xdr:row>78</xdr:row>
      <xdr:rowOff>36641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27768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39157</xdr:rowOff>
    </xdr:from>
    <xdr:to>
      <xdr:col>55</xdr:col>
      <xdr:colOff>0</xdr:colOff>
      <xdr:row>97</xdr:row>
      <xdr:rowOff>131228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69807"/>
          <a:ext cx="838200" cy="9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126419</xdr:rowOff>
    </xdr:from>
    <xdr:to>
      <xdr:col>50</xdr:col>
      <xdr:colOff>114300</xdr:colOff>
      <xdr:row>97</xdr:row>
      <xdr:rowOff>131228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57069"/>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126419</xdr:rowOff>
    </xdr:from>
    <xdr:to>
      <xdr:col>45</xdr:col>
      <xdr:colOff>177800</xdr:colOff>
      <xdr:row>97</xdr:row>
      <xdr:rowOff>137030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757069"/>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131333</xdr:rowOff>
    </xdr:from>
    <xdr:to>
      <xdr:col>41</xdr:col>
      <xdr:colOff>50800</xdr:colOff>
      <xdr:row>97</xdr:row>
      <xdr:rowOff>137030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761983"/>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159807</xdr:rowOff>
    </xdr:from>
    <xdr:to>
      <xdr:col>55</xdr:col>
      <xdr:colOff>50800</xdr:colOff>
      <xdr:row>97</xdr:row>
      <xdr:rowOff>89957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138234</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80428</xdr:rowOff>
    </xdr:from>
    <xdr:to>
      <xdr:col>50</xdr:col>
      <xdr:colOff>165100</xdr:colOff>
      <xdr:row>98</xdr:row>
      <xdr:rowOff>10578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7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75619</xdr:rowOff>
    </xdr:from>
    <xdr:to>
      <xdr:col>46</xdr:col>
      <xdr:colOff>38100</xdr:colOff>
      <xdr:row>98</xdr:row>
      <xdr:rowOff>5769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168346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86230</xdr:rowOff>
    </xdr:from>
    <xdr:to>
      <xdr:col>41</xdr:col>
      <xdr:colOff>101600</xdr:colOff>
      <xdr:row>98</xdr:row>
      <xdr:rowOff>16380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7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80533</xdr:rowOff>
    </xdr:from>
    <xdr:to>
      <xdr:col>36</xdr:col>
      <xdr:colOff>165100</xdr:colOff>
      <xdr:row>98</xdr:row>
      <xdr:rowOff>10683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1810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51174</xdr:rowOff>
    </xdr:from>
    <xdr:to>
      <xdr:col>85</xdr:col>
      <xdr:colOff>127000</xdr:colOff>
      <xdr:row>38</xdr:row>
      <xdr:rowOff>85769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66274"/>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80569</xdr:rowOff>
    </xdr:from>
    <xdr:to>
      <xdr:col>81</xdr:col>
      <xdr:colOff>50800</xdr:colOff>
      <xdr:row>38</xdr:row>
      <xdr:rowOff>85769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95669"/>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80569</xdr:rowOff>
    </xdr:from>
    <xdr:to>
      <xdr:col>76</xdr:col>
      <xdr:colOff>114300</xdr:colOff>
      <xdr:row>38</xdr:row>
      <xdr:rowOff>98114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95669"/>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98114</xdr:rowOff>
    </xdr:from>
    <xdr:to>
      <xdr:col>71</xdr:col>
      <xdr:colOff>177800</xdr:colOff>
      <xdr:row>38</xdr:row>
      <xdr:rowOff>103048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13214"/>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374</xdr:rowOff>
    </xdr:from>
    <xdr:to>
      <xdr:col>85</xdr:col>
      <xdr:colOff>177800</xdr:colOff>
      <xdr:row>38</xdr:row>
      <xdr:rowOff>101974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150251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34969</xdr:rowOff>
    </xdr:from>
    <xdr:to>
      <xdr:col>81</xdr:col>
      <xdr:colOff>101600</xdr:colOff>
      <xdr:row>38</xdr:row>
      <xdr:rowOff>136569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127696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29769</xdr:rowOff>
    </xdr:from>
    <xdr:to>
      <xdr:col>76</xdr:col>
      <xdr:colOff>165100</xdr:colOff>
      <xdr:row>38</xdr:row>
      <xdr:rowOff>131369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122496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47314</xdr:rowOff>
    </xdr:from>
    <xdr:to>
      <xdr:col>72</xdr:col>
      <xdr:colOff>38100</xdr:colOff>
      <xdr:row>38</xdr:row>
      <xdr:rowOff>148914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140041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52248</xdr:rowOff>
    </xdr:from>
    <xdr:to>
      <xdr:col>67</xdr:col>
      <xdr:colOff>101600</xdr:colOff>
      <xdr:row>38</xdr:row>
      <xdr:rowOff>153848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144975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124691</xdr:rowOff>
    </xdr:from>
    <xdr:to>
      <xdr:col>85</xdr:col>
      <xdr:colOff>127000</xdr:colOff>
      <xdr:row>52</xdr:row>
      <xdr:rowOff>159418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8697191"/>
          <a:ext cx="838200" cy="37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159418</xdr:rowOff>
    </xdr:from>
    <xdr:to>
      <xdr:col>81</xdr:col>
      <xdr:colOff>50800</xdr:colOff>
      <xdr:row>57</xdr:row>
      <xdr:rowOff>158811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074818"/>
          <a:ext cx="889000" cy="8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158811</xdr:rowOff>
    </xdr:from>
    <xdr:to>
      <xdr:col>76</xdr:col>
      <xdr:colOff>114300</xdr:colOff>
      <xdr:row>57</xdr:row>
      <xdr:rowOff>165009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31461"/>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165009</xdr:rowOff>
    </xdr:from>
    <xdr:to>
      <xdr:col>71</xdr:col>
      <xdr:colOff>177800</xdr:colOff>
      <xdr:row>58</xdr:row>
      <xdr:rowOff>3761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37659"/>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73891</xdr:rowOff>
    </xdr:from>
    <xdr:to>
      <xdr:col>85</xdr:col>
      <xdr:colOff>177800</xdr:colOff>
      <xdr:row>51</xdr:row>
      <xdr:rowOff>4041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6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26918</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59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108618</xdr:rowOff>
    </xdr:from>
    <xdr:to>
      <xdr:col>81</xdr:col>
      <xdr:colOff>101600</xdr:colOff>
      <xdr:row>53</xdr:row>
      <xdr:rowOff>38768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0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55295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7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108011</xdr:rowOff>
    </xdr:from>
    <xdr:to>
      <xdr:col>76</xdr:col>
      <xdr:colOff>165100</xdr:colOff>
      <xdr:row>58</xdr:row>
      <xdr:rowOff>38161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29288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7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114209</xdr:rowOff>
    </xdr:from>
    <xdr:to>
      <xdr:col>72</xdr:col>
      <xdr:colOff>38100</xdr:colOff>
      <xdr:row>58</xdr:row>
      <xdr:rowOff>44359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35486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124411</xdr:rowOff>
    </xdr:from>
    <xdr:to>
      <xdr:col>67</xdr:col>
      <xdr:colOff>101600</xdr:colOff>
      <xdr:row>58</xdr:row>
      <xdr:rowOff>54561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45688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8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89226</xdr:rowOff>
    </xdr:from>
    <xdr:to>
      <xdr:col>85</xdr:col>
      <xdr:colOff>127000</xdr:colOff>
      <xdr:row>97</xdr:row>
      <xdr:rowOff>94231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19876"/>
          <a:ext cx="8382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63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85461</xdr:rowOff>
    </xdr:from>
    <xdr:to>
      <xdr:col>81</xdr:col>
      <xdr:colOff>50800</xdr:colOff>
      <xdr:row>97</xdr:row>
      <xdr:rowOff>89226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16111"/>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85461</xdr:rowOff>
    </xdr:from>
    <xdr:to>
      <xdr:col>76</xdr:col>
      <xdr:colOff>114300</xdr:colOff>
      <xdr:row>97</xdr:row>
      <xdr:rowOff>92943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16111"/>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79084</xdr:rowOff>
    </xdr:from>
    <xdr:to>
      <xdr:col>71</xdr:col>
      <xdr:colOff>177800</xdr:colOff>
      <xdr:row>97</xdr:row>
      <xdr:rowOff>92943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09734"/>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43431</xdr:rowOff>
    </xdr:from>
    <xdr:to>
      <xdr:col>85</xdr:col>
      <xdr:colOff>177800</xdr:colOff>
      <xdr:row>97</xdr:row>
      <xdr:rowOff>145031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129808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38426</xdr:rowOff>
    </xdr:from>
    <xdr:to>
      <xdr:col>81</xdr:col>
      <xdr:colOff>101600</xdr:colOff>
      <xdr:row>97</xdr:row>
      <xdr:rowOff>140026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131153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34661</xdr:rowOff>
    </xdr:from>
    <xdr:to>
      <xdr:col>76</xdr:col>
      <xdr:colOff>165100</xdr:colOff>
      <xdr:row>97</xdr:row>
      <xdr:rowOff>136261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127388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42143</xdr:rowOff>
    </xdr:from>
    <xdr:to>
      <xdr:col>72</xdr:col>
      <xdr:colOff>38100</xdr:colOff>
      <xdr:row>97</xdr:row>
      <xdr:rowOff>143743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134870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28284</xdr:rowOff>
    </xdr:from>
    <xdr:to>
      <xdr:col>67</xdr:col>
      <xdr:colOff>101600</xdr:colOff>
      <xdr:row>97</xdr:row>
      <xdr:rowOff>129884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121011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大部分の目的別費目において類似団体平均を下回っており、類似団体と比較して人口に対する予算規模が小さいことが見て取れる。</a:t>
          </a:r>
          <a:endParaRPr lang="ja-JP" altLang="ja-JP" sz="14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400">
            <a:effectLst/>
          </a:endParaRPr>
        </a:p>
        <a:p>
          <a:r>
            <a:rPr kumimoji="1" lang="ja-JP" altLang="ja-JP" sz="1100">
              <a:solidFill>
                <a:schemeClr val="dk1"/>
              </a:solidFill>
              <a:effectLst/>
              <a:latin typeface="+mn-lt"/>
              <a:ea typeface="+mn-ea"/>
              <a:cs typeface="+mn-cs"/>
            </a:rPr>
            <a:t>　衛生費は広域連合による病院運営が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年経過したことで、機器の更新や修繕の費用負担が増加することが予想される。今後は、これに伴う費用負担として緩やかに上昇する見込である。</a:t>
          </a:r>
          <a:endParaRPr lang="ja-JP" altLang="ja-JP" sz="1400">
            <a:effectLst/>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校に統合する事業が始まったことで、対前年度から</a:t>
          </a:r>
          <a:r>
            <a:rPr kumimoji="1" lang="ja-JP" altLang="en-US" sz="1100">
              <a:solidFill>
                <a:schemeClr val="dk1"/>
              </a:solidFill>
              <a:effectLst/>
              <a:latin typeface="+mn-lt"/>
              <a:ea typeface="+mn-ea"/>
              <a:cs typeface="+mn-cs"/>
            </a:rPr>
            <a:t>更に</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千円上昇した。次年度においても統合小学校の建設費が多額であるため、各項目において今まで以上の経費節減に努めていく。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実質収支は前年度と比較すると</a:t>
          </a:r>
          <a:r>
            <a:rPr kumimoji="1" lang="ja-JP" altLang="en-US" sz="1100">
              <a:solidFill>
                <a:schemeClr val="dk1"/>
              </a:solidFill>
              <a:effectLst/>
              <a:latin typeface="+mn-lt"/>
              <a:ea typeface="+mn-ea"/>
              <a:cs typeface="+mn-cs"/>
            </a:rPr>
            <a:t>更に減少した</a:t>
          </a:r>
          <a:r>
            <a:rPr kumimoji="1" lang="ja-JP" altLang="ja-JP" sz="1100">
              <a:solidFill>
                <a:schemeClr val="dk1"/>
              </a:solidFill>
              <a:effectLst/>
              <a:latin typeface="+mn-lt"/>
              <a:ea typeface="+mn-ea"/>
              <a:cs typeface="+mn-cs"/>
            </a:rPr>
            <a:t>。支出の抑制と併せて、国県支出金などの特定財源が使える事業を活用し、直近の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年間では、基金の確保と積み増しに努めた。今後は統合小学校建設事業で財政調整基金の大幅な減少が予想される。継続して経費節減に取り組み、基金の増加と実質収支額、実質単年度収支の改善に努める。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実質収支は前年度と比較すると横ばいで推移している。支出の抑制と併せて、国県支出金などの特定財源が使える事業を活用し、直近の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年間では、基金の確保と積み増しに努めた。今後は統合小学校建設事業で財政調整基金の大幅な減少が予想される。継続して経費節減に取り組み、基金の増加と実質収支額、実質単年度収支の改善に努める。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9172696</v>
      </c>
      <c r="BO4" s="431"/>
      <c r="BP4" s="431"/>
      <c r="BQ4" s="431"/>
      <c r="BR4" s="431"/>
      <c r="BS4" s="431"/>
      <c r="BT4" s="431"/>
      <c r="BU4" s="432"/>
      <c r="BV4" s="430">
        <v>7869823</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6.7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8934557</v>
      </c>
      <c r="BO5" s="468"/>
      <c r="BP5" s="468"/>
      <c r="BQ5" s="468"/>
      <c r="BR5" s="468"/>
      <c r="BS5" s="468"/>
      <c r="BT5" s="468"/>
      <c r="BU5" s="469"/>
      <c r="BV5" s="467">
        <v>7590538</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91.4</v>
      </c>
      <c r="CU5" s="465"/>
      <c r="CV5" s="465"/>
      <c r="CW5" s="465"/>
      <c r="CX5" s="465"/>
      <c r="CY5" s="465"/>
      <c r="CZ5" s="465"/>
      <c r="DA5" s="466"/>
      <c r="DB5" s="464">
        <v>91.8</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238139</v>
      </c>
      <c r="BO6" s="468"/>
      <c r="BP6" s="468"/>
      <c r="BQ6" s="468"/>
      <c r="BR6" s="468"/>
      <c r="BS6" s="468"/>
      <c r="BT6" s="468"/>
      <c r="BU6" s="469"/>
      <c r="BV6" s="467">
        <v>279285</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94.3</v>
      </c>
      <c r="CU6" s="505"/>
      <c r="CV6" s="505"/>
      <c r="CW6" s="505"/>
      <c r="CX6" s="505"/>
      <c r="CY6" s="505"/>
      <c r="CZ6" s="505"/>
      <c r="DA6" s="506"/>
      <c r="DB6" s="504">
        <v>95.9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103</v>
      </c>
      <c r="AV7" s="500"/>
      <c r="AW7" s="500"/>
      <c r="AX7" s="500"/>
      <c r="AY7" s="501" t="s">
        <v>104</v>
      </c>
      <c r="AZ7" s="502"/>
      <c r="BA7" s="502"/>
      <c r="BB7" s="502"/>
      <c r="BC7" s="502"/>
      <c r="BD7" s="502"/>
      <c r="BE7" s="502"/>
      <c r="BF7" s="502"/>
      <c r="BG7" s="502"/>
      <c r="BH7" s="502"/>
      <c r="BI7" s="502"/>
      <c r="BJ7" s="502"/>
      <c r="BK7" s="502"/>
      <c r="BL7" s="502"/>
      <c r="BM7" s="503"/>
      <c r="BN7" s="467">
        <v>5705</v>
      </c>
      <c r="BO7" s="468"/>
      <c r="BP7" s="468"/>
      <c r="BQ7" s="468"/>
      <c r="BR7" s="468"/>
      <c r="BS7" s="468"/>
      <c r="BT7" s="468"/>
      <c r="BU7" s="469"/>
      <c r="BV7" s="467">
        <v>15044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3784344</v>
      </c>
      <c r="CU7" s="468"/>
      <c r="CV7" s="468"/>
      <c r="CW7" s="468"/>
      <c r="CX7" s="468"/>
      <c r="CY7" s="468"/>
      <c r="CZ7" s="468"/>
      <c r="DA7" s="469"/>
      <c r="DB7" s="467">
        <v>3968059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232434</v>
      </c>
      <c r="BO8" s="468"/>
      <c r="BP8" s="468"/>
      <c r="BQ8" s="468"/>
      <c r="BR8" s="468"/>
      <c r="BS8" s="468"/>
      <c r="BT8" s="468"/>
      <c r="BU8" s="469"/>
      <c r="BV8" s="467">
        <v>264241</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0.27</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13392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107</v>
      </c>
      <c r="AV9" s="500"/>
      <c r="AW9" s="500"/>
      <c r="AX9" s="500"/>
      <c r="AY9" s="501" t="s">
        <v>114</v>
      </c>
      <c r="AZ9" s="502"/>
      <c r="BA9" s="502"/>
      <c r="BB9" s="502"/>
      <c r="BC9" s="502"/>
      <c r="BD9" s="502"/>
      <c r="BE9" s="502"/>
      <c r="BF9" s="502"/>
      <c r="BG9" s="502"/>
      <c r="BH9" s="502"/>
      <c r="BI9" s="502"/>
      <c r="BJ9" s="502"/>
      <c r="BK9" s="502"/>
      <c r="BL9" s="502"/>
      <c r="BM9" s="503"/>
      <c r="BN9" s="467">
        <v>-31985</v>
      </c>
      <c r="BO9" s="468"/>
      <c r="BP9" s="468"/>
      <c r="BQ9" s="468"/>
      <c r="BR9" s="468"/>
      <c r="BS9" s="468"/>
      <c r="BT9" s="468"/>
      <c r="BU9" s="469"/>
      <c r="BV9" s="467">
        <v>70492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10.5</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14270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17</v>
      </c>
      <c r="BO10" s="468"/>
      <c r="BP10" s="468"/>
      <c r="BQ10" s="468"/>
      <c r="BR10" s="468"/>
      <c r="BS10" s="468"/>
      <c r="BT10" s="468"/>
      <c r="BU10" s="469"/>
      <c r="BV10" s="467">
        <v>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107</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12695</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107</v>
      </c>
      <c r="AV12" s="500"/>
      <c r="AW12" s="500"/>
      <c r="AX12" s="500"/>
      <c r="AY12" s="501" t="s">
        <v>132</v>
      </c>
      <c r="AZ12" s="502"/>
      <c r="BA12" s="502"/>
      <c r="BB12" s="502"/>
      <c r="BC12" s="502"/>
      <c r="BD12" s="502"/>
      <c r="BE12" s="502"/>
      <c r="BF12" s="502"/>
      <c r="BG12" s="502"/>
      <c r="BH12" s="502"/>
      <c r="BI12" s="502"/>
      <c r="BJ12" s="502"/>
      <c r="BK12" s="502"/>
      <c r="BL12" s="502"/>
      <c r="BM12" s="503"/>
      <c r="BN12" s="467">
        <v>368689</v>
      </c>
      <c r="BO12" s="468"/>
      <c r="BP12" s="468"/>
      <c r="BQ12" s="468"/>
      <c r="BR12" s="468"/>
      <c r="BS12" s="468"/>
      <c r="BT12" s="468"/>
      <c r="BU12" s="469"/>
      <c r="BV12" s="467">
        <v>244203</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12682</v>
      </c>
      <c r="S13" s="552"/>
      <c r="T13" s="552"/>
      <c r="U13" s="552"/>
      <c r="V13" s="553"/>
      <c r="W13" s="483" t="s">
        <v>135</v>
      </c>
      <c r="X13" s="484"/>
      <c r="Y13" s="484"/>
      <c r="Z13" s="484"/>
      <c r="AA13" s="484"/>
      <c r="AB13" s="474"/>
      <c r="AC13" s="518">
        <v>2475</v>
      </c>
      <c r="AD13" s="519"/>
      <c r="AE13" s="519"/>
      <c r="AF13" s="519"/>
      <c r="AG13" s="561"/>
      <c r="AH13" s="518">
        <v>2703</v>
      </c>
      <c r="AI13" s="519"/>
      <c r="AJ13" s="519"/>
      <c r="AK13" s="519"/>
      <c r="AL13" s="520"/>
      <c r="AM13" s="496" t="s">
        <v>136</v>
      </c>
      <c r="AN13" s="497"/>
      <c r="AO13" s="497"/>
      <c r="AP13" s="497"/>
      <c r="AQ13" s="497"/>
      <c r="AR13" s="497"/>
      <c r="AS13" s="497"/>
      <c r="AT13" s="498"/>
      <c r="AU13" s="499" t="s">
        <v>107</v>
      </c>
      <c r="AV13" s="500"/>
      <c r="AW13" s="500"/>
      <c r="AX13" s="500"/>
      <c r="AY13" s="501" t="s">
        <v>137</v>
      </c>
      <c r="AZ13" s="502"/>
      <c r="BA13" s="502"/>
      <c r="BB13" s="502"/>
      <c r="BC13" s="502"/>
      <c r="BD13" s="502"/>
      <c r="BE13" s="502"/>
      <c r="BF13" s="502"/>
      <c r="BG13" s="502"/>
      <c r="BH13" s="502"/>
      <c r="BI13" s="502"/>
      <c r="BJ13" s="502"/>
      <c r="BK13" s="502"/>
      <c r="BL13" s="502"/>
      <c r="BM13" s="503"/>
      <c r="BN13" s="467">
        <v>-400657</v>
      </c>
      <c r="BO13" s="468"/>
      <c r="BP13" s="468"/>
      <c r="BQ13" s="468"/>
      <c r="BR13" s="468"/>
      <c r="BS13" s="468"/>
      <c r="BT13" s="468"/>
      <c r="BU13" s="469"/>
      <c r="BV13" s="467">
        <v>-173706</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12.8</v>
      </c>
      <c r="CU13" s="465"/>
      <c r="CV13" s="465"/>
      <c r="CW13" s="465"/>
      <c r="CX13" s="465"/>
      <c r="CY13" s="465"/>
      <c r="CZ13" s="465"/>
      <c r="DA13" s="466"/>
      <c r="DB13" s="464">
        <v>12.5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12984</v>
      </c>
      <c r="S14" s="552"/>
      <c r="T14" s="552"/>
      <c r="U14" s="552"/>
      <c r="V14" s="553"/>
      <c r="W14" s="457"/>
      <c r="X14" s="458"/>
      <c r="Y14" s="458"/>
      <c r="Z14" s="458"/>
      <c r="AA14" s="458"/>
      <c r="AB14" s="447"/>
      <c r="AC14" s="554">
        <v>34.9</v>
      </c>
      <c r="AD14" s="555"/>
      <c r="AE14" s="555"/>
      <c r="AF14" s="555"/>
      <c r="AG14" s="556"/>
      <c r="AH14" s="554">
        <v>38.299999999999997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150.19999999999999</v>
      </c>
      <c r="CU14" s="566"/>
      <c r="CV14" s="566"/>
      <c r="CW14" s="566"/>
      <c r="CX14" s="566"/>
      <c r="CY14" s="566"/>
      <c r="CZ14" s="566"/>
      <c r="DA14" s="567"/>
      <c r="DB14" s="565">
        <v>132.1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12971</v>
      </c>
      <c r="S15" s="552"/>
      <c r="T15" s="552"/>
      <c r="U15" s="552"/>
      <c r="V15" s="553"/>
      <c r="W15" s="483" t="s">
        <v>142</v>
      </c>
      <c r="X15" s="484"/>
      <c r="Y15" s="484"/>
      <c r="Z15" s="484"/>
      <c r="AA15" s="484"/>
      <c r="AB15" s="474"/>
      <c r="AC15" s="518">
        <v>1311</v>
      </c>
      <c r="AD15" s="519"/>
      <c r="AE15" s="519"/>
      <c r="AF15" s="519"/>
      <c r="AG15" s="561"/>
      <c r="AH15" s="518">
        <v>1212</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956238</v>
      </c>
      <c r="BO15" s="431"/>
      <c r="BP15" s="431"/>
      <c r="BQ15" s="431"/>
      <c r="BR15" s="431"/>
      <c r="BS15" s="431"/>
      <c r="BT15" s="431"/>
      <c r="BU15" s="432"/>
      <c r="BV15" s="430">
        <v>952422</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18.5</v>
      </c>
      <c r="AD16" s="555"/>
      <c r="AE16" s="555"/>
      <c r="AF16" s="555"/>
      <c r="AG16" s="556"/>
      <c r="AH16" s="554">
        <v>17.2</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3437347</v>
      </c>
      <c r="BO16" s="468"/>
      <c r="BP16" s="468"/>
      <c r="BQ16" s="468"/>
      <c r="BR16" s="468"/>
      <c r="BS16" s="468"/>
      <c r="BT16" s="468"/>
      <c r="BU16" s="469"/>
      <c r="BV16" s="467">
        <v>3547126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3301</v>
      </c>
      <c r="AD17" s="519"/>
      <c r="AE17" s="519"/>
      <c r="AF17" s="519"/>
      <c r="AG17" s="561"/>
      <c r="AH17" s="518">
        <v>3142</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1189473</v>
      </c>
      <c r="BO17" s="468"/>
      <c r="BP17" s="468"/>
      <c r="BQ17" s="468"/>
      <c r="BR17" s="468"/>
      <c r="BS17" s="468"/>
      <c r="BT17" s="468"/>
      <c r="BU17" s="469"/>
      <c r="BV17" s="467">
        <v>1186973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46.43</v>
      </c>
      <c r="M18" s="583"/>
      <c r="N18" s="583"/>
      <c r="O18" s="583"/>
      <c r="P18" s="583"/>
      <c r="Q18" s="583"/>
      <c r="R18" s="584"/>
      <c r="S18" s="584"/>
      <c r="T18" s="584"/>
      <c r="U18" s="584"/>
      <c r="V18" s="585"/>
      <c r="W18" s="485"/>
      <c r="X18" s="486"/>
      <c r="Y18" s="486"/>
      <c r="Z18" s="486"/>
      <c r="AA18" s="486"/>
      <c r="AB18" s="477"/>
      <c r="AC18" s="586">
        <v>46.6</v>
      </c>
      <c r="AD18" s="587"/>
      <c r="AE18" s="587"/>
      <c r="AF18" s="587"/>
      <c r="AG18" s="588"/>
      <c r="AH18" s="586">
        <v>44.5</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3501656</v>
      </c>
      <c r="BO18" s="468"/>
      <c r="BP18" s="468"/>
      <c r="BQ18" s="468"/>
      <c r="BR18" s="468"/>
      <c r="BS18" s="468"/>
      <c r="BT18" s="468"/>
      <c r="BU18" s="469"/>
      <c r="BV18" s="467">
        <v>3660826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288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4657886</v>
      </c>
      <c r="BO19" s="468"/>
      <c r="BP19" s="468"/>
      <c r="BQ19" s="468"/>
      <c r="BR19" s="468"/>
      <c r="BS19" s="468"/>
      <c r="BT19" s="468"/>
      <c r="BU19" s="469"/>
      <c r="BV19" s="467">
        <v>4685981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4384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7534658</v>
      </c>
      <c r="BO23" s="468"/>
      <c r="BP23" s="468"/>
      <c r="BQ23" s="468"/>
      <c r="BR23" s="468"/>
      <c r="BS23" s="468"/>
      <c r="BT23" s="468"/>
      <c r="BU23" s="469"/>
      <c r="BV23" s="467">
        <v>5842922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7030</v>
      </c>
      <c r="R24" s="519"/>
      <c r="S24" s="519"/>
      <c r="T24" s="519"/>
      <c r="U24" s="519"/>
      <c r="V24" s="561"/>
      <c r="W24" s="620"/>
      <c r="X24" s="608"/>
      <c r="Y24" s="609"/>
      <c r="Z24" s="517" t="s">
        <v>166</v>
      </c>
      <c r="AA24" s="497"/>
      <c r="AB24" s="497"/>
      <c r="AC24" s="497"/>
      <c r="AD24" s="497"/>
      <c r="AE24" s="497"/>
      <c r="AF24" s="497"/>
      <c r="AG24" s="498"/>
      <c r="AH24" s="518">
        <v>97</v>
      </c>
      <c r="AI24" s="519"/>
      <c r="AJ24" s="519"/>
      <c r="AK24" s="519"/>
      <c r="AL24" s="561"/>
      <c r="AM24" s="518">
        <v>288284</v>
      </c>
      <c r="AN24" s="519"/>
      <c r="AO24" s="519"/>
      <c r="AP24" s="519"/>
      <c r="AQ24" s="519"/>
      <c r="AR24" s="561"/>
      <c r="AS24" s="518">
        <v>2972</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4832146</v>
      </c>
      <c r="BO24" s="468"/>
      <c r="BP24" s="468"/>
      <c r="BQ24" s="468"/>
      <c r="BR24" s="468"/>
      <c r="BS24" s="468"/>
      <c r="BT24" s="468"/>
      <c r="BU24" s="469"/>
      <c r="BV24" s="467">
        <v>3438690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5760</v>
      </c>
      <c r="R25" s="519"/>
      <c r="S25" s="519"/>
      <c r="T25" s="519"/>
      <c r="U25" s="519"/>
      <c r="V25" s="561"/>
      <c r="W25" s="620"/>
      <c r="X25" s="608"/>
      <c r="Y25" s="609"/>
      <c r="Z25" s="517" t="s">
        <v>169</v>
      </c>
      <c r="AA25" s="497"/>
      <c r="AB25" s="497"/>
      <c r="AC25" s="497"/>
      <c r="AD25" s="497"/>
      <c r="AE25" s="497"/>
      <c r="AF25" s="497"/>
      <c r="AG25" s="498"/>
      <c r="AH25" s="518" t="s">
        <v>170</v>
      </c>
      <c r="AI25" s="519"/>
      <c r="AJ25" s="519"/>
      <c r="AK25" s="519"/>
      <c r="AL25" s="561"/>
      <c r="AM25" s="518" t="s">
        <v>126</v>
      </c>
      <c r="AN25" s="519"/>
      <c r="AO25" s="519"/>
      <c r="AP25" s="519"/>
      <c r="AQ25" s="519"/>
      <c r="AR25" s="561"/>
      <c r="AS25" s="518" t="s">
        <v>170</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388612</v>
      </c>
      <c r="BO25" s="431"/>
      <c r="BP25" s="431"/>
      <c r="BQ25" s="431"/>
      <c r="BR25" s="431"/>
      <c r="BS25" s="431"/>
      <c r="BT25" s="431"/>
      <c r="BU25" s="432"/>
      <c r="BV25" s="430">
        <v>427441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5060</v>
      </c>
      <c r="R26" s="519"/>
      <c r="S26" s="519"/>
      <c r="T26" s="519"/>
      <c r="U26" s="519"/>
      <c r="V26" s="561"/>
      <c r="W26" s="620"/>
      <c r="X26" s="608"/>
      <c r="Y26" s="609"/>
      <c r="Z26" s="517" t="s">
        <v>173</v>
      </c>
      <c r="AA26" s="630"/>
      <c r="AB26" s="630"/>
      <c r="AC26" s="630"/>
      <c r="AD26" s="630"/>
      <c r="AE26" s="630"/>
      <c r="AF26" s="630"/>
      <c r="AG26" s="631"/>
      <c r="AH26" s="518">
        <v>13</v>
      </c>
      <c r="AI26" s="519"/>
      <c r="AJ26" s="519"/>
      <c r="AK26" s="519"/>
      <c r="AL26" s="561"/>
      <c r="AM26" s="518">
        <v>39117</v>
      </c>
      <c r="AN26" s="519"/>
      <c r="AO26" s="519"/>
      <c r="AP26" s="519"/>
      <c r="AQ26" s="519"/>
      <c r="AR26" s="561"/>
      <c r="AS26" s="518">
        <v>3009</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2890</v>
      </c>
      <c r="R27" s="519"/>
      <c r="S27" s="519"/>
      <c r="T27" s="519"/>
      <c r="U27" s="519"/>
      <c r="V27" s="561"/>
      <c r="W27" s="620"/>
      <c r="X27" s="608"/>
      <c r="Y27" s="609"/>
      <c r="Z27" s="517" t="s">
        <v>176</v>
      </c>
      <c r="AA27" s="497"/>
      <c r="AB27" s="497"/>
      <c r="AC27" s="497"/>
      <c r="AD27" s="497"/>
      <c r="AE27" s="497"/>
      <c r="AF27" s="497"/>
      <c r="AG27" s="498"/>
      <c r="AH27" s="518">
        <v>1</v>
      </c>
      <c r="AI27" s="519"/>
      <c r="AJ27" s="519"/>
      <c r="AK27" s="519"/>
      <c r="AL27" s="561"/>
      <c r="AM27" s="518" t="s">
        <v>177</v>
      </c>
      <c r="AN27" s="519"/>
      <c r="AO27" s="519"/>
      <c r="AP27" s="519"/>
      <c r="AQ27" s="519"/>
      <c r="AR27" s="561"/>
      <c r="AS27" s="518" t="s">
        <v>178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170</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2500</v>
      </c>
      <c r="R28" s="519"/>
      <c r="S28" s="519"/>
      <c r="T28" s="519"/>
      <c r="U28" s="519"/>
      <c r="V28" s="561"/>
      <c r="W28" s="620"/>
      <c r="X28" s="608"/>
      <c r="Y28" s="609"/>
      <c r="Z28" s="517" t="s">
        <v>182</v>
      </c>
      <c r="AA28" s="497"/>
      <c r="AB28" s="497"/>
      <c r="AC28" s="497"/>
      <c r="AD28" s="497"/>
      <c r="AE28" s="497"/>
      <c r="AF28" s="497"/>
      <c r="AG28" s="498"/>
      <c r="AH28" s="518" t="s">
        <v>180</v>
      </c>
      <c r="AI28" s="519"/>
      <c r="AJ28" s="519"/>
      <c r="AK28" s="519"/>
      <c r="AL28" s="561"/>
      <c r="AM28" s="518" t="s">
        <v>170</v>
      </c>
      <c r="AN28" s="519"/>
      <c r="AO28" s="519"/>
      <c r="AP28" s="519"/>
      <c r="AQ28" s="519"/>
      <c r="AR28" s="561"/>
      <c r="AS28" s="518" t="s">
        <v>170</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314972</v>
      </c>
      <c r="BO28" s="431"/>
      <c r="BP28" s="431"/>
      <c r="BQ28" s="431"/>
      <c r="BR28" s="431"/>
      <c r="BS28" s="431"/>
      <c r="BT28" s="431"/>
      <c r="BU28" s="432"/>
      <c r="BV28" s="430">
        <v>533644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10</v>
      </c>
      <c r="M29" s="519"/>
      <c r="N29" s="519"/>
      <c r="O29" s="519"/>
      <c r="P29" s="561"/>
      <c r="Q29" s="518">
        <v>2380</v>
      </c>
      <c r="R29" s="519"/>
      <c r="S29" s="519"/>
      <c r="T29" s="519"/>
      <c r="U29" s="519"/>
      <c r="V29" s="561"/>
      <c r="W29" s="621"/>
      <c r="X29" s="622"/>
      <c r="Y29" s="623"/>
      <c r="Z29" s="517" t="s">
        <v>185</v>
      </c>
      <c r="AA29" s="497"/>
      <c r="AB29" s="497"/>
      <c r="AC29" s="497"/>
      <c r="AD29" s="497"/>
      <c r="AE29" s="497"/>
      <c r="AF29" s="497"/>
      <c r="AG29" s="498"/>
      <c r="AH29" s="518">
        <v>98</v>
      </c>
      <c r="AI29" s="519"/>
      <c r="AJ29" s="519"/>
      <c r="AK29" s="519"/>
      <c r="AL29" s="561"/>
      <c r="AM29" s="518">
        <v>292012</v>
      </c>
      <c r="AN29" s="519"/>
      <c r="AO29" s="519"/>
      <c r="AP29" s="519"/>
      <c r="AQ29" s="519"/>
      <c r="AR29" s="561"/>
      <c r="AS29" s="518">
        <v>2980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482</v>
      </c>
      <c r="BO29" s="468"/>
      <c r="BP29" s="468"/>
      <c r="BQ29" s="468"/>
      <c r="BR29" s="468"/>
      <c r="BS29" s="468"/>
      <c r="BT29" s="468"/>
      <c r="BU29" s="469"/>
      <c r="BV29" s="467">
        <v>22481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141362</v>
      </c>
      <c r="BO30" s="644"/>
      <c r="BP30" s="644"/>
      <c r="BQ30" s="644"/>
      <c r="BR30" s="644"/>
      <c r="BS30" s="644"/>
      <c r="BT30" s="644"/>
      <c r="BU30" s="645"/>
      <c r="BV30" s="643">
        <v>132910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青森県市町村総合事務組合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鶴の里振興公社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青森県市町村職員退職手当組合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西北五広域福祉事務組合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西北五環境整備事務組合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五所川原地区消防事務組合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青森県交通災害共済組合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津軽広域水道企業団（津軽事業部）</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つがる西北五広域連合（一般会計）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つがる西北五広域連合（病院事業会計）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青森県後期高齢者医療広域連合（一般会計）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l3ki6o3TOcskbraSrkCEMiThc8mtMsg6OKX94FjzWy/at+tzWeUiwLZU21NqQ2kABcmxSSJ804XC36bc6fhWw==" saltValue="3uHix8RdGHKUWHx3IhvV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topLeftCell="A16" zoomScale="70" zoomScaleNormal="70" zoomScaleSheetLayoutView="100" workbookViewId="0">
      <selection activeCell="N45" sqref="N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562</v>
      </c>
      <c r="D34" s="1248"/>
      <c r="E34" s="1249"/>
      <c r="F34" s="32">
        <v>0</v>
      </c>
      <c r="G34" s="33">
        <v>0</v>
      </c>
      <c r="H34" s="33" t="s">
        <v>563</v>
      </c>
      <c r="I34" s="33" t="s">
        <v>563</v>
      </c>
      <c r="J34" s="34" t="s">
        <v>563</v>
      </c>
      <c r="K34" s="22"/>
      <c r="L34" s="22"/>
      <c r="M34" s="22"/>
      <c r="N34" s="22"/>
      <c r="O34" s="22"/>
      <c r="P34" s="22"/>
    </row>
    <row r="35" spans="1:16" ht="39" customHeight="1" x14ac:dyDescent="0.15">
      <c r="A35" s="22"/>
      <c r="B35" s="35"/>
      <c r="C35" s="1242" t="s">
        <v>564</v>
      </c>
      <c r="D35" s="1243"/>
      <c r="E35" s="1244"/>
      <c r="F35" s="36">
        <v>5.99</v>
      </c>
      <c r="G35" s="37">
        <v>6.65</v>
      </c>
      <c r="H35" s="37">
        <v>7.48</v>
      </c>
      <c r="I35" s="37">
        <v>8.08</v>
      </c>
      <c r="J35" s="38">
        <v>9.19</v>
      </c>
      <c r="K35" s="22"/>
      <c r="L35" s="22"/>
      <c r="M35" s="22"/>
      <c r="N35" s="22"/>
      <c r="O35" s="22"/>
      <c r="P35" s="22"/>
    </row>
    <row r="36" spans="1:16" ht="39" customHeight="1" x14ac:dyDescent="0.15">
      <c r="A36" s="22"/>
      <c r="B36" s="35"/>
      <c r="C36" s="1242" t="s">
        <v>565</v>
      </c>
      <c r="D36" s="1243"/>
      <c r="E36" s="1244"/>
      <c r="F36" s="36">
        <v>7.06</v>
      </c>
      <c r="G36" s="37">
        <v>4.74</v>
      </c>
      <c r="H36" s="37">
        <v>4.9000000000000004</v>
      </c>
      <c r="I36" s="37">
        <v>6.66</v>
      </c>
      <c r="J36" s="38">
        <v>6.14</v>
      </c>
      <c r="K36" s="22"/>
      <c r="L36" s="22"/>
      <c r="M36" s="22"/>
      <c r="N36" s="22"/>
      <c r="O36" s="22"/>
      <c r="P36" s="22"/>
    </row>
    <row r="37" spans="1:16" ht="39" customHeight="1" x14ac:dyDescent="0.15">
      <c r="A37" s="22"/>
      <c r="B37" s="35"/>
      <c r="C37" s="1242" t="s">
        <v>566</v>
      </c>
      <c r="D37" s="1243"/>
      <c r="E37" s="1244"/>
      <c r="F37" s="36">
        <v>3.62</v>
      </c>
      <c r="G37" s="37">
        <v>3.11</v>
      </c>
      <c r="H37" s="37">
        <v>4.07</v>
      </c>
      <c r="I37" s="37">
        <v>4.88</v>
      </c>
      <c r="J37" s="38">
        <v>5.73</v>
      </c>
      <c r="K37" s="22"/>
      <c r="L37" s="22"/>
      <c r="M37" s="22"/>
      <c r="N37" s="22"/>
      <c r="O37" s="22"/>
      <c r="P37" s="22"/>
    </row>
    <row r="38" spans="1:16" ht="39" customHeight="1" x14ac:dyDescent="0.15">
      <c r="A38" s="22"/>
      <c r="B38" s="35"/>
      <c r="C38" s="1242" t="s">
        <v>567</v>
      </c>
      <c r="D38" s="1243"/>
      <c r="E38" s="1244"/>
      <c r="F38" s="36">
        <v>1.57</v>
      </c>
      <c r="G38" s="37">
        <v>3</v>
      </c>
      <c r="H38" s="37">
        <v>3.88</v>
      </c>
      <c r="I38" s="37">
        <v>3.74</v>
      </c>
      <c r="J38" s="38">
        <v>3.47</v>
      </c>
      <c r="K38" s="22"/>
      <c r="L38" s="22"/>
      <c r="M38" s="22"/>
      <c r="N38" s="22"/>
      <c r="O38" s="22"/>
      <c r="P38" s="22"/>
    </row>
    <row r="39" spans="1:16" ht="39" customHeight="1" x14ac:dyDescent="0.15">
      <c r="A39" s="22"/>
      <c r="B39" s="35"/>
      <c r="C39" s="1242" t="s">
        <v>568</v>
      </c>
      <c r="D39" s="1243"/>
      <c r="E39" s="1244"/>
      <c r="F39" s="36">
        <v>1.8</v>
      </c>
      <c r="G39" s="37">
        <v>1.76</v>
      </c>
      <c r="H39" s="37">
        <v>1.51</v>
      </c>
      <c r="I39" s="37">
        <v>1.81</v>
      </c>
      <c r="J39" s="38">
        <v>2.0299999999999998</v>
      </c>
      <c r="K39" s="22"/>
      <c r="L39" s="22"/>
      <c r="M39" s="22"/>
      <c r="N39" s="22"/>
      <c r="O39" s="22"/>
      <c r="P39" s="22"/>
    </row>
    <row r="40" spans="1:16" ht="39" customHeight="1" x14ac:dyDescent="0.15">
      <c r="A40" s="22"/>
      <c r="B40" s="35"/>
      <c r="C40" s="1242" t="s">
        <v>569</v>
      </c>
      <c r="D40" s="1243"/>
      <c r="E40" s="1244"/>
      <c r="F40" s="36">
        <v>0.04</v>
      </c>
      <c r="G40" s="37">
        <v>0.04</v>
      </c>
      <c r="H40" s="37">
        <v>0.04</v>
      </c>
      <c r="I40" s="37">
        <v>0.02</v>
      </c>
      <c r="J40" s="38">
        <v>0.12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571</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sheetData>
  <sheetProtection algorithmName="SHA-512" hashValue="3S0aQkOysHC839ZZpvlXe/LAY4/Lhu1UFINJubpp1mPRIu/0ZKd6fGZLOhRj1fQgZlwc331Kn1pZky7mnIRjQw==" saltValue="yWrDfii94VTU3DL/mlY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topLeftCell="B4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551</v>
      </c>
      <c r="L45" s="60">
        <v>519</v>
      </c>
      <c r="M45" s="60">
        <v>524</v>
      </c>
      <c r="N45" s="60">
        <v>508</v>
      </c>
      <c r="O45" s="61">
        <v>488</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14</v>
      </c>
      <c r="F48" s="1258"/>
      <c r="G48" s="1258"/>
      <c r="H48" s="1258"/>
      <c r="I48" s="1258"/>
      <c r="J48" s="1259"/>
      <c r="K48" s="63">
        <v>442</v>
      </c>
      <c r="L48" s="64">
        <v>447</v>
      </c>
      <c r="M48" s="64">
        <v>434</v>
      </c>
      <c r="N48" s="64">
        <v>411</v>
      </c>
      <c r="O48" s="65">
        <v>425</v>
      </c>
      <c r="P48" s="48"/>
      <c r="Q48" s="48"/>
      <c r="R48" s="48"/>
      <c r="S48" s="48"/>
      <c r="T48" s="48"/>
      <c r="U48" s="48"/>
    </row>
    <row r="49" spans="1:21" ht="30.75" customHeight="1" x14ac:dyDescent="0.15">
      <c r="A49" s="48"/>
      <c r="B49" s="1252"/>
      <c r="C49" s="1253"/>
      <c r="D49" s="62"/>
      <c r="E49" s="1258" t="s">
        <v>15</v>
      </c>
      <c r="F49" s="1258"/>
      <c r="G49" s="1258"/>
      <c r="H49" s="1258"/>
      <c r="I49" s="1258"/>
      <c r="J49" s="1259"/>
      <c r="K49" s="63">
        <v>53</v>
      </c>
      <c r="L49" s="64">
        <v>55</v>
      </c>
      <c r="M49" s="64">
        <v>55</v>
      </c>
      <c r="N49" s="64">
        <v>60</v>
      </c>
      <c r="O49" s="65">
        <v>55</v>
      </c>
      <c r="P49" s="48"/>
      <c r="Q49" s="48"/>
      <c r="R49" s="48"/>
      <c r="S49" s="48"/>
      <c r="T49" s="48"/>
      <c r="U49" s="48"/>
    </row>
    <row r="50" spans="1:21" ht="30.75" customHeight="1" x14ac:dyDescent="0.15">
      <c r="A50" s="48"/>
      <c r="B50" s="1252"/>
      <c r="C50" s="1253"/>
      <c r="D50" s="62"/>
      <c r="E50" s="1258" t="s">
        <v>16</v>
      </c>
      <c r="F50" s="1258"/>
      <c r="G50" s="1258"/>
      <c r="H50" s="1258"/>
      <c r="I50" s="1258"/>
      <c r="J50" s="1259"/>
      <c r="K50" s="63">
        <v>3</v>
      </c>
      <c r="L50" s="64">
        <v>2</v>
      </c>
      <c r="M50" s="64">
        <v>2</v>
      </c>
      <c r="N50" s="64">
        <v>2</v>
      </c>
      <c r="O50" s="65">
        <v>2</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585</v>
      </c>
      <c r="L52" s="64">
        <v>587</v>
      </c>
      <c r="M52" s="64">
        <v>583</v>
      </c>
      <c r="N52" s="64">
        <v>574</v>
      </c>
      <c r="O52" s="65">
        <v>524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464</v>
      </c>
      <c r="L53" s="69">
        <v>436</v>
      </c>
      <c r="M53" s="69">
        <v>432</v>
      </c>
      <c r="N53" s="69">
        <v>407</v>
      </c>
      <c r="O53" s="70">
        <v>446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ZKim6T6O668IfXJFtPHXR5xxPdJjRJbydaNAQ9OvGupJCNgJHFckSExfL+PCS5rD9W2PaOFuAfkW1PBUzG04Ww==" saltValue="yP6l3z62IGEox+3QBlBu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4919</v>
      </c>
      <c r="J41" s="104">
        <v>4717</v>
      </c>
      <c r="K41" s="104">
        <v>4719</v>
      </c>
      <c r="L41" s="104">
        <v>5843</v>
      </c>
      <c r="M41" s="105">
        <v>7535</v>
      </c>
    </row>
    <row r="42" spans="2:13" ht="27.75" customHeight="1" x14ac:dyDescent="0.15">
      <c r="B42" s="1278"/>
      <c r="C42" s="1279"/>
      <c r="D42" s="106"/>
      <c r="E42" s="1284" t="s">
        <v>31</v>
      </c>
      <c r="F42" s="1284"/>
      <c r="G42" s="1284"/>
      <c r="H42" s="1285"/>
      <c r="I42" s="107">
        <v>9</v>
      </c>
      <c r="J42" s="108">
        <v>6</v>
      </c>
      <c r="K42" s="108">
        <v>5</v>
      </c>
      <c r="L42" s="108">
        <v>3</v>
      </c>
      <c r="M42" s="109">
        <v>1</v>
      </c>
    </row>
    <row r="43" spans="2:13" ht="27.75" customHeight="1" x14ac:dyDescent="0.15">
      <c r="B43" s="1278"/>
      <c r="C43" s="1279"/>
      <c r="D43" s="106"/>
      <c r="E43" s="1284" t="s">
        <v>32</v>
      </c>
      <c r="F43" s="1284"/>
      <c r="G43" s="1284"/>
      <c r="H43" s="1285"/>
      <c r="I43" s="107">
        <v>5931</v>
      </c>
      <c r="J43" s="108">
        <v>5685</v>
      </c>
      <c r="K43" s="108">
        <v>5502</v>
      </c>
      <c r="L43" s="108">
        <v>5044</v>
      </c>
      <c r="M43" s="109">
        <v>4345</v>
      </c>
    </row>
    <row r="44" spans="2:13" ht="27.75" customHeight="1" x14ac:dyDescent="0.15">
      <c r="B44" s="1278"/>
      <c r="C44" s="1279"/>
      <c r="D44" s="106"/>
      <c r="E44" s="1284" t="s">
        <v>33</v>
      </c>
      <c r="F44" s="1284"/>
      <c r="G44" s="1284"/>
      <c r="H44" s="1285"/>
      <c r="I44" s="107">
        <v>687</v>
      </c>
      <c r="J44" s="108">
        <v>623</v>
      </c>
      <c r="K44" s="108">
        <v>558</v>
      </c>
      <c r="L44" s="108">
        <v>505</v>
      </c>
      <c r="M44" s="109">
        <v>484</v>
      </c>
    </row>
    <row r="45" spans="2:13" ht="27.75" customHeight="1" x14ac:dyDescent="0.15">
      <c r="B45" s="1278"/>
      <c r="C45" s="1279"/>
      <c r="D45" s="106"/>
      <c r="E45" s="1284" t="s">
        <v>34</v>
      </c>
      <c r="F45" s="1284"/>
      <c r="G45" s="1284"/>
      <c r="H45" s="1285"/>
      <c r="I45" s="107">
        <v>1063</v>
      </c>
      <c r="J45" s="108">
        <v>1005</v>
      </c>
      <c r="K45" s="108">
        <v>969</v>
      </c>
      <c r="L45" s="108">
        <v>920</v>
      </c>
      <c r="M45" s="109">
        <v>850</v>
      </c>
    </row>
    <row r="46" spans="2:13" ht="27.75" customHeight="1" x14ac:dyDescent="0.15">
      <c r="B46" s="1278"/>
      <c r="C46" s="1279"/>
      <c r="D46" s="110"/>
      <c r="E46" s="1284" t="s">
        <v>35</v>
      </c>
      <c r="F46" s="1284"/>
      <c r="G46" s="1284"/>
      <c r="H46" s="1285"/>
      <c r="I46" s="107" t="s">
        <v>512</v>
      </c>
      <c r="J46" s="108" t="s">
        <v>512</v>
      </c>
      <c r="K46" s="108" t="s">
        <v>512</v>
      </c>
      <c r="L46" s="108" t="s">
        <v>512</v>
      </c>
      <c r="M46" s="109" t="s">
        <v>512</v>
      </c>
    </row>
    <row r="47" spans="2:13" ht="27.75" customHeight="1" x14ac:dyDescent="0.15">
      <c r="B47" s="1278"/>
      <c r="C47" s="1279"/>
      <c r="D47" s="111"/>
      <c r="E47" s="1286" t="s">
        <v>36</v>
      </c>
      <c r="F47" s="1287"/>
      <c r="G47" s="1287"/>
      <c r="H47" s="1288"/>
      <c r="I47" s="107" t="s">
        <v>512</v>
      </c>
      <c r="J47" s="108" t="s">
        <v>512</v>
      </c>
      <c r="K47" s="108" t="s">
        <v>512</v>
      </c>
      <c r="L47" s="108" t="s">
        <v>512</v>
      </c>
      <c r="M47" s="109" t="s">
        <v>512</v>
      </c>
    </row>
    <row r="48" spans="2:13" ht="27.75" customHeight="1" x14ac:dyDescent="0.15">
      <c r="B48" s="1278"/>
      <c r="C48" s="1279"/>
      <c r="D48" s="106"/>
      <c r="E48" s="1284" t="s">
        <v>37</v>
      </c>
      <c r="F48" s="1284"/>
      <c r="G48" s="1284"/>
      <c r="H48" s="1285"/>
      <c r="I48" s="107" t="s">
        <v>512</v>
      </c>
      <c r="J48" s="108" t="s">
        <v>512</v>
      </c>
      <c r="K48" s="108" t="s">
        <v>512</v>
      </c>
      <c r="L48" s="108" t="s">
        <v>512</v>
      </c>
      <c r="M48" s="109" t="s">
        <v>512</v>
      </c>
    </row>
    <row r="49" spans="2:13" ht="27.75" customHeight="1" x14ac:dyDescent="0.15">
      <c r="B49" s="1280"/>
      <c r="C49" s="1281"/>
      <c r="D49" s="106"/>
      <c r="E49" s="1284" t="s">
        <v>38</v>
      </c>
      <c r="F49" s="1284"/>
      <c r="G49" s="1284"/>
      <c r="H49" s="1285"/>
      <c r="I49" s="107" t="s">
        <v>512</v>
      </c>
      <c r="J49" s="108" t="s">
        <v>512</v>
      </c>
      <c r="K49" s="108" t="s">
        <v>512</v>
      </c>
      <c r="L49" s="108" t="s">
        <v>512</v>
      </c>
      <c r="M49" s="109" t="s">
        <v>512</v>
      </c>
    </row>
    <row r="50" spans="2:13" ht="27.75" customHeight="1" x14ac:dyDescent="0.15">
      <c r="B50" s="1289" t="s">
        <v>39</v>
      </c>
      <c r="C50" s="1290"/>
      <c r="D50" s="112"/>
      <c r="E50" s="1284" t="s">
        <v>40</v>
      </c>
      <c r="F50" s="1284"/>
      <c r="G50" s="1284"/>
      <c r="H50" s="1285"/>
      <c r="I50" s="107">
        <v>948</v>
      </c>
      <c r="J50" s="108">
        <v>1152</v>
      </c>
      <c r="K50" s="108">
        <v>1235</v>
      </c>
      <c r="L50" s="108">
        <v>1131</v>
      </c>
      <c r="M50" s="109">
        <v>1025</v>
      </c>
    </row>
    <row r="51" spans="2:13" ht="27.75" customHeight="1" x14ac:dyDescent="0.15">
      <c r="B51" s="1278"/>
      <c r="C51" s="1279"/>
      <c r="D51" s="106"/>
      <c r="E51" s="1284" t="s">
        <v>41</v>
      </c>
      <c r="F51" s="1284"/>
      <c r="G51" s="1284"/>
      <c r="H51" s="1285"/>
      <c r="I51" s="107" t="s">
        <v>512</v>
      </c>
      <c r="J51" s="108" t="s">
        <v>512</v>
      </c>
      <c r="K51" s="108" t="s">
        <v>512</v>
      </c>
      <c r="L51" s="108" t="s">
        <v>512</v>
      </c>
      <c r="M51" s="109" t="s">
        <v>512</v>
      </c>
    </row>
    <row r="52" spans="2:13" ht="27.75" customHeight="1" x14ac:dyDescent="0.15">
      <c r="B52" s="1280"/>
      <c r="C52" s="1281"/>
      <c r="D52" s="106"/>
      <c r="E52" s="1284" t="s">
        <v>42</v>
      </c>
      <c r="F52" s="1284"/>
      <c r="G52" s="1284"/>
      <c r="H52" s="1285"/>
      <c r="I52" s="107">
        <v>6811</v>
      </c>
      <c r="J52" s="108">
        <v>6564</v>
      </c>
      <c r="K52" s="108">
        <v>6546</v>
      </c>
      <c r="L52" s="108">
        <v>6700</v>
      </c>
      <c r="M52" s="109">
        <v>7290</v>
      </c>
    </row>
    <row r="53" spans="2:13" ht="27.75" customHeight="1" thickBot="1" x14ac:dyDescent="0.2">
      <c r="B53" s="1291" t="s">
        <v>43</v>
      </c>
      <c r="C53" s="1292"/>
      <c r="D53" s="113"/>
      <c r="E53" s="1293" t="s">
        <v>44</v>
      </c>
      <c r="F53" s="1293"/>
      <c r="G53" s="1293"/>
      <c r="H53" s="1294"/>
      <c r="I53" s="114">
        <v>4849</v>
      </c>
      <c r="J53" s="115">
        <v>4321</v>
      </c>
      <c r="K53" s="115">
        <v>3970</v>
      </c>
      <c r="L53" s="115">
        <v>4484</v>
      </c>
      <c r="M53" s="116">
        <v>4899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gE4rVNsZ6TG/WhhxGHQN9VGkyazRCAcrfxOzyzc0OdY1vmwITVIjAKI98Ouw9iofXJvIfLjsv5DjQ1gKV9vQ==" saltValue="ikMuwU8iVI2SW+/KDPsE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B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658</v>
      </c>
      <c r="G55" s="128">
        <v>534</v>
      </c>
      <c r="H55" s="129">
        <v>315</v>
      </c>
    </row>
    <row r="56" spans="2:8" ht="52.5" customHeight="1" x14ac:dyDescent="0.15">
      <c r="B56" s="130"/>
      <c r="C56" s="1305" t="s">
        <v>48</v>
      </c>
      <c r="D56" s="1305"/>
      <c r="E56" s="1306"/>
      <c r="F56" s="131">
        <v>72</v>
      </c>
      <c r="G56" s="131">
        <v>22</v>
      </c>
      <c r="H56" s="132">
        <v>0</v>
      </c>
    </row>
    <row r="57" spans="2:8" ht="53.25" customHeight="1" x14ac:dyDescent="0.15">
      <c r="B57" s="130"/>
      <c r="C57" s="1307" t="s">
        <v>49</v>
      </c>
      <c r="D57" s="1307"/>
      <c r="E57" s="1308"/>
      <c r="F57" s="133">
        <v>123</v>
      </c>
      <c r="G57" s="133">
        <v>133</v>
      </c>
      <c r="H57" s="134">
        <v>141</v>
      </c>
    </row>
    <row r="58" spans="2:8" ht="45.75" customHeight="1" x14ac:dyDescent="0.15">
      <c r="B58" s="135"/>
      <c r="C58" s="1295" t="s">
        <v>591</v>
      </c>
      <c r="D58" s="1296"/>
      <c r="E58" s="1297"/>
      <c r="F58" s="136">
        <v>102</v>
      </c>
      <c r="G58" s="136">
        <v>93</v>
      </c>
      <c r="H58" s="137">
        <v>92</v>
      </c>
    </row>
    <row r="59" spans="2:8" ht="45.75" customHeight="1" x14ac:dyDescent="0.15">
      <c r="B59" s="135"/>
      <c r="C59" s="1295" t="s">
        <v>592</v>
      </c>
      <c r="D59" s="1296"/>
      <c r="E59" s="1297"/>
      <c r="F59" s="136">
        <v>6</v>
      </c>
      <c r="G59" s="136">
        <v>32</v>
      </c>
      <c r="H59" s="137">
        <v>46</v>
      </c>
    </row>
    <row r="60" spans="2:8" ht="45.75" customHeight="1" x14ac:dyDescent="0.15">
      <c r="B60" s="135"/>
      <c r="C60" s="1295" t="s">
        <v>593</v>
      </c>
      <c r="D60" s="1296"/>
      <c r="E60" s="1297"/>
      <c r="F60" s="136">
        <v>15</v>
      </c>
      <c r="G60" s="136">
        <v>8</v>
      </c>
      <c r="H60" s="137">
        <v>3</v>
      </c>
    </row>
    <row r="61" spans="2:8" ht="45.75" customHeight="1" x14ac:dyDescent="0.15">
      <c r="B61" s="135"/>
      <c r="C61" s="1295" t="s">
        <v>594</v>
      </c>
      <c r="D61" s="1296"/>
      <c r="E61" s="1297"/>
      <c r="F61" s="136">
        <v>0</v>
      </c>
      <c r="G61" s="136">
        <v>0</v>
      </c>
      <c r="H61" s="137">
        <v>0</v>
      </c>
    </row>
    <row r="62" spans="2:8" ht="45.75" customHeight="1" thickBot="1" x14ac:dyDescent="0.2">
      <c r="B62" s="138"/>
      <c r="C62" s="1298" t="s">
        <v>595</v>
      </c>
      <c r="D62" s="1299"/>
      <c r="E62" s="1300"/>
      <c r="F62" s="139">
        <v>0</v>
      </c>
      <c r="G62" s="139">
        <v>0</v>
      </c>
      <c r="H62" s="140">
        <v>0</v>
      </c>
    </row>
    <row r="63" spans="2:8" ht="52.5" customHeight="1" thickBot="1" x14ac:dyDescent="0.2">
      <c r="B63" s="141"/>
      <c r="C63" s="1301" t="s">
        <v>50</v>
      </c>
      <c r="D63" s="1301"/>
      <c r="E63" s="1302"/>
      <c r="F63" s="142">
        <v>854</v>
      </c>
      <c r="G63" s="142">
        <v>689</v>
      </c>
      <c r="H63" s="143">
        <v>457</v>
      </c>
    </row>
    <row r="64" spans="2:8" ht="15" customHeight="1" x14ac:dyDescent="0.15"/>
  </sheetData>
  <sheetProtection algorithmName="SHA-512" hashValue="ASr+tognKkRIkosNQmob+idne9KwqRHmlzLuZTl/MclfIqp/ekdE700u529GskuPdn9MbgCGHsWWUe707fqbdg==" saltValue="TbpxM0d7Khg9V73MYxuD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8418E-F508-43D8-BB0B-469365EC2CEA}">
  <sheetPr codeName="Sheet10">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3">
        <v>140.6</v>
      </c>
      <c r="BQ51" s="1323"/>
      <c r="BR51" s="1323"/>
      <c r="BS51" s="1323"/>
      <c r="BT51" s="1323"/>
      <c r="BU51" s="1323"/>
      <c r="BV51" s="1323"/>
      <c r="BW51" s="1323"/>
      <c r="BX51" s="1323">
        <v>127.7</v>
      </c>
      <c r="BY51" s="1323"/>
      <c r="BZ51" s="1323"/>
      <c r="CA51" s="1323"/>
      <c r="CB51" s="1323"/>
      <c r="CC51" s="1323"/>
      <c r="CD51" s="1323"/>
      <c r="CE51" s="1323"/>
      <c r="CF51" s="1323">
        <v>117.9</v>
      </c>
      <c r="CG51" s="1323"/>
      <c r="CH51" s="1323"/>
      <c r="CI51" s="1323"/>
      <c r="CJ51" s="1323"/>
      <c r="CK51" s="1323"/>
      <c r="CL51" s="1323"/>
      <c r="CM51" s="1323"/>
      <c r="CN51" s="1323">
        <v>132.1</v>
      </c>
      <c r="CO51" s="1323"/>
      <c r="CP51" s="1323"/>
      <c r="CQ51" s="1323"/>
      <c r="CR51" s="1323"/>
      <c r="CS51" s="1323"/>
      <c r="CT51" s="1323"/>
      <c r="CU51" s="1323"/>
      <c r="CV51" s="1323">
        <v>150.19999999999999</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3">
        <v>62.4</v>
      </c>
      <c r="BQ53" s="1323"/>
      <c r="BR53" s="1323"/>
      <c r="BS53" s="1323"/>
      <c r="BT53" s="1323"/>
      <c r="BU53" s="1323"/>
      <c r="BV53" s="1323"/>
      <c r="BW53" s="1323"/>
      <c r="BX53" s="1323">
        <v>64.2</v>
      </c>
      <c r="BY53" s="1323"/>
      <c r="BZ53" s="1323"/>
      <c r="CA53" s="1323"/>
      <c r="CB53" s="1323"/>
      <c r="CC53" s="1323"/>
      <c r="CD53" s="1323"/>
      <c r="CE53" s="1323"/>
      <c r="CF53" s="1323">
        <v>65.099999999999994</v>
      </c>
      <c r="CG53" s="1323"/>
      <c r="CH53" s="1323"/>
      <c r="CI53" s="1323"/>
      <c r="CJ53" s="1323"/>
      <c r="CK53" s="1323"/>
      <c r="CL53" s="1323"/>
      <c r="CM53" s="1323"/>
      <c r="CN53" s="1323">
        <v>68.3</v>
      </c>
      <c r="CO53" s="1323"/>
      <c r="CP53" s="1323"/>
      <c r="CQ53" s="1323"/>
      <c r="CR53" s="1323"/>
      <c r="CS53" s="1323"/>
      <c r="CT53" s="1323"/>
      <c r="CU53" s="1323"/>
      <c r="CV53" s="1323">
        <v>66.3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3">
        <v>58.9</v>
      </c>
      <c r="BQ55" s="1323"/>
      <c r="BR55" s="1323"/>
      <c r="BS55" s="1323"/>
      <c r="BT55" s="1323"/>
      <c r="BU55" s="1323"/>
      <c r="BV55" s="1323"/>
      <c r="BW55" s="1323"/>
      <c r="BX55" s="1323">
        <v>51.4</v>
      </c>
      <c r="BY55" s="1323"/>
      <c r="BZ55" s="1323"/>
      <c r="CA55" s="1323"/>
      <c r="CB55" s="1323"/>
      <c r="CC55" s="1323"/>
      <c r="CD55" s="1323"/>
      <c r="CE55" s="1323"/>
      <c r="CF55" s="1323">
        <v>46.8</v>
      </c>
      <c r="CG55" s="1323"/>
      <c r="CH55" s="1323"/>
      <c r="CI55" s="1323"/>
      <c r="CJ55" s="1323"/>
      <c r="CK55" s="1323"/>
      <c r="CL55" s="1323"/>
      <c r="CM55" s="1323"/>
      <c r="CN55" s="1323">
        <v>48.4</v>
      </c>
      <c r="CO55" s="1323"/>
      <c r="CP55" s="1323"/>
      <c r="CQ55" s="1323"/>
      <c r="CR55" s="1323"/>
      <c r="CS55" s="1323"/>
      <c r="CT55" s="1323"/>
      <c r="CU55" s="1323"/>
      <c r="CV55" s="1323">
        <v>43</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3">
        <v>55.6</v>
      </c>
      <c r="BQ57" s="1323"/>
      <c r="BR57" s="1323"/>
      <c r="BS57" s="1323"/>
      <c r="BT57" s="1323"/>
      <c r="BU57" s="1323"/>
      <c r="BV57" s="1323"/>
      <c r="BW57" s="1323"/>
      <c r="BX57" s="1323">
        <v>59.8</v>
      </c>
      <c r="BY57" s="1323"/>
      <c r="BZ57" s="1323"/>
      <c r="CA57" s="1323"/>
      <c r="CB57" s="1323"/>
      <c r="CC57" s="1323"/>
      <c r="CD57" s="1323"/>
      <c r="CE57" s="1323"/>
      <c r="CF57" s="1323">
        <v>61.4</v>
      </c>
      <c r="CG57" s="1323"/>
      <c r="CH57" s="1323"/>
      <c r="CI57" s="1323"/>
      <c r="CJ57" s="1323"/>
      <c r="CK57" s="1323"/>
      <c r="CL57" s="1323"/>
      <c r="CM57" s="1323"/>
      <c r="CN57" s="1323">
        <v>61.4</v>
      </c>
      <c r="CO57" s="1323"/>
      <c r="CP57" s="1323"/>
      <c r="CQ57" s="1323"/>
      <c r="CR57" s="1323"/>
      <c r="CS57" s="1323"/>
      <c r="CT57" s="1323"/>
      <c r="CU57" s="1323"/>
      <c r="CV57" s="1323">
        <v>62.5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140.6</v>
      </c>
      <c r="BQ73" s="1323"/>
      <c r="BR73" s="1323"/>
      <c r="BS73" s="1323"/>
      <c r="BT73" s="1323"/>
      <c r="BU73" s="1323"/>
      <c r="BV73" s="1323"/>
      <c r="BW73" s="1323"/>
      <c r="BX73" s="1323">
        <v>127.7</v>
      </c>
      <c r="BY73" s="1323"/>
      <c r="BZ73" s="1323"/>
      <c r="CA73" s="1323"/>
      <c r="CB73" s="1323"/>
      <c r="CC73" s="1323"/>
      <c r="CD73" s="1323"/>
      <c r="CE73" s="1323"/>
      <c r="CF73" s="1323">
        <v>117.9</v>
      </c>
      <c r="CG73" s="1323"/>
      <c r="CH73" s="1323"/>
      <c r="CI73" s="1323"/>
      <c r="CJ73" s="1323"/>
      <c r="CK73" s="1323"/>
      <c r="CL73" s="1323"/>
      <c r="CM73" s="1323"/>
      <c r="CN73" s="1323">
        <v>132.1</v>
      </c>
      <c r="CO73" s="1323"/>
      <c r="CP73" s="1323"/>
      <c r="CQ73" s="1323"/>
      <c r="CR73" s="1323"/>
      <c r="CS73" s="1323"/>
      <c r="CT73" s="1323"/>
      <c r="CU73" s="1323"/>
      <c r="CV73" s="1323">
        <v>150.19999999999999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13</v>
      </c>
      <c r="BQ75" s="1323"/>
      <c r="BR75" s="1323"/>
      <c r="BS75" s="1323"/>
      <c r="BT75" s="1323"/>
      <c r="BU75" s="1323"/>
      <c r="BV75" s="1323"/>
      <c r="BW75" s="1323"/>
      <c r="BX75" s="1323">
        <v>13</v>
      </c>
      <c r="BY75" s="1323"/>
      <c r="BZ75" s="1323"/>
      <c r="CA75" s="1323"/>
      <c r="CB75" s="1323"/>
      <c r="CC75" s="1323"/>
      <c r="CD75" s="1323"/>
      <c r="CE75" s="1323"/>
      <c r="CF75" s="1323">
        <v>13</v>
      </c>
      <c r="CG75" s="1323"/>
      <c r="CH75" s="1323"/>
      <c r="CI75" s="1323"/>
      <c r="CJ75" s="1323"/>
      <c r="CK75" s="1323"/>
      <c r="CL75" s="1323"/>
      <c r="CM75" s="1323"/>
      <c r="CN75" s="1323">
        <v>12.5</v>
      </c>
      <c r="CO75" s="1323"/>
      <c r="CP75" s="1323"/>
      <c r="CQ75" s="1323"/>
      <c r="CR75" s="1323"/>
      <c r="CS75" s="1323"/>
      <c r="CT75" s="1323"/>
      <c r="CU75" s="1323"/>
      <c r="CV75" s="1323">
        <v>12.8</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58.9</v>
      </c>
      <c r="BQ77" s="1323"/>
      <c r="BR77" s="1323"/>
      <c r="BS77" s="1323"/>
      <c r="BT77" s="1323"/>
      <c r="BU77" s="1323"/>
      <c r="BV77" s="1323"/>
      <c r="BW77" s="1323"/>
      <c r="BX77" s="1323">
        <v>51.4</v>
      </c>
      <c r="BY77" s="1323"/>
      <c r="BZ77" s="1323"/>
      <c r="CA77" s="1323"/>
      <c r="CB77" s="1323"/>
      <c r="CC77" s="1323"/>
      <c r="CD77" s="1323"/>
      <c r="CE77" s="1323"/>
      <c r="CF77" s="1323">
        <v>46.8</v>
      </c>
      <c r="CG77" s="1323"/>
      <c r="CH77" s="1323"/>
      <c r="CI77" s="1323"/>
      <c r="CJ77" s="1323"/>
      <c r="CK77" s="1323"/>
      <c r="CL77" s="1323"/>
      <c r="CM77" s="1323"/>
      <c r="CN77" s="1323">
        <v>48.4</v>
      </c>
      <c r="CO77" s="1323"/>
      <c r="CP77" s="1323"/>
      <c r="CQ77" s="1323"/>
      <c r="CR77" s="1323"/>
      <c r="CS77" s="1323"/>
      <c r="CT77" s="1323"/>
      <c r="CU77" s="1323"/>
      <c r="CV77" s="1323">
        <v>43</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10.8</v>
      </c>
      <c r="BQ79" s="1323"/>
      <c r="BR79" s="1323"/>
      <c r="BS79" s="1323"/>
      <c r="BT79" s="1323"/>
      <c r="BU79" s="1323"/>
      <c r="BV79" s="1323"/>
      <c r="BW79" s="1323"/>
      <c r="BX79" s="1323">
        <v>10.199999999999999</v>
      </c>
      <c r="BY79" s="1323"/>
      <c r="BZ79" s="1323"/>
      <c r="CA79" s="1323"/>
      <c r="CB79" s="1323"/>
      <c r="CC79" s="1323"/>
      <c r="CD79" s="1323"/>
      <c r="CE79" s="1323"/>
      <c r="CF79" s="1323">
        <v>9.9</v>
      </c>
      <c r="CG79" s="1323"/>
      <c r="CH79" s="1323"/>
      <c r="CI79" s="1323"/>
      <c r="CJ79" s="1323"/>
      <c r="CK79" s="1323"/>
      <c r="CL79" s="1323"/>
      <c r="CM79" s="1323"/>
      <c r="CN79" s="1323">
        <v>9.9</v>
      </c>
      <c r="CO79" s="1323"/>
      <c r="CP79" s="1323"/>
      <c r="CQ79" s="1323"/>
      <c r="CR79" s="1323"/>
      <c r="CS79" s="1323"/>
      <c r="CT79" s="1323"/>
      <c r="CU79" s="1323"/>
      <c r="CV79" s="1323">
        <v>9.9</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L2s8z631fXBK65NHIMKvJTnfK5zqaoP4OjgCLV4PnV4OeXANZbKUGPGhUCFFR9kBiKTQ3hS9zGr89fLsmEm/A==" saltValue="YjhAIYZzQdvKiSaiFpFi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7DB72-FD59-4FF1-A435-60D080D61615}">
  <sheetPr codeName="Sheet11">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ND8uwyshRoRu+CXgxynfgcWJYEP8kO+23pPl/MeGQcb9iAQaTJmcBvVRDLohM8x/6lWpSvSXB0IZicz5cF1wWg==" saltValue="XHhgZCyFz+3wGd5YL+O2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5C2E3-4670-403A-99AC-EA2D962973FA}">
  <sheetPr codeName="Sheet12">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xHCh5yychwj6/NhkbjWZIdzPxgC5jdyCGWYErP5rVHO/jdTgPyIY3yV0sHu4V02AReY4qABFBjXxmSYeDbCBWw==" saltValue="etiaXXmgQqI6y49KfJ7V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20170</v>
      </c>
      <c r="E3" s="162"/>
      <c r="F3" s="163">
        <v>93741</v>
      </c>
      <c r="G3" s="164"/>
      <c r="H3" s="165"/>
    </row>
    <row r="4" spans="1:8" x14ac:dyDescent="0.15">
      <c r="A4" s="166"/>
      <c r="B4" s="167"/>
      <c r="C4" s="168"/>
      <c r="D4" s="169">
        <v>9659</v>
      </c>
      <c r="E4" s="170"/>
      <c r="F4" s="171">
        <v>46285</v>
      </c>
      <c r="G4" s="172"/>
      <c r="H4" s="173"/>
    </row>
    <row r="5" spans="1:8" x14ac:dyDescent="0.15">
      <c r="A5" s="154" t="s">
        <v>545</v>
      </c>
      <c r="B5" s="159"/>
      <c r="C5" s="160"/>
      <c r="D5" s="161">
        <v>16126</v>
      </c>
      <c r="E5" s="162"/>
      <c r="F5" s="163">
        <v>107537</v>
      </c>
      <c r="G5" s="164"/>
      <c r="H5" s="165"/>
    </row>
    <row r="6" spans="1:8" x14ac:dyDescent="0.15">
      <c r="A6" s="166"/>
      <c r="B6" s="167"/>
      <c r="C6" s="168"/>
      <c r="D6" s="169">
        <v>13677</v>
      </c>
      <c r="E6" s="170"/>
      <c r="F6" s="171">
        <v>57923</v>
      </c>
      <c r="G6" s="172"/>
      <c r="H6" s="173"/>
    </row>
    <row r="7" spans="1:8" x14ac:dyDescent="0.15">
      <c r="A7" s="154" t="s">
        <v>546</v>
      </c>
      <c r="B7" s="159"/>
      <c r="C7" s="160"/>
      <c r="D7" s="161">
        <v>46735</v>
      </c>
      <c r="E7" s="162"/>
      <c r="F7" s="163">
        <v>113913</v>
      </c>
      <c r="G7" s="164"/>
      <c r="H7" s="165"/>
    </row>
    <row r="8" spans="1:8" x14ac:dyDescent="0.15">
      <c r="A8" s="166"/>
      <c r="B8" s="167"/>
      <c r="C8" s="168"/>
      <c r="D8" s="169">
        <v>14300</v>
      </c>
      <c r="E8" s="170"/>
      <c r="F8" s="171">
        <v>53160</v>
      </c>
      <c r="G8" s="172"/>
      <c r="H8" s="173"/>
    </row>
    <row r="9" spans="1:8" x14ac:dyDescent="0.15">
      <c r="A9" s="154" t="s">
        <v>547</v>
      </c>
      <c r="B9" s="159"/>
      <c r="C9" s="160"/>
      <c r="D9" s="161">
        <v>168293</v>
      </c>
      <c r="E9" s="162"/>
      <c r="F9" s="163">
        <v>115050</v>
      </c>
      <c r="G9" s="164"/>
      <c r="H9" s="165"/>
    </row>
    <row r="10" spans="1:8" x14ac:dyDescent="0.15">
      <c r="A10" s="166"/>
      <c r="B10" s="167"/>
      <c r="C10" s="168"/>
      <c r="D10" s="169">
        <v>98311</v>
      </c>
      <c r="E10" s="170"/>
      <c r="F10" s="171">
        <v>53792</v>
      </c>
      <c r="G10" s="172"/>
      <c r="H10" s="173"/>
    </row>
    <row r="11" spans="1:8" x14ac:dyDescent="0.15">
      <c r="A11" s="154" t="s">
        <v>548</v>
      </c>
      <c r="B11" s="159"/>
      <c r="C11" s="160"/>
      <c r="D11" s="161">
        <v>274518</v>
      </c>
      <c r="E11" s="162"/>
      <c r="F11" s="163">
        <v>118252</v>
      </c>
      <c r="G11" s="164"/>
      <c r="H11" s="165"/>
    </row>
    <row r="12" spans="1:8" x14ac:dyDescent="0.15">
      <c r="A12" s="166"/>
      <c r="B12" s="167"/>
      <c r="C12" s="174"/>
      <c r="D12" s="169">
        <v>100263</v>
      </c>
      <c r="E12" s="170"/>
      <c r="F12" s="171">
        <v>49994</v>
      </c>
      <c r="G12" s="172"/>
      <c r="H12" s="173"/>
    </row>
    <row r="13" spans="1:8" x14ac:dyDescent="0.15">
      <c r="A13" s="154"/>
      <c r="B13" s="159"/>
      <c r="C13" s="175"/>
      <c r="D13" s="176">
        <v>105168</v>
      </c>
      <c r="E13" s="177"/>
      <c r="F13" s="178">
        <v>109699</v>
      </c>
      <c r="G13" s="179"/>
      <c r="H13" s="165"/>
    </row>
    <row r="14" spans="1:8" x14ac:dyDescent="0.15">
      <c r="A14" s="166"/>
      <c r="B14" s="167"/>
      <c r="C14" s="168"/>
      <c r="D14" s="169">
        <v>47242</v>
      </c>
      <c r="E14" s="170"/>
      <c r="F14" s="171">
        <v>52231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7.07</v>
      </c>
      <c r="C19" s="180">
        <f>ROUND(VALUE(SUBSTITUTE(実質収支比率等に係る経年分析!G$48,"▲","-")),2)</f>
        <v>4.74</v>
      </c>
      <c r="D19" s="180">
        <f>ROUND(VALUE(SUBSTITUTE(実質収支比率等に係る経年分析!H$48,"▲","-")),2)</f>
        <v>4.91</v>
      </c>
      <c r="E19" s="180">
        <f>ROUND(VALUE(SUBSTITUTE(実質収支比率等に係る経年分析!I$48,"▲","-")),2)</f>
        <v>6.66</v>
      </c>
      <c r="F19" s="180">
        <f>ROUND(VALUE(SUBSTITUTE(実質収支比率等に係る経年分析!J$48,"▲","-")),2)</f>
        <v>6.14</v>
      </c>
    </row>
    <row r="20" spans="1:11" x14ac:dyDescent="0.15">
      <c r="A20" s="180" t="s">
        <v>54</v>
      </c>
      <c r="B20" s="180">
        <f>ROUND(VALUE(SUBSTITUTE(実質収支比率等に係る経年分析!F$47,"▲","-")),2)</f>
        <v>12.42</v>
      </c>
      <c r="C20" s="180">
        <f>ROUND(VALUE(SUBSTITUTE(実質収支比率等に係る経年分析!G$47,"▲","-")),2)</f>
        <v>17.09</v>
      </c>
      <c r="D20" s="180">
        <f>ROUND(VALUE(SUBSTITUTE(実質収支比率等に係る経年分析!H$47,"▲","-")),2)</f>
        <v>16.66</v>
      </c>
      <c r="E20" s="180">
        <f>ROUND(VALUE(SUBSTITUTE(実質収支比率等に係る経年分析!I$47,"▲","-")),2)</f>
        <v>13.45</v>
      </c>
      <c r="F20" s="180">
        <f>ROUND(VALUE(SUBSTITUTE(実質収支比率等に係る経年分析!J$47,"▲","-")),2)</f>
        <v>8.32</v>
      </c>
    </row>
    <row r="21" spans="1:11" x14ac:dyDescent="0.15">
      <c r="A21" s="180" t="s">
        <v>55</v>
      </c>
      <c r="B21" s="180">
        <f>IF(ISNUMBER(VALUE(SUBSTITUTE(実質収支比率等に係る経年分析!F$49,"▲","-"))),ROUND(VALUE(SUBSTITUTE(実質収支比率等に係る経年分析!F$49,"▲","-")),2),NA())</f>
        <v>1.23</v>
      </c>
      <c r="C21" s="180">
        <f>IF(ISNUMBER(VALUE(SUBSTITUTE(実質収支比率等に係る経年分析!G$49,"▲","-"))),ROUND(VALUE(SUBSTITUTE(実質収支比率等に係る経年分析!G$49,"▲","-")),2),NA())</f>
        <v>-3.01</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-4.38</v>
      </c>
      <c r="F21" s="180">
        <f>IF(ISNUMBER(VALUE(SUBSTITUTE(実質収支比率等に係る経年分析!J$49,"▲","-"))),ROUND(VALUE(SUBSTITUTE(実質収支比率等に係る経年分析!J$49,"▲","-")),2),NA())</f>
        <v>-10.59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1.81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2.0299999999999998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3.47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9.19</v>
      </c>
    </row>
    <row r="36" spans="1:16" x14ac:dyDescent="0.15">
      <c r="A36" s="181" t="str">
        <f>IF(連結実質赤字比率に係る赤字・黒字の構成分析!C$34="",NA(),連結実質赤字比率に係る赤字・黒字の構成分析!C$34)</f>
        <v>学校給食特別会計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585</v>
      </c>
      <c r="E42" s="182"/>
      <c r="F42" s="182"/>
      <c r="G42" s="182">
        <f>'実質公債費比率（分子）の構造'!L$52</f>
        <v>587</v>
      </c>
      <c r="H42" s="182"/>
      <c r="I42" s="182"/>
      <c r="J42" s="182">
        <f>'実質公債費比率（分子）の構造'!M$52</f>
        <v>583</v>
      </c>
      <c r="K42" s="182"/>
      <c r="L42" s="182"/>
      <c r="M42" s="182">
        <f>'実質公債費比率（分子）の構造'!N$52</f>
        <v>574</v>
      </c>
      <c r="N42" s="182"/>
      <c r="O42" s="182"/>
      <c r="P42" s="182">
        <f>'実質公債費比率（分子）の構造'!O$52</f>
        <v>524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53</v>
      </c>
      <c r="C45" s="182"/>
      <c r="D45" s="182"/>
      <c r="E45" s="182">
        <f>'実質公債費比率（分子）の構造'!L$49</f>
        <v>55</v>
      </c>
      <c r="F45" s="182"/>
      <c r="G45" s="182"/>
      <c r="H45" s="182">
        <f>'実質公債費比率（分子）の構造'!M$49</f>
        <v>55</v>
      </c>
      <c r="I45" s="182"/>
      <c r="J45" s="182"/>
      <c r="K45" s="182">
        <f>'実質公債費比率（分子）の構造'!N$49</f>
        <v>60</v>
      </c>
      <c r="L45" s="182"/>
      <c r="M45" s="182"/>
      <c r="N45" s="182">
        <f>'実質公債費比率（分子）の構造'!O$49</f>
        <v>55</v>
      </c>
      <c r="O45" s="182"/>
      <c r="P45" s="182"/>
    </row>
    <row r="46" spans="1:16" x14ac:dyDescent="0.15">
      <c r="A46" s="182" t="s">
        <v>66</v>
      </c>
      <c r="B46" s="182">
        <f>'実質公債費比率（分子）の構造'!K$48</f>
        <v>442</v>
      </c>
      <c r="C46" s="182"/>
      <c r="D46" s="182"/>
      <c r="E46" s="182">
        <f>'実質公債費比率（分子）の構造'!L$48</f>
        <v>447</v>
      </c>
      <c r="F46" s="182"/>
      <c r="G46" s="182"/>
      <c r="H46" s="182">
        <f>'実質公債費比率（分子）の構造'!M$48</f>
        <v>434</v>
      </c>
      <c r="I46" s="182"/>
      <c r="J46" s="182"/>
      <c r="K46" s="182">
        <f>'実質公債費比率（分子）の構造'!N$48</f>
        <v>411</v>
      </c>
      <c r="L46" s="182"/>
      <c r="M46" s="182"/>
      <c r="N46" s="182">
        <f>'実質公債費比率（分子）の構造'!O$48</f>
        <v>425</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551</v>
      </c>
      <c r="C49" s="182"/>
      <c r="D49" s="182"/>
      <c r="E49" s="182">
        <f>'実質公債費比率（分子）の構造'!L$45</f>
        <v>519</v>
      </c>
      <c r="F49" s="182"/>
      <c r="G49" s="182"/>
      <c r="H49" s="182">
        <f>'実質公債費比率（分子）の構造'!M$45</f>
        <v>524</v>
      </c>
      <c r="I49" s="182"/>
      <c r="J49" s="182"/>
      <c r="K49" s="182">
        <f>'実質公債費比率（分子）の構造'!N$45</f>
        <v>508</v>
      </c>
      <c r="L49" s="182"/>
      <c r="M49" s="182"/>
      <c r="N49" s="182">
        <f>'実質公債費比率（分子）の構造'!O$45</f>
        <v>488</v>
      </c>
      <c r="O49" s="182"/>
      <c r="P49" s="182"/>
    </row>
    <row r="50" spans="1:16" x14ac:dyDescent="0.15">
      <c r="A50" s="182" t="s">
        <v>69</v>
      </c>
      <c r="B50" s="182" t="e">
        <f>NA()</f>
        <v>#N/A</v>
      </c>
      <c r="C50" s="182">
        <f>IF(ISNUMBER('実質公債費比率（分子）の構造'!K$53),'実質公債費比率（分子）の構造'!K$53,NA())</f>
        <v>464</v>
      </c>
      <c r="D50" s="182" t="e">
        <f>NA()</f>
        <v>#N/A</v>
      </c>
      <c r="E50" s="182" t="e">
        <f>NA()</f>
        <v>#N/A</v>
      </c>
      <c r="F50" s="182">
        <f>IF(ISNUMBER('実質公債費比率（分子）の構造'!L$53),'実質公債費比率（分子）の構造'!L$53,NA())</f>
        <v>436</v>
      </c>
      <c r="G50" s="182" t="e">
        <f>NA()</f>
        <v>#N/A</v>
      </c>
      <c r="H50" s="182" t="e">
        <f>NA()</f>
        <v>#N/A</v>
      </c>
      <c r="I50" s="182">
        <f>IF(ISNUMBER('実質公債費比率（分子）の構造'!M$53),'実質公債費比率（分子）の構造'!M$53,NA())</f>
        <v>432</v>
      </c>
      <c r="J50" s="182" t="e">
        <f>NA()</f>
        <v>#N/A</v>
      </c>
      <c r="K50" s="182" t="e">
        <f>NA()</f>
        <v>#N/A</v>
      </c>
      <c r="L50" s="182">
        <f>IF(ISNUMBER('実質公債費比率（分子）の構造'!N$53),'実質公債費比率（分子）の構造'!N$53,NA())</f>
        <v>407</v>
      </c>
      <c r="M50" s="182" t="e">
        <f>NA()</f>
        <v>#N/A</v>
      </c>
      <c r="N50" s="182" t="e">
        <f>NA()</f>
        <v>#N/A</v>
      </c>
      <c r="O50" s="182">
        <f>IF(ISNUMBER('実質公債費比率（分子）の構造'!O$53),'実質公債費比率（分子）の構造'!O$53,NA())</f>
        <v>446</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6811</v>
      </c>
      <c r="E56" s="181"/>
      <c r="F56" s="181"/>
      <c r="G56" s="181">
        <f>'将来負担比率（分子）の構造'!J$52</f>
        <v>6564</v>
      </c>
      <c r="H56" s="181"/>
      <c r="I56" s="181"/>
      <c r="J56" s="181">
        <f>'将来負担比率（分子）の構造'!K$52</f>
        <v>6546</v>
      </c>
      <c r="K56" s="181"/>
      <c r="L56" s="181"/>
      <c r="M56" s="181">
        <f>'将来負担比率（分子）の構造'!L$52</f>
        <v>6700</v>
      </c>
      <c r="N56" s="181"/>
      <c r="O56" s="181"/>
      <c r="P56" s="181">
        <f>'将来負担比率（分子）の構造'!M$52</f>
        <v>7290</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948</v>
      </c>
      <c r="E58" s="181"/>
      <c r="F58" s="181"/>
      <c r="G58" s="181">
        <f>'将来負担比率（分子）の構造'!J$50</f>
        <v>1152</v>
      </c>
      <c r="H58" s="181"/>
      <c r="I58" s="181"/>
      <c r="J58" s="181">
        <f>'将来負担比率（分子）の構造'!K$50</f>
        <v>1235</v>
      </c>
      <c r="K58" s="181"/>
      <c r="L58" s="181"/>
      <c r="M58" s="181">
        <f>'将来負担比率（分子）の構造'!L$50</f>
        <v>1131</v>
      </c>
      <c r="N58" s="181"/>
      <c r="O58" s="181"/>
      <c r="P58" s="181">
        <f>'将来負担比率（分子）の構造'!M$50</f>
        <v>1025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1063</v>
      </c>
      <c r="C62" s="181"/>
      <c r="D62" s="181"/>
      <c r="E62" s="181">
        <f>'将来負担比率（分子）の構造'!J$45</f>
        <v>1005</v>
      </c>
      <c r="F62" s="181"/>
      <c r="G62" s="181"/>
      <c r="H62" s="181">
        <f>'将来負担比率（分子）の構造'!K$45</f>
        <v>969</v>
      </c>
      <c r="I62" s="181"/>
      <c r="J62" s="181"/>
      <c r="K62" s="181">
        <f>'将来負担比率（分子）の構造'!L$45</f>
        <v>920</v>
      </c>
      <c r="L62" s="181"/>
      <c r="M62" s="181"/>
      <c r="N62" s="181">
        <f>'将来負担比率（分子）の構造'!M$45</f>
        <v>850</v>
      </c>
      <c r="O62" s="181"/>
      <c r="P62" s="181"/>
    </row>
    <row r="63" spans="1:16" x14ac:dyDescent="0.15">
      <c r="A63" s="181" t="s">
        <v>33</v>
      </c>
      <c r="B63" s="181">
        <f>'将来負担比率（分子）の構造'!I$44</f>
        <v>687</v>
      </c>
      <c r="C63" s="181"/>
      <c r="D63" s="181"/>
      <c r="E63" s="181">
        <f>'将来負担比率（分子）の構造'!J$44</f>
        <v>623</v>
      </c>
      <c r="F63" s="181"/>
      <c r="G63" s="181"/>
      <c r="H63" s="181">
        <f>'将来負担比率（分子）の構造'!K$44</f>
        <v>558</v>
      </c>
      <c r="I63" s="181"/>
      <c r="J63" s="181"/>
      <c r="K63" s="181">
        <f>'将来負担比率（分子）の構造'!L$44</f>
        <v>505</v>
      </c>
      <c r="L63" s="181"/>
      <c r="M63" s="181"/>
      <c r="N63" s="181">
        <f>'将来負担比率（分子）の構造'!M$44</f>
        <v>484</v>
      </c>
      <c r="O63" s="181"/>
      <c r="P63" s="181"/>
    </row>
    <row r="64" spans="1:16" x14ac:dyDescent="0.15">
      <c r="A64" s="181" t="s">
        <v>32</v>
      </c>
      <c r="B64" s="181">
        <f>'将来負担比率（分子）の構造'!I$43</f>
        <v>5931</v>
      </c>
      <c r="C64" s="181"/>
      <c r="D64" s="181"/>
      <c r="E64" s="181">
        <f>'将来負担比率（分子）の構造'!J$43</f>
        <v>5685</v>
      </c>
      <c r="F64" s="181"/>
      <c r="G64" s="181"/>
      <c r="H64" s="181">
        <f>'将来負担比率（分子）の構造'!K$43</f>
        <v>5502</v>
      </c>
      <c r="I64" s="181"/>
      <c r="J64" s="181"/>
      <c r="K64" s="181">
        <f>'将来負担比率（分子）の構造'!L$43</f>
        <v>5044</v>
      </c>
      <c r="L64" s="181"/>
      <c r="M64" s="181"/>
      <c r="N64" s="181">
        <f>'将来負担比率（分子）の構造'!M$43</f>
        <v>4345</v>
      </c>
      <c r="O64" s="181"/>
      <c r="P64" s="181"/>
    </row>
    <row r="65" spans="1:16" x14ac:dyDescent="0.15">
      <c r="A65" s="181" t="s">
        <v>31</v>
      </c>
      <c r="B65" s="181">
        <f>'将来負担比率（分子）の構造'!I$42</f>
        <v>9</v>
      </c>
      <c r="C65" s="181"/>
      <c r="D65" s="181"/>
      <c r="E65" s="181">
        <f>'将来負担比率（分子）の構造'!J$42</f>
        <v>6</v>
      </c>
      <c r="F65" s="181"/>
      <c r="G65" s="181"/>
      <c r="H65" s="181">
        <f>'将来負担比率（分子）の構造'!K$42</f>
        <v>5</v>
      </c>
      <c r="I65" s="181"/>
      <c r="J65" s="181"/>
      <c r="K65" s="181">
        <f>'将来負担比率（分子）の構造'!L$42</f>
        <v>3</v>
      </c>
      <c r="L65" s="181"/>
      <c r="M65" s="181"/>
      <c r="N65" s="181">
        <f>'将来負担比率（分子）の構造'!M$42</f>
        <v>1</v>
      </c>
      <c r="O65" s="181"/>
      <c r="P65" s="181"/>
    </row>
    <row r="66" spans="1:16" x14ac:dyDescent="0.15">
      <c r="A66" s="181" t="s">
        <v>30</v>
      </c>
      <c r="B66" s="181">
        <f>'将来負担比率（分子）の構造'!I$41</f>
        <v>4919</v>
      </c>
      <c r="C66" s="181"/>
      <c r="D66" s="181"/>
      <c r="E66" s="181">
        <f>'将来負担比率（分子）の構造'!J$41</f>
        <v>4717</v>
      </c>
      <c r="F66" s="181"/>
      <c r="G66" s="181"/>
      <c r="H66" s="181">
        <f>'将来負担比率（分子）の構造'!K$41</f>
        <v>4719</v>
      </c>
      <c r="I66" s="181"/>
      <c r="J66" s="181"/>
      <c r="K66" s="181">
        <f>'将来負担比率（分子）の構造'!L$41</f>
        <v>5843</v>
      </c>
      <c r="L66" s="181"/>
      <c r="M66" s="181"/>
      <c r="N66" s="181">
        <f>'将来負担比率（分子）の構造'!M$41</f>
        <v>7535</v>
      </c>
      <c r="O66" s="181"/>
      <c r="P66" s="181"/>
    </row>
    <row r="67" spans="1:16" x14ac:dyDescent="0.15">
      <c r="A67" s="181" t="s">
        <v>73</v>
      </c>
      <c r="B67" s="181" t="e">
        <f>NA()</f>
        <v>#N/A</v>
      </c>
      <c r="C67" s="181">
        <f>IF(ISNUMBER('将来負担比率（分子）の構造'!I$53), IF('将来負担比率（分子）の構造'!I$53 &lt; 0, 0, '将来負担比率（分子）の構造'!I$53), NA())</f>
        <v>4849</v>
      </c>
      <c r="D67" s="181" t="e">
        <f>NA()</f>
        <v>#N/A</v>
      </c>
      <c r="E67" s="181" t="e">
        <f>NA()</f>
        <v>#N/A</v>
      </c>
      <c r="F67" s="181">
        <f>IF(ISNUMBER('将来負担比率（分子）の構造'!J$53), IF('将来負担比率（分子）の構造'!J$53 &lt; 0, 0, '将来負担比率（分子）の構造'!J$53), NA())</f>
        <v>4321</v>
      </c>
      <c r="G67" s="181" t="e">
        <f>NA()</f>
        <v>#N/A</v>
      </c>
      <c r="H67" s="181" t="e">
        <f>NA()</f>
        <v>#N/A</v>
      </c>
      <c r="I67" s="181">
        <f>IF(ISNUMBER('将来負担比率（分子）の構造'!K$53), IF('将来負担比率（分子）の構造'!K$53 &lt; 0, 0, '将来負担比率（分子）の構造'!K$53), NA())</f>
        <v>3970</v>
      </c>
      <c r="J67" s="181" t="e">
        <f>NA()</f>
        <v>#N/A</v>
      </c>
      <c r="K67" s="181" t="e">
        <f>NA()</f>
        <v>#N/A</v>
      </c>
      <c r="L67" s="181">
        <f>IF(ISNUMBER('将来負担比率（分子）の構造'!L$53), IF('将来負担比率（分子）の構造'!L$53 &lt; 0, 0, '将来負担比率（分子）の構造'!L$53), NA())</f>
        <v>4484</v>
      </c>
      <c r="M67" s="181" t="e">
        <f>NA()</f>
        <v>#N/A</v>
      </c>
      <c r="N67" s="181" t="e">
        <f>NA()</f>
        <v>#N/A</v>
      </c>
      <c r="O67" s="181">
        <f>IF(ISNUMBER('将来負担比率（分子）の構造'!M$53), IF('将来負担比率（分子）の構造'!M$53 &lt; 0, 0, '将来負担比率（分子）の構造'!M$53), NA())</f>
        <v>4899</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658</v>
      </c>
      <c r="C72" s="185">
        <f>基金残高に係る経年分析!G55</f>
        <v>534</v>
      </c>
      <c r="D72" s="185">
        <f>基金残高に係る経年分析!H55</f>
        <v>315</v>
      </c>
    </row>
    <row r="73" spans="1:16" x14ac:dyDescent="0.15">
      <c r="A73" s="184" t="s">
        <v>76</v>
      </c>
      <c r="B73" s="185">
        <f>基金残高に係る経年分析!F56</f>
        <v>72</v>
      </c>
      <c r="C73" s="185">
        <f>基金残高に係る経年分析!G56</f>
        <v>22</v>
      </c>
      <c r="D73" s="185">
        <f>基金残高に係る経年分析!H56</f>
        <v>0</v>
      </c>
    </row>
    <row r="74" spans="1:16" x14ac:dyDescent="0.15">
      <c r="A74" s="184" t="s">
        <v>77</v>
      </c>
      <c r="B74" s="185">
        <f>基金残高に係る経年分析!F57</f>
        <v>123</v>
      </c>
      <c r="C74" s="185">
        <f>基金残高に係る経年分析!G57</f>
        <v>133</v>
      </c>
      <c r="D74" s="185">
        <f>基金残高に係る経年分析!H57</f>
        <v>141</v>
      </c>
    </row>
  </sheetData>
  <sheetProtection algorithmName="SHA-512" hashValue="gO/38J4DkTrR3HKrcIkJE+oKNkeTnmWecnfpXWIfqmIHaCWPGsFupkCENu0erquGIy06vqiGZmpaYLQ9ycwV+Q==" saltValue="EZQZrZFygaxbI+u0o4JN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908703</v>
      </c>
      <c r="S5" s="673"/>
      <c r="T5" s="673"/>
      <c r="U5" s="673"/>
      <c r="V5" s="673"/>
      <c r="W5" s="673"/>
      <c r="X5" s="673"/>
      <c r="Y5" s="674"/>
      <c r="Z5" s="675">
        <v>9.9</v>
      </c>
      <c r="AA5" s="675"/>
      <c r="AB5" s="675"/>
      <c r="AC5" s="675"/>
      <c r="AD5" s="676">
        <v>908703</v>
      </c>
      <c r="AE5" s="676"/>
      <c r="AF5" s="676"/>
      <c r="AG5" s="676"/>
      <c r="AH5" s="676"/>
      <c r="AI5" s="676"/>
      <c r="AJ5" s="676"/>
      <c r="AK5" s="676"/>
      <c r="AL5" s="677">
        <v>24.5</v>
      </c>
      <c r="AM5" s="678"/>
      <c r="AN5" s="678"/>
      <c r="AO5" s="679"/>
      <c r="AP5" s="669" t="s">
        <v>225</v>
      </c>
      <c r="AQ5" s="670"/>
      <c r="AR5" s="670"/>
      <c r="AS5" s="670"/>
      <c r="AT5" s="670"/>
      <c r="AU5" s="670"/>
      <c r="AV5" s="670"/>
      <c r="AW5" s="670"/>
      <c r="AX5" s="670"/>
      <c r="AY5" s="670"/>
      <c r="AZ5" s="670"/>
      <c r="BA5" s="670"/>
      <c r="BB5" s="670"/>
      <c r="BC5" s="670"/>
      <c r="BD5" s="670"/>
      <c r="BE5" s="670"/>
      <c r="BF5" s="671"/>
      <c r="BG5" s="683">
        <v>908062</v>
      </c>
      <c r="BH5" s="684"/>
      <c r="BI5" s="684"/>
      <c r="BJ5" s="684"/>
      <c r="BK5" s="684"/>
      <c r="BL5" s="684"/>
      <c r="BM5" s="684"/>
      <c r="BN5" s="685"/>
      <c r="BO5" s="686">
        <v>99.9</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61152</v>
      </c>
      <c r="S6" s="684"/>
      <c r="T6" s="684"/>
      <c r="U6" s="684"/>
      <c r="V6" s="684"/>
      <c r="W6" s="684"/>
      <c r="X6" s="684"/>
      <c r="Y6" s="685"/>
      <c r="Z6" s="686">
        <v>0.7</v>
      </c>
      <c r="AA6" s="686"/>
      <c r="AB6" s="686"/>
      <c r="AC6" s="686"/>
      <c r="AD6" s="687">
        <v>61152</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908062</v>
      </c>
      <c r="BH6" s="684"/>
      <c r="BI6" s="684"/>
      <c r="BJ6" s="684"/>
      <c r="BK6" s="684"/>
      <c r="BL6" s="684"/>
      <c r="BM6" s="684"/>
      <c r="BN6" s="685"/>
      <c r="BO6" s="686">
        <v>99.9</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82657</v>
      </c>
      <c r="CS6" s="684"/>
      <c r="CT6" s="684"/>
      <c r="CU6" s="684"/>
      <c r="CV6" s="684"/>
      <c r="CW6" s="684"/>
      <c r="CX6" s="684"/>
      <c r="CY6" s="685"/>
      <c r="CZ6" s="677">
        <v>0.9</v>
      </c>
      <c r="DA6" s="678"/>
      <c r="DB6" s="678"/>
      <c r="DC6" s="697"/>
      <c r="DD6" s="692" t="s">
        <v>232</v>
      </c>
      <c r="DE6" s="684"/>
      <c r="DF6" s="684"/>
      <c r="DG6" s="684"/>
      <c r="DH6" s="684"/>
      <c r="DI6" s="684"/>
      <c r="DJ6" s="684"/>
      <c r="DK6" s="684"/>
      <c r="DL6" s="684"/>
      <c r="DM6" s="684"/>
      <c r="DN6" s="684"/>
      <c r="DO6" s="684"/>
      <c r="DP6" s="685"/>
      <c r="DQ6" s="692">
        <v>82657</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709</v>
      </c>
      <c r="S7" s="684"/>
      <c r="T7" s="684"/>
      <c r="U7" s="684"/>
      <c r="V7" s="684"/>
      <c r="W7" s="684"/>
      <c r="X7" s="684"/>
      <c r="Y7" s="685"/>
      <c r="Z7" s="686">
        <v>0</v>
      </c>
      <c r="AA7" s="686"/>
      <c r="AB7" s="686"/>
      <c r="AC7" s="686"/>
      <c r="AD7" s="687">
        <v>709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369120</v>
      </c>
      <c r="BH7" s="684"/>
      <c r="BI7" s="684"/>
      <c r="BJ7" s="684"/>
      <c r="BK7" s="684"/>
      <c r="BL7" s="684"/>
      <c r="BM7" s="684"/>
      <c r="BN7" s="685"/>
      <c r="BO7" s="686">
        <v>40.6</v>
      </c>
      <c r="BP7" s="686"/>
      <c r="BQ7" s="686"/>
      <c r="BR7" s="686"/>
      <c r="BS7" s="687" t="s">
        <v>226</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621430</v>
      </c>
      <c r="CS7" s="684"/>
      <c r="CT7" s="684"/>
      <c r="CU7" s="684"/>
      <c r="CV7" s="684"/>
      <c r="CW7" s="684"/>
      <c r="CX7" s="684"/>
      <c r="CY7" s="685"/>
      <c r="CZ7" s="686">
        <v>7</v>
      </c>
      <c r="DA7" s="686"/>
      <c r="DB7" s="686"/>
      <c r="DC7" s="686"/>
      <c r="DD7" s="692">
        <v>2789</v>
      </c>
      <c r="DE7" s="684"/>
      <c r="DF7" s="684"/>
      <c r="DG7" s="684"/>
      <c r="DH7" s="684"/>
      <c r="DI7" s="684"/>
      <c r="DJ7" s="684"/>
      <c r="DK7" s="684"/>
      <c r="DL7" s="684"/>
      <c r="DM7" s="684"/>
      <c r="DN7" s="684"/>
      <c r="DO7" s="684"/>
      <c r="DP7" s="685"/>
      <c r="DQ7" s="692">
        <v>542350</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1682</v>
      </c>
      <c r="S8" s="684"/>
      <c r="T8" s="684"/>
      <c r="U8" s="684"/>
      <c r="V8" s="684"/>
      <c r="W8" s="684"/>
      <c r="X8" s="684"/>
      <c r="Y8" s="685"/>
      <c r="Z8" s="686">
        <v>0</v>
      </c>
      <c r="AA8" s="686"/>
      <c r="AB8" s="686"/>
      <c r="AC8" s="686"/>
      <c r="AD8" s="687">
        <v>1682</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18307</v>
      </c>
      <c r="BH8" s="684"/>
      <c r="BI8" s="684"/>
      <c r="BJ8" s="684"/>
      <c r="BK8" s="684"/>
      <c r="BL8" s="684"/>
      <c r="BM8" s="684"/>
      <c r="BN8" s="685"/>
      <c r="BO8" s="686">
        <v>2</v>
      </c>
      <c r="BP8" s="686"/>
      <c r="BQ8" s="686"/>
      <c r="BR8" s="686"/>
      <c r="BS8" s="692" t="s">
        <v>232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2184394</v>
      </c>
      <c r="CS8" s="684"/>
      <c r="CT8" s="684"/>
      <c r="CU8" s="684"/>
      <c r="CV8" s="684"/>
      <c r="CW8" s="684"/>
      <c r="CX8" s="684"/>
      <c r="CY8" s="685"/>
      <c r="CZ8" s="686">
        <v>24.4</v>
      </c>
      <c r="DA8" s="686"/>
      <c r="DB8" s="686"/>
      <c r="DC8" s="686"/>
      <c r="DD8" s="692">
        <v>106727</v>
      </c>
      <c r="DE8" s="684"/>
      <c r="DF8" s="684"/>
      <c r="DG8" s="684"/>
      <c r="DH8" s="684"/>
      <c r="DI8" s="684"/>
      <c r="DJ8" s="684"/>
      <c r="DK8" s="684"/>
      <c r="DL8" s="684"/>
      <c r="DM8" s="684"/>
      <c r="DN8" s="684"/>
      <c r="DO8" s="684"/>
      <c r="DP8" s="685"/>
      <c r="DQ8" s="692">
        <v>1025943</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935</v>
      </c>
      <c r="S9" s="684"/>
      <c r="T9" s="684"/>
      <c r="U9" s="684"/>
      <c r="V9" s="684"/>
      <c r="W9" s="684"/>
      <c r="X9" s="684"/>
      <c r="Y9" s="685"/>
      <c r="Z9" s="686">
        <v>0</v>
      </c>
      <c r="AA9" s="686"/>
      <c r="AB9" s="686"/>
      <c r="AC9" s="686"/>
      <c r="AD9" s="687">
        <v>935</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327110</v>
      </c>
      <c r="BH9" s="684"/>
      <c r="BI9" s="684"/>
      <c r="BJ9" s="684"/>
      <c r="BK9" s="684"/>
      <c r="BL9" s="684"/>
      <c r="BM9" s="684"/>
      <c r="BN9" s="685"/>
      <c r="BO9" s="686">
        <v>36</v>
      </c>
      <c r="BP9" s="686"/>
      <c r="BQ9" s="686"/>
      <c r="BR9" s="686"/>
      <c r="BS9" s="692" t="s">
        <v>226</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542831</v>
      </c>
      <c r="CS9" s="684"/>
      <c r="CT9" s="684"/>
      <c r="CU9" s="684"/>
      <c r="CV9" s="684"/>
      <c r="CW9" s="684"/>
      <c r="CX9" s="684"/>
      <c r="CY9" s="685"/>
      <c r="CZ9" s="686">
        <v>6.1</v>
      </c>
      <c r="DA9" s="686"/>
      <c r="DB9" s="686"/>
      <c r="DC9" s="686"/>
      <c r="DD9" s="692" t="s">
        <v>232</v>
      </c>
      <c r="DE9" s="684"/>
      <c r="DF9" s="684"/>
      <c r="DG9" s="684"/>
      <c r="DH9" s="684"/>
      <c r="DI9" s="684"/>
      <c r="DJ9" s="684"/>
      <c r="DK9" s="684"/>
      <c r="DL9" s="684"/>
      <c r="DM9" s="684"/>
      <c r="DN9" s="684"/>
      <c r="DO9" s="684"/>
      <c r="DP9" s="685"/>
      <c r="DQ9" s="692">
        <v>479375</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226</v>
      </c>
      <c r="AA10" s="686"/>
      <c r="AB10" s="686"/>
      <c r="AC10" s="686"/>
      <c r="AD10" s="687" t="s">
        <v>226</v>
      </c>
      <c r="AE10" s="687"/>
      <c r="AF10" s="687"/>
      <c r="AG10" s="687"/>
      <c r="AH10" s="687"/>
      <c r="AI10" s="687"/>
      <c r="AJ10" s="687"/>
      <c r="AK10" s="687"/>
      <c r="AL10" s="688" t="s">
        <v>226</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12330</v>
      </c>
      <c r="BH10" s="684"/>
      <c r="BI10" s="684"/>
      <c r="BJ10" s="684"/>
      <c r="BK10" s="684"/>
      <c r="BL10" s="684"/>
      <c r="BM10" s="684"/>
      <c r="BN10" s="685"/>
      <c r="BO10" s="686">
        <v>1.4</v>
      </c>
      <c r="BP10" s="686"/>
      <c r="BQ10" s="686"/>
      <c r="BR10" s="686"/>
      <c r="BS10" s="692" t="s">
        <v>226</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20</v>
      </c>
      <c r="CS10" s="684"/>
      <c r="CT10" s="684"/>
      <c r="CU10" s="684"/>
      <c r="CV10" s="684"/>
      <c r="CW10" s="684"/>
      <c r="CX10" s="684"/>
      <c r="CY10" s="685"/>
      <c r="CZ10" s="686">
        <v>0</v>
      </c>
      <c r="DA10" s="686"/>
      <c r="DB10" s="686"/>
      <c r="DC10" s="686"/>
      <c r="DD10" s="692" t="s">
        <v>226</v>
      </c>
      <c r="DE10" s="684"/>
      <c r="DF10" s="684"/>
      <c r="DG10" s="684"/>
      <c r="DH10" s="684"/>
      <c r="DI10" s="684"/>
      <c r="DJ10" s="684"/>
      <c r="DK10" s="684"/>
      <c r="DL10" s="684"/>
      <c r="DM10" s="684"/>
      <c r="DN10" s="684"/>
      <c r="DO10" s="684"/>
      <c r="DP10" s="685"/>
      <c r="DQ10" s="692">
        <v>20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210349</v>
      </c>
      <c r="S11" s="684"/>
      <c r="T11" s="684"/>
      <c r="U11" s="684"/>
      <c r="V11" s="684"/>
      <c r="W11" s="684"/>
      <c r="X11" s="684"/>
      <c r="Y11" s="685"/>
      <c r="Z11" s="688">
        <v>2.2999999999999998</v>
      </c>
      <c r="AA11" s="689"/>
      <c r="AB11" s="689"/>
      <c r="AC11" s="701"/>
      <c r="AD11" s="692">
        <v>210349</v>
      </c>
      <c r="AE11" s="684"/>
      <c r="AF11" s="684"/>
      <c r="AG11" s="684"/>
      <c r="AH11" s="684"/>
      <c r="AI11" s="684"/>
      <c r="AJ11" s="684"/>
      <c r="AK11" s="685"/>
      <c r="AL11" s="688">
        <v>5.7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11373</v>
      </c>
      <c r="BH11" s="684"/>
      <c r="BI11" s="684"/>
      <c r="BJ11" s="684"/>
      <c r="BK11" s="684"/>
      <c r="BL11" s="684"/>
      <c r="BM11" s="684"/>
      <c r="BN11" s="685"/>
      <c r="BO11" s="686">
        <v>1.3</v>
      </c>
      <c r="BP11" s="686"/>
      <c r="BQ11" s="686"/>
      <c r="BR11" s="686"/>
      <c r="BS11" s="692" t="s">
        <v>226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451198</v>
      </c>
      <c r="CS11" s="684"/>
      <c r="CT11" s="684"/>
      <c r="CU11" s="684"/>
      <c r="CV11" s="684"/>
      <c r="CW11" s="684"/>
      <c r="CX11" s="684"/>
      <c r="CY11" s="685"/>
      <c r="CZ11" s="686">
        <v>5.0999999999999996</v>
      </c>
      <c r="DA11" s="686"/>
      <c r="DB11" s="686"/>
      <c r="DC11" s="686"/>
      <c r="DD11" s="692">
        <v>272519</v>
      </c>
      <c r="DE11" s="684"/>
      <c r="DF11" s="684"/>
      <c r="DG11" s="684"/>
      <c r="DH11" s="684"/>
      <c r="DI11" s="684"/>
      <c r="DJ11" s="684"/>
      <c r="DK11" s="684"/>
      <c r="DL11" s="684"/>
      <c r="DM11" s="684"/>
      <c r="DN11" s="684"/>
      <c r="DO11" s="684"/>
      <c r="DP11" s="685"/>
      <c r="DQ11" s="692">
        <v>120443</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226</v>
      </c>
      <c r="S12" s="684"/>
      <c r="T12" s="684"/>
      <c r="U12" s="684"/>
      <c r="V12" s="684"/>
      <c r="W12" s="684"/>
      <c r="X12" s="684"/>
      <c r="Y12" s="685"/>
      <c r="Z12" s="686" t="s">
        <v>226</v>
      </c>
      <c r="AA12" s="686"/>
      <c r="AB12" s="686"/>
      <c r="AC12" s="686"/>
      <c r="AD12" s="687" t="s">
        <v>226</v>
      </c>
      <c r="AE12" s="687"/>
      <c r="AF12" s="687"/>
      <c r="AG12" s="687"/>
      <c r="AH12" s="687"/>
      <c r="AI12" s="687"/>
      <c r="AJ12" s="687"/>
      <c r="AK12" s="687"/>
      <c r="AL12" s="688" t="s">
        <v>226</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362691</v>
      </c>
      <c r="BH12" s="684"/>
      <c r="BI12" s="684"/>
      <c r="BJ12" s="684"/>
      <c r="BK12" s="684"/>
      <c r="BL12" s="684"/>
      <c r="BM12" s="684"/>
      <c r="BN12" s="685"/>
      <c r="BO12" s="686">
        <v>39.9</v>
      </c>
      <c r="BP12" s="686"/>
      <c r="BQ12" s="686"/>
      <c r="BR12" s="686"/>
      <c r="BS12" s="692" t="s">
        <v>226</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495753</v>
      </c>
      <c r="CS12" s="684"/>
      <c r="CT12" s="684"/>
      <c r="CU12" s="684"/>
      <c r="CV12" s="684"/>
      <c r="CW12" s="684"/>
      <c r="CX12" s="684"/>
      <c r="CY12" s="685"/>
      <c r="CZ12" s="686">
        <v>5.5</v>
      </c>
      <c r="DA12" s="686"/>
      <c r="DB12" s="686"/>
      <c r="DC12" s="686"/>
      <c r="DD12" s="692">
        <v>401542</v>
      </c>
      <c r="DE12" s="684"/>
      <c r="DF12" s="684"/>
      <c r="DG12" s="684"/>
      <c r="DH12" s="684"/>
      <c r="DI12" s="684"/>
      <c r="DJ12" s="684"/>
      <c r="DK12" s="684"/>
      <c r="DL12" s="684"/>
      <c r="DM12" s="684"/>
      <c r="DN12" s="684"/>
      <c r="DO12" s="684"/>
      <c r="DP12" s="685"/>
      <c r="DQ12" s="692">
        <v>101131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226</v>
      </c>
      <c r="S13" s="684"/>
      <c r="T13" s="684"/>
      <c r="U13" s="684"/>
      <c r="V13" s="684"/>
      <c r="W13" s="684"/>
      <c r="X13" s="684"/>
      <c r="Y13" s="685"/>
      <c r="Z13" s="686" t="s">
        <v>232</v>
      </c>
      <c r="AA13" s="686"/>
      <c r="AB13" s="686"/>
      <c r="AC13" s="686"/>
      <c r="AD13" s="687" t="s">
        <v>226</v>
      </c>
      <c r="AE13" s="687"/>
      <c r="AF13" s="687"/>
      <c r="AG13" s="687"/>
      <c r="AH13" s="687"/>
      <c r="AI13" s="687"/>
      <c r="AJ13" s="687"/>
      <c r="AK13" s="687"/>
      <c r="AL13" s="688" t="s">
        <v>226</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362691</v>
      </c>
      <c r="BH13" s="684"/>
      <c r="BI13" s="684"/>
      <c r="BJ13" s="684"/>
      <c r="BK13" s="684"/>
      <c r="BL13" s="684"/>
      <c r="BM13" s="684"/>
      <c r="BN13" s="685"/>
      <c r="BO13" s="686">
        <v>39.9</v>
      </c>
      <c r="BP13" s="686"/>
      <c r="BQ13" s="686"/>
      <c r="BR13" s="686"/>
      <c r="BS13" s="692" t="s">
        <v>226</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755240</v>
      </c>
      <c r="CS13" s="684"/>
      <c r="CT13" s="684"/>
      <c r="CU13" s="684"/>
      <c r="CV13" s="684"/>
      <c r="CW13" s="684"/>
      <c r="CX13" s="684"/>
      <c r="CY13" s="685"/>
      <c r="CZ13" s="686">
        <v>8.5</v>
      </c>
      <c r="DA13" s="686"/>
      <c r="DB13" s="686"/>
      <c r="DC13" s="686"/>
      <c r="DD13" s="692">
        <v>179866</v>
      </c>
      <c r="DE13" s="684"/>
      <c r="DF13" s="684"/>
      <c r="DG13" s="684"/>
      <c r="DH13" s="684"/>
      <c r="DI13" s="684"/>
      <c r="DJ13" s="684"/>
      <c r="DK13" s="684"/>
      <c r="DL13" s="684"/>
      <c r="DM13" s="684"/>
      <c r="DN13" s="684"/>
      <c r="DO13" s="684"/>
      <c r="DP13" s="685"/>
      <c r="DQ13" s="692">
        <v>570434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9256</v>
      </c>
      <c r="S14" s="684"/>
      <c r="T14" s="684"/>
      <c r="U14" s="684"/>
      <c r="V14" s="684"/>
      <c r="W14" s="684"/>
      <c r="X14" s="684"/>
      <c r="Y14" s="685"/>
      <c r="Z14" s="686">
        <v>0.1</v>
      </c>
      <c r="AA14" s="686"/>
      <c r="AB14" s="686"/>
      <c r="AC14" s="686"/>
      <c r="AD14" s="687">
        <v>9256</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53164</v>
      </c>
      <c r="BH14" s="684"/>
      <c r="BI14" s="684"/>
      <c r="BJ14" s="684"/>
      <c r="BK14" s="684"/>
      <c r="BL14" s="684"/>
      <c r="BM14" s="684"/>
      <c r="BN14" s="685"/>
      <c r="BO14" s="686">
        <v>5.9</v>
      </c>
      <c r="BP14" s="686"/>
      <c r="BQ14" s="686"/>
      <c r="BR14" s="686"/>
      <c r="BS14" s="692" t="s">
        <v>226</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363680</v>
      </c>
      <c r="CS14" s="684"/>
      <c r="CT14" s="684"/>
      <c r="CU14" s="684"/>
      <c r="CV14" s="684"/>
      <c r="CW14" s="684"/>
      <c r="CX14" s="684"/>
      <c r="CY14" s="685"/>
      <c r="CZ14" s="686">
        <v>4.0999999999999996</v>
      </c>
      <c r="DA14" s="686"/>
      <c r="DB14" s="686"/>
      <c r="DC14" s="686"/>
      <c r="DD14" s="692">
        <v>5767</v>
      </c>
      <c r="DE14" s="684"/>
      <c r="DF14" s="684"/>
      <c r="DG14" s="684"/>
      <c r="DH14" s="684"/>
      <c r="DI14" s="684"/>
      <c r="DJ14" s="684"/>
      <c r="DK14" s="684"/>
      <c r="DL14" s="684"/>
      <c r="DM14" s="684"/>
      <c r="DN14" s="684"/>
      <c r="DO14" s="684"/>
      <c r="DP14" s="685"/>
      <c r="DQ14" s="692">
        <v>358880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226</v>
      </c>
      <c r="AA15" s="686"/>
      <c r="AB15" s="686"/>
      <c r="AC15" s="686"/>
      <c r="AD15" s="687" t="s">
        <v>226</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123087</v>
      </c>
      <c r="BH15" s="684"/>
      <c r="BI15" s="684"/>
      <c r="BJ15" s="684"/>
      <c r="BK15" s="684"/>
      <c r="BL15" s="684"/>
      <c r="BM15" s="684"/>
      <c r="BN15" s="685"/>
      <c r="BO15" s="686">
        <v>13.5</v>
      </c>
      <c r="BP15" s="686"/>
      <c r="BQ15" s="686"/>
      <c r="BR15" s="686"/>
      <c r="BS15" s="692" t="s">
        <v>232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2949020</v>
      </c>
      <c r="CS15" s="684"/>
      <c r="CT15" s="684"/>
      <c r="CU15" s="684"/>
      <c r="CV15" s="684"/>
      <c r="CW15" s="684"/>
      <c r="CX15" s="684"/>
      <c r="CY15" s="685"/>
      <c r="CZ15" s="686">
        <v>33</v>
      </c>
      <c r="DA15" s="686"/>
      <c r="DB15" s="686"/>
      <c r="DC15" s="686"/>
      <c r="DD15" s="692">
        <v>2515792</v>
      </c>
      <c r="DE15" s="684"/>
      <c r="DF15" s="684"/>
      <c r="DG15" s="684"/>
      <c r="DH15" s="684"/>
      <c r="DI15" s="684"/>
      <c r="DJ15" s="684"/>
      <c r="DK15" s="684"/>
      <c r="DL15" s="684"/>
      <c r="DM15" s="684"/>
      <c r="DN15" s="684"/>
      <c r="DO15" s="684"/>
      <c r="DP15" s="685"/>
      <c r="DQ15" s="692">
        <v>651515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1952</v>
      </c>
      <c r="S16" s="684"/>
      <c r="T16" s="684"/>
      <c r="U16" s="684"/>
      <c r="V16" s="684"/>
      <c r="W16" s="684"/>
      <c r="X16" s="684"/>
      <c r="Y16" s="685"/>
      <c r="Z16" s="686">
        <v>0</v>
      </c>
      <c r="AA16" s="686"/>
      <c r="AB16" s="686"/>
      <c r="AC16" s="686"/>
      <c r="AD16" s="687">
        <v>1952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226</v>
      </c>
      <c r="BP16" s="686"/>
      <c r="BQ16" s="686"/>
      <c r="BR16" s="686"/>
      <c r="BS16" s="692" t="s">
        <v>226</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232</v>
      </c>
      <c r="CS16" s="684"/>
      <c r="CT16" s="684"/>
      <c r="CU16" s="684"/>
      <c r="CV16" s="684"/>
      <c r="CW16" s="684"/>
      <c r="CX16" s="684"/>
      <c r="CY16" s="685"/>
      <c r="CZ16" s="686" t="s">
        <v>232</v>
      </c>
      <c r="DA16" s="686"/>
      <c r="DB16" s="686"/>
      <c r="DC16" s="686"/>
      <c r="DD16" s="692" t="s">
        <v>232</v>
      </c>
      <c r="DE16" s="684"/>
      <c r="DF16" s="684"/>
      <c r="DG16" s="684"/>
      <c r="DH16" s="684"/>
      <c r="DI16" s="684"/>
      <c r="DJ16" s="684"/>
      <c r="DK16" s="684"/>
      <c r="DL16" s="684"/>
      <c r="DM16" s="684"/>
      <c r="DN16" s="684"/>
      <c r="DO16" s="684"/>
      <c r="DP16" s="685"/>
      <c r="DQ16" s="692" t="s">
        <v>226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13589</v>
      </c>
      <c r="S17" s="684"/>
      <c r="T17" s="684"/>
      <c r="U17" s="684"/>
      <c r="V17" s="684"/>
      <c r="W17" s="684"/>
      <c r="X17" s="684"/>
      <c r="Y17" s="685"/>
      <c r="Z17" s="686">
        <v>0.1</v>
      </c>
      <c r="AA17" s="686"/>
      <c r="AB17" s="686"/>
      <c r="AC17" s="686"/>
      <c r="AD17" s="687">
        <v>13589</v>
      </c>
      <c r="AE17" s="687"/>
      <c r="AF17" s="687"/>
      <c r="AG17" s="687"/>
      <c r="AH17" s="687"/>
      <c r="AI17" s="687"/>
      <c r="AJ17" s="687"/>
      <c r="AK17" s="687"/>
      <c r="AL17" s="688">
        <v>0.4</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226</v>
      </c>
      <c r="BP17" s="686"/>
      <c r="BQ17" s="686"/>
      <c r="BR17" s="686"/>
      <c r="BS17" s="692" t="s">
        <v>226</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488334</v>
      </c>
      <c r="CS17" s="684"/>
      <c r="CT17" s="684"/>
      <c r="CU17" s="684"/>
      <c r="CV17" s="684"/>
      <c r="CW17" s="684"/>
      <c r="CX17" s="684"/>
      <c r="CY17" s="685"/>
      <c r="CZ17" s="686">
        <v>5.5</v>
      </c>
      <c r="DA17" s="686"/>
      <c r="DB17" s="686"/>
      <c r="DC17" s="686"/>
      <c r="DD17" s="692" t="s">
        <v>226</v>
      </c>
      <c r="DE17" s="684"/>
      <c r="DF17" s="684"/>
      <c r="DG17" s="684"/>
      <c r="DH17" s="684"/>
      <c r="DI17" s="684"/>
      <c r="DJ17" s="684"/>
      <c r="DK17" s="684"/>
      <c r="DL17" s="684"/>
      <c r="DM17" s="684"/>
      <c r="DN17" s="684"/>
      <c r="DO17" s="684"/>
      <c r="DP17" s="685"/>
      <c r="DQ17" s="692">
        <v>486999</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5743</v>
      </c>
      <c r="S18" s="684"/>
      <c r="T18" s="684"/>
      <c r="U18" s="684"/>
      <c r="V18" s="684"/>
      <c r="W18" s="684"/>
      <c r="X18" s="684"/>
      <c r="Y18" s="685"/>
      <c r="Z18" s="686">
        <v>0.1</v>
      </c>
      <c r="AA18" s="686"/>
      <c r="AB18" s="686"/>
      <c r="AC18" s="686"/>
      <c r="AD18" s="687">
        <v>5743</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226</v>
      </c>
      <c r="BH18" s="684"/>
      <c r="BI18" s="684"/>
      <c r="BJ18" s="684"/>
      <c r="BK18" s="684"/>
      <c r="BL18" s="684"/>
      <c r="BM18" s="684"/>
      <c r="BN18" s="685"/>
      <c r="BO18" s="686" t="s">
        <v>232</v>
      </c>
      <c r="BP18" s="686"/>
      <c r="BQ18" s="686"/>
      <c r="BR18" s="686"/>
      <c r="BS18" s="692" t="s">
        <v>226</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996</v>
      </c>
      <c r="S19" s="684"/>
      <c r="T19" s="684"/>
      <c r="U19" s="684"/>
      <c r="V19" s="684"/>
      <c r="W19" s="684"/>
      <c r="X19" s="684"/>
      <c r="Y19" s="685"/>
      <c r="Z19" s="686">
        <v>0</v>
      </c>
      <c r="AA19" s="686"/>
      <c r="AB19" s="686"/>
      <c r="AC19" s="686"/>
      <c r="AD19" s="687">
        <v>996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641</v>
      </c>
      <c r="BH19" s="684"/>
      <c r="BI19" s="684"/>
      <c r="BJ19" s="684"/>
      <c r="BK19" s="684"/>
      <c r="BL19" s="684"/>
      <c r="BM19" s="684"/>
      <c r="BN19" s="685"/>
      <c r="BO19" s="686">
        <v>0.1</v>
      </c>
      <c r="BP19" s="686"/>
      <c r="BQ19" s="686"/>
      <c r="BR19" s="686"/>
      <c r="BS19" s="692" t="s">
        <v>226</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226</v>
      </c>
      <c r="DA19" s="686"/>
      <c r="DB19" s="686"/>
      <c r="DC19" s="686"/>
      <c r="DD19" s="692" t="s">
        <v>226</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417</v>
      </c>
      <c r="S20" s="684"/>
      <c r="T20" s="684"/>
      <c r="U20" s="684"/>
      <c r="V20" s="684"/>
      <c r="W20" s="684"/>
      <c r="X20" s="684"/>
      <c r="Y20" s="685"/>
      <c r="Z20" s="686">
        <v>0</v>
      </c>
      <c r="AA20" s="686"/>
      <c r="AB20" s="686"/>
      <c r="AC20" s="686"/>
      <c r="AD20" s="687">
        <v>417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641</v>
      </c>
      <c r="BH20" s="684"/>
      <c r="BI20" s="684"/>
      <c r="BJ20" s="684"/>
      <c r="BK20" s="684"/>
      <c r="BL20" s="684"/>
      <c r="BM20" s="684"/>
      <c r="BN20" s="685"/>
      <c r="BO20" s="686">
        <v>0.1</v>
      </c>
      <c r="BP20" s="686"/>
      <c r="BQ20" s="686"/>
      <c r="BR20" s="686"/>
      <c r="BS20" s="692" t="s">
        <v>226</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8934557</v>
      </c>
      <c r="CS20" s="684"/>
      <c r="CT20" s="684"/>
      <c r="CU20" s="684"/>
      <c r="CV20" s="684"/>
      <c r="CW20" s="684"/>
      <c r="CX20" s="684"/>
      <c r="CY20" s="685"/>
      <c r="CZ20" s="686">
        <v>100</v>
      </c>
      <c r="DA20" s="686"/>
      <c r="DB20" s="686"/>
      <c r="DC20" s="686"/>
      <c r="DD20" s="692">
        <v>3485002</v>
      </c>
      <c r="DE20" s="684"/>
      <c r="DF20" s="684"/>
      <c r="DG20" s="684"/>
      <c r="DH20" s="684"/>
      <c r="DI20" s="684"/>
      <c r="DJ20" s="684"/>
      <c r="DK20" s="684"/>
      <c r="DL20" s="684"/>
      <c r="DM20" s="684"/>
      <c r="DN20" s="684"/>
      <c r="DO20" s="684"/>
      <c r="DP20" s="685"/>
      <c r="DQ20" s="692">
        <v>4419747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6433</v>
      </c>
      <c r="S21" s="684"/>
      <c r="T21" s="684"/>
      <c r="U21" s="684"/>
      <c r="V21" s="684"/>
      <c r="W21" s="684"/>
      <c r="X21" s="684"/>
      <c r="Y21" s="685"/>
      <c r="Z21" s="686">
        <v>0.1</v>
      </c>
      <c r="AA21" s="686"/>
      <c r="AB21" s="686"/>
      <c r="AC21" s="686"/>
      <c r="AD21" s="687">
        <v>6433</v>
      </c>
      <c r="AE21" s="687"/>
      <c r="AF21" s="687"/>
      <c r="AG21" s="687"/>
      <c r="AH21" s="687"/>
      <c r="AI21" s="687"/>
      <c r="AJ21" s="687"/>
      <c r="AK21" s="687"/>
      <c r="AL21" s="688">
        <v>0.2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641</v>
      </c>
      <c r="BH21" s="684"/>
      <c r="BI21" s="684"/>
      <c r="BJ21" s="684"/>
      <c r="BK21" s="684"/>
      <c r="BL21" s="684"/>
      <c r="BM21" s="684"/>
      <c r="BN21" s="685"/>
      <c r="BO21" s="686">
        <v>0.1</v>
      </c>
      <c r="BP21" s="686"/>
      <c r="BQ21" s="686"/>
      <c r="BR21" s="686"/>
      <c r="BS21" s="692" t="s">
        <v>226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2752332</v>
      </c>
      <c r="S22" s="684"/>
      <c r="T22" s="684"/>
      <c r="U22" s="684"/>
      <c r="V22" s="684"/>
      <c r="W22" s="684"/>
      <c r="X22" s="684"/>
      <c r="Y22" s="685"/>
      <c r="Z22" s="686">
        <v>30</v>
      </c>
      <c r="AA22" s="686"/>
      <c r="AB22" s="686"/>
      <c r="AC22" s="686"/>
      <c r="AD22" s="687">
        <v>2478082</v>
      </c>
      <c r="AE22" s="687"/>
      <c r="AF22" s="687"/>
      <c r="AG22" s="687"/>
      <c r="AH22" s="687"/>
      <c r="AI22" s="687"/>
      <c r="AJ22" s="687"/>
      <c r="AK22" s="687"/>
      <c r="AL22" s="688">
        <v>66.7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232</v>
      </c>
      <c r="BP22" s="686"/>
      <c r="BQ22" s="686"/>
      <c r="BR22" s="686"/>
      <c r="BS22" s="692" t="s">
        <v>226</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2478082</v>
      </c>
      <c r="S23" s="684"/>
      <c r="T23" s="684"/>
      <c r="U23" s="684"/>
      <c r="V23" s="684"/>
      <c r="W23" s="684"/>
      <c r="X23" s="684"/>
      <c r="Y23" s="685"/>
      <c r="Z23" s="686">
        <v>27</v>
      </c>
      <c r="AA23" s="686"/>
      <c r="AB23" s="686"/>
      <c r="AC23" s="686"/>
      <c r="AD23" s="687">
        <v>2478082</v>
      </c>
      <c r="AE23" s="687"/>
      <c r="AF23" s="687"/>
      <c r="AG23" s="687"/>
      <c r="AH23" s="687"/>
      <c r="AI23" s="687"/>
      <c r="AJ23" s="687"/>
      <c r="AK23" s="687"/>
      <c r="AL23" s="688">
        <v>66.7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226</v>
      </c>
      <c r="BH23" s="684"/>
      <c r="BI23" s="684"/>
      <c r="BJ23" s="684"/>
      <c r="BK23" s="684"/>
      <c r="BL23" s="684"/>
      <c r="BM23" s="684"/>
      <c r="BN23" s="685"/>
      <c r="BO23" s="686" t="s">
        <v>226</v>
      </c>
      <c r="BP23" s="686"/>
      <c r="BQ23" s="686"/>
      <c r="BR23" s="686"/>
      <c r="BS23" s="692" t="s">
        <v>226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274250</v>
      </c>
      <c r="S24" s="684"/>
      <c r="T24" s="684"/>
      <c r="U24" s="684"/>
      <c r="V24" s="684"/>
      <c r="W24" s="684"/>
      <c r="X24" s="684"/>
      <c r="Y24" s="685"/>
      <c r="Z24" s="686">
        <v>3</v>
      </c>
      <c r="AA24" s="686"/>
      <c r="AB24" s="686"/>
      <c r="AC24" s="686"/>
      <c r="AD24" s="687" t="s">
        <v>226</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226</v>
      </c>
      <c r="BP24" s="686"/>
      <c r="BQ24" s="686"/>
      <c r="BR24" s="686"/>
      <c r="BS24" s="692" t="s">
        <v>226</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2508530</v>
      </c>
      <c r="CS24" s="673"/>
      <c r="CT24" s="673"/>
      <c r="CU24" s="673"/>
      <c r="CV24" s="673"/>
      <c r="CW24" s="673"/>
      <c r="CX24" s="673"/>
      <c r="CY24" s="674"/>
      <c r="CZ24" s="677">
        <v>28.1</v>
      </c>
      <c r="DA24" s="678"/>
      <c r="DB24" s="678"/>
      <c r="DC24" s="697"/>
      <c r="DD24" s="719">
        <v>1612814</v>
      </c>
      <c r="DE24" s="673"/>
      <c r="DF24" s="673"/>
      <c r="DG24" s="673"/>
      <c r="DH24" s="673"/>
      <c r="DI24" s="673"/>
      <c r="DJ24" s="673"/>
      <c r="DK24" s="674"/>
      <c r="DL24" s="719">
        <v>1591620</v>
      </c>
      <c r="DM24" s="673"/>
      <c r="DN24" s="673"/>
      <c r="DO24" s="673"/>
      <c r="DP24" s="673"/>
      <c r="DQ24" s="673"/>
      <c r="DR24" s="673"/>
      <c r="DS24" s="673"/>
      <c r="DT24" s="673"/>
      <c r="DU24" s="673"/>
      <c r="DV24" s="674"/>
      <c r="DW24" s="677">
        <v>41.5</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226</v>
      </c>
      <c r="AA25" s="686"/>
      <c r="AB25" s="686"/>
      <c r="AC25" s="686"/>
      <c r="AD25" s="687" t="s">
        <v>226</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226</v>
      </c>
      <c r="BP25" s="686"/>
      <c r="BQ25" s="686"/>
      <c r="BR25" s="686"/>
      <c r="BS25" s="692" t="s">
        <v>226</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815878</v>
      </c>
      <c r="CS25" s="720"/>
      <c r="CT25" s="720"/>
      <c r="CU25" s="720"/>
      <c r="CV25" s="720"/>
      <c r="CW25" s="720"/>
      <c r="CX25" s="720"/>
      <c r="CY25" s="721"/>
      <c r="CZ25" s="688">
        <v>9.1</v>
      </c>
      <c r="DA25" s="717"/>
      <c r="DB25" s="717"/>
      <c r="DC25" s="722"/>
      <c r="DD25" s="692">
        <v>764702</v>
      </c>
      <c r="DE25" s="720"/>
      <c r="DF25" s="720"/>
      <c r="DG25" s="720"/>
      <c r="DH25" s="720"/>
      <c r="DI25" s="720"/>
      <c r="DJ25" s="720"/>
      <c r="DK25" s="721"/>
      <c r="DL25" s="692">
        <v>760817</v>
      </c>
      <c r="DM25" s="720"/>
      <c r="DN25" s="720"/>
      <c r="DO25" s="720"/>
      <c r="DP25" s="720"/>
      <c r="DQ25" s="720"/>
      <c r="DR25" s="720"/>
      <c r="DS25" s="720"/>
      <c r="DT25" s="720"/>
      <c r="DU25" s="720"/>
      <c r="DV25" s="721"/>
      <c r="DW25" s="688">
        <v>19.899999999999999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3960659</v>
      </c>
      <c r="S26" s="684"/>
      <c r="T26" s="684"/>
      <c r="U26" s="684"/>
      <c r="V26" s="684"/>
      <c r="W26" s="684"/>
      <c r="X26" s="684"/>
      <c r="Y26" s="685"/>
      <c r="Z26" s="686">
        <v>43.2</v>
      </c>
      <c r="AA26" s="686"/>
      <c r="AB26" s="686"/>
      <c r="AC26" s="686"/>
      <c r="AD26" s="687">
        <v>3686409</v>
      </c>
      <c r="AE26" s="687"/>
      <c r="AF26" s="687"/>
      <c r="AG26" s="687"/>
      <c r="AH26" s="687"/>
      <c r="AI26" s="687"/>
      <c r="AJ26" s="687"/>
      <c r="AK26" s="687"/>
      <c r="AL26" s="688">
        <v>99.2</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226</v>
      </c>
      <c r="BH26" s="684"/>
      <c r="BI26" s="684"/>
      <c r="BJ26" s="684"/>
      <c r="BK26" s="684"/>
      <c r="BL26" s="684"/>
      <c r="BM26" s="684"/>
      <c r="BN26" s="685"/>
      <c r="BO26" s="686" t="s">
        <v>226</v>
      </c>
      <c r="BP26" s="686"/>
      <c r="BQ26" s="686"/>
      <c r="BR26" s="686"/>
      <c r="BS26" s="692" t="s">
        <v>226</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482324</v>
      </c>
      <c r="CS26" s="684"/>
      <c r="CT26" s="684"/>
      <c r="CU26" s="684"/>
      <c r="CV26" s="684"/>
      <c r="CW26" s="684"/>
      <c r="CX26" s="684"/>
      <c r="CY26" s="685"/>
      <c r="CZ26" s="688">
        <v>5.4</v>
      </c>
      <c r="DA26" s="717"/>
      <c r="DB26" s="717"/>
      <c r="DC26" s="722"/>
      <c r="DD26" s="692">
        <v>450534</v>
      </c>
      <c r="DE26" s="684"/>
      <c r="DF26" s="684"/>
      <c r="DG26" s="684"/>
      <c r="DH26" s="684"/>
      <c r="DI26" s="684"/>
      <c r="DJ26" s="684"/>
      <c r="DK26" s="685"/>
      <c r="DL26" s="692" t="s">
        <v>226</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1316</v>
      </c>
      <c r="S27" s="684"/>
      <c r="T27" s="684"/>
      <c r="U27" s="684"/>
      <c r="V27" s="684"/>
      <c r="W27" s="684"/>
      <c r="X27" s="684"/>
      <c r="Y27" s="685"/>
      <c r="Z27" s="686">
        <v>0</v>
      </c>
      <c r="AA27" s="686"/>
      <c r="AB27" s="686"/>
      <c r="AC27" s="686"/>
      <c r="AD27" s="687">
        <v>1316</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908703</v>
      </c>
      <c r="BH27" s="684"/>
      <c r="BI27" s="684"/>
      <c r="BJ27" s="684"/>
      <c r="BK27" s="684"/>
      <c r="BL27" s="684"/>
      <c r="BM27" s="684"/>
      <c r="BN27" s="685"/>
      <c r="BO27" s="686">
        <v>100</v>
      </c>
      <c r="BP27" s="686"/>
      <c r="BQ27" s="686"/>
      <c r="BR27" s="686"/>
      <c r="BS27" s="692" t="s">
        <v>226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1204318</v>
      </c>
      <c r="CS27" s="720"/>
      <c r="CT27" s="720"/>
      <c r="CU27" s="720"/>
      <c r="CV27" s="720"/>
      <c r="CW27" s="720"/>
      <c r="CX27" s="720"/>
      <c r="CY27" s="721"/>
      <c r="CZ27" s="688">
        <v>13.5</v>
      </c>
      <c r="DA27" s="717"/>
      <c r="DB27" s="717"/>
      <c r="DC27" s="722"/>
      <c r="DD27" s="692">
        <v>361113</v>
      </c>
      <c r="DE27" s="720"/>
      <c r="DF27" s="720"/>
      <c r="DG27" s="720"/>
      <c r="DH27" s="720"/>
      <c r="DI27" s="720"/>
      <c r="DJ27" s="720"/>
      <c r="DK27" s="721"/>
      <c r="DL27" s="692">
        <v>343804</v>
      </c>
      <c r="DM27" s="720"/>
      <c r="DN27" s="720"/>
      <c r="DO27" s="720"/>
      <c r="DP27" s="720"/>
      <c r="DQ27" s="720"/>
      <c r="DR27" s="720"/>
      <c r="DS27" s="720"/>
      <c r="DT27" s="720"/>
      <c r="DU27" s="720"/>
      <c r="DV27" s="721"/>
      <c r="DW27" s="688">
        <v>9</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17216</v>
      </c>
      <c r="S28" s="684"/>
      <c r="T28" s="684"/>
      <c r="U28" s="684"/>
      <c r="V28" s="684"/>
      <c r="W28" s="684"/>
      <c r="X28" s="684"/>
      <c r="Y28" s="685"/>
      <c r="Z28" s="686">
        <v>0.2</v>
      </c>
      <c r="AA28" s="686"/>
      <c r="AB28" s="686"/>
      <c r="AC28" s="686"/>
      <c r="AD28" s="687" t="s">
        <v>232</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488334</v>
      </c>
      <c r="CS28" s="684"/>
      <c r="CT28" s="684"/>
      <c r="CU28" s="684"/>
      <c r="CV28" s="684"/>
      <c r="CW28" s="684"/>
      <c r="CX28" s="684"/>
      <c r="CY28" s="685"/>
      <c r="CZ28" s="688">
        <v>5.5</v>
      </c>
      <c r="DA28" s="717"/>
      <c r="DB28" s="717"/>
      <c r="DC28" s="722"/>
      <c r="DD28" s="692">
        <v>486999</v>
      </c>
      <c r="DE28" s="684"/>
      <c r="DF28" s="684"/>
      <c r="DG28" s="684"/>
      <c r="DH28" s="684"/>
      <c r="DI28" s="684"/>
      <c r="DJ28" s="684"/>
      <c r="DK28" s="685"/>
      <c r="DL28" s="692">
        <v>486999</v>
      </c>
      <c r="DM28" s="684"/>
      <c r="DN28" s="684"/>
      <c r="DO28" s="684"/>
      <c r="DP28" s="684"/>
      <c r="DQ28" s="684"/>
      <c r="DR28" s="684"/>
      <c r="DS28" s="684"/>
      <c r="DT28" s="684"/>
      <c r="DU28" s="684"/>
      <c r="DV28" s="685"/>
      <c r="DW28" s="688">
        <v>12.7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29225</v>
      </c>
      <c r="S29" s="684"/>
      <c r="T29" s="684"/>
      <c r="U29" s="684"/>
      <c r="V29" s="684"/>
      <c r="W29" s="684"/>
      <c r="X29" s="684"/>
      <c r="Y29" s="685"/>
      <c r="Z29" s="686">
        <v>0.3</v>
      </c>
      <c r="AA29" s="686"/>
      <c r="AB29" s="686"/>
      <c r="AC29" s="686"/>
      <c r="AD29" s="687">
        <v>2522</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488328</v>
      </c>
      <c r="CS29" s="720"/>
      <c r="CT29" s="720"/>
      <c r="CU29" s="720"/>
      <c r="CV29" s="720"/>
      <c r="CW29" s="720"/>
      <c r="CX29" s="720"/>
      <c r="CY29" s="721"/>
      <c r="CZ29" s="688">
        <v>5.5</v>
      </c>
      <c r="DA29" s="717"/>
      <c r="DB29" s="717"/>
      <c r="DC29" s="722"/>
      <c r="DD29" s="692">
        <v>486993</v>
      </c>
      <c r="DE29" s="720"/>
      <c r="DF29" s="720"/>
      <c r="DG29" s="720"/>
      <c r="DH29" s="720"/>
      <c r="DI29" s="720"/>
      <c r="DJ29" s="720"/>
      <c r="DK29" s="721"/>
      <c r="DL29" s="692">
        <v>486993</v>
      </c>
      <c r="DM29" s="720"/>
      <c r="DN29" s="720"/>
      <c r="DO29" s="720"/>
      <c r="DP29" s="720"/>
      <c r="DQ29" s="720"/>
      <c r="DR29" s="720"/>
      <c r="DS29" s="720"/>
      <c r="DT29" s="720"/>
      <c r="DU29" s="720"/>
      <c r="DV29" s="721"/>
      <c r="DW29" s="688">
        <v>12.7</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12543</v>
      </c>
      <c r="S30" s="684"/>
      <c r="T30" s="684"/>
      <c r="U30" s="684"/>
      <c r="V30" s="684"/>
      <c r="W30" s="684"/>
      <c r="X30" s="684"/>
      <c r="Y30" s="685"/>
      <c r="Z30" s="686">
        <v>0.1</v>
      </c>
      <c r="AA30" s="686"/>
      <c r="AB30" s="686"/>
      <c r="AC30" s="686"/>
      <c r="AD30" s="687" t="s">
        <v>226</v>
      </c>
      <c r="AE30" s="687"/>
      <c r="AF30" s="687"/>
      <c r="AG30" s="687"/>
      <c r="AH30" s="687"/>
      <c r="AI30" s="687"/>
      <c r="AJ30" s="687"/>
      <c r="AK30" s="687"/>
      <c r="AL30" s="688" t="s">
        <v>226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458153</v>
      </c>
      <c r="CS30" s="684"/>
      <c r="CT30" s="684"/>
      <c r="CU30" s="684"/>
      <c r="CV30" s="684"/>
      <c r="CW30" s="684"/>
      <c r="CX30" s="684"/>
      <c r="CY30" s="685"/>
      <c r="CZ30" s="688">
        <v>5.0999999999999996</v>
      </c>
      <c r="DA30" s="717"/>
      <c r="DB30" s="717"/>
      <c r="DC30" s="722"/>
      <c r="DD30" s="692">
        <v>456987</v>
      </c>
      <c r="DE30" s="684"/>
      <c r="DF30" s="684"/>
      <c r="DG30" s="684"/>
      <c r="DH30" s="684"/>
      <c r="DI30" s="684"/>
      <c r="DJ30" s="684"/>
      <c r="DK30" s="685"/>
      <c r="DL30" s="692">
        <v>456987</v>
      </c>
      <c r="DM30" s="684"/>
      <c r="DN30" s="684"/>
      <c r="DO30" s="684"/>
      <c r="DP30" s="684"/>
      <c r="DQ30" s="684"/>
      <c r="DR30" s="684"/>
      <c r="DS30" s="684"/>
      <c r="DT30" s="684"/>
      <c r="DU30" s="684"/>
      <c r="DV30" s="685"/>
      <c r="DW30" s="688">
        <v>11.9</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1757558</v>
      </c>
      <c r="S31" s="684"/>
      <c r="T31" s="684"/>
      <c r="U31" s="684"/>
      <c r="V31" s="684"/>
      <c r="W31" s="684"/>
      <c r="X31" s="684"/>
      <c r="Y31" s="685"/>
      <c r="Z31" s="686">
        <v>19.2</v>
      </c>
      <c r="AA31" s="686"/>
      <c r="AB31" s="686"/>
      <c r="AC31" s="686"/>
      <c r="AD31" s="687" t="s">
        <v>226</v>
      </c>
      <c r="AE31" s="687"/>
      <c r="AF31" s="687"/>
      <c r="AG31" s="687"/>
      <c r="AH31" s="687"/>
      <c r="AI31" s="687"/>
      <c r="AJ31" s="687"/>
      <c r="AK31" s="687"/>
      <c r="AL31" s="688" t="s">
        <v>226</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39">
        <v>98.4</v>
      </c>
      <c r="BH31" s="735"/>
      <c r="BI31" s="735"/>
      <c r="BJ31" s="735"/>
      <c r="BK31" s="735"/>
      <c r="BL31" s="735"/>
      <c r="BM31" s="678">
        <v>92.5</v>
      </c>
      <c r="BN31" s="735"/>
      <c r="BO31" s="735"/>
      <c r="BP31" s="735"/>
      <c r="BQ31" s="736"/>
      <c r="BR31" s="739">
        <v>98.5</v>
      </c>
      <c r="BS31" s="735"/>
      <c r="BT31" s="735"/>
      <c r="BU31" s="735"/>
      <c r="BV31" s="735"/>
      <c r="BW31" s="735"/>
      <c r="BX31" s="678">
        <v>92.5</v>
      </c>
      <c r="BY31" s="735"/>
      <c r="BZ31" s="735"/>
      <c r="CA31" s="735"/>
      <c r="CB31" s="736"/>
      <c r="CD31" s="731"/>
      <c r="CE31" s="732"/>
      <c r="CF31" s="698" t="s">
        <v>312</v>
      </c>
      <c r="CG31" s="699"/>
      <c r="CH31" s="699"/>
      <c r="CI31" s="699"/>
      <c r="CJ31" s="699"/>
      <c r="CK31" s="699"/>
      <c r="CL31" s="699"/>
      <c r="CM31" s="699"/>
      <c r="CN31" s="699"/>
      <c r="CO31" s="699"/>
      <c r="CP31" s="699"/>
      <c r="CQ31" s="700"/>
      <c r="CR31" s="683">
        <v>30175</v>
      </c>
      <c r="CS31" s="720"/>
      <c r="CT31" s="720"/>
      <c r="CU31" s="720"/>
      <c r="CV31" s="720"/>
      <c r="CW31" s="720"/>
      <c r="CX31" s="720"/>
      <c r="CY31" s="721"/>
      <c r="CZ31" s="688">
        <v>0.3</v>
      </c>
      <c r="DA31" s="717"/>
      <c r="DB31" s="717"/>
      <c r="DC31" s="722"/>
      <c r="DD31" s="692">
        <v>30006</v>
      </c>
      <c r="DE31" s="720"/>
      <c r="DF31" s="720"/>
      <c r="DG31" s="720"/>
      <c r="DH31" s="720"/>
      <c r="DI31" s="720"/>
      <c r="DJ31" s="720"/>
      <c r="DK31" s="721"/>
      <c r="DL31" s="692">
        <v>30006</v>
      </c>
      <c r="DM31" s="720"/>
      <c r="DN31" s="720"/>
      <c r="DO31" s="720"/>
      <c r="DP31" s="720"/>
      <c r="DQ31" s="720"/>
      <c r="DR31" s="720"/>
      <c r="DS31" s="720"/>
      <c r="DT31" s="720"/>
      <c r="DU31" s="720"/>
      <c r="DV31" s="721"/>
      <c r="DW31" s="688">
        <v>0.8</v>
      </c>
      <c r="DX31" s="717"/>
      <c r="DY31" s="717"/>
      <c r="DZ31" s="717"/>
      <c r="EA31" s="717"/>
      <c r="EB31" s="717"/>
      <c r="EC31" s="718"/>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226</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226</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98.1</v>
      </c>
      <c r="BH32" s="720"/>
      <c r="BI32" s="720"/>
      <c r="BJ32" s="720"/>
      <c r="BK32" s="720"/>
      <c r="BL32" s="720"/>
      <c r="BM32" s="689">
        <v>93.5</v>
      </c>
      <c r="BN32" s="737"/>
      <c r="BO32" s="737"/>
      <c r="BP32" s="737"/>
      <c r="BQ32" s="738"/>
      <c r="BR32" s="749">
        <v>98.4</v>
      </c>
      <c r="BS32" s="720"/>
      <c r="BT32" s="720"/>
      <c r="BU32" s="720"/>
      <c r="BV32" s="720"/>
      <c r="BW32" s="720"/>
      <c r="BX32" s="689">
        <v>94</v>
      </c>
      <c r="BY32" s="737"/>
      <c r="BZ32" s="737"/>
      <c r="CA32" s="737"/>
      <c r="CB32" s="738"/>
      <c r="CD32" s="733"/>
      <c r="CE32" s="734"/>
      <c r="CF32" s="698" t="s">
        <v>316</v>
      </c>
      <c r="CG32" s="699"/>
      <c r="CH32" s="699"/>
      <c r="CI32" s="699"/>
      <c r="CJ32" s="699"/>
      <c r="CK32" s="699"/>
      <c r="CL32" s="699"/>
      <c r="CM32" s="699"/>
      <c r="CN32" s="699"/>
      <c r="CO32" s="699"/>
      <c r="CP32" s="699"/>
      <c r="CQ32" s="700"/>
      <c r="CR32" s="683">
        <v>6</v>
      </c>
      <c r="CS32" s="684"/>
      <c r="CT32" s="684"/>
      <c r="CU32" s="684"/>
      <c r="CV32" s="684"/>
      <c r="CW32" s="684"/>
      <c r="CX32" s="684"/>
      <c r="CY32" s="685"/>
      <c r="CZ32" s="688">
        <v>0</v>
      </c>
      <c r="DA32" s="717"/>
      <c r="DB32" s="717"/>
      <c r="DC32" s="722"/>
      <c r="DD32" s="692">
        <v>6</v>
      </c>
      <c r="DE32" s="684"/>
      <c r="DF32" s="684"/>
      <c r="DG32" s="684"/>
      <c r="DH32" s="684"/>
      <c r="DI32" s="684"/>
      <c r="DJ32" s="684"/>
      <c r="DK32" s="685"/>
      <c r="DL32" s="692">
        <v>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525475</v>
      </c>
      <c r="S33" s="684"/>
      <c r="T33" s="684"/>
      <c r="U33" s="684"/>
      <c r="V33" s="684"/>
      <c r="W33" s="684"/>
      <c r="X33" s="684"/>
      <c r="Y33" s="685"/>
      <c r="Z33" s="686">
        <v>5.7</v>
      </c>
      <c r="AA33" s="686"/>
      <c r="AB33" s="686"/>
      <c r="AC33" s="686"/>
      <c r="AD33" s="687" t="s">
        <v>226</v>
      </c>
      <c r="AE33" s="687"/>
      <c r="AF33" s="687"/>
      <c r="AG33" s="687"/>
      <c r="AH33" s="687"/>
      <c r="AI33" s="687"/>
      <c r="AJ33" s="687"/>
      <c r="AK33" s="687"/>
      <c r="AL33" s="688" t="s">
        <v>226</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98.2</v>
      </c>
      <c r="BH33" s="754"/>
      <c r="BI33" s="754"/>
      <c r="BJ33" s="754"/>
      <c r="BK33" s="754"/>
      <c r="BL33" s="754"/>
      <c r="BM33" s="755">
        <v>89</v>
      </c>
      <c r="BN33" s="754"/>
      <c r="BO33" s="754"/>
      <c r="BP33" s="754"/>
      <c r="BQ33" s="756"/>
      <c r="BR33" s="753">
        <v>98.1</v>
      </c>
      <c r="BS33" s="754"/>
      <c r="BT33" s="754"/>
      <c r="BU33" s="754"/>
      <c r="BV33" s="754"/>
      <c r="BW33" s="754"/>
      <c r="BX33" s="755">
        <v>88.4</v>
      </c>
      <c r="BY33" s="754"/>
      <c r="BZ33" s="754"/>
      <c r="CA33" s="754"/>
      <c r="CB33" s="756"/>
      <c r="CD33" s="698" t="s">
        <v>319</v>
      </c>
      <c r="CE33" s="699"/>
      <c r="CF33" s="699"/>
      <c r="CG33" s="699"/>
      <c r="CH33" s="699"/>
      <c r="CI33" s="699"/>
      <c r="CJ33" s="699"/>
      <c r="CK33" s="699"/>
      <c r="CL33" s="699"/>
      <c r="CM33" s="699"/>
      <c r="CN33" s="699"/>
      <c r="CO33" s="699"/>
      <c r="CP33" s="699"/>
      <c r="CQ33" s="700"/>
      <c r="CR33" s="683">
        <v>2941025</v>
      </c>
      <c r="CS33" s="720"/>
      <c r="CT33" s="720"/>
      <c r="CU33" s="720"/>
      <c r="CV33" s="720"/>
      <c r="CW33" s="720"/>
      <c r="CX33" s="720"/>
      <c r="CY33" s="721"/>
      <c r="CZ33" s="688">
        <v>32.9</v>
      </c>
      <c r="DA33" s="717"/>
      <c r="DB33" s="717"/>
      <c r="DC33" s="722"/>
      <c r="DD33" s="692">
        <v>2455775</v>
      </c>
      <c r="DE33" s="720"/>
      <c r="DF33" s="720"/>
      <c r="DG33" s="720"/>
      <c r="DH33" s="720"/>
      <c r="DI33" s="720"/>
      <c r="DJ33" s="720"/>
      <c r="DK33" s="721"/>
      <c r="DL33" s="692">
        <v>1910036</v>
      </c>
      <c r="DM33" s="720"/>
      <c r="DN33" s="720"/>
      <c r="DO33" s="720"/>
      <c r="DP33" s="720"/>
      <c r="DQ33" s="720"/>
      <c r="DR33" s="720"/>
      <c r="DS33" s="720"/>
      <c r="DT33" s="720"/>
      <c r="DU33" s="720"/>
      <c r="DV33" s="721"/>
      <c r="DW33" s="688">
        <v>49.9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2335</v>
      </c>
      <c r="S34" s="684"/>
      <c r="T34" s="684"/>
      <c r="U34" s="684"/>
      <c r="V34" s="684"/>
      <c r="W34" s="684"/>
      <c r="X34" s="684"/>
      <c r="Y34" s="685"/>
      <c r="Z34" s="686">
        <v>0</v>
      </c>
      <c r="AA34" s="686"/>
      <c r="AB34" s="686"/>
      <c r="AC34" s="686"/>
      <c r="AD34" s="687">
        <v>1185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825837</v>
      </c>
      <c r="CS34" s="684"/>
      <c r="CT34" s="684"/>
      <c r="CU34" s="684"/>
      <c r="CV34" s="684"/>
      <c r="CW34" s="684"/>
      <c r="CX34" s="684"/>
      <c r="CY34" s="685"/>
      <c r="CZ34" s="688">
        <v>9.1999999999999993</v>
      </c>
      <c r="DA34" s="717"/>
      <c r="DB34" s="717"/>
      <c r="DC34" s="722"/>
      <c r="DD34" s="692">
        <v>648505</v>
      </c>
      <c r="DE34" s="684"/>
      <c r="DF34" s="684"/>
      <c r="DG34" s="684"/>
      <c r="DH34" s="684"/>
      <c r="DI34" s="684"/>
      <c r="DJ34" s="684"/>
      <c r="DK34" s="685"/>
      <c r="DL34" s="692">
        <v>455695</v>
      </c>
      <c r="DM34" s="684"/>
      <c r="DN34" s="684"/>
      <c r="DO34" s="684"/>
      <c r="DP34" s="684"/>
      <c r="DQ34" s="684"/>
      <c r="DR34" s="684"/>
      <c r="DS34" s="684"/>
      <c r="DT34" s="684"/>
      <c r="DU34" s="684"/>
      <c r="DV34" s="685"/>
      <c r="DW34" s="688">
        <v>11.9</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53984</v>
      </c>
      <c r="S35" s="684"/>
      <c r="T35" s="684"/>
      <c r="U35" s="684"/>
      <c r="V35" s="684"/>
      <c r="W35" s="684"/>
      <c r="X35" s="684"/>
      <c r="Y35" s="685"/>
      <c r="Z35" s="686">
        <v>0.6</v>
      </c>
      <c r="AA35" s="686"/>
      <c r="AB35" s="686"/>
      <c r="AC35" s="686"/>
      <c r="AD35" s="687" t="s">
        <v>232</v>
      </c>
      <c r="AE35" s="687"/>
      <c r="AF35" s="687"/>
      <c r="AG35" s="687"/>
      <c r="AH35" s="687"/>
      <c r="AI35" s="687"/>
      <c r="AJ35" s="687"/>
      <c r="AK35" s="687"/>
      <c r="AL35" s="688" t="s">
        <v>226</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60833</v>
      </c>
      <c r="CS35" s="720"/>
      <c r="CT35" s="720"/>
      <c r="CU35" s="720"/>
      <c r="CV35" s="720"/>
      <c r="CW35" s="720"/>
      <c r="CX35" s="720"/>
      <c r="CY35" s="721"/>
      <c r="CZ35" s="688">
        <v>0.7</v>
      </c>
      <c r="DA35" s="717"/>
      <c r="DB35" s="717"/>
      <c r="DC35" s="722"/>
      <c r="DD35" s="692">
        <v>56041</v>
      </c>
      <c r="DE35" s="720"/>
      <c r="DF35" s="720"/>
      <c r="DG35" s="720"/>
      <c r="DH35" s="720"/>
      <c r="DI35" s="720"/>
      <c r="DJ35" s="720"/>
      <c r="DK35" s="721"/>
      <c r="DL35" s="692">
        <v>56041</v>
      </c>
      <c r="DM35" s="720"/>
      <c r="DN35" s="720"/>
      <c r="DO35" s="720"/>
      <c r="DP35" s="720"/>
      <c r="DQ35" s="720"/>
      <c r="DR35" s="720"/>
      <c r="DS35" s="720"/>
      <c r="DT35" s="720"/>
      <c r="DU35" s="720"/>
      <c r="DV35" s="721"/>
      <c r="DW35" s="688">
        <v>1.5</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409048</v>
      </c>
      <c r="S36" s="684"/>
      <c r="T36" s="684"/>
      <c r="U36" s="684"/>
      <c r="V36" s="684"/>
      <c r="W36" s="684"/>
      <c r="X36" s="684"/>
      <c r="Y36" s="685"/>
      <c r="Z36" s="686">
        <v>4.5</v>
      </c>
      <c r="AA36" s="686"/>
      <c r="AB36" s="686"/>
      <c r="AC36" s="686"/>
      <c r="AD36" s="687" t="s">
        <v>226</v>
      </c>
      <c r="AE36" s="687"/>
      <c r="AF36" s="687"/>
      <c r="AG36" s="687"/>
      <c r="AH36" s="687"/>
      <c r="AI36" s="687"/>
      <c r="AJ36" s="687"/>
      <c r="AK36" s="687"/>
      <c r="AL36" s="688" t="s">
        <v>226</v>
      </c>
      <c r="AM36" s="689"/>
      <c r="AN36" s="689"/>
      <c r="AO36" s="690"/>
      <c r="AP36" s="235"/>
      <c r="AQ36" s="757" t="s">
        <v>327</v>
      </c>
      <c r="AR36" s="758"/>
      <c r="AS36" s="758"/>
      <c r="AT36" s="758"/>
      <c r="AU36" s="758"/>
      <c r="AV36" s="758"/>
      <c r="AW36" s="758"/>
      <c r="AX36" s="758"/>
      <c r="AY36" s="759"/>
      <c r="AZ36" s="672">
        <v>1270267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217129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1326286</v>
      </c>
      <c r="CS36" s="684"/>
      <c r="CT36" s="684"/>
      <c r="CU36" s="684"/>
      <c r="CV36" s="684"/>
      <c r="CW36" s="684"/>
      <c r="CX36" s="684"/>
      <c r="CY36" s="685"/>
      <c r="CZ36" s="688">
        <v>14.8</v>
      </c>
      <c r="DA36" s="717"/>
      <c r="DB36" s="717"/>
      <c r="DC36" s="722"/>
      <c r="DD36" s="692">
        <v>1188074</v>
      </c>
      <c r="DE36" s="684"/>
      <c r="DF36" s="684"/>
      <c r="DG36" s="684"/>
      <c r="DH36" s="684"/>
      <c r="DI36" s="684"/>
      <c r="DJ36" s="684"/>
      <c r="DK36" s="685"/>
      <c r="DL36" s="692">
        <v>880745</v>
      </c>
      <c r="DM36" s="684"/>
      <c r="DN36" s="684"/>
      <c r="DO36" s="684"/>
      <c r="DP36" s="684"/>
      <c r="DQ36" s="684"/>
      <c r="DR36" s="684"/>
      <c r="DS36" s="684"/>
      <c r="DT36" s="684"/>
      <c r="DU36" s="684"/>
      <c r="DV36" s="685"/>
      <c r="DW36" s="688">
        <v>23</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129463</v>
      </c>
      <c r="S37" s="684"/>
      <c r="T37" s="684"/>
      <c r="U37" s="684"/>
      <c r="V37" s="684"/>
      <c r="W37" s="684"/>
      <c r="X37" s="684"/>
      <c r="Y37" s="685"/>
      <c r="Z37" s="686">
        <v>1.4</v>
      </c>
      <c r="AA37" s="686"/>
      <c r="AB37" s="686"/>
      <c r="AC37" s="686"/>
      <c r="AD37" s="687" t="s">
        <v>232</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415971</v>
      </c>
      <c r="BA37" s="684"/>
      <c r="BB37" s="684"/>
      <c r="BC37" s="684"/>
      <c r="BD37" s="720"/>
      <c r="BE37" s="720"/>
      <c r="BF37" s="738"/>
      <c r="BG37" s="698" t="s">
        <v>332</v>
      </c>
      <c r="BH37" s="699"/>
      <c r="BI37" s="699"/>
      <c r="BJ37" s="699"/>
      <c r="BK37" s="699"/>
      <c r="BL37" s="699"/>
      <c r="BM37" s="699"/>
      <c r="BN37" s="699"/>
      <c r="BO37" s="699"/>
      <c r="BP37" s="699"/>
      <c r="BQ37" s="699"/>
      <c r="BR37" s="699"/>
      <c r="BS37" s="699"/>
      <c r="BT37" s="699"/>
      <c r="BU37" s="700"/>
      <c r="BV37" s="683">
        <v>195800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509751</v>
      </c>
      <c r="CS37" s="720"/>
      <c r="CT37" s="720"/>
      <c r="CU37" s="720"/>
      <c r="CV37" s="720"/>
      <c r="CW37" s="720"/>
      <c r="CX37" s="720"/>
      <c r="CY37" s="721"/>
      <c r="CZ37" s="688">
        <v>5.7</v>
      </c>
      <c r="DA37" s="717"/>
      <c r="DB37" s="717"/>
      <c r="DC37" s="722"/>
      <c r="DD37" s="692">
        <v>460851</v>
      </c>
      <c r="DE37" s="720"/>
      <c r="DF37" s="720"/>
      <c r="DG37" s="720"/>
      <c r="DH37" s="720"/>
      <c r="DI37" s="720"/>
      <c r="DJ37" s="720"/>
      <c r="DK37" s="721"/>
      <c r="DL37" s="692">
        <v>437068</v>
      </c>
      <c r="DM37" s="720"/>
      <c r="DN37" s="720"/>
      <c r="DO37" s="720"/>
      <c r="DP37" s="720"/>
      <c r="DQ37" s="720"/>
      <c r="DR37" s="720"/>
      <c r="DS37" s="720"/>
      <c r="DT37" s="720"/>
      <c r="DU37" s="720"/>
      <c r="DV37" s="721"/>
      <c r="DW37" s="688">
        <v>11.4</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123985</v>
      </c>
      <c r="S38" s="684"/>
      <c r="T38" s="684"/>
      <c r="U38" s="684"/>
      <c r="V38" s="684"/>
      <c r="W38" s="684"/>
      <c r="X38" s="684"/>
      <c r="Y38" s="685"/>
      <c r="Z38" s="686">
        <v>1.4</v>
      </c>
      <c r="AA38" s="686"/>
      <c r="AB38" s="686"/>
      <c r="AC38" s="686"/>
      <c r="AD38" s="687">
        <v>23037</v>
      </c>
      <c r="AE38" s="687"/>
      <c r="AF38" s="687"/>
      <c r="AG38" s="687"/>
      <c r="AH38" s="687"/>
      <c r="AI38" s="687"/>
      <c r="AJ38" s="687"/>
      <c r="AK38" s="687"/>
      <c r="AL38" s="688">
        <v>0.6</v>
      </c>
      <c r="AM38" s="689"/>
      <c r="AN38" s="689"/>
      <c r="AO38" s="690"/>
      <c r="AQ38" s="761" t="s">
        <v>335</v>
      </c>
      <c r="AR38" s="762"/>
      <c r="AS38" s="762"/>
      <c r="AT38" s="762"/>
      <c r="AU38" s="762"/>
      <c r="AV38" s="762"/>
      <c r="AW38" s="762"/>
      <c r="AX38" s="762"/>
      <c r="AY38" s="763"/>
      <c r="AZ38" s="683">
        <v>176742</v>
      </c>
      <c r="BA38" s="684"/>
      <c r="BB38" s="684"/>
      <c r="BC38" s="684"/>
      <c r="BD38" s="720"/>
      <c r="BE38" s="720"/>
      <c r="BF38" s="738"/>
      <c r="BG38" s="698" t="s">
        <v>336</v>
      </c>
      <c r="BH38" s="699"/>
      <c r="BI38" s="699"/>
      <c r="BJ38" s="699"/>
      <c r="BK38" s="699"/>
      <c r="BL38" s="699"/>
      <c r="BM38" s="699"/>
      <c r="BN38" s="699"/>
      <c r="BO38" s="699"/>
      <c r="BP38" s="699"/>
      <c r="BQ38" s="699"/>
      <c r="BR38" s="699"/>
      <c r="BS38" s="699"/>
      <c r="BT38" s="699"/>
      <c r="BU38" s="700"/>
      <c r="BV38" s="683">
        <v>2299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677554</v>
      </c>
      <c r="CS38" s="684"/>
      <c r="CT38" s="684"/>
      <c r="CU38" s="684"/>
      <c r="CV38" s="684"/>
      <c r="CW38" s="684"/>
      <c r="CX38" s="684"/>
      <c r="CY38" s="685"/>
      <c r="CZ38" s="688">
        <v>7.6</v>
      </c>
      <c r="DA38" s="717"/>
      <c r="DB38" s="717"/>
      <c r="DC38" s="722"/>
      <c r="DD38" s="692">
        <v>538884</v>
      </c>
      <c r="DE38" s="684"/>
      <c r="DF38" s="684"/>
      <c r="DG38" s="684"/>
      <c r="DH38" s="684"/>
      <c r="DI38" s="684"/>
      <c r="DJ38" s="684"/>
      <c r="DK38" s="685"/>
      <c r="DL38" s="692">
        <v>517555</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2149889</v>
      </c>
      <c r="S39" s="684"/>
      <c r="T39" s="684"/>
      <c r="U39" s="684"/>
      <c r="V39" s="684"/>
      <c r="W39" s="684"/>
      <c r="X39" s="684"/>
      <c r="Y39" s="685"/>
      <c r="Z39" s="686">
        <v>23.4</v>
      </c>
      <c r="AA39" s="686"/>
      <c r="AB39" s="686"/>
      <c r="AC39" s="686"/>
      <c r="AD39" s="687" t="s">
        <v>232</v>
      </c>
      <c r="AE39" s="687"/>
      <c r="AF39" s="687"/>
      <c r="AG39" s="687"/>
      <c r="AH39" s="687"/>
      <c r="AI39" s="687"/>
      <c r="AJ39" s="687"/>
      <c r="AK39" s="687"/>
      <c r="AL39" s="688" t="s">
        <v>226</v>
      </c>
      <c r="AM39" s="689"/>
      <c r="AN39" s="689"/>
      <c r="AO39" s="690"/>
      <c r="AQ39" s="761" t="s">
        <v>339</v>
      </c>
      <c r="AR39" s="762"/>
      <c r="AS39" s="762"/>
      <c r="AT39" s="762"/>
      <c r="AU39" s="762"/>
      <c r="AV39" s="762"/>
      <c r="AW39" s="762"/>
      <c r="AX39" s="762"/>
      <c r="AY39" s="763"/>
      <c r="AZ39" s="683" t="s">
        <v>226</v>
      </c>
      <c r="BA39" s="684"/>
      <c r="BB39" s="684"/>
      <c r="BC39" s="684"/>
      <c r="BD39" s="720"/>
      <c r="BE39" s="720"/>
      <c r="BF39" s="738"/>
      <c r="BG39" s="698" t="s">
        <v>340</v>
      </c>
      <c r="BH39" s="699"/>
      <c r="BI39" s="699"/>
      <c r="BJ39" s="699"/>
      <c r="BK39" s="699"/>
      <c r="BL39" s="699"/>
      <c r="BM39" s="699"/>
      <c r="BN39" s="699"/>
      <c r="BO39" s="699"/>
      <c r="BP39" s="699"/>
      <c r="BQ39" s="699"/>
      <c r="BR39" s="699"/>
      <c r="BS39" s="699"/>
      <c r="BT39" s="699"/>
      <c r="BU39" s="700"/>
      <c r="BV39" s="683">
        <v>4073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26642</v>
      </c>
      <c r="CS39" s="720"/>
      <c r="CT39" s="720"/>
      <c r="CU39" s="720"/>
      <c r="CV39" s="720"/>
      <c r="CW39" s="720"/>
      <c r="CX39" s="720"/>
      <c r="CY39" s="721"/>
      <c r="CZ39" s="688">
        <v>0.3</v>
      </c>
      <c r="DA39" s="717"/>
      <c r="DB39" s="717"/>
      <c r="DC39" s="722"/>
      <c r="DD39" s="692">
        <v>648</v>
      </c>
      <c r="DE39" s="720"/>
      <c r="DF39" s="720"/>
      <c r="DG39" s="720"/>
      <c r="DH39" s="720"/>
      <c r="DI39" s="720"/>
      <c r="DJ39" s="720"/>
      <c r="DK39" s="721"/>
      <c r="DL39" s="692" t="s">
        <v>226</v>
      </c>
      <c r="DM39" s="720"/>
      <c r="DN39" s="720"/>
      <c r="DO39" s="720"/>
      <c r="DP39" s="720"/>
      <c r="DQ39" s="720"/>
      <c r="DR39" s="720"/>
      <c r="DS39" s="720"/>
      <c r="DT39" s="720"/>
      <c r="DU39" s="720"/>
      <c r="DV39" s="721"/>
      <c r="DW39" s="688" t="s">
        <v>232</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226</v>
      </c>
      <c r="AA40" s="686"/>
      <c r="AB40" s="686"/>
      <c r="AC40" s="686"/>
      <c r="AD40" s="687" t="s">
        <v>226</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226</v>
      </c>
      <c r="BA40" s="684"/>
      <c r="BB40" s="684"/>
      <c r="BC40" s="684"/>
      <c r="BD40" s="720"/>
      <c r="BE40" s="720"/>
      <c r="BF40" s="738"/>
      <c r="BG40" s="764" t="s">
        <v>344</v>
      </c>
      <c r="BH40" s="765"/>
      <c r="BI40" s="765"/>
      <c r="BJ40" s="765"/>
      <c r="BK40" s="765"/>
      <c r="BL40" s="236"/>
      <c r="BM40" s="699" t="s">
        <v>345</v>
      </c>
      <c r="BN40" s="699"/>
      <c r="BO40" s="699"/>
      <c r="BP40" s="699"/>
      <c r="BQ40" s="699"/>
      <c r="BR40" s="699"/>
      <c r="BS40" s="699"/>
      <c r="BT40" s="699"/>
      <c r="BU40" s="700"/>
      <c r="BV40" s="683">
        <v>104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23873</v>
      </c>
      <c r="CS40" s="684"/>
      <c r="CT40" s="684"/>
      <c r="CU40" s="684"/>
      <c r="CV40" s="684"/>
      <c r="CW40" s="684"/>
      <c r="CX40" s="684"/>
      <c r="CY40" s="685"/>
      <c r="CZ40" s="688">
        <v>0.3</v>
      </c>
      <c r="DA40" s="717"/>
      <c r="DB40" s="717"/>
      <c r="DC40" s="722"/>
      <c r="DD40" s="692">
        <v>23623</v>
      </c>
      <c r="DE40" s="684"/>
      <c r="DF40" s="684"/>
      <c r="DG40" s="684"/>
      <c r="DH40" s="684"/>
      <c r="DI40" s="684"/>
      <c r="DJ40" s="684"/>
      <c r="DK40" s="685"/>
      <c r="DL40" s="692" t="s">
        <v>226</v>
      </c>
      <c r="DM40" s="684"/>
      <c r="DN40" s="684"/>
      <c r="DO40" s="684"/>
      <c r="DP40" s="684"/>
      <c r="DQ40" s="684"/>
      <c r="DR40" s="684"/>
      <c r="DS40" s="684"/>
      <c r="DT40" s="684"/>
      <c r="DU40" s="684"/>
      <c r="DV40" s="685"/>
      <c r="DW40" s="688" t="s">
        <v>226</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116789</v>
      </c>
      <c r="S41" s="684"/>
      <c r="T41" s="684"/>
      <c r="U41" s="684"/>
      <c r="V41" s="684"/>
      <c r="W41" s="684"/>
      <c r="X41" s="684"/>
      <c r="Y41" s="685"/>
      <c r="Z41" s="686">
        <v>1.3</v>
      </c>
      <c r="AA41" s="686"/>
      <c r="AB41" s="686"/>
      <c r="AC41" s="686"/>
      <c r="AD41" s="687" t="s">
        <v>226</v>
      </c>
      <c r="AE41" s="687"/>
      <c r="AF41" s="687"/>
      <c r="AG41" s="687"/>
      <c r="AH41" s="687"/>
      <c r="AI41" s="687"/>
      <c r="AJ41" s="687"/>
      <c r="AK41" s="687"/>
      <c r="AL41" s="688" t="s">
        <v>226</v>
      </c>
      <c r="AM41" s="689"/>
      <c r="AN41" s="689"/>
      <c r="AO41" s="690"/>
      <c r="AQ41" s="761" t="s">
        <v>348</v>
      </c>
      <c r="AR41" s="762"/>
      <c r="AS41" s="762"/>
      <c r="AT41" s="762"/>
      <c r="AU41" s="762"/>
      <c r="AV41" s="762"/>
      <c r="AW41" s="762"/>
      <c r="AX41" s="762"/>
      <c r="AY41" s="763"/>
      <c r="AZ41" s="683">
        <v>186705</v>
      </c>
      <c r="BA41" s="684"/>
      <c r="BB41" s="684"/>
      <c r="BC41" s="684"/>
      <c r="BD41" s="720"/>
      <c r="BE41" s="720"/>
      <c r="BF41" s="738"/>
      <c r="BG41" s="764"/>
      <c r="BH41" s="765"/>
      <c r="BI41" s="765"/>
      <c r="BJ41" s="765"/>
      <c r="BK41" s="765"/>
      <c r="BL41" s="236"/>
      <c r="BM41" s="699" t="s">
        <v>349</v>
      </c>
      <c r="BN41" s="699"/>
      <c r="BO41" s="699"/>
      <c r="BP41" s="699"/>
      <c r="BQ41" s="699"/>
      <c r="BR41" s="699"/>
      <c r="BS41" s="699"/>
      <c r="BT41" s="699"/>
      <c r="BU41" s="700"/>
      <c r="BV41" s="683" t="s">
        <v>232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226</v>
      </c>
      <c r="CS41" s="720"/>
      <c r="CT41" s="720"/>
      <c r="CU41" s="720"/>
      <c r="CV41" s="720"/>
      <c r="CW41" s="720"/>
      <c r="CX41" s="720"/>
      <c r="CY41" s="721"/>
      <c r="CZ41" s="688" t="s">
        <v>226</v>
      </c>
      <c r="DA41" s="717"/>
      <c r="DB41" s="717"/>
      <c r="DC41" s="722"/>
      <c r="DD41" s="692" t="s">
        <v>226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9172696</v>
      </c>
      <c r="S42" s="769"/>
      <c r="T42" s="769"/>
      <c r="U42" s="769"/>
      <c r="V42" s="769"/>
      <c r="W42" s="769"/>
      <c r="X42" s="769"/>
      <c r="Y42" s="777"/>
      <c r="Z42" s="778">
        <v>100</v>
      </c>
      <c r="AA42" s="778"/>
      <c r="AB42" s="778"/>
      <c r="AC42" s="778"/>
      <c r="AD42" s="779">
        <v>3714469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490849</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281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3485002</v>
      </c>
      <c r="CS42" s="684"/>
      <c r="CT42" s="684"/>
      <c r="CU42" s="684"/>
      <c r="CV42" s="684"/>
      <c r="CW42" s="684"/>
      <c r="CX42" s="684"/>
      <c r="CY42" s="685"/>
      <c r="CZ42" s="688">
        <v>39</v>
      </c>
      <c r="DA42" s="689"/>
      <c r="DB42" s="689"/>
      <c r="DC42" s="701"/>
      <c r="DD42" s="692">
        <v>351158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49605</v>
      </c>
      <c r="CS43" s="720"/>
      <c r="CT43" s="720"/>
      <c r="CU43" s="720"/>
      <c r="CV43" s="720"/>
      <c r="CW43" s="720"/>
      <c r="CX43" s="720"/>
      <c r="CY43" s="721"/>
      <c r="CZ43" s="688">
        <v>0.6</v>
      </c>
      <c r="DA43" s="717"/>
      <c r="DB43" s="717"/>
      <c r="DC43" s="722"/>
      <c r="DD43" s="692">
        <v>49605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3485002</v>
      </c>
      <c r="CS44" s="684"/>
      <c r="CT44" s="684"/>
      <c r="CU44" s="684"/>
      <c r="CV44" s="684"/>
      <c r="CW44" s="684"/>
      <c r="CX44" s="684"/>
      <c r="CY44" s="685"/>
      <c r="CZ44" s="688">
        <v>39</v>
      </c>
      <c r="DA44" s="689"/>
      <c r="DB44" s="689"/>
      <c r="DC44" s="701"/>
      <c r="DD44" s="692">
        <v>351158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2194329</v>
      </c>
      <c r="CS45" s="720"/>
      <c r="CT45" s="720"/>
      <c r="CU45" s="720"/>
      <c r="CV45" s="720"/>
      <c r="CW45" s="720"/>
      <c r="CX45" s="720"/>
      <c r="CY45" s="721"/>
      <c r="CZ45" s="688">
        <v>24.6</v>
      </c>
      <c r="DA45" s="717"/>
      <c r="DB45" s="717"/>
      <c r="DC45" s="722"/>
      <c r="DD45" s="692">
        <v>72810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1272843</v>
      </c>
      <c r="CS46" s="684"/>
      <c r="CT46" s="684"/>
      <c r="CU46" s="684"/>
      <c r="CV46" s="684"/>
      <c r="CW46" s="684"/>
      <c r="CX46" s="684"/>
      <c r="CY46" s="685"/>
      <c r="CZ46" s="688">
        <v>14.2</v>
      </c>
      <c r="DA46" s="689"/>
      <c r="DB46" s="689"/>
      <c r="DC46" s="701"/>
      <c r="DD46" s="692">
        <v>273118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232</v>
      </c>
      <c r="CS47" s="720"/>
      <c r="CT47" s="720"/>
      <c r="CU47" s="720"/>
      <c r="CV47" s="720"/>
      <c r="CW47" s="720"/>
      <c r="CX47" s="720"/>
      <c r="CY47" s="721"/>
      <c r="CZ47" s="688" t="s">
        <v>226</v>
      </c>
      <c r="DA47" s="717"/>
      <c r="DB47" s="717"/>
      <c r="DC47" s="722"/>
      <c r="DD47" s="692" t="s">
        <v>226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226</v>
      </c>
      <c r="CS48" s="684"/>
      <c r="CT48" s="684"/>
      <c r="CU48" s="684"/>
      <c r="CV48" s="684"/>
      <c r="CW48" s="684"/>
      <c r="CX48" s="684"/>
      <c r="CY48" s="685"/>
      <c r="CZ48" s="688" t="s">
        <v>226</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8934557</v>
      </c>
      <c r="CS49" s="754"/>
      <c r="CT49" s="754"/>
      <c r="CU49" s="754"/>
      <c r="CV49" s="754"/>
      <c r="CW49" s="754"/>
      <c r="CX49" s="754"/>
      <c r="CY49" s="785"/>
      <c r="CZ49" s="780">
        <v>100</v>
      </c>
      <c r="DA49" s="786"/>
      <c r="DB49" s="786"/>
      <c r="DC49" s="787"/>
      <c r="DD49" s="788">
        <v>4419747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XBU2MJK/Ow6VgDevgLzoDMCb7FJh+FRv6q0wjmr4LxFHk/dVosjDfyXpV+tH+T3xl6G+lEAs76i5rSOX24crg==" saltValue="V/4r7V/jqfcGyteWVm8VA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topLeftCell="A58" zoomScale="70" zoomScaleNormal="25" zoomScaleSheetLayoutView="70" workbookViewId="0">
      <selection activeCell="Q71" sqref="Q71:U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9123</v>
      </c>
      <c r="R7" s="819"/>
      <c r="S7" s="819"/>
      <c r="T7" s="819"/>
      <c r="U7" s="819"/>
      <c r="V7" s="819">
        <v>8885</v>
      </c>
      <c r="W7" s="819"/>
      <c r="X7" s="819"/>
      <c r="Y7" s="819"/>
      <c r="Z7" s="819"/>
      <c r="AA7" s="819">
        <f>Q7-V7</f>
        <v>238</v>
      </c>
      <c r="AB7" s="819"/>
      <c r="AC7" s="819"/>
      <c r="AD7" s="819"/>
      <c r="AE7" s="820"/>
      <c r="AF7" s="821">
        <v>233</v>
      </c>
      <c r="AG7" s="822"/>
      <c r="AH7" s="822"/>
      <c r="AI7" s="822"/>
      <c r="AJ7" s="823"/>
      <c r="AK7" s="858">
        <v>409</v>
      </c>
      <c r="AL7" s="859"/>
      <c r="AM7" s="859"/>
      <c r="AN7" s="859"/>
      <c r="AO7" s="859"/>
      <c r="AP7" s="859">
        <v>7535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0</v>
      </c>
      <c r="CI7" s="856"/>
      <c r="CJ7" s="856"/>
      <c r="CK7" s="856"/>
      <c r="CL7" s="857"/>
      <c r="CM7" s="855">
        <v>50</v>
      </c>
      <c r="CN7" s="856"/>
      <c r="CO7" s="856"/>
      <c r="CP7" s="856"/>
      <c r="CQ7" s="857"/>
      <c r="CR7" s="855">
        <v>18</v>
      </c>
      <c r="CS7" s="856"/>
      <c r="CT7" s="856"/>
      <c r="CU7" s="856"/>
      <c r="CV7" s="857"/>
      <c r="CW7" s="855" t="s">
        <v>589</v>
      </c>
      <c r="CX7" s="856"/>
      <c r="CY7" s="856"/>
      <c r="CZ7" s="856"/>
      <c r="DA7" s="857"/>
      <c r="DB7" s="855" t="s">
        <v>589</v>
      </c>
      <c r="DC7" s="856"/>
      <c r="DD7" s="856"/>
      <c r="DE7" s="856"/>
      <c r="DF7" s="857"/>
      <c r="DG7" s="855" t="s">
        <v>589</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50</v>
      </c>
      <c r="R8" s="843"/>
      <c r="S8" s="843"/>
      <c r="T8" s="843"/>
      <c r="U8" s="843"/>
      <c r="V8" s="843">
        <v>50</v>
      </c>
      <c r="W8" s="843"/>
      <c r="X8" s="843"/>
      <c r="Y8" s="843"/>
      <c r="Z8" s="843"/>
      <c r="AA8" s="843" t="s">
        <v>589</v>
      </c>
      <c r="AB8" s="843"/>
      <c r="AC8" s="843"/>
      <c r="AD8" s="843"/>
      <c r="AE8" s="844"/>
      <c r="AF8" s="845">
        <v>0</v>
      </c>
      <c r="AG8" s="846"/>
      <c r="AH8" s="846"/>
      <c r="AI8" s="846"/>
      <c r="AJ8" s="847"/>
      <c r="AK8" s="848" t="s">
        <v>589</v>
      </c>
      <c r="AL8" s="849"/>
      <c r="AM8" s="849"/>
      <c r="AN8" s="849"/>
      <c r="AO8" s="849"/>
      <c r="AP8" s="849" t="s">
        <v>589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f>SUM(Q7:U22)</f>
        <v>9173</v>
      </c>
      <c r="R23" s="878"/>
      <c r="S23" s="878"/>
      <c r="T23" s="878"/>
      <c r="U23" s="878"/>
      <c r="V23" s="878">
        <f>SUM(V7:Z22)</f>
        <v>8935</v>
      </c>
      <c r="W23" s="878"/>
      <c r="X23" s="878"/>
      <c r="Y23" s="878"/>
      <c r="Z23" s="878"/>
      <c r="AA23" s="878">
        <f>SUM(AA7:AE22)</f>
        <v>238</v>
      </c>
      <c r="AB23" s="878"/>
      <c r="AC23" s="878"/>
      <c r="AD23" s="878"/>
      <c r="AE23" s="879"/>
      <c r="AF23" s="880">
        <v>232</v>
      </c>
      <c r="AG23" s="878"/>
      <c r="AH23" s="878"/>
      <c r="AI23" s="878"/>
      <c r="AJ23" s="881"/>
      <c r="AK23" s="882"/>
      <c r="AL23" s="883"/>
      <c r="AM23" s="883"/>
      <c r="AN23" s="883"/>
      <c r="AO23" s="883"/>
      <c r="AP23" s="878">
        <f>SUM(AP7:AT22)</f>
        <v>7535</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1957</v>
      </c>
      <c r="R28" s="907"/>
      <c r="S28" s="907"/>
      <c r="T28" s="907"/>
      <c r="U28" s="907"/>
      <c r="V28" s="907">
        <v>1740</v>
      </c>
      <c r="W28" s="907"/>
      <c r="X28" s="907"/>
      <c r="Y28" s="907"/>
      <c r="Z28" s="907"/>
      <c r="AA28" s="907">
        <f>Q28-V28</f>
        <v>217</v>
      </c>
      <c r="AB28" s="907"/>
      <c r="AC28" s="907"/>
      <c r="AD28" s="907"/>
      <c r="AE28" s="908"/>
      <c r="AF28" s="909">
        <v>217</v>
      </c>
      <c r="AG28" s="907"/>
      <c r="AH28" s="907"/>
      <c r="AI28" s="907"/>
      <c r="AJ28" s="910"/>
      <c r="AK28" s="911">
        <v>187</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1823</v>
      </c>
      <c r="R29" s="843"/>
      <c r="S29" s="843"/>
      <c r="T29" s="843"/>
      <c r="U29" s="843"/>
      <c r="V29" s="843">
        <v>1746</v>
      </c>
      <c r="W29" s="843"/>
      <c r="X29" s="843"/>
      <c r="Y29" s="843"/>
      <c r="Z29" s="843"/>
      <c r="AA29" s="843">
        <f>Q29-V29</f>
        <v>77</v>
      </c>
      <c r="AB29" s="843"/>
      <c r="AC29" s="843"/>
      <c r="AD29" s="843"/>
      <c r="AE29" s="844"/>
      <c r="AF29" s="845">
        <v>77</v>
      </c>
      <c r="AG29" s="846"/>
      <c r="AH29" s="846"/>
      <c r="AI29" s="846"/>
      <c r="AJ29" s="847"/>
      <c r="AK29" s="914">
        <v>290</v>
      </c>
      <c r="AL29" s="915"/>
      <c r="AM29" s="915"/>
      <c r="AN29" s="915"/>
      <c r="AO29" s="915"/>
      <c r="AP29" s="915">
        <v>50</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142</v>
      </c>
      <c r="R30" s="843"/>
      <c r="S30" s="843"/>
      <c r="T30" s="843"/>
      <c r="U30" s="843"/>
      <c r="V30" s="843">
        <v>137</v>
      </c>
      <c r="W30" s="843"/>
      <c r="X30" s="843"/>
      <c r="Y30" s="843"/>
      <c r="Z30" s="843"/>
      <c r="AA30" s="843">
        <f>Q30-V30</f>
        <v>5</v>
      </c>
      <c r="AB30" s="843"/>
      <c r="AC30" s="843"/>
      <c r="AD30" s="843"/>
      <c r="AE30" s="844"/>
      <c r="AF30" s="845">
        <v>5</v>
      </c>
      <c r="AG30" s="846"/>
      <c r="AH30" s="846"/>
      <c r="AI30" s="846"/>
      <c r="AJ30" s="847"/>
      <c r="AK30" s="914">
        <v>60</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281</v>
      </c>
      <c r="R31" s="843"/>
      <c r="S31" s="843"/>
      <c r="T31" s="843"/>
      <c r="U31" s="843"/>
      <c r="V31" s="843">
        <v>235</v>
      </c>
      <c r="W31" s="843"/>
      <c r="X31" s="843"/>
      <c r="Y31" s="843"/>
      <c r="Z31" s="843"/>
      <c r="AA31" s="843">
        <f>Q31-V31</f>
        <v>46</v>
      </c>
      <c r="AB31" s="843"/>
      <c r="AC31" s="843"/>
      <c r="AD31" s="843"/>
      <c r="AE31" s="844"/>
      <c r="AF31" s="845">
        <v>348</v>
      </c>
      <c r="AG31" s="846"/>
      <c r="AH31" s="846"/>
      <c r="AI31" s="846"/>
      <c r="AJ31" s="847"/>
      <c r="AK31" s="914" t="s">
        <v>589</v>
      </c>
      <c r="AL31" s="915"/>
      <c r="AM31" s="915"/>
      <c r="AN31" s="915"/>
      <c r="AO31" s="915"/>
      <c r="AP31" s="915">
        <v>1367</v>
      </c>
      <c r="AQ31" s="915"/>
      <c r="AR31" s="915"/>
      <c r="AS31" s="915"/>
      <c r="AT31" s="915"/>
      <c r="AU31" s="915" t="s">
        <v>589</v>
      </c>
      <c r="AV31" s="915"/>
      <c r="AW31" s="915"/>
      <c r="AX31" s="915"/>
      <c r="AY31" s="915"/>
      <c r="AZ31" s="916" t="s">
        <v>589</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728</v>
      </c>
      <c r="R32" s="843"/>
      <c r="S32" s="843"/>
      <c r="T32" s="843"/>
      <c r="U32" s="843"/>
      <c r="V32" s="843">
        <v>574</v>
      </c>
      <c r="W32" s="843"/>
      <c r="X32" s="843"/>
      <c r="Y32" s="843"/>
      <c r="Z32" s="843"/>
      <c r="AA32" s="843">
        <f>Q32-V32</f>
        <v>154</v>
      </c>
      <c r="AB32" s="843"/>
      <c r="AC32" s="843"/>
      <c r="AD32" s="843"/>
      <c r="AE32" s="844"/>
      <c r="AF32" s="845">
        <v>132</v>
      </c>
      <c r="AG32" s="846"/>
      <c r="AH32" s="846"/>
      <c r="AI32" s="846"/>
      <c r="AJ32" s="847"/>
      <c r="AK32" s="914">
        <v>416</v>
      </c>
      <c r="AL32" s="915"/>
      <c r="AM32" s="915"/>
      <c r="AN32" s="915"/>
      <c r="AO32" s="915"/>
      <c r="AP32" s="915">
        <v>5490</v>
      </c>
      <c r="AQ32" s="915"/>
      <c r="AR32" s="915"/>
      <c r="AS32" s="915"/>
      <c r="AT32" s="915"/>
      <c r="AU32" s="915">
        <v>4605</v>
      </c>
      <c r="AV32" s="915"/>
      <c r="AW32" s="915"/>
      <c r="AX32" s="915"/>
      <c r="AY32" s="915"/>
      <c r="AZ32" s="916" t="s">
        <v>589</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779</v>
      </c>
      <c r="AG63" s="926"/>
      <c r="AH63" s="926"/>
      <c r="AI63" s="926"/>
      <c r="AJ63" s="927"/>
      <c r="AK63" s="928"/>
      <c r="AL63" s="923"/>
      <c r="AM63" s="923"/>
      <c r="AN63" s="923"/>
      <c r="AO63" s="923"/>
      <c r="AP63" s="926">
        <f>SUM(AP28:AT62)</f>
        <v>6907</v>
      </c>
      <c r="AQ63" s="926"/>
      <c r="AR63" s="926"/>
      <c r="AS63" s="926"/>
      <c r="AT63" s="926"/>
      <c r="AU63" s="926">
        <f>SUM(AU28:AY62)</f>
        <v>4605</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398</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849</v>
      </c>
      <c r="R68" s="950"/>
      <c r="S68" s="950"/>
      <c r="T68" s="950"/>
      <c r="U68" s="950"/>
      <c r="V68" s="950">
        <v>824</v>
      </c>
      <c r="W68" s="950"/>
      <c r="X68" s="950"/>
      <c r="Y68" s="950"/>
      <c r="Z68" s="950"/>
      <c r="AA68" s="950">
        <v>25</v>
      </c>
      <c r="AB68" s="950"/>
      <c r="AC68" s="950"/>
      <c r="AD68" s="950"/>
      <c r="AE68" s="950"/>
      <c r="AF68" s="950">
        <v>25</v>
      </c>
      <c r="AG68" s="950"/>
      <c r="AH68" s="950"/>
      <c r="AI68" s="950"/>
      <c r="AJ68" s="950"/>
      <c r="AK68" s="950">
        <v>22</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9567</v>
      </c>
      <c r="R69" s="915"/>
      <c r="S69" s="915"/>
      <c r="T69" s="915"/>
      <c r="U69" s="915"/>
      <c r="V69" s="915">
        <v>7806</v>
      </c>
      <c r="W69" s="915"/>
      <c r="X69" s="915"/>
      <c r="Y69" s="915"/>
      <c r="Z69" s="915"/>
      <c r="AA69" s="915">
        <v>1761</v>
      </c>
      <c r="AB69" s="915"/>
      <c r="AC69" s="915"/>
      <c r="AD69" s="915"/>
      <c r="AE69" s="915"/>
      <c r="AF69" s="915">
        <v>1761</v>
      </c>
      <c r="AG69" s="915"/>
      <c r="AH69" s="915"/>
      <c r="AI69" s="915"/>
      <c r="AJ69" s="915"/>
      <c r="AK69" s="915" t="s">
        <v>589</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281</v>
      </c>
      <c r="R70" s="915"/>
      <c r="S70" s="915"/>
      <c r="T70" s="915"/>
      <c r="U70" s="915"/>
      <c r="V70" s="915">
        <v>278</v>
      </c>
      <c r="W70" s="915"/>
      <c r="X70" s="915"/>
      <c r="Y70" s="915"/>
      <c r="Z70" s="915"/>
      <c r="AA70" s="915">
        <v>3</v>
      </c>
      <c r="AB70" s="915"/>
      <c r="AC70" s="915"/>
      <c r="AD70" s="915"/>
      <c r="AE70" s="915"/>
      <c r="AF70" s="915">
        <v>3</v>
      </c>
      <c r="AG70" s="915"/>
      <c r="AH70" s="915"/>
      <c r="AI70" s="915"/>
      <c r="AJ70" s="915"/>
      <c r="AK70" s="915">
        <v>21</v>
      </c>
      <c r="AL70" s="915"/>
      <c r="AM70" s="915"/>
      <c r="AN70" s="915"/>
      <c r="AO70" s="915"/>
      <c r="AP70" s="915" t="s">
        <v>589</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1901</v>
      </c>
      <c r="R71" s="915"/>
      <c r="S71" s="915"/>
      <c r="T71" s="915"/>
      <c r="U71" s="915"/>
      <c r="V71" s="915">
        <v>1869</v>
      </c>
      <c r="W71" s="915"/>
      <c r="X71" s="915"/>
      <c r="Y71" s="915"/>
      <c r="Z71" s="915"/>
      <c r="AA71" s="915">
        <v>32</v>
      </c>
      <c r="AB71" s="915"/>
      <c r="AC71" s="915"/>
      <c r="AD71" s="915"/>
      <c r="AE71" s="915"/>
      <c r="AF71" s="915">
        <v>32</v>
      </c>
      <c r="AG71" s="915"/>
      <c r="AH71" s="915"/>
      <c r="AI71" s="915"/>
      <c r="AJ71" s="915"/>
      <c r="AK71" s="915">
        <v>31</v>
      </c>
      <c r="AL71" s="915"/>
      <c r="AM71" s="915"/>
      <c r="AN71" s="915"/>
      <c r="AO71" s="915"/>
      <c r="AP71" s="915">
        <v>163</v>
      </c>
      <c r="AQ71" s="915"/>
      <c r="AR71" s="915"/>
      <c r="AS71" s="915"/>
      <c r="AT71" s="915"/>
      <c r="AU71" s="915">
        <v>137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2346</v>
      </c>
      <c r="R72" s="915"/>
      <c r="S72" s="915"/>
      <c r="T72" s="915"/>
      <c r="U72" s="915"/>
      <c r="V72" s="915">
        <v>2251</v>
      </c>
      <c r="W72" s="915"/>
      <c r="X72" s="915"/>
      <c r="Y72" s="915"/>
      <c r="Z72" s="915"/>
      <c r="AA72" s="915">
        <v>95</v>
      </c>
      <c r="AB72" s="915"/>
      <c r="AC72" s="915"/>
      <c r="AD72" s="915"/>
      <c r="AE72" s="915"/>
      <c r="AF72" s="915">
        <v>53</v>
      </c>
      <c r="AG72" s="915"/>
      <c r="AH72" s="915"/>
      <c r="AI72" s="915"/>
      <c r="AJ72" s="915"/>
      <c r="AK72" s="915" t="s">
        <v>589</v>
      </c>
      <c r="AL72" s="915"/>
      <c r="AM72" s="915"/>
      <c r="AN72" s="915"/>
      <c r="AO72" s="915"/>
      <c r="AP72" s="915">
        <v>43</v>
      </c>
      <c r="AQ72" s="915"/>
      <c r="AR72" s="915"/>
      <c r="AS72" s="915"/>
      <c r="AT72" s="915"/>
      <c r="AU72" s="915">
        <v>43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160</v>
      </c>
      <c r="R73" s="915"/>
      <c r="S73" s="915"/>
      <c r="T73" s="915"/>
      <c r="U73" s="915"/>
      <c r="V73" s="915">
        <v>159</v>
      </c>
      <c r="W73" s="915"/>
      <c r="X73" s="915"/>
      <c r="Y73" s="915"/>
      <c r="Z73" s="915"/>
      <c r="AA73" s="915">
        <v>1</v>
      </c>
      <c r="AB73" s="915"/>
      <c r="AC73" s="915"/>
      <c r="AD73" s="915"/>
      <c r="AE73" s="915"/>
      <c r="AF73" s="915">
        <v>1</v>
      </c>
      <c r="AG73" s="915"/>
      <c r="AH73" s="915"/>
      <c r="AI73" s="915"/>
      <c r="AJ73" s="915"/>
      <c r="AK73" s="915">
        <v>14</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2310</v>
      </c>
      <c r="R74" s="915"/>
      <c r="S74" s="915"/>
      <c r="T74" s="915"/>
      <c r="U74" s="915"/>
      <c r="V74" s="915">
        <v>1677</v>
      </c>
      <c r="W74" s="915"/>
      <c r="X74" s="915"/>
      <c r="Y74" s="915"/>
      <c r="Z74" s="915"/>
      <c r="AA74" s="915">
        <v>633</v>
      </c>
      <c r="AB74" s="915"/>
      <c r="AC74" s="915"/>
      <c r="AD74" s="915"/>
      <c r="AE74" s="915"/>
      <c r="AF74" s="915">
        <v>4551</v>
      </c>
      <c r="AG74" s="915"/>
      <c r="AH74" s="915"/>
      <c r="AI74" s="915"/>
      <c r="AJ74" s="915"/>
      <c r="AK74" s="915" t="s">
        <v>589</v>
      </c>
      <c r="AL74" s="915"/>
      <c r="AM74" s="915"/>
      <c r="AN74" s="915"/>
      <c r="AO74" s="915"/>
      <c r="AP74" s="915">
        <v>3183</v>
      </c>
      <c r="AQ74" s="915"/>
      <c r="AR74" s="915"/>
      <c r="AS74" s="915"/>
      <c r="AT74" s="915"/>
      <c r="AU74" s="915" t="s">
        <v>589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109</v>
      </c>
      <c r="R75" s="964"/>
      <c r="S75" s="964"/>
      <c r="T75" s="964"/>
      <c r="U75" s="914"/>
      <c r="V75" s="965">
        <v>99</v>
      </c>
      <c r="W75" s="964"/>
      <c r="X75" s="964"/>
      <c r="Y75" s="964"/>
      <c r="Z75" s="914"/>
      <c r="AA75" s="965">
        <v>9</v>
      </c>
      <c r="AB75" s="964"/>
      <c r="AC75" s="964"/>
      <c r="AD75" s="964"/>
      <c r="AE75" s="914"/>
      <c r="AF75" s="965">
        <v>9</v>
      </c>
      <c r="AG75" s="964"/>
      <c r="AH75" s="964"/>
      <c r="AI75" s="964"/>
      <c r="AJ75" s="914"/>
      <c r="AK75" s="965">
        <v>16</v>
      </c>
      <c r="AL75" s="964"/>
      <c r="AM75" s="964"/>
      <c r="AN75" s="964"/>
      <c r="AO75" s="914"/>
      <c r="AP75" s="965" t="s">
        <v>589</v>
      </c>
      <c r="AQ75" s="964"/>
      <c r="AR75" s="964"/>
      <c r="AS75" s="964"/>
      <c r="AT75" s="914"/>
      <c r="AU75" s="965" t="s">
        <v>589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14585</v>
      </c>
      <c r="R76" s="964"/>
      <c r="S76" s="964"/>
      <c r="T76" s="964"/>
      <c r="U76" s="914"/>
      <c r="V76" s="965">
        <v>14970</v>
      </c>
      <c r="W76" s="964"/>
      <c r="X76" s="964"/>
      <c r="Y76" s="964"/>
      <c r="Z76" s="914"/>
      <c r="AA76" s="965">
        <v>-384</v>
      </c>
      <c r="AB76" s="964"/>
      <c r="AC76" s="964"/>
      <c r="AD76" s="964"/>
      <c r="AE76" s="914"/>
      <c r="AF76" s="965">
        <v>2309</v>
      </c>
      <c r="AG76" s="964"/>
      <c r="AH76" s="964"/>
      <c r="AI76" s="964"/>
      <c r="AJ76" s="914"/>
      <c r="AK76" s="965">
        <v>2339</v>
      </c>
      <c r="AL76" s="964"/>
      <c r="AM76" s="964"/>
      <c r="AN76" s="964"/>
      <c r="AO76" s="914"/>
      <c r="AP76" s="965">
        <v>5836</v>
      </c>
      <c r="AQ76" s="964"/>
      <c r="AR76" s="964"/>
      <c r="AS76" s="964"/>
      <c r="AT76" s="914"/>
      <c r="AU76" s="965">
        <v>304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587</v>
      </c>
      <c r="C77" s="958"/>
      <c r="D77" s="958"/>
      <c r="E77" s="958"/>
      <c r="F77" s="958"/>
      <c r="G77" s="958"/>
      <c r="H77" s="958"/>
      <c r="I77" s="958"/>
      <c r="J77" s="958"/>
      <c r="K77" s="958"/>
      <c r="L77" s="958"/>
      <c r="M77" s="958"/>
      <c r="N77" s="958"/>
      <c r="O77" s="958"/>
      <c r="P77" s="959"/>
      <c r="Q77" s="963">
        <v>565</v>
      </c>
      <c r="R77" s="964"/>
      <c r="S77" s="964"/>
      <c r="T77" s="964"/>
      <c r="U77" s="914"/>
      <c r="V77" s="965">
        <v>535</v>
      </c>
      <c r="W77" s="964"/>
      <c r="X77" s="964"/>
      <c r="Y77" s="964"/>
      <c r="Z77" s="914"/>
      <c r="AA77" s="965">
        <v>30</v>
      </c>
      <c r="AB77" s="964"/>
      <c r="AC77" s="964"/>
      <c r="AD77" s="964"/>
      <c r="AE77" s="914"/>
      <c r="AF77" s="965">
        <v>30</v>
      </c>
      <c r="AG77" s="964"/>
      <c r="AH77" s="964"/>
      <c r="AI77" s="964"/>
      <c r="AJ77" s="914"/>
      <c r="AK77" s="965">
        <v>24</v>
      </c>
      <c r="AL77" s="964"/>
      <c r="AM77" s="964"/>
      <c r="AN77" s="964"/>
      <c r="AO77" s="914"/>
      <c r="AP77" s="965" t="s">
        <v>589</v>
      </c>
      <c r="AQ77" s="964"/>
      <c r="AR77" s="964"/>
      <c r="AS77" s="964"/>
      <c r="AT77" s="914"/>
      <c r="AU77" s="965" t="s">
        <v>589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588</v>
      </c>
      <c r="C78" s="958"/>
      <c r="D78" s="958"/>
      <c r="E78" s="958"/>
      <c r="F78" s="958"/>
      <c r="G78" s="958"/>
      <c r="H78" s="958"/>
      <c r="I78" s="958"/>
      <c r="J78" s="958"/>
      <c r="K78" s="958"/>
      <c r="L78" s="958"/>
      <c r="M78" s="958"/>
      <c r="N78" s="958"/>
      <c r="O78" s="958"/>
      <c r="P78" s="959"/>
      <c r="Q78" s="960">
        <v>171813</v>
      </c>
      <c r="R78" s="915"/>
      <c r="S78" s="915"/>
      <c r="T78" s="915"/>
      <c r="U78" s="915"/>
      <c r="V78" s="915">
        <v>167384</v>
      </c>
      <c r="W78" s="915"/>
      <c r="X78" s="915"/>
      <c r="Y78" s="915"/>
      <c r="Z78" s="915"/>
      <c r="AA78" s="915">
        <v>4429</v>
      </c>
      <c r="AB78" s="915"/>
      <c r="AC78" s="915"/>
      <c r="AD78" s="915"/>
      <c r="AE78" s="915"/>
      <c r="AF78" s="915">
        <v>4426</v>
      </c>
      <c r="AG78" s="915"/>
      <c r="AH78" s="915"/>
      <c r="AI78" s="915"/>
      <c r="AJ78" s="915"/>
      <c r="AK78" s="915">
        <v>6995</v>
      </c>
      <c r="AL78" s="915"/>
      <c r="AM78" s="915"/>
      <c r="AN78" s="915"/>
      <c r="AO78" s="915"/>
      <c r="AP78" s="915" t="s">
        <v>589</v>
      </c>
      <c r="AQ78" s="915"/>
      <c r="AR78" s="915"/>
      <c r="AS78" s="915"/>
      <c r="AT78" s="915"/>
      <c r="AU78" s="915" t="s">
        <v>589</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13200</v>
      </c>
      <c r="AG88" s="926"/>
      <c r="AH88" s="926"/>
      <c r="AI88" s="926"/>
      <c r="AJ88" s="926"/>
      <c r="AK88" s="923"/>
      <c r="AL88" s="923"/>
      <c r="AM88" s="923"/>
      <c r="AN88" s="923"/>
      <c r="AO88" s="923"/>
      <c r="AP88" s="926">
        <f>SUM(AP68:AT87)</f>
        <v>9225</v>
      </c>
      <c r="AQ88" s="926"/>
      <c r="AR88" s="926"/>
      <c r="AS88" s="926"/>
      <c r="AT88" s="926"/>
      <c r="AU88" s="926">
        <f>SUM(AU68:AY87)</f>
        <v>484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18</v>
      </c>
      <c r="CS102" s="934"/>
      <c r="CT102" s="934"/>
      <c r="CU102" s="934"/>
      <c r="CV102" s="977"/>
      <c r="CW102" s="976" t="s">
        <v>589</v>
      </c>
      <c r="CX102" s="934"/>
      <c r="CY102" s="934"/>
      <c r="CZ102" s="934"/>
      <c r="DA102" s="977"/>
      <c r="DB102" s="976" t="s">
        <v>589</v>
      </c>
      <c r="DC102" s="934"/>
      <c r="DD102" s="934"/>
      <c r="DE102" s="934"/>
      <c r="DF102" s="977"/>
      <c r="DG102" s="976" t="s">
        <v>589</v>
      </c>
      <c r="DH102" s="934"/>
      <c r="DI102" s="934"/>
      <c r="DJ102" s="934"/>
      <c r="DK102" s="977"/>
      <c r="DL102" s="976" t="s">
        <v>589</v>
      </c>
      <c r="DM102" s="934"/>
      <c r="DN102" s="934"/>
      <c r="DO102" s="934"/>
      <c r="DP102" s="977"/>
      <c r="DQ102" s="976" t="s">
        <v>589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524072</v>
      </c>
      <c r="AB110" s="986"/>
      <c r="AC110" s="986"/>
      <c r="AD110" s="986"/>
      <c r="AE110" s="987"/>
      <c r="AF110" s="988">
        <v>507991</v>
      </c>
      <c r="AG110" s="986"/>
      <c r="AH110" s="986"/>
      <c r="AI110" s="986"/>
      <c r="AJ110" s="987"/>
      <c r="AK110" s="988">
        <v>488328</v>
      </c>
      <c r="AL110" s="986"/>
      <c r="AM110" s="986"/>
      <c r="AN110" s="986"/>
      <c r="AO110" s="987"/>
      <c r="AP110" s="989">
        <v>15</v>
      </c>
      <c r="AQ110" s="990"/>
      <c r="AR110" s="990"/>
      <c r="AS110" s="990"/>
      <c r="AT110" s="991"/>
      <c r="AU110" s="992" t="s">
        <v>71</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4718541</v>
      </c>
      <c r="BR110" s="1021"/>
      <c r="BS110" s="1021"/>
      <c r="BT110" s="1021"/>
      <c r="BU110" s="1021"/>
      <c r="BV110" s="1021">
        <v>5842922</v>
      </c>
      <c r="BW110" s="1021"/>
      <c r="BX110" s="1021"/>
      <c r="BY110" s="1021"/>
      <c r="BZ110" s="1021"/>
      <c r="CA110" s="1021">
        <v>7534658</v>
      </c>
      <c r="CB110" s="1021"/>
      <c r="CC110" s="1021"/>
      <c r="CD110" s="1021"/>
      <c r="CE110" s="1021"/>
      <c r="CF110" s="1035">
        <v>231</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392</v>
      </c>
      <c r="DH110" s="1021"/>
      <c r="DI110" s="1021"/>
      <c r="DJ110" s="1021"/>
      <c r="DK110" s="1021"/>
      <c r="DL110" s="1021" t="s">
        <v>392</v>
      </c>
      <c r="DM110" s="1021"/>
      <c r="DN110" s="1021"/>
      <c r="DO110" s="1021"/>
      <c r="DP110" s="1021"/>
      <c r="DQ110" s="1021" t="s">
        <v>392</v>
      </c>
      <c r="DR110" s="1021"/>
      <c r="DS110" s="1021"/>
      <c r="DT110" s="1021"/>
      <c r="DU110" s="1021"/>
      <c r="DV110" s="1022" t="s">
        <v>392</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392</v>
      </c>
      <c r="AB111" s="1028"/>
      <c r="AC111" s="1028"/>
      <c r="AD111" s="1028"/>
      <c r="AE111" s="1029"/>
      <c r="AF111" s="1030" t="s">
        <v>392</v>
      </c>
      <c r="AG111" s="1028"/>
      <c r="AH111" s="1028"/>
      <c r="AI111" s="1028"/>
      <c r="AJ111" s="1029"/>
      <c r="AK111" s="1030" t="s">
        <v>392</v>
      </c>
      <c r="AL111" s="1028"/>
      <c r="AM111" s="1028"/>
      <c r="AN111" s="1028"/>
      <c r="AO111" s="1029"/>
      <c r="AP111" s="1031" t="s">
        <v>392</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4632</v>
      </c>
      <c r="BR111" s="1014"/>
      <c r="BS111" s="1014"/>
      <c r="BT111" s="1014"/>
      <c r="BU111" s="1014"/>
      <c r="BV111" s="1014">
        <v>2779</v>
      </c>
      <c r="BW111" s="1014"/>
      <c r="BX111" s="1014"/>
      <c r="BY111" s="1014"/>
      <c r="BZ111" s="1014"/>
      <c r="CA111" s="1014">
        <v>926</v>
      </c>
      <c r="CB111" s="1014"/>
      <c r="CC111" s="1014"/>
      <c r="CD111" s="1014"/>
      <c r="CE111" s="1014"/>
      <c r="CF111" s="1008">
        <v>0</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226</v>
      </c>
      <c r="DH111" s="1014"/>
      <c r="DI111" s="1014"/>
      <c r="DJ111" s="1014"/>
      <c r="DK111" s="1014"/>
      <c r="DL111" s="1014" t="s">
        <v>392</v>
      </c>
      <c r="DM111" s="1014"/>
      <c r="DN111" s="1014"/>
      <c r="DO111" s="1014"/>
      <c r="DP111" s="1014"/>
      <c r="DQ111" s="1014" t="s">
        <v>392</v>
      </c>
      <c r="DR111" s="1014"/>
      <c r="DS111" s="1014"/>
      <c r="DT111" s="1014"/>
      <c r="DU111" s="1014"/>
      <c r="DV111" s="1015" t="s">
        <v>392</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392</v>
      </c>
      <c r="AB112" s="1053"/>
      <c r="AC112" s="1053"/>
      <c r="AD112" s="1053"/>
      <c r="AE112" s="1054"/>
      <c r="AF112" s="1055" t="s">
        <v>392</v>
      </c>
      <c r="AG112" s="1053"/>
      <c r="AH112" s="1053"/>
      <c r="AI112" s="1053"/>
      <c r="AJ112" s="1054"/>
      <c r="AK112" s="1055" t="s">
        <v>392</v>
      </c>
      <c r="AL112" s="1053"/>
      <c r="AM112" s="1053"/>
      <c r="AN112" s="1053"/>
      <c r="AO112" s="1054"/>
      <c r="AP112" s="1056" t="s">
        <v>392</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5502221</v>
      </c>
      <c r="BR112" s="1014"/>
      <c r="BS112" s="1014"/>
      <c r="BT112" s="1014"/>
      <c r="BU112" s="1014"/>
      <c r="BV112" s="1014">
        <v>5044118</v>
      </c>
      <c r="BW112" s="1014"/>
      <c r="BX112" s="1014"/>
      <c r="BY112" s="1014"/>
      <c r="BZ112" s="1014"/>
      <c r="CA112" s="1014">
        <v>4344928</v>
      </c>
      <c r="CB112" s="1014"/>
      <c r="CC112" s="1014"/>
      <c r="CD112" s="1014"/>
      <c r="CE112" s="1014"/>
      <c r="CF112" s="1008">
        <v>133.19999999999999</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4632</v>
      </c>
      <c r="DH112" s="1014"/>
      <c r="DI112" s="1014"/>
      <c r="DJ112" s="1014"/>
      <c r="DK112" s="1014"/>
      <c r="DL112" s="1014">
        <v>2779</v>
      </c>
      <c r="DM112" s="1014"/>
      <c r="DN112" s="1014"/>
      <c r="DO112" s="1014"/>
      <c r="DP112" s="1014"/>
      <c r="DQ112" s="1014">
        <v>926</v>
      </c>
      <c r="DR112" s="1014"/>
      <c r="DS112" s="1014"/>
      <c r="DT112" s="1014"/>
      <c r="DU112" s="1014"/>
      <c r="DV112" s="1015">
        <v>0</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434369</v>
      </c>
      <c r="AB113" s="1028"/>
      <c r="AC113" s="1028"/>
      <c r="AD113" s="1028"/>
      <c r="AE113" s="1029"/>
      <c r="AF113" s="1030">
        <v>410886</v>
      </c>
      <c r="AG113" s="1028"/>
      <c r="AH113" s="1028"/>
      <c r="AI113" s="1028"/>
      <c r="AJ113" s="1029"/>
      <c r="AK113" s="1030">
        <v>424903</v>
      </c>
      <c r="AL113" s="1028"/>
      <c r="AM113" s="1028"/>
      <c r="AN113" s="1028"/>
      <c r="AO113" s="1029"/>
      <c r="AP113" s="1031">
        <v>13</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557511</v>
      </c>
      <c r="BR113" s="1014"/>
      <c r="BS113" s="1014"/>
      <c r="BT113" s="1014"/>
      <c r="BU113" s="1014"/>
      <c r="BV113" s="1014">
        <v>505166</v>
      </c>
      <c r="BW113" s="1014"/>
      <c r="BX113" s="1014"/>
      <c r="BY113" s="1014"/>
      <c r="BZ113" s="1014"/>
      <c r="CA113" s="1014">
        <v>483657</v>
      </c>
      <c r="CB113" s="1014"/>
      <c r="CC113" s="1014"/>
      <c r="CD113" s="1014"/>
      <c r="CE113" s="1014"/>
      <c r="CF113" s="1008">
        <v>14.8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392</v>
      </c>
      <c r="DM113" s="1053"/>
      <c r="DN113" s="1053"/>
      <c r="DO113" s="1053"/>
      <c r="DP113" s="1054"/>
      <c r="DQ113" s="1055" t="s">
        <v>392</v>
      </c>
      <c r="DR113" s="1053"/>
      <c r="DS113" s="1053"/>
      <c r="DT113" s="1053"/>
      <c r="DU113" s="1054"/>
      <c r="DV113" s="1056" t="s">
        <v>392</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55099</v>
      </c>
      <c r="AB114" s="1053"/>
      <c r="AC114" s="1053"/>
      <c r="AD114" s="1053"/>
      <c r="AE114" s="1054"/>
      <c r="AF114" s="1055">
        <v>59850</v>
      </c>
      <c r="AG114" s="1053"/>
      <c r="AH114" s="1053"/>
      <c r="AI114" s="1053"/>
      <c r="AJ114" s="1054"/>
      <c r="AK114" s="1055">
        <v>55225</v>
      </c>
      <c r="AL114" s="1053"/>
      <c r="AM114" s="1053"/>
      <c r="AN114" s="1053"/>
      <c r="AO114" s="1054"/>
      <c r="AP114" s="1056">
        <v>1.7</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968799</v>
      </c>
      <c r="BR114" s="1014"/>
      <c r="BS114" s="1014"/>
      <c r="BT114" s="1014"/>
      <c r="BU114" s="1014"/>
      <c r="BV114" s="1014">
        <v>920413</v>
      </c>
      <c r="BW114" s="1014"/>
      <c r="BX114" s="1014"/>
      <c r="BY114" s="1014"/>
      <c r="BZ114" s="1014"/>
      <c r="CA114" s="1014">
        <v>849689</v>
      </c>
      <c r="CB114" s="1014"/>
      <c r="CC114" s="1014"/>
      <c r="CD114" s="1014"/>
      <c r="CE114" s="1014"/>
      <c r="CF114" s="1008">
        <v>26.1</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392</v>
      </c>
      <c r="DH114" s="1053"/>
      <c r="DI114" s="1053"/>
      <c r="DJ114" s="1053"/>
      <c r="DK114" s="1054"/>
      <c r="DL114" s="1055" t="s">
        <v>392</v>
      </c>
      <c r="DM114" s="1053"/>
      <c r="DN114" s="1053"/>
      <c r="DO114" s="1053"/>
      <c r="DP114" s="1054"/>
      <c r="DQ114" s="1055" t="s">
        <v>392</v>
      </c>
      <c r="DR114" s="1053"/>
      <c r="DS114" s="1053"/>
      <c r="DT114" s="1053"/>
      <c r="DU114" s="1054"/>
      <c r="DV114" s="1056" t="s">
        <v>392</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1961</v>
      </c>
      <c r="AB115" s="1028"/>
      <c r="AC115" s="1028"/>
      <c r="AD115" s="1028"/>
      <c r="AE115" s="1029"/>
      <c r="AF115" s="1030">
        <v>1725</v>
      </c>
      <c r="AG115" s="1028"/>
      <c r="AH115" s="1028"/>
      <c r="AI115" s="1028"/>
      <c r="AJ115" s="1029"/>
      <c r="AK115" s="1030">
        <v>1812</v>
      </c>
      <c r="AL115" s="1028"/>
      <c r="AM115" s="1028"/>
      <c r="AN115" s="1028"/>
      <c r="AO115" s="1029"/>
      <c r="AP115" s="1031">
        <v>0.1</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392</v>
      </c>
      <c r="BR115" s="1014"/>
      <c r="BS115" s="1014"/>
      <c r="BT115" s="1014"/>
      <c r="BU115" s="1014"/>
      <c r="BV115" s="1014" t="s">
        <v>392</v>
      </c>
      <c r="BW115" s="1014"/>
      <c r="BX115" s="1014"/>
      <c r="BY115" s="1014"/>
      <c r="BZ115" s="1014"/>
      <c r="CA115" s="1014" t="s">
        <v>392</v>
      </c>
      <c r="CB115" s="1014"/>
      <c r="CC115" s="1014"/>
      <c r="CD115" s="1014"/>
      <c r="CE115" s="1014"/>
      <c r="CF115" s="1008" t="s">
        <v>392</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392</v>
      </c>
      <c r="DH115" s="1053"/>
      <c r="DI115" s="1053"/>
      <c r="DJ115" s="1053"/>
      <c r="DK115" s="1054"/>
      <c r="DL115" s="1055" t="s">
        <v>392</v>
      </c>
      <c r="DM115" s="1053"/>
      <c r="DN115" s="1053"/>
      <c r="DO115" s="1053"/>
      <c r="DP115" s="1054"/>
      <c r="DQ115" s="1055" t="s">
        <v>392</v>
      </c>
      <c r="DR115" s="1053"/>
      <c r="DS115" s="1053"/>
      <c r="DT115" s="1053"/>
      <c r="DU115" s="1054"/>
      <c r="DV115" s="1056" t="s">
        <v>392</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392</v>
      </c>
      <c r="AB116" s="1053"/>
      <c r="AC116" s="1053"/>
      <c r="AD116" s="1053"/>
      <c r="AE116" s="1054"/>
      <c r="AF116" s="1055" t="s">
        <v>392</v>
      </c>
      <c r="AG116" s="1053"/>
      <c r="AH116" s="1053"/>
      <c r="AI116" s="1053"/>
      <c r="AJ116" s="1054"/>
      <c r="AK116" s="1055" t="s">
        <v>392</v>
      </c>
      <c r="AL116" s="1053"/>
      <c r="AM116" s="1053"/>
      <c r="AN116" s="1053"/>
      <c r="AO116" s="1054"/>
      <c r="AP116" s="1056" t="s">
        <v>392</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392</v>
      </c>
      <c r="BW116" s="1014"/>
      <c r="BX116" s="1014"/>
      <c r="BY116" s="1014"/>
      <c r="BZ116" s="1014"/>
      <c r="CA116" s="1014" t="s">
        <v>392</v>
      </c>
      <c r="CB116" s="1014"/>
      <c r="CC116" s="1014"/>
      <c r="CD116" s="1014"/>
      <c r="CE116" s="1014"/>
      <c r="CF116" s="1008" t="s">
        <v>392</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392</v>
      </c>
      <c r="DH116" s="1053"/>
      <c r="DI116" s="1053"/>
      <c r="DJ116" s="1053"/>
      <c r="DK116" s="1054"/>
      <c r="DL116" s="1055" t="s">
        <v>392</v>
      </c>
      <c r="DM116" s="1053"/>
      <c r="DN116" s="1053"/>
      <c r="DO116" s="1053"/>
      <c r="DP116" s="1054"/>
      <c r="DQ116" s="1055" t="s">
        <v>392</v>
      </c>
      <c r="DR116" s="1053"/>
      <c r="DS116" s="1053"/>
      <c r="DT116" s="1053"/>
      <c r="DU116" s="1054"/>
      <c r="DV116" s="1056" t="s">
        <v>392</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1015501</v>
      </c>
      <c r="AB117" s="1071"/>
      <c r="AC117" s="1071"/>
      <c r="AD117" s="1071"/>
      <c r="AE117" s="1072"/>
      <c r="AF117" s="1073">
        <v>980452</v>
      </c>
      <c r="AG117" s="1071"/>
      <c r="AH117" s="1071"/>
      <c r="AI117" s="1071"/>
      <c r="AJ117" s="1072"/>
      <c r="AK117" s="1073">
        <v>970268</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392</v>
      </c>
      <c r="BR117" s="1014"/>
      <c r="BS117" s="1014"/>
      <c r="BT117" s="1014"/>
      <c r="BU117" s="1014"/>
      <c r="BV117" s="1014" t="s">
        <v>392</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392</v>
      </c>
      <c r="DM117" s="1053"/>
      <c r="DN117" s="1053"/>
      <c r="DO117" s="1053"/>
      <c r="DP117" s="1054"/>
      <c r="DQ117" s="1055" t="s">
        <v>392</v>
      </c>
      <c r="DR117" s="1053"/>
      <c r="DS117" s="1053"/>
      <c r="DT117" s="1053"/>
      <c r="DU117" s="1054"/>
      <c r="DV117" s="1056" t="s">
        <v>392</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392</v>
      </c>
      <c r="BR118" s="1092"/>
      <c r="BS118" s="1092"/>
      <c r="BT118" s="1092"/>
      <c r="BU118" s="1092"/>
      <c r="BV118" s="1092" t="s">
        <v>392</v>
      </c>
      <c r="BW118" s="1092"/>
      <c r="BX118" s="1092"/>
      <c r="BY118" s="1092"/>
      <c r="BZ118" s="1092"/>
      <c r="CA118" s="1092" t="s">
        <v>392</v>
      </c>
      <c r="CB118" s="1092"/>
      <c r="CC118" s="1092"/>
      <c r="CD118" s="1092"/>
      <c r="CE118" s="1092"/>
      <c r="CF118" s="1008" t="s">
        <v>392</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392</v>
      </c>
      <c r="DH118" s="1053"/>
      <c r="DI118" s="1053"/>
      <c r="DJ118" s="1053"/>
      <c r="DK118" s="1054"/>
      <c r="DL118" s="1055" t="s">
        <v>392</v>
      </c>
      <c r="DM118" s="1053"/>
      <c r="DN118" s="1053"/>
      <c r="DO118" s="1053"/>
      <c r="DP118" s="1054"/>
      <c r="DQ118" s="1055" t="s">
        <v>392</v>
      </c>
      <c r="DR118" s="1053"/>
      <c r="DS118" s="1053"/>
      <c r="DT118" s="1053"/>
      <c r="DU118" s="1054"/>
      <c r="DV118" s="1056" t="s">
        <v>392</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392</v>
      </c>
      <c r="AB119" s="986"/>
      <c r="AC119" s="986"/>
      <c r="AD119" s="986"/>
      <c r="AE119" s="987"/>
      <c r="AF119" s="988" t="s">
        <v>392</v>
      </c>
      <c r="AG119" s="986"/>
      <c r="AH119" s="986"/>
      <c r="AI119" s="986"/>
      <c r="AJ119" s="987"/>
      <c r="AK119" s="988" t="s">
        <v>392</v>
      </c>
      <c r="AL119" s="986"/>
      <c r="AM119" s="986"/>
      <c r="AN119" s="986"/>
      <c r="AO119" s="987"/>
      <c r="AP119" s="989" t="s">
        <v>392</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461</v>
      </c>
      <c r="BP119" s="1100"/>
      <c r="BQ119" s="1091">
        <v>11751704</v>
      </c>
      <c r="BR119" s="1092"/>
      <c r="BS119" s="1092"/>
      <c r="BT119" s="1092"/>
      <c r="BU119" s="1092"/>
      <c r="BV119" s="1092">
        <v>12315398</v>
      </c>
      <c r="BW119" s="1092"/>
      <c r="BX119" s="1092"/>
      <c r="BY119" s="1092"/>
      <c r="BZ119" s="1092"/>
      <c r="CA119" s="1092">
        <v>13213858</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392</v>
      </c>
      <c r="DH119" s="1078"/>
      <c r="DI119" s="1078"/>
      <c r="DJ119" s="1078"/>
      <c r="DK119" s="1079"/>
      <c r="DL119" s="1077" t="s">
        <v>392</v>
      </c>
      <c r="DM119" s="1078"/>
      <c r="DN119" s="1078"/>
      <c r="DO119" s="1078"/>
      <c r="DP119" s="1079"/>
      <c r="DQ119" s="1077" t="s">
        <v>392</v>
      </c>
      <c r="DR119" s="1078"/>
      <c r="DS119" s="1078"/>
      <c r="DT119" s="1078"/>
      <c r="DU119" s="1079"/>
      <c r="DV119" s="1080" t="s">
        <v>392</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392</v>
      </c>
      <c r="AG120" s="1053"/>
      <c r="AH120" s="1053"/>
      <c r="AI120" s="1053"/>
      <c r="AJ120" s="1054"/>
      <c r="AK120" s="1055" t="s">
        <v>392</v>
      </c>
      <c r="AL120" s="1053"/>
      <c r="AM120" s="1053"/>
      <c r="AN120" s="1053"/>
      <c r="AO120" s="1054"/>
      <c r="AP120" s="1056" t="s">
        <v>392</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1235121</v>
      </c>
      <c r="BR120" s="1021"/>
      <c r="BS120" s="1021"/>
      <c r="BT120" s="1021"/>
      <c r="BU120" s="1021"/>
      <c r="BV120" s="1021">
        <v>1131075</v>
      </c>
      <c r="BW120" s="1021"/>
      <c r="BX120" s="1021"/>
      <c r="BY120" s="1021"/>
      <c r="BZ120" s="1021"/>
      <c r="CA120" s="1021">
        <v>1024985</v>
      </c>
      <c r="CB120" s="1021"/>
      <c r="CC120" s="1021"/>
      <c r="CD120" s="1021"/>
      <c r="CE120" s="1021"/>
      <c r="CF120" s="1035">
        <v>31.4</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5426464</v>
      </c>
      <c r="DH120" s="1021"/>
      <c r="DI120" s="1021"/>
      <c r="DJ120" s="1021"/>
      <c r="DK120" s="1021"/>
      <c r="DL120" s="1021">
        <v>5044118</v>
      </c>
      <c r="DM120" s="1021"/>
      <c r="DN120" s="1021"/>
      <c r="DO120" s="1021"/>
      <c r="DP120" s="1021"/>
      <c r="DQ120" s="1021">
        <v>4295263</v>
      </c>
      <c r="DR120" s="1021"/>
      <c r="DS120" s="1021"/>
      <c r="DT120" s="1021"/>
      <c r="DU120" s="1021"/>
      <c r="DV120" s="1022">
        <v>131.69999999999999</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1853</v>
      </c>
      <c r="AB121" s="1053"/>
      <c r="AC121" s="1053"/>
      <c r="AD121" s="1053"/>
      <c r="AE121" s="1054"/>
      <c r="AF121" s="1055">
        <v>1725</v>
      </c>
      <c r="AG121" s="1053"/>
      <c r="AH121" s="1053"/>
      <c r="AI121" s="1053"/>
      <c r="AJ121" s="1054"/>
      <c r="AK121" s="1055">
        <v>1776</v>
      </c>
      <c r="AL121" s="1053"/>
      <c r="AM121" s="1053"/>
      <c r="AN121" s="1053"/>
      <c r="AO121" s="1054"/>
      <c r="AP121" s="1056">
        <v>0.1</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t="s">
        <v>392</v>
      </c>
      <c r="BR121" s="1014"/>
      <c r="BS121" s="1014"/>
      <c r="BT121" s="1014"/>
      <c r="BU121" s="1014"/>
      <c r="BV121" s="1014" t="s">
        <v>392</v>
      </c>
      <c r="BW121" s="1014"/>
      <c r="BX121" s="1014"/>
      <c r="BY121" s="1014"/>
      <c r="BZ121" s="1014"/>
      <c r="CA121" s="1014" t="s">
        <v>392</v>
      </c>
      <c r="CB121" s="1014"/>
      <c r="CC121" s="1014"/>
      <c r="CD121" s="1014"/>
      <c r="CE121" s="1014"/>
      <c r="CF121" s="1008" t="s">
        <v>392</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75757</v>
      </c>
      <c r="DH121" s="1014"/>
      <c r="DI121" s="1014"/>
      <c r="DJ121" s="1014"/>
      <c r="DK121" s="1014"/>
      <c r="DL121" s="1014" t="s">
        <v>392</v>
      </c>
      <c r="DM121" s="1014"/>
      <c r="DN121" s="1014"/>
      <c r="DO121" s="1014"/>
      <c r="DP121" s="1014"/>
      <c r="DQ121" s="1014">
        <v>49665</v>
      </c>
      <c r="DR121" s="1014"/>
      <c r="DS121" s="1014"/>
      <c r="DT121" s="1014"/>
      <c r="DU121" s="1014"/>
      <c r="DV121" s="1015">
        <v>1.5</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392</v>
      </c>
      <c r="AB122" s="1053"/>
      <c r="AC122" s="1053"/>
      <c r="AD122" s="1053"/>
      <c r="AE122" s="1054"/>
      <c r="AF122" s="1055" t="s">
        <v>392</v>
      </c>
      <c r="AG122" s="1053"/>
      <c r="AH122" s="1053"/>
      <c r="AI122" s="1053"/>
      <c r="AJ122" s="1054"/>
      <c r="AK122" s="1055" t="s">
        <v>392</v>
      </c>
      <c r="AL122" s="1053"/>
      <c r="AM122" s="1053"/>
      <c r="AN122" s="1053"/>
      <c r="AO122" s="1054"/>
      <c r="AP122" s="1056" t="s">
        <v>392</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6546175</v>
      </c>
      <c r="BR122" s="1092"/>
      <c r="BS122" s="1092"/>
      <c r="BT122" s="1092"/>
      <c r="BU122" s="1092"/>
      <c r="BV122" s="1092">
        <v>6699861</v>
      </c>
      <c r="BW122" s="1092"/>
      <c r="BX122" s="1092"/>
      <c r="BY122" s="1092"/>
      <c r="BZ122" s="1092"/>
      <c r="CA122" s="1092">
        <v>7289768</v>
      </c>
      <c r="CB122" s="1092"/>
      <c r="CC122" s="1092"/>
      <c r="CD122" s="1092"/>
      <c r="CE122" s="1092"/>
      <c r="CF122" s="1112">
        <v>223.5</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t="s">
        <v>392</v>
      </c>
      <c r="DH122" s="1014"/>
      <c r="DI122" s="1014"/>
      <c r="DJ122" s="1014"/>
      <c r="DK122" s="1014"/>
      <c r="DL122" s="1014" t="s">
        <v>392</v>
      </c>
      <c r="DM122" s="1014"/>
      <c r="DN122" s="1014"/>
      <c r="DO122" s="1014"/>
      <c r="DP122" s="1014"/>
      <c r="DQ122" s="1014" t="s">
        <v>392</v>
      </c>
      <c r="DR122" s="1014"/>
      <c r="DS122" s="1014"/>
      <c r="DT122" s="1014"/>
      <c r="DU122" s="1014"/>
      <c r="DV122" s="1015" t="s">
        <v>392</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392</v>
      </c>
      <c r="AB123" s="1053"/>
      <c r="AC123" s="1053"/>
      <c r="AD123" s="1053"/>
      <c r="AE123" s="1054"/>
      <c r="AF123" s="1055" t="s">
        <v>392</v>
      </c>
      <c r="AG123" s="1053"/>
      <c r="AH123" s="1053"/>
      <c r="AI123" s="1053"/>
      <c r="AJ123" s="1054"/>
      <c r="AK123" s="1055" t="s">
        <v>392</v>
      </c>
      <c r="AL123" s="1053"/>
      <c r="AM123" s="1053"/>
      <c r="AN123" s="1053"/>
      <c r="AO123" s="1054"/>
      <c r="AP123" s="1056" t="s">
        <v>392</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472</v>
      </c>
      <c r="BP123" s="1100"/>
      <c r="BQ123" s="1159">
        <v>7781296</v>
      </c>
      <c r="BR123" s="1160"/>
      <c r="BS123" s="1160"/>
      <c r="BT123" s="1160"/>
      <c r="BU123" s="1160"/>
      <c r="BV123" s="1160">
        <v>7830936</v>
      </c>
      <c r="BW123" s="1160"/>
      <c r="BX123" s="1160"/>
      <c r="BY123" s="1160"/>
      <c r="BZ123" s="1160"/>
      <c r="CA123" s="1160">
        <v>8314753</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t="s">
        <v>226</v>
      </c>
      <c r="DH123" s="1053"/>
      <c r="DI123" s="1053"/>
      <c r="DJ123" s="1053"/>
      <c r="DK123" s="1054"/>
      <c r="DL123" s="1055" t="s">
        <v>392</v>
      </c>
      <c r="DM123" s="1053"/>
      <c r="DN123" s="1053"/>
      <c r="DO123" s="1053"/>
      <c r="DP123" s="1054"/>
      <c r="DQ123" s="1055" t="s">
        <v>226</v>
      </c>
      <c r="DR123" s="1053"/>
      <c r="DS123" s="1053"/>
      <c r="DT123" s="1053"/>
      <c r="DU123" s="1054"/>
      <c r="DV123" s="1056" t="s">
        <v>226</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392</v>
      </c>
      <c r="AB124" s="1053"/>
      <c r="AC124" s="1053"/>
      <c r="AD124" s="1053"/>
      <c r="AE124" s="1054"/>
      <c r="AF124" s="1055" t="s">
        <v>392</v>
      </c>
      <c r="AG124" s="1053"/>
      <c r="AH124" s="1053"/>
      <c r="AI124" s="1053"/>
      <c r="AJ124" s="1054"/>
      <c r="AK124" s="1055" t="s">
        <v>226</v>
      </c>
      <c r="AL124" s="1053"/>
      <c r="AM124" s="1053"/>
      <c r="AN124" s="1053"/>
      <c r="AO124" s="1054"/>
      <c r="AP124" s="1056" t="s">
        <v>392</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117.9</v>
      </c>
      <c r="BR124" s="1122"/>
      <c r="BS124" s="1122"/>
      <c r="BT124" s="1122"/>
      <c r="BU124" s="1122"/>
      <c r="BV124" s="1122">
        <v>132.1</v>
      </c>
      <c r="BW124" s="1122"/>
      <c r="BX124" s="1122"/>
      <c r="BY124" s="1122"/>
      <c r="BZ124" s="1122"/>
      <c r="CA124" s="1122">
        <v>150.19999999999999</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392</v>
      </c>
      <c r="DH124" s="1078"/>
      <c r="DI124" s="1078"/>
      <c r="DJ124" s="1078"/>
      <c r="DK124" s="1079"/>
      <c r="DL124" s="1077" t="s">
        <v>226</v>
      </c>
      <c r="DM124" s="1078"/>
      <c r="DN124" s="1078"/>
      <c r="DO124" s="1078"/>
      <c r="DP124" s="1079"/>
      <c r="DQ124" s="1077" t="s">
        <v>226</v>
      </c>
      <c r="DR124" s="1078"/>
      <c r="DS124" s="1078"/>
      <c r="DT124" s="1078"/>
      <c r="DU124" s="1079"/>
      <c r="DV124" s="1080" t="s">
        <v>226</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392</v>
      </c>
      <c r="AB125" s="1053"/>
      <c r="AC125" s="1053"/>
      <c r="AD125" s="1053"/>
      <c r="AE125" s="1054"/>
      <c r="AF125" s="1055" t="s">
        <v>226</v>
      </c>
      <c r="AG125" s="1053"/>
      <c r="AH125" s="1053"/>
      <c r="AI125" s="1053"/>
      <c r="AJ125" s="1054"/>
      <c r="AK125" s="1055" t="s">
        <v>226</v>
      </c>
      <c r="AL125" s="1053"/>
      <c r="AM125" s="1053"/>
      <c r="AN125" s="1053"/>
      <c r="AO125" s="1054"/>
      <c r="AP125" s="1056" t="s">
        <v>226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226</v>
      </c>
      <c r="DH125" s="1021"/>
      <c r="DI125" s="1021"/>
      <c r="DJ125" s="1021"/>
      <c r="DK125" s="1021"/>
      <c r="DL125" s="1021" t="s">
        <v>392</v>
      </c>
      <c r="DM125" s="1021"/>
      <c r="DN125" s="1021"/>
      <c r="DO125" s="1021"/>
      <c r="DP125" s="1021"/>
      <c r="DQ125" s="1021" t="s">
        <v>226</v>
      </c>
      <c r="DR125" s="1021"/>
      <c r="DS125" s="1021"/>
      <c r="DT125" s="1021"/>
      <c r="DU125" s="1021"/>
      <c r="DV125" s="1022" t="s">
        <v>226</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226</v>
      </c>
      <c r="AB126" s="1053"/>
      <c r="AC126" s="1053"/>
      <c r="AD126" s="1053"/>
      <c r="AE126" s="1054"/>
      <c r="AF126" s="1055" t="s">
        <v>392</v>
      </c>
      <c r="AG126" s="1053"/>
      <c r="AH126" s="1053"/>
      <c r="AI126" s="1053"/>
      <c r="AJ126" s="1054"/>
      <c r="AK126" s="1055" t="s">
        <v>226</v>
      </c>
      <c r="AL126" s="1053"/>
      <c r="AM126" s="1053"/>
      <c r="AN126" s="1053"/>
      <c r="AO126" s="1054"/>
      <c r="AP126" s="1056" t="s">
        <v>226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226</v>
      </c>
      <c r="DH126" s="1014"/>
      <c r="DI126" s="1014"/>
      <c r="DJ126" s="1014"/>
      <c r="DK126" s="1014"/>
      <c r="DL126" s="1014" t="s">
        <v>226</v>
      </c>
      <c r="DM126" s="1014"/>
      <c r="DN126" s="1014"/>
      <c r="DO126" s="1014"/>
      <c r="DP126" s="1014"/>
      <c r="DQ126" s="1014" t="s">
        <v>392</v>
      </c>
      <c r="DR126" s="1014"/>
      <c r="DS126" s="1014"/>
      <c r="DT126" s="1014"/>
      <c r="DU126" s="1014"/>
      <c r="DV126" s="1015" t="s">
        <v>392</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108</v>
      </c>
      <c r="AB127" s="1053"/>
      <c r="AC127" s="1053"/>
      <c r="AD127" s="1053"/>
      <c r="AE127" s="1054"/>
      <c r="AF127" s="1055" t="s">
        <v>392</v>
      </c>
      <c r="AG127" s="1053"/>
      <c r="AH127" s="1053"/>
      <c r="AI127" s="1053"/>
      <c r="AJ127" s="1054"/>
      <c r="AK127" s="1055">
        <v>36</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226</v>
      </c>
      <c r="DH127" s="1014"/>
      <c r="DI127" s="1014"/>
      <c r="DJ127" s="1014"/>
      <c r="DK127" s="1014"/>
      <c r="DL127" s="1014" t="s">
        <v>226</v>
      </c>
      <c r="DM127" s="1014"/>
      <c r="DN127" s="1014"/>
      <c r="DO127" s="1014"/>
      <c r="DP127" s="1014"/>
      <c r="DQ127" s="1014" t="s">
        <v>226</v>
      </c>
      <c r="DR127" s="1014"/>
      <c r="DS127" s="1014"/>
      <c r="DT127" s="1014"/>
      <c r="DU127" s="1014"/>
      <c r="DV127" s="1015" t="s">
        <v>392</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t="s">
        <v>392</v>
      </c>
      <c r="AB128" s="1142"/>
      <c r="AC128" s="1142"/>
      <c r="AD128" s="1142"/>
      <c r="AE128" s="1143"/>
      <c r="AF128" s="1144" t="s">
        <v>226</v>
      </c>
      <c r="AG128" s="1142"/>
      <c r="AH128" s="1142"/>
      <c r="AI128" s="1142"/>
      <c r="AJ128" s="1143"/>
      <c r="AK128" s="1144">
        <v>1335</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392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226</v>
      </c>
      <c r="DH128" s="1134"/>
      <c r="DI128" s="1134"/>
      <c r="DJ128" s="1134"/>
      <c r="DK128" s="1134"/>
      <c r="DL128" s="1134" t="s">
        <v>392</v>
      </c>
      <c r="DM128" s="1134"/>
      <c r="DN128" s="1134"/>
      <c r="DO128" s="1134"/>
      <c r="DP128" s="1134"/>
      <c r="DQ128" s="1134" t="s">
        <v>226</v>
      </c>
      <c r="DR128" s="1134"/>
      <c r="DS128" s="1134"/>
      <c r="DT128" s="1134"/>
      <c r="DU128" s="1134"/>
      <c r="DV128" s="1135" t="s">
        <v>226</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3948718</v>
      </c>
      <c r="AB129" s="1053"/>
      <c r="AC129" s="1053"/>
      <c r="AD129" s="1053"/>
      <c r="AE129" s="1054"/>
      <c r="AF129" s="1055">
        <v>3968059</v>
      </c>
      <c r="AG129" s="1053"/>
      <c r="AH129" s="1053"/>
      <c r="AI129" s="1053"/>
      <c r="AJ129" s="1054"/>
      <c r="AK129" s="1055">
        <v>3784344</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392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582670</v>
      </c>
      <c r="AB130" s="1053"/>
      <c r="AC130" s="1053"/>
      <c r="AD130" s="1053"/>
      <c r="AE130" s="1054"/>
      <c r="AF130" s="1055">
        <v>574389</v>
      </c>
      <c r="AG130" s="1053"/>
      <c r="AH130" s="1053"/>
      <c r="AI130" s="1053"/>
      <c r="AJ130" s="1054"/>
      <c r="AK130" s="1055">
        <v>523258</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12.8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3366048</v>
      </c>
      <c r="AB131" s="1078"/>
      <c r="AC131" s="1078"/>
      <c r="AD131" s="1078"/>
      <c r="AE131" s="1079"/>
      <c r="AF131" s="1077">
        <v>3393670</v>
      </c>
      <c r="AG131" s="1078"/>
      <c r="AH131" s="1078"/>
      <c r="AI131" s="1078"/>
      <c r="AJ131" s="1079"/>
      <c r="AK131" s="1077">
        <v>3261086</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150.19999999999999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12.858729289999999</v>
      </c>
      <c r="AB132" s="1194"/>
      <c r="AC132" s="1194"/>
      <c r="AD132" s="1194"/>
      <c r="AE132" s="1195"/>
      <c r="AF132" s="1196">
        <v>11.965306</v>
      </c>
      <c r="AG132" s="1194"/>
      <c r="AH132" s="1194"/>
      <c r="AI132" s="1194"/>
      <c r="AJ132" s="1195"/>
      <c r="AK132" s="1196">
        <v>13.66645958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13</v>
      </c>
      <c r="AB133" s="1177"/>
      <c r="AC133" s="1177"/>
      <c r="AD133" s="1177"/>
      <c r="AE133" s="1178"/>
      <c r="AF133" s="1176">
        <v>12.5</v>
      </c>
      <c r="AG133" s="1177"/>
      <c r="AH133" s="1177"/>
      <c r="AI133" s="1177"/>
      <c r="AJ133" s="1178"/>
      <c r="AK133" s="1176">
        <v>12.8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ca56SuH5ikUh+XA1hcbe4NtGDGHtTRB4VFZP+NZR2LSsjk6iPS5F6YMGD31BF47NDOfqxQhQVrADMsoKLuWg==" saltValue="cxTjgpzh6LtMxmgKfefO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J52" zoomScaleNormal="85" zoomScaleSheetLayoutView="100" workbookViewId="0">
      <selection activeCell="CY28" sqref="CY2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3NKdRYBHwUbpiRcP6/r9ZyptGsnosuskQ7SKSWGzocsojDtut5aCBWLn4k7x2IB6U6picXqkBYYCJpPZqGQ9Q==" saltValue="BzPFxItL4uz/YfxBmBhf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1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ZrvJGcDHX6aB9x+G6U5sAfR3Ujz2TTXbLX3S6KeB7nNaoujRnGtNxr0HVHChf38ZDmYCAaaoa0aqhDH6W0Gg==" saltValue="msDt+NpX8tersSME2GQP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topLeftCell="B4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815878</v>
      </c>
      <c r="AP9" s="313">
        <v>64268</v>
      </c>
      <c r="AQ9" s="314">
        <v>99202</v>
      </c>
      <c r="AR9" s="315">
        <v>-35.200000000000003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81308</v>
      </c>
      <c r="AP10" s="316">
        <v>6405</v>
      </c>
      <c r="AQ10" s="317">
        <v>11247</v>
      </c>
      <c r="AR10" s="318">
        <v>-43.1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326969</v>
      </c>
      <c r="AP11" s="316">
        <v>25756</v>
      </c>
      <c r="AQ11" s="317">
        <v>20554</v>
      </c>
      <c r="AR11" s="318">
        <v>25.3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9089</v>
      </c>
      <c r="AP12" s="316">
        <v>716</v>
      </c>
      <c r="AQ12" s="317">
        <v>2195</v>
      </c>
      <c r="AR12" s="318">
        <v>-67.400000000000006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75480</v>
      </c>
      <c r="AP14" s="316">
        <v>5946</v>
      </c>
      <c r="AQ14" s="317">
        <v>4724</v>
      </c>
      <c r="AR14" s="318">
        <v>25.9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49605</v>
      </c>
      <c r="AP15" s="316">
        <v>3907</v>
      </c>
      <c r="AQ15" s="317">
        <v>2851</v>
      </c>
      <c r="AR15" s="318">
        <v>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-95642</v>
      </c>
      <c r="AP16" s="316">
        <v>-7534</v>
      </c>
      <c r="AQ16" s="317">
        <v>-9556</v>
      </c>
      <c r="AR16" s="318">
        <v>-21.2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1262687</v>
      </c>
      <c r="AP17" s="316">
        <v>99463</v>
      </c>
      <c r="AQ17" s="317">
        <v>131217</v>
      </c>
      <c r="AR17" s="318">
        <v>-24.2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7.72</v>
      </c>
      <c r="AP21" s="329">
        <v>11.75</v>
      </c>
      <c r="AQ21" s="330">
        <v>-4.03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96.2</v>
      </c>
      <c r="AP22" s="334">
        <v>95.4</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488328</v>
      </c>
      <c r="AP32" s="343">
        <v>38466</v>
      </c>
      <c r="AQ32" s="344">
        <v>84474</v>
      </c>
      <c r="AR32" s="345">
        <v>-54.5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t="s">
        <v>512</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424903</v>
      </c>
      <c r="AP35" s="343">
        <v>33470</v>
      </c>
      <c r="AQ35" s="344">
        <v>26788</v>
      </c>
      <c r="AR35" s="345">
        <v>24.9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55225</v>
      </c>
      <c r="AP36" s="343">
        <v>4350</v>
      </c>
      <c r="AQ36" s="344">
        <v>3368</v>
      </c>
      <c r="AR36" s="345">
        <v>29.2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1812</v>
      </c>
      <c r="AP37" s="343">
        <v>143</v>
      </c>
      <c r="AQ37" s="344">
        <v>1258</v>
      </c>
      <c r="AR37" s="345">
        <v>-88.6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17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-1335</v>
      </c>
      <c r="AP39" s="343">
        <v>-105</v>
      </c>
      <c r="AQ39" s="344">
        <v>-5714</v>
      </c>
      <c r="AR39" s="345">
        <v>-98.2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-523258</v>
      </c>
      <c r="AP40" s="343">
        <v>-41218</v>
      </c>
      <c r="AQ40" s="344">
        <v>-76184</v>
      </c>
      <c r="AR40" s="345">
        <v>-45.9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445675</v>
      </c>
      <c r="AP41" s="343">
        <v>35106</v>
      </c>
      <c r="AQ41" s="344">
        <v>34007</v>
      </c>
      <c r="AR41" s="345">
        <v>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274817</v>
      </c>
      <c r="AN51" s="365">
        <v>20170</v>
      </c>
      <c r="AO51" s="366">
        <v>-66</v>
      </c>
      <c r="AP51" s="367">
        <v>93741</v>
      </c>
      <c r="AQ51" s="368">
        <v>-29.1</v>
      </c>
      <c r="AR51" s="369">
        <v>-36.9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131609</v>
      </c>
      <c r="AN52" s="373">
        <v>9659</v>
      </c>
      <c r="AO52" s="374">
        <v>-79</v>
      </c>
      <c r="AP52" s="375">
        <v>46285</v>
      </c>
      <c r="AQ52" s="376">
        <v>-31</v>
      </c>
      <c r="AR52" s="377">
        <v>-48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216543</v>
      </c>
      <c r="AN53" s="365">
        <v>16126</v>
      </c>
      <c r="AO53" s="366">
        <v>-20</v>
      </c>
      <c r="AP53" s="367">
        <v>107537</v>
      </c>
      <c r="AQ53" s="368">
        <v>14.7</v>
      </c>
      <c r="AR53" s="369">
        <v>-34.700000000000003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183661</v>
      </c>
      <c r="AN54" s="373">
        <v>13677</v>
      </c>
      <c r="AO54" s="374">
        <v>41.6</v>
      </c>
      <c r="AP54" s="375">
        <v>57923</v>
      </c>
      <c r="AQ54" s="376">
        <v>25.1</v>
      </c>
      <c r="AR54" s="377">
        <v>16.5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618210</v>
      </c>
      <c r="AN55" s="365">
        <v>46735</v>
      </c>
      <c r="AO55" s="366">
        <v>189.8</v>
      </c>
      <c r="AP55" s="367">
        <v>113913</v>
      </c>
      <c r="AQ55" s="368">
        <v>5.9</v>
      </c>
      <c r="AR55" s="369">
        <v>183.9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189156</v>
      </c>
      <c r="AN56" s="373">
        <v>14300</v>
      </c>
      <c r="AO56" s="374">
        <v>4.5999999999999996</v>
      </c>
      <c r="AP56" s="375">
        <v>53160</v>
      </c>
      <c r="AQ56" s="376">
        <v>-8.1999999999999993</v>
      </c>
      <c r="AR56" s="377">
        <v>12.8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2185118</v>
      </c>
      <c r="AN57" s="365">
        <v>168293</v>
      </c>
      <c r="AO57" s="366">
        <v>260.10000000000002</v>
      </c>
      <c r="AP57" s="367">
        <v>115050</v>
      </c>
      <c r="AQ57" s="368">
        <v>1</v>
      </c>
      <c r="AR57" s="369">
        <v>259.10000000000002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1276466</v>
      </c>
      <c r="AN58" s="373">
        <v>98311</v>
      </c>
      <c r="AO58" s="374">
        <v>587.5</v>
      </c>
      <c r="AP58" s="375">
        <v>53792</v>
      </c>
      <c r="AQ58" s="376">
        <v>1.2</v>
      </c>
      <c r="AR58" s="377">
        <v>586.29999999999995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3485002</v>
      </c>
      <c r="AN59" s="365">
        <v>274518</v>
      </c>
      <c r="AO59" s="366">
        <v>63.1</v>
      </c>
      <c r="AP59" s="367">
        <v>118252</v>
      </c>
      <c r="AQ59" s="368">
        <v>2.8</v>
      </c>
      <c r="AR59" s="369">
        <v>60.3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1272843</v>
      </c>
      <c r="AN60" s="373">
        <v>100263</v>
      </c>
      <c r="AO60" s="374">
        <v>2</v>
      </c>
      <c r="AP60" s="375">
        <v>49994</v>
      </c>
      <c r="AQ60" s="376">
        <v>-7.1</v>
      </c>
      <c r="AR60" s="377">
        <v>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1355938</v>
      </c>
      <c r="AN61" s="380">
        <v>105168</v>
      </c>
      <c r="AO61" s="381">
        <v>85.4</v>
      </c>
      <c r="AP61" s="382">
        <v>109699</v>
      </c>
      <c r="AQ61" s="383">
        <v>-0.9</v>
      </c>
      <c r="AR61" s="369">
        <v>86.3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610747</v>
      </c>
      <c r="AN62" s="373">
        <v>47242</v>
      </c>
      <c r="AO62" s="374">
        <v>111.3</v>
      </c>
      <c r="AP62" s="375">
        <v>52231</v>
      </c>
      <c r="AQ62" s="376">
        <v>-4</v>
      </c>
      <c r="AR62" s="377">
        <v>115.3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H/HLZ/OVVsmBnq9/xovUWJE0F2IjKEhJ3yZKJZT1wMMUNHCZlbn1BLGIKYSnyJCqsUCqZqmNDOAkhBy/TnqJg==" saltValue="kfpq3kpARlFGD+XDTefy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YXIZDg18ACLoovJDJpaz4T+zr2SspNU08h4O6PqNVteOUwk5OedmlBnMtVRqtFnhIcv2CQgkwhplxro4o8BthA==" saltValue="h3d6D/s6SMu+mogrFvdP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Jbzb+2niq5BlBKJBIVmlP1lXjmwTGEkAhzi+vLZg+uBpY5di0OWTKhCpsZ7Xse4Wmlos6UL0pnE76SRSXzbfTA==" saltValue="BjxFmXplJHkBGgNVDI4S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12.42</v>
      </c>
      <c r="G47" s="12">
        <v>17.09</v>
      </c>
      <c r="H47" s="12">
        <v>16.66</v>
      </c>
      <c r="I47" s="12">
        <v>13.45</v>
      </c>
      <c r="J47" s="13">
        <v>8.32</v>
      </c>
    </row>
    <row r="48" spans="2:10" ht="57.75" customHeight="1" x14ac:dyDescent="0.15">
      <c r="B48" s="14"/>
      <c r="C48" s="1238" t="s">
        <v>4</v>
      </c>
      <c r="D48" s="1238"/>
      <c r="E48" s="1239"/>
      <c r="F48" s="15">
        <v>7.07</v>
      </c>
      <c r="G48" s="16">
        <v>4.74</v>
      </c>
      <c r="H48" s="16">
        <v>4.91</v>
      </c>
      <c r="I48" s="16">
        <v>6.66</v>
      </c>
      <c r="J48" s="17">
        <v>6.14</v>
      </c>
    </row>
    <row r="49" spans="2:10" ht="57.75" customHeight="1" thickBot="1" x14ac:dyDescent="0.2">
      <c r="B49" s="18"/>
      <c r="C49" s="1240" t="s">
        <v>5</v>
      </c>
      <c r="D49" s="1240"/>
      <c r="E49" s="1241"/>
      <c r="F49" s="19">
        <v>1.23</v>
      </c>
      <c r="G49" s="20" t="s">
        <v>558</v>
      </c>
      <c r="H49" s="20" t="s">
        <v>559</v>
      </c>
      <c r="I49" s="20" t="s">
        <v>560</v>
      </c>
      <c r="J49" s="21" t="s">
        <v>561</v>
      </c>
    </row>
    <row r="50" spans="2:10" ht="13.5" customHeight="1" x14ac:dyDescent="0.15"/>
  </sheetData>
  <sheetProtection algorithmName="SHA-512" hashValue="JITYjg8puYdyr6MTpXTtN7OoNIwLJAaHwXylmrdyVug2o49X8/u9oHwfgdH4DLvaYFSJrHeC8tbtoxWkKYqZhQ==" saltValue="tsxd+mblmvXYtVx7cHvk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2021-09-24T00:05:35Z</cp:lastPrinted>
  <dcterms:created xsi:type="dcterms:W3CDTF">2021-02-05T00:56:34Z</dcterms:created>
  <dcterms:modified xsi:type="dcterms:W3CDTF">2021-10-14T02:45:45Z</dcterms:modified>
  <cp:category/>
</cp:coreProperties>
</file>