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6→27（H25財政状況資料集）\03市町村から回答\22鶴田町\"/>
    </mc:Choice>
  </mc:AlternateContent>
  <workbookProtection workbookPassword="CC05" lockStructure="1"/>
  <bookViews>
    <workbookView xWindow="4095" yWindow="1665" windowWidth="14430" windowHeight="11325" tabRatio="64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F88" i="11" l="1"/>
  <c r="AU88" i="11" l="1"/>
  <c r="AP88" i="11"/>
  <c r="AU63" i="11"/>
  <c r="AP63" i="11"/>
  <c r="AP23" i="11" l="1"/>
  <c r="V23" i="11"/>
  <c r="Q23" i="11"/>
  <c r="AA23" i="11" l="1"/>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O35" i="9"/>
  <c r="BE35" i="9"/>
  <c r="BE34"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s="1"/>
  <c r="BW34" i="9" l="1"/>
  <c r="BW35" i="9" l="1"/>
  <c r="BW36" i="9" s="1"/>
  <c r="BW37" i="9" s="1"/>
  <c r="BW38" i="9" s="1"/>
  <c r="BW39" i="9" s="1"/>
  <c r="BW40" i="9" s="1"/>
  <c r="BW41" i="9" s="1"/>
  <c r="BW42" i="9" s="1"/>
  <c r="BW43" i="9" s="1"/>
  <c r="CO34" i="9" l="1"/>
</calcChain>
</file>

<file path=xl/sharedStrings.xml><?xml version="1.0" encoding="utf-8"?>
<sst xmlns="http://schemas.openxmlformats.org/spreadsheetml/2006/main" count="964" uniqueCount="556">
  <si>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</si>
  <si>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</si>
  <si>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</si>
  <si>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</si>
  <si>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</si>
  <si>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</si>
  <si>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</si>
  <si>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</si>
  <si>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</si>
  <si>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</si>
  <si>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</si>
  <si>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</si>
  <si>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</si>
  <si>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</si>
  <si>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</si>
  <si>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</si>
  <si>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</si>
  <si>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</si>
  <si>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</si>
  <si>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</si>
  <si>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</si>
  <si>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</si>
  <si>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</si>
  <si>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</si>
  <si>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</si>
  <si>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</si>
  <si>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</si>
  <si>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</si>
  <si>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</si>
  <si>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</si>
  <si>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</si>
  <si>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</si>
  <si>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</si>
  <si>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</si>
  <si>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</si>
  <si>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</si>
  <si>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</si>
  <si>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</si>
  <si>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</si>
  <si>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</si>
  <si>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</si>
  <si>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</si>
  <si>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</si>
  <si>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</si>
  <si>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</si>
  <si>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</si>
  <si>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</si>
  <si>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</si>
  <si>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</si>
  <si>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</si>
  <si>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</si>
  <si>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</si>
  <si>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</si>
  <si>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</si>
  <si>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</si>
  <si>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</si>
  <si>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</si>
  <si>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</si>
  <si>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</si>
  <si>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</si>
  <si>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</si>
  <si>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</si>
  <si>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</si>
  <si>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</si>
  <si>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</si>
  <si>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</si>
  <si>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</si>
  <si>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</si>
  <si>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</si>
  <si>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</si>
  <si>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</si>
  <si>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</si>
  <si>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</si>
  <si>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</si>
  <si>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</si>
  <si>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</si>
  <si>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</si>
  <si>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</si>
  <si>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</si>
  <si>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</si>
  <si>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</si>
  <si>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</si>
  <si>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鶴田町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</si>
  <si>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</si>
  <si>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</si>
  <si>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</si>
  <si>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</si>
  <si>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</si>
  <si>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</si>
  <si>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</si>
  <si>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</si>
  <si>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</si>
  <si>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</si>
  <si>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</si>
  <si>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</si>
  <si>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</si>
  <si>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</si>
  <si>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</si>
  <si>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</si>
  <si>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</si>
  <si>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</si>
  <si>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</si>
  <si>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</si>
  <si>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</si>
  <si>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</si>
  <si>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</si>
  <si>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</si>
  <si>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</si>
  <si>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</si>
  <si>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</si>
  <si>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</si>
  <si>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</si>
  <si>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</si>
  <si>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</si>
  <si>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</si>
  <si>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</si>
  <si>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</si>
  <si>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</si>
  <si>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</si>
  <si>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</si>
  <si>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</si>
  <si>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</si>
  <si>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</si>
  <si>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</si>
  <si>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</si>
  <si>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</si>
  <si>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</si>
  <si>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</si>
  <si>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</si>
  <si>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</si>
  <si>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</si>
  <si>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</si>
  <si>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</si>
  <si>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</si>
  <si>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</si>
  <si>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</si>
  <si>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</si>
  <si>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</si>
  <si>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</si>
  <si>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</si>
  <si>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</si>
  <si>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</si>
  <si>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</si>
  <si>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</si>
  <si>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</si>
  <si>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</si>
  <si>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</si>
  <si>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</si>
  <si>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</si>
  <si>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</si>
  <si>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</si>
  <si>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</si>
  <si>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</si>
  <si>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</si>
  <si>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</si>
  <si>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</si>
  <si>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</si>
  <si>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</si>
  <si>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</si>
  <si>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</si>
  <si>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</si>
  <si>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</si>
  <si>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</si>
  <si>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</si>
  <si>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</si>
  <si>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</si>
  <si>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</si>
  <si>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</si>
  <si>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</si>
  <si>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</si>
  <si>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</si>
  <si>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</si>
  <si>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</si>
  <si>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</si>
  <si>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</si>
  <si>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</si>
  <si>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</si>
  <si>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</si>
  <si>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</si>
  <si>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</si>
  <si>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</si>
  <si>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</si>
  <si>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</si>
  <si>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</si>
  <si>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</si>
  <si>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</si>
  <si>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</si>
  <si>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</si>
  <si>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</si>
  <si>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</si>
  <si>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</si>
  <si>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</si>
  <si>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</si>
  <si>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青森県鶴田町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</si>
  <si>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</si>
  <si>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</si>
  <si>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</si>
  <si>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</si>
  <si>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</si>
  <si>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</si>
  <si>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</si>
  <si>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</si>
  <si>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</si>
  <si>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</si>
  <si>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</si>
  <si>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</si>
  <si>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</si>
  <si>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</si>
  <si>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</si>
  <si>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</si>
  <si>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</si>
  <si>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</si>
  <si>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</si>
  <si>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</si>
  <si>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</si>
  <si>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</si>
  <si>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</si>
  <si>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</si>
  <si>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</si>
  <si>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</si>
  <si>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</si>
  <si>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</si>
  <si>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</si>
  <si>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</si>
  <si>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</si>
  <si>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</si>
  <si>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</si>
  <si>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</si>
  <si>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</si>
  <si>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</si>
  <si>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</si>
  <si>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</si>
  <si>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</si>
  <si>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</si>
  <si>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</si>
  <si>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</si>
  <si>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</si>
  <si>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</si>
  <si>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</si>
  <si>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</si>
  <si>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</si>
  <si>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</si>
  <si>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</si>
  <si>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</si>
  <si>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</si>
  <si>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</si>
  <si>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</si>
  <si>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</si>
  <si>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</si>
  <si>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</si>
  <si>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</si>
  <si>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</si>
  <si>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</si>
  <si>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</si>
  <si>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</si>
  <si>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</si>
  <si>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</si>
  <si>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</si>
  <si>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</si>
  <si>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</si>
  <si>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</si>
  <si>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</si>
  <si>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</si>
  <si>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</si>
  <si>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</si>
  <si>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</si>
  <si>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</si>
  <si>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</si>
  <si>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</si>
  <si>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</si>
  <si>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</si>
  <si>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</si>
  <si>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</si>
  <si>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</si>
  <si>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</si>
  <si>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</si>
  <si>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</si>
  <si>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</si>
  <si>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</si>
  <si>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</si>
  <si>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</si>
  <si>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</si>
  <si>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</si>
  <si>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</si>
  <si>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</si>
  <si>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</si>
  <si>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</si>
  <si>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</si>
  <si>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</si>
  <si>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</si>
  <si>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</si>
  <si>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</si>
  <si>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</si>
  <si>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</si>
  <si>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</si>
  <si>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</si>
  <si>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</si>
  <si>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</si>
  <si>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</si>
  <si>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</si>
  <si>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</si>
  <si>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</si>
  <si>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</si>
  <si>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</si>
  <si>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</si>
  <si>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</si>
  <si>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</si>
  <si>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</si>
  <si>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</si>
  <si>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</si>
  <si>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</si>
  <si>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</si>
  <si>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</si>
  <si>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</si>
  <si>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</si>
  <si>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</si>
  <si>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</si>
  <si>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</si>
  <si>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</si>
  <si>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</si>
  <si>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</si>
  <si>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</si>
  <si>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</si>
  <si>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</si>
  <si>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</si>
  <si>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</si>
  <si>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</si>
  <si>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</si>
  <si>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</si>
  <si>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</si>
  <si>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</si>
  <si>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</si>
  <si>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</si>
  <si>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</si>
  <si>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</si>
  <si>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</si>
  <si>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</si>
  <si>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</si>
  <si>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</si>
  <si>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</si>
  <si>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</si>
  <si>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</si>
  <si>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青森県鶴田町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</si>
  <si>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</si>
  <si>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</si>
  <si>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</si>
  <si>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</si>
  <si>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</si>
  <si>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</si>
  <si>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</si>
  <si>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</si>
  <si>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</si>
  <si>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</si>
  <si>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</si>
  <si>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</si>
  <si>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</si>
  <si>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</si>
  <si>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</si>
  <si>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</si>
  <si>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</si>
  <si>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</si>
  <si>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</si>
  <si>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</si>
  <si>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</si>
  <si>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</si>
  <si>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</si>
  <si>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</si>
  <si>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</si>
  <si>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</si>
  <si>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</si>
  <si>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</si>
  <si>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</si>
  <si>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</si>
  <si>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</si>
  <si>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</si>
  <si>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</si>
  <si>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</si>
  <si>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</si>
  <si>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</si>
  <si>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</si>
  <si>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</si>
  <si>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</si>
  <si>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</si>
  <si>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</si>
  <si>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</si>
  <si>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</si>
  <si>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</si>
  <si>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</si>
  <si>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</si>
  <si>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</si>
  <si>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</si>
  <si>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</si>
  <si>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</si>
  <si>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</si>
  <si>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</si>
  <si>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</si>
  <si>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</si>
  <si>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</si>
  <si>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</si>
  <si>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</si>
  <si>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</si>
  <si>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</si>
  <si>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</si>
  <si>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</si>
  <si>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</si>
  <si>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</si>
  <si>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</si>
  <si>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</si>
  <si>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</si>
  <si>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</si>
  <si>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</si>
  <si>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</si>
  <si>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</si>
  <si>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</si>
  <si>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</si>
  <si>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</si>
  <si>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</si>
  <si>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</si>
  <si>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</si>
  <si>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</si>
  <si>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</si>
  <si>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</si>
  <si>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</si>
  <si>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</si>
  <si>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</si>
  <si>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</si>
  <si>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</si>
  <si>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</si>
  <si>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</si>
  <si>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</si>
  <si>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</si>
  <si>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</si>
  <si>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</si>
  <si>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</si>
  <si>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</si>
  <si>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</si>
  <si>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</si>
  <si>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</si>
  <si>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</si>
  <si>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</si>
  <si>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</si>
  <si>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</si>
  <si>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</si>
  <si>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</si>
  <si>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</si>
  <si>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</si>
  <si>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</si>
  <si>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</si>
  <si>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</si>
  <si>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</si>
  <si>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</si>
  <si>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</si>
  <si>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</si>
  <si>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</si>
  <si>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</si>
  <si>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</si>
  <si>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</si>
  <si>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</si>
  <si>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</si>
  <si>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</si>
  <si>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</si>
  <si>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</si>
  <si>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</si>
  <si>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</si>
  <si>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</si>
  <si>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</si>
  <si>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</si>
  <si>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</si>
  <si>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</si>
  <si>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</si>
  <si>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</si>
  <si>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</si>
  <si>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</si>
  <si>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</si>
  <si>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</si>
  <si>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</si>
  <si>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</si>
  <si>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</si>
  <si>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</si>
  <si>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</si>
  <si>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</si>
  <si>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</si>
  <si>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</si>
  <si>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</si>
  <si>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</si>
  <si>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</si>
  <si>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</si>
  <si>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</si>
  <si>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</si>
  <si>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</si>
  <si>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</si>
  <si>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</si>
  <si>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</si>
  <si>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</si>
  <si>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</si>
  <si>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</si>
  <si>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</si>
  <si>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</si>
  <si>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</si>
  <si>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</si>
  <si>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</si>
  <si>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</si>
  <si>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</si>
  <si>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</si>
  <si>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</si>
  <si>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</si>
  <si>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</si>
  <si>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</si>
  <si>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</si>
  <si>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</si>
  <si>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</si>
  <si>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</si>
  <si>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</si>
  <si>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</si>
  <si>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</si>
  <si>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</si>
  <si>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</si>
  <si>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</si>
  <si>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</si>
  <si>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</si>
  <si>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</si>
  <si>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</si>
  <si>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</si>
  <si>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</si>
  <si>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0.58</t>
  </si>
  <si>
    <t>▲ 1.41</t>
  </si>
  <si>
    <t>▲ 6.69</t>
  </si>
  <si>
    <t>▲ 11.85</t>
  </si>
  <si>
    <t>▲ 0.31</t>
  </si>
  <si>
    <t>下水道事業会計</t>
  </si>
  <si>
    <t>一般会計</t>
  </si>
  <si>
    <t>水道事業会計</t>
  </si>
  <si>
    <t>国民健康保険事業特別会計</t>
  </si>
  <si>
    <t>介護保険事業特別会計</t>
  </si>
  <si>
    <t>後期高齢者医療事業特別会計</t>
  </si>
  <si>
    <t>学校給食特別会計</t>
  </si>
  <si>
    <t>土地取得特別会計</t>
  </si>
  <si>
    <t>その他会計（赤字）</t>
  </si>
  <si>
    <t>▲ 17.43</t>
  </si>
  <si>
    <t>▲ 15.39</t>
  </si>
  <si>
    <t>その他会計（黒字）</t>
  </si>
  <si>
    <t>鶴の里振興公社</t>
    <rPh sb="0" eb="1">
      <t>ツル</t>
    </rPh>
    <rPh sb="2" eb="3">
      <t>サト</t>
    </rPh>
    <rPh sb="3" eb="5">
      <t>シンコウ</t>
    </rPh>
    <rPh sb="5" eb="7">
      <t>コウシャ</t>
    </rPh>
    <phoneticPr fontId="2"/>
  </si>
  <si>
    <t>青森県市町村総合事務組合</t>
    <rPh sb="0" eb="3">
      <t>アオモリケン</t>
    </rPh>
    <rPh sb="3" eb="6">
      <t>シチョウソン</t>
    </rPh>
    <rPh sb="6" eb="8">
      <t>ソウゴウ</t>
    </rPh>
    <rPh sb="8" eb="10">
      <t>ジム</t>
    </rPh>
    <rPh sb="10" eb="12">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</si>
  <si>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</si>
  <si>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西北五広域福祉事務組合</t>
    <rPh sb="0" eb="2">
      <t>セイホク</t>
    </rPh>
    <rPh sb="2" eb="3">
      <t>ゴ</t>
    </rPh>
    <rPh sb="3" eb="5">
      <t>コウイキ</t>
    </rPh>
    <rPh sb="5" eb="7">
      <t>フクシ</t>
    </rPh>
    <rPh sb="7" eb="9">
      <t>ジム</t>
    </rPh>
    <rPh sb="9" eb="11">
      <t>クミアイ</t>
    </rPh>
    <phoneticPr fontId="2"/>
  </si>
  <si>
    <t>西北五環境整備事務組合</t>
    <rPh sb="0" eb="2">
      <t>セイホク</t>
    </rPh>
    <rPh sb="2" eb="3">
      <t>ゴ</t>
    </rPh>
    <rPh sb="3" eb="5">
      <t>カンキョウ</t>
    </rPh>
    <rPh sb="5" eb="7">
      <t>セイビ</t>
    </rPh>
    <rPh sb="7" eb="9">
      <t>ジム</t>
    </rPh>
    <rPh sb="9" eb="11">
      <t>クミアイ</t>
    </rPh>
    <phoneticPr fontId="2"/>
  </si>
  <si>
    <t>津軽広域水道企業団（津軽事業部）</t>
    <rPh sb="0" eb="2">
      <t>ツガル</t>
    </rPh>
    <rPh sb="2" eb="4">
      <t>コウイキ</t>
    </rPh>
    <rPh sb="4" eb="6">
      <t>スイドウ</t>
    </rPh>
    <rPh sb="6" eb="9">
      <t>キギョウダン</t>
    </rPh>
    <rPh sb="10" eb="12">
      <t>ツガル</t>
    </rPh>
    <rPh sb="12" eb="15">
      <t>ジギョウブ</t>
    </rPh>
    <phoneticPr fontId="2"/>
  </si>
  <si>
    <t>五所川原地区消防事務組合</t>
    <rPh sb="0" eb="4">
      <t>ゴショガワラ</t>
    </rPh>
    <rPh sb="4" eb="6">
      <t>チク</t>
    </rPh>
    <rPh sb="6" eb="8">
      <t>ショウボウ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</si>
  <si>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</si>
  <si>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つがる西北五広域連合（一般会計）</t>
    <rPh sb="3" eb="5">
      <t>セイホク</t>
    </rPh>
    <rPh sb="5" eb="6">
      <t>ゴ</t>
    </rPh>
    <rPh sb="6" eb="8">
      <t>コウイキ</t>
    </rPh>
    <rPh sb="8" eb="10">
      <t>レンゴウ</t>
    </rPh>
    <rPh sb="11" eb="13">
      <t>イッパン</t>
    </rPh>
    <rPh sb="13" eb="15">
      <t>カイケイ</t>
    </rPh>
    <phoneticPr fontId="2"/>
  </si>
  <si>
    <t>つがる西北五広域連合（病院事業会計）</t>
    <rPh sb="3" eb="5">
      <t>セイホク</t>
    </rPh>
    <rPh sb="5" eb="6">
      <t>ゴ</t>
    </rPh>
    <rPh sb="6" eb="8">
      <t>コウイキ</t>
    </rPh>
    <rPh sb="8" eb="10">
      <t>レンゴウ</t>
    </rPh>
    <rPh sb="11" eb="13">
      <t>ビョウイン</t>
    </rPh>
    <rPh sb="13" eb="15">
      <t>ジギョウ</t>
    </rPh>
    <rPh sb="15" eb="17">
      <t>カイケイ</t>
    </rPh>
    <phoneticPr fontId="2"/>
  </si>
  <si>
    <t>青森県後期高齢者医療広域連合（後期高齢者医療特別会計）</t>
    <rPh sb="0" eb="2">
      <t>アオモリ</t>
    </rPh>
    <rPh sb="2" eb="5">
      <t>ケンコウキ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</si>
  <si>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青森県後期高齢者医療広域連合（一般会計）</t>
    <rPh sb="0" eb="3">
      <t>アオモリケン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</si>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</sst>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102412</c:v>
                </c:pt>
                <c:pt idx="1">
                  <c:v>106194</c:v>
                </c:pt>
                <c:pt idx="2">
                  <c:v>117242</c:v>
                </c:pt>
                <c:pt idx="3">
                  <c:v>114097</c:v>
                </c:pt>
                <c:pt idx="4">
                  <c:v>136577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18282</c:v>
                </c:pt>
                <c:pt idx="1">
                  <c:v>26362</c:v>
                </c:pt>
                <c:pt idx="2">
                  <c:v>26528</c:v>
                </c:pt>
                <c:pt idx="3">
                  <c:v>16998</c:v>
                </c:pt>
                <c:pt idx="4">
                  <c:v>21385</c:v>
                </c:pt>
              </c:numCache>
            </c:numRef>
          </c:val>
          <c:smooth val="0"/>
        </c:ser>
        <c:dLbls>
          <c:showLegendKey val="0"/>
          <c:showVal val="0"/>
          <c:showCatName val="0"/>
          <c:showSerName val="0"/>
          <c:showPercent val="0"/>
          <c:showBubbleSize val="0"/>
        </c:dLbls>
        <c:marker val="1"/>
        <c:smooth val="0"/>
        <c:axId val="428954560"/>
        <c:axId val="428954952"/>
      </c:lineChart>
      <c:catAx>
        <c:axId val="4289545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8954952"/>
        <c:crosses val="autoZero"/>
        <c:auto val="1"/>
        <c:lblAlgn val="ctr"/>
        <c:lblOffset val="100"/>
        <c:tickLblSkip val="1"/>
        <c:tickMarkSkip val="1"/>
        <c:noMultiLvlLbl val="0"/>
      </c:catAx>
      <c:valAx>
        <c:axId val="42895495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8954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6.95</c:v>
                </c:pt>
                <c:pt idx="1">
                  <c:v>5.94</c:v>
                </c:pt>
                <c:pt idx="2">
                  <c:v>6.52</c:v>
                </c:pt>
                <c:pt idx="3">
                  <c:v>6.68</c:v>
                </c:pt>
                <c:pt idx="4">
                  <c:v>6.4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6.71</c:v>
                </c:pt>
                <c:pt idx="1">
                  <c:v>11.96</c:v>
                </c:pt>
                <c:pt idx="2">
                  <c:v>11.03</c:v>
                </c:pt>
                <c:pt idx="3">
                  <c:v>3.46</c:v>
                </c:pt>
                <c:pt idx="4">
                  <c:v>7.11</c:v>
                </c:pt>
              </c:numCache>
            </c:numRef>
          </c:val>
        </c:ser>
        <c:dLbls>
          <c:showLegendKey val="0"/>
          <c:showVal val="0"/>
          <c:showCatName val="0"/>
          <c:showSerName val="0"/>
          <c:showPercent val="0"/>
          <c:showBubbleSize val="0"/>
        </c:dLbls>
        <c:gapWidth val="250"/>
        <c:overlap val="100"/>
        <c:axId val="428955736"/>
        <c:axId val="428956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-0.57999999999999996</c:v>
                </c:pt>
                <c:pt idx="1">
                  <c:v>-1.41</c:v>
                </c:pt>
                <c:pt idx="2">
                  <c:v>-6.69</c:v>
                </c:pt>
                <c:pt idx="3">
                  <c:v>-11.85</c:v>
                </c:pt>
                <c:pt idx="4">
                  <c:v>-0.31</c:v>
                </c:pt>
              </c:numCache>
            </c:numRef>
          </c:val>
          <c:smooth val="0"/>
        </c:ser>
        <c:dLbls>
          <c:showLegendKey val="0"/>
          <c:showVal val="0"/>
          <c:showCatName val="0"/>
          <c:showSerName val="0"/>
          <c:showPercent val="0"/>
          <c:showBubbleSize val="0"/>
        </c:dLbls>
        <c:marker val="1"/>
        <c:smooth val="0"/>
        <c:axId val="428955736"/>
        <c:axId val="428956128"/>
      </c:lineChart>
      <c:catAx>
        <c:axId val="428955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8956128"/>
        <c:crosses val="autoZero"/>
        <c:auto val="1"/>
        <c:lblAlgn val="ctr"/>
        <c:lblOffset val="100"/>
        <c:tickLblSkip val="1"/>
        <c:tickMarkSkip val="1"/>
        <c:noMultiLvlLbl val="0"/>
      </c:catAx>
      <c:valAx>
        <c:axId val="428956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8955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#N/A</c:v>
                </c:pt>
                <c:pt idx="5">
                  <c:v>3.02</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17.43</c:v>
                </c:pt>
                <c:pt idx="1">
                  <c:v>#N/A</c:v>
                </c:pt>
                <c:pt idx="2">
                  <c:v>15.39</c:v>
                </c:pt>
                <c:pt idx="3">
                  <c:v>#N/A</c:v>
                </c:pt>
                <c:pt idx="4">
                  <c:v>0</c:v>
                </c:pt>
                <c:pt idx="5">
                  <c:v>0</c:v>
                </c:pt>
                <c:pt idx="6">
                  <c:v>0</c:v>
                </c:pt>
                <c:pt idx="7">
                  <c:v>0</c:v>
                </c:pt>
                <c:pt idx="8">
                  <c:v>0</c:v>
                </c:pt>
                <c:pt idx="9">
                  <c:v>0</c:v>
                </c:pt>
              </c:numCache>
            </c:numRef>
          </c:val>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学校給食特別会計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0.03</c:v>
                </c:pt>
                <c:pt idx="8">
                  <c:v>#N/A</c:v>
                </c:pt>
                <c:pt idx="9">
                  <c:v>0.02</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1.22</c:v>
                </c:pt>
                <c:pt idx="2">
                  <c:v>#N/A</c:v>
                </c:pt>
                <c:pt idx="3">
                  <c:v>0.72</c:v>
                </c:pt>
                <c:pt idx="4">
                  <c:v>#N/A</c:v>
                </c:pt>
                <c:pt idx="5">
                  <c:v>0.65</c:v>
                </c:pt>
                <c:pt idx="6">
                  <c:v>#N/A</c:v>
                </c:pt>
                <c:pt idx="7">
                  <c:v>0.6</c:v>
                </c:pt>
                <c:pt idx="8">
                  <c:v>#N/A</c:v>
                </c:pt>
                <c:pt idx="9">
                  <c:v>0.98</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2.14</c:v>
                </c:pt>
                <c:pt idx="2">
                  <c:v>#N/A</c:v>
                </c:pt>
                <c:pt idx="3">
                  <c:v>1.21</c:v>
                </c:pt>
                <c:pt idx="4">
                  <c:v>#N/A</c:v>
                </c:pt>
                <c:pt idx="5">
                  <c:v>2.1800000000000002</c:v>
                </c:pt>
                <c:pt idx="6">
                  <c:v>#N/A</c:v>
                </c:pt>
                <c:pt idx="7">
                  <c:v>1.35</c:v>
                </c:pt>
                <c:pt idx="8">
                  <c:v>#N/A</c:v>
                </c:pt>
                <c:pt idx="9">
                  <c:v>2.0299999999999998</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5.89</c:v>
                </c:pt>
                <c:pt idx="2">
                  <c:v>#N/A</c:v>
                </c:pt>
                <c:pt idx="3">
                  <c:v>6.46</c:v>
                </c:pt>
                <c:pt idx="4">
                  <c:v>#N/A</c:v>
                </c:pt>
                <c:pt idx="5">
                  <c:v>6.3</c:v>
                </c:pt>
                <c:pt idx="6">
                  <c:v>#N/A</c:v>
                </c:pt>
                <c:pt idx="7">
                  <c:v>6.89</c:v>
                </c:pt>
                <c:pt idx="8">
                  <c:v>#N/A</c:v>
                </c:pt>
                <c:pt idx="9">
                  <c:v>4.1399999999999997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6.95</c:v>
                </c:pt>
                <c:pt idx="2">
                  <c:v>#N/A</c:v>
                </c:pt>
                <c:pt idx="3">
                  <c:v>5.94</c:v>
                </c:pt>
                <c:pt idx="4">
                  <c:v>#N/A</c:v>
                </c:pt>
                <c:pt idx="5">
                  <c:v>6.52</c:v>
                </c:pt>
                <c:pt idx="6">
                  <c:v>#N/A</c:v>
                </c:pt>
                <c:pt idx="7">
                  <c:v>6.68</c:v>
                </c:pt>
                <c:pt idx="8">
                  <c:v>#N/A</c:v>
                </c:pt>
                <c:pt idx="9">
                  <c:v>6.4</c:v>
                </c:pt>
              </c:numCache>
            </c:numRef>
          </c:val>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2.89</c:v>
                </c:pt>
                <c:pt idx="2">
                  <c:v>#N/A</c:v>
                </c:pt>
                <c:pt idx="3">
                  <c:v>3.73</c:v>
                </c:pt>
                <c:pt idx="4">
                  <c:v>#N/A</c:v>
                </c:pt>
                <c:pt idx="5">
                  <c:v>4.6900000000000004</c:v>
                </c:pt>
                <c:pt idx="6">
                  <c:v>#N/A</c:v>
                </c:pt>
                <c:pt idx="7">
                  <c:v>5.62</c:v>
                </c:pt>
                <c:pt idx="8">
                  <c:v>#N/A</c:v>
                </c:pt>
                <c:pt idx="9">
                  <c:v>6.5</c:v>
                </c:pt>
              </c:numCache>
            </c:numRef>
          </c:val>
        </c:ser>
        <c:dLbls>
          <c:showLegendKey val="0"/>
          <c:showVal val="0"/>
          <c:showCatName val="0"/>
          <c:showSerName val="0"/>
          <c:showPercent val="0"/>
          <c:showBubbleSize val="0"/>
        </c:dLbls>
        <c:gapWidth val="150"/>
        <c:overlap val="100"/>
        <c:axId val="428956912"/>
        <c:axId val="428957304"/>
      </c:barChart>
      <c:catAx>
        <c:axId val="428956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8957304"/>
        <c:crosses val="autoZero"/>
        <c:auto val="1"/>
        <c:lblAlgn val="ctr"/>
        <c:lblOffset val="100"/>
        <c:tickLblSkip val="1"/>
        <c:tickMarkSkip val="1"/>
        <c:noMultiLvlLbl val="0"/>
      </c:catAx>
      <c:valAx>
        <c:axId val="428957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8956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477</c:v>
                </c:pt>
                <c:pt idx="5">
                  <c:v>473</c:v>
                </c:pt>
                <c:pt idx="8">
                  <c:v>477</c:v>
                </c:pt>
                <c:pt idx="11">
                  <c:v>520</c:v>
                </c:pt>
                <c:pt idx="14">
                  <c:v>536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21</c:v>
                </c:pt>
                <c:pt idx="3">
                  <c:v>19</c:v>
                </c:pt>
                <c:pt idx="6">
                  <c:v>16</c:v>
                </c:pt>
                <c:pt idx="9">
                  <c:v>14</c:v>
                </c:pt>
                <c:pt idx="12">
                  <c:v>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61</c:v>
                </c:pt>
                <c:pt idx="3">
                  <c:v>26</c:v>
                </c:pt>
                <c:pt idx="6">
                  <c:v>26</c:v>
                </c:pt>
                <c:pt idx="9">
                  <c:v>26</c:v>
                </c:pt>
                <c:pt idx="12">
                  <c:v>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262</c:v>
                </c:pt>
                <c:pt idx="3">
                  <c:v>282</c:v>
                </c:pt>
                <c:pt idx="6">
                  <c:v>278</c:v>
                </c:pt>
                <c:pt idx="9">
                  <c:v>326</c:v>
                </c:pt>
                <c:pt idx="12">
                  <c:v>357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723</c:v>
                </c:pt>
                <c:pt idx="3">
                  <c:v>711</c:v>
                </c:pt>
                <c:pt idx="6">
                  <c:v>654</c:v>
                </c:pt>
                <c:pt idx="9">
                  <c:v>634</c:v>
                </c:pt>
                <c:pt idx="12">
                  <c:v>606</c:v>
                </c:pt>
              </c:numCache>
            </c:numRef>
          </c:val>
        </c:ser>
        <c:dLbls>
          <c:showLegendKey val="0"/>
          <c:showVal val="0"/>
          <c:showCatName val="0"/>
          <c:showSerName val="0"/>
          <c:showPercent val="0"/>
          <c:showBubbleSize val="0"/>
        </c:dLbls>
        <c:gapWidth val="100"/>
        <c:overlap val="100"/>
        <c:axId val="428958088"/>
        <c:axId val="431823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590</c:v>
                </c:pt>
                <c:pt idx="2">
                  <c:v>#N/A</c:v>
                </c:pt>
                <c:pt idx="3">
                  <c:v>#N/A</c:v>
                </c:pt>
                <c:pt idx="4">
                  <c:v>565</c:v>
                </c:pt>
                <c:pt idx="5">
                  <c:v>#N/A</c:v>
                </c:pt>
                <c:pt idx="6">
                  <c:v>#N/A</c:v>
                </c:pt>
                <c:pt idx="7">
                  <c:v>497</c:v>
                </c:pt>
                <c:pt idx="8">
                  <c:v>#N/A</c:v>
                </c:pt>
                <c:pt idx="9">
                  <c:v>#N/A</c:v>
                </c:pt>
                <c:pt idx="10">
                  <c:v>480</c:v>
                </c:pt>
                <c:pt idx="11">
                  <c:v>#N/A</c:v>
                </c:pt>
                <c:pt idx="12">
                  <c:v>#N/A</c:v>
                </c:pt>
                <c:pt idx="13">
                  <c:v>445</c:v>
                </c:pt>
                <c:pt idx="14">
                  <c:v>#N/A</c:v>
                </c:pt>
              </c:numCache>
            </c:numRef>
          </c:val>
          <c:smooth val="0"/>
        </c:ser>
        <c:dLbls>
          <c:showLegendKey val="0"/>
          <c:showVal val="0"/>
          <c:showCatName val="0"/>
          <c:showSerName val="0"/>
          <c:showPercent val="0"/>
          <c:showBubbleSize val="0"/>
        </c:dLbls>
        <c:marker val="1"/>
        <c:smooth val="0"/>
        <c:axId val="428958088"/>
        <c:axId val="431823296"/>
      </c:lineChart>
      <c:catAx>
        <c:axId val="428958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1823296"/>
        <c:crosses val="autoZero"/>
        <c:auto val="1"/>
        <c:lblAlgn val="ctr"/>
        <c:lblOffset val="100"/>
        <c:tickLblSkip val="1"/>
        <c:tickMarkSkip val="1"/>
        <c:noMultiLvlLbl val="0"/>
      </c:catAx>
      <c:valAx>
        <c:axId val="431823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8958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6930</c:v>
                </c:pt>
                <c:pt idx="5">
                  <c:v>7048</c:v>
                </c:pt>
                <c:pt idx="8">
                  <c:v>7176</c:v>
                </c:pt>
                <c:pt idx="11">
                  <c:v>7182</c:v>
                </c:pt>
                <c:pt idx="14">
                  <c:v>7214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48</c:v>
                </c:pt>
                <c:pt idx="5">
                  <c:v>39</c:v>
                </c:pt>
                <c:pt idx="8">
                  <c:v>29</c:v>
                </c:pt>
                <c:pt idx="11">
                  <c:v>21</c:v>
                </c:pt>
                <c:pt idx="14">
                  <c:v>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480</c:v>
                </c:pt>
                <c:pt idx="5">
                  <c:v>777</c:v>
                </c:pt>
                <c:pt idx="8">
                  <c:v>653</c:v>
                </c:pt>
                <c:pt idx="11">
                  <c:v>491</c:v>
                </c:pt>
                <c:pt idx="14">
                  <c:v>726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c:v>
                </c:pt>
                <c:pt idx="3">
                  <c:v>2</c:v>
                </c:pt>
                <c:pt idx="6">
                  <c:v>2</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1426</c:v>
                </c:pt>
                <c:pt idx="3">
                  <c:v>1377</c:v>
                </c:pt>
                <c:pt idx="6">
                  <c:v>1424</c:v>
                </c:pt>
                <c:pt idx="9">
                  <c:v>1447</c:v>
                </c:pt>
                <c:pt idx="12">
                  <c:v>1372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259</c:v>
                </c:pt>
                <c:pt idx="3">
                  <c:v>300</c:v>
                </c:pt>
                <c:pt idx="6">
                  <c:v>459</c:v>
                </c:pt>
                <c:pt idx="9">
                  <c:v>625</c:v>
                </c:pt>
                <c:pt idx="12">
                  <c:v>782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5786</c:v>
                </c:pt>
                <c:pt idx="3">
                  <c:v>6353</c:v>
                </c:pt>
                <c:pt idx="6">
                  <c:v>6506</c:v>
                </c:pt>
                <c:pt idx="9">
                  <c:v>6442</c:v>
                </c:pt>
                <c:pt idx="12">
                  <c:v>6477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62</c:v>
                </c:pt>
                <c:pt idx="3">
                  <c:v>47</c:v>
                </c:pt>
                <c:pt idx="6">
                  <c:v>34</c:v>
                </c:pt>
                <c:pt idx="9">
                  <c:v>20</c:v>
                </c:pt>
                <c:pt idx="12">
                  <c:v>16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5649</c:v>
                </c:pt>
                <c:pt idx="3">
                  <c:v>5391</c:v>
                </c:pt>
                <c:pt idx="6">
                  <c:v>5502</c:v>
                </c:pt>
                <c:pt idx="9">
                  <c:v>5281</c:v>
                </c:pt>
                <c:pt idx="12">
                  <c:v>5052</c:v>
                </c:pt>
              </c:numCache>
            </c:numRef>
          </c:val>
        </c:ser>
        <c:dLbls>
          <c:showLegendKey val="0"/>
          <c:showVal val="0"/>
          <c:showCatName val="0"/>
          <c:showSerName val="0"/>
          <c:showPercent val="0"/>
          <c:showBubbleSize val="0"/>
        </c:dLbls>
        <c:gapWidth val="100"/>
        <c:overlap val="100"/>
        <c:axId val="431826040"/>
        <c:axId val="431826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5727</c:v>
                </c:pt>
                <c:pt idx="2">
                  <c:v>#N/A</c:v>
                </c:pt>
                <c:pt idx="3">
                  <c:v>#N/A</c:v>
                </c:pt>
                <c:pt idx="4">
                  <c:v>5606</c:v>
                </c:pt>
                <c:pt idx="5">
                  <c:v>#N/A</c:v>
                </c:pt>
                <c:pt idx="6">
                  <c:v>#N/A</c:v>
                </c:pt>
                <c:pt idx="7">
                  <c:v>6067</c:v>
                </c:pt>
                <c:pt idx="8">
                  <c:v>#N/A</c:v>
                </c:pt>
                <c:pt idx="9">
                  <c:v>#N/A</c:v>
                </c:pt>
                <c:pt idx="10">
                  <c:v>6121</c:v>
                </c:pt>
                <c:pt idx="11">
                  <c:v>#N/A</c:v>
                </c:pt>
                <c:pt idx="12">
                  <c:v>#N/A</c:v>
                </c:pt>
                <c:pt idx="13">
                  <c:v>5751</c:v>
                </c:pt>
                <c:pt idx="14">
                  <c:v>#N/A</c:v>
                </c:pt>
              </c:numCache>
            </c:numRef>
          </c:val>
          <c:smooth val="0"/>
        </c:ser>
        <c:dLbls>
          <c:showLegendKey val="0"/>
          <c:showVal val="0"/>
          <c:showCatName val="0"/>
          <c:showSerName val="0"/>
          <c:showPercent val="0"/>
          <c:showBubbleSize val="0"/>
        </c:dLbls>
        <c:marker val="1"/>
        <c:smooth val="0"/>
        <c:axId val="431826040"/>
        <c:axId val="431826432"/>
      </c:lineChart>
      <c:catAx>
        <c:axId val="431826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1826432"/>
        <c:crosses val="autoZero"/>
        <c:auto val="1"/>
        <c:lblAlgn val="ctr"/>
        <c:lblOffset val="100"/>
        <c:tickLblSkip val="1"/>
        <c:tickMarkSkip val="1"/>
        <c:noMultiLvlLbl val="0"/>
      </c:catAx>
      <c:valAx>
        <c:axId val="431826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1826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青森県鶴田町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13,990
13,977
46.40
6,150,557
5,871,094
255,935
3,997,535
5,052,351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166.1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少子高齢化や人口の減少に加え、町産業の中心が第一次産業であることなどから財政基盤が弱く、類似団体平均を</a:t>
          </a:r>
          <a:r>
            <a:rPr kumimoji="1" lang="en-US" altLang="ja-JP" sz="1300" baseline="0">
              <a:latin typeface="ＭＳ Ｐゴシック"/>
            </a:rPr>
            <a:t>0.03</a:t>
          </a:r>
          <a:r>
            <a:rPr kumimoji="1" lang="ja-JP" altLang="en-US" sz="1300" baseline="0">
              <a:latin typeface="ＭＳ Ｐゴシック"/>
            </a:rPr>
            <a:t>ポイント下回っている。</a:t>
          </a:r>
          <a:endParaRPr kumimoji="1" lang="en-US" altLang="ja-JP" sz="1300" baseline="0">
            <a:latin typeface="ＭＳ Ｐゴシック"/>
          </a:endParaRPr>
        </a:p>
        <a:p>
          <a:r>
            <a:rPr kumimoji="1" lang="ja-JP" altLang="en-US" sz="1300" baseline="0">
              <a:latin typeface="ＭＳ Ｐゴシック"/>
            </a:rPr>
            <a:t>　今後は、町税の徴収対策の強化など歳入の確保を図ると共に、歳出については財政の中長期的な見通しを踏まえた予算編成に努め、財政基盤の強化に取り組む。</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84667</xdr:rowOff>
    </xdr:to>
    <xdr:cxnSp macro="">
      <xdr:nvCxnSpPr>
        <xdr:cNvPr id="63" name="直線コネクタ 62"/>
        <xdr:cNvCxnSpPr/>
      </xdr:nvCxnSpPr>
      <xdr:spPr>
        <a:xfrm flipV="1">
          <a:off x="4953000" y="610023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6"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7" name="直線コネクタ 66"/>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105833</xdr:rowOff>
    </xdr:to>
    <xdr:cxnSp macro="">
      <xdr:nvCxnSpPr>
        <xdr:cNvPr id="68" name="直線コネクタ 67"/>
        <xdr:cNvCxnSpPr/>
      </xdr:nvCxnSpPr>
      <xdr:spPr>
        <a:xfrm flipV="1">
          <a:off x="4114800" y="72665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105833</xdr:rowOff>
    </xdr:to>
    <xdr:cxnSp macro="">
      <xdr:nvCxnSpPr>
        <xdr:cNvPr id="71" name="直線コネクタ 70"/>
        <xdr:cNvCxnSpPr/>
      </xdr:nvCxnSpPr>
      <xdr:spPr>
        <a:xfrm>
          <a:off x="3225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2" name="フローチャート : 判断 71"/>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73" name="テキスト ボックス 72"/>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65617</xdr:rowOff>
    </xdr:to>
    <xdr:cxnSp macro="">
      <xdr:nvCxnSpPr>
        <xdr:cNvPr id="74" name="直線コネクタ 73"/>
        <xdr:cNvCxnSpPr/>
      </xdr:nvCxnSpPr>
      <xdr:spPr>
        <a:xfrm>
          <a:off x="2336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6" name="テキスト ボックス 75"/>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156633</xdr:rowOff>
    </xdr:from>
    <xdr:to>
      <xdr:col>3</xdr:col>
      <xdr:colOff>279400</xdr:colOff>
      <xdr:row>42</xdr:row>
      <xdr:rowOff>25400</xdr:rowOff>
    </xdr:to>
    <xdr:cxnSp macro="">
      <xdr:nvCxnSpPr>
        <xdr:cNvPr id="77" name="直線コネクタ 76"/>
        <xdr:cNvCxnSpPr/>
      </xdr:nvCxnSpPr>
      <xdr:spPr>
        <a:xfrm>
          <a:off x="1447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46567</xdr:rowOff>
    </xdr:from>
    <xdr:to>
      <xdr:col>3</xdr:col>
      <xdr:colOff>330200</xdr:colOff>
      <xdr:row>39</xdr:row>
      <xdr:rowOff>148167</xdr:rowOff>
    </xdr:to>
    <xdr:sp macro="" textlink="">
      <xdr:nvSpPr>
        <xdr:cNvPr id="78" name="フローチャート : 判断 77"/>
        <xdr:cNvSpPr/>
      </xdr:nvSpPr>
      <xdr:spPr>
        <a:xfrm>
          <a:off x="2286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158344</xdr:rowOff>
    </xdr:from>
    <xdr:ext cx="762000" cy="259045"/>
    <xdr:sp macro="" textlink="">
      <xdr:nvSpPr>
        <xdr:cNvPr id="79" name="テキスト ボックス 78"/>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97367</xdr:rowOff>
    </xdr:from>
    <xdr:to>
      <xdr:col>2</xdr:col>
      <xdr:colOff>127000</xdr:colOff>
      <xdr:row>39</xdr:row>
      <xdr:rowOff>27517</xdr:rowOff>
    </xdr:to>
    <xdr:sp macro="" textlink="">
      <xdr:nvSpPr>
        <xdr:cNvPr id="80" name="フローチャート : 判断 79"/>
        <xdr:cNvSpPr/>
      </xdr:nvSpPr>
      <xdr:spPr>
        <a:xfrm>
          <a:off x="1397000" y="661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37694</xdr:rowOff>
    </xdr:from>
    <xdr:ext cx="762000" cy="259045"/>
    <xdr:sp macro="" textlink="">
      <xdr:nvSpPr>
        <xdr:cNvPr id="81" name="テキスト ボックス 80"/>
        <xdr:cNvSpPr txBox="1"/>
      </xdr:nvSpPr>
      <xdr:spPr>
        <a:xfrm>
          <a:off x="1066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7" name="円/楕円 86"/>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158344</xdr:rowOff>
    </xdr:from>
    <xdr:ext cx="762000" cy="259045"/>
    <xdr:sp macro="" textlink="">
      <xdr:nvSpPr>
        <xdr:cNvPr id="88" name="財政力該当値テキスト"/>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9" name="円/楕円 88"/>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90" name="テキスト ボックス 89"/>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1" name="円/楕円 90"/>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101194</xdr:rowOff>
    </xdr:from>
    <xdr:ext cx="762000" cy="259045"/>
    <xdr:sp macro="" textlink="">
      <xdr:nvSpPr>
        <xdr:cNvPr id="92" name="テキスト ボックス 91"/>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3" name="円/楕円 92"/>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94" name="テキスト ボックス 93"/>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95" name="円/楕円 94"/>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20760</xdr:rowOff>
    </xdr:from>
    <xdr:ext cx="762000" cy="259045"/>
    <xdr:sp macro="" textlink="">
      <xdr:nvSpPr>
        <xdr:cNvPr id="96" name="テキスト ボックス 95"/>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類似団体平均を平均を大きく下回っている。</a:t>
          </a:r>
          <a:endParaRPr kumimoji="1" lang="en-US" altLang="ja-JP" sz="1300">
            <a:latin typeface="ＭＳ Ｐゴシック"/>
          </a:endParaRPr>
        </a:p>
        <a:p>
          <a:r>
            <a:rPr kumimoji="1" lang="ja-JP" altLang="en-US" sz="1300">
              <a:latin typeface="ＭＳ Ｐゴシック"/>
            </a:rPr>
            <a:t>　主な要因は、国民健康保険や下水道事業などの特別会計に対する繰出金が多額であり、比率を引き上げている。</a:t>
          </a:r>
          <a:endParaRPr kumimoji="1" lang="en-US" altLang="ja-JP" sz="1300">
            <a:latin typeface="ＭＳ Ｐゴシック"/>
          </a:endParaRPr>
        </a:p>
        <a:p>
          <a:r>
            <a:rPr kumimoji="1" lang="ja-JP" altLang="en-US" sz="1300">
              <a:latin typeface="ＭＳ Ｐゴシック"/>
            </a:rPr>
            <a:t>　今後は、料金設定の見直しなどによる特別会計への繰出金の抑制と、併せて経常経費全般を見直し、削減に向けた取り組みに努める。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39878</xdr:rowOff>
    </xdr:from>
    <xdr:to>
      <xdr:col>7</xdr:col>
      <xdr:colOff>152400</xdr:colOff>
      <xdr:row>65</xdr:row>
      <xdr:rowOff>143002</xdr:rowOff>
    </xdr:to>
    <xdr:cxnSp macro="">
      <xdr:nvCxnSpPr>
        <xdr:cNvPr id="124" name="直線コネクタ 123"/>
        <xdr:cNvCxnSpPr/>
      </xdr:nvCxnSpPr>
      <xdr:spPr>
        <a:xfrm flipV="1">
          <a:off x="4953000" y="10326878"/>
          <a:ext cx="0" cy="9603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115079</xdr:rowOff>
    </xdr:from>
    <xdr:ext cx="762000" cy="259045"/>
    <xdr:sp macro="" textlink="">
      <xdr:nvSpPr>
        <xdr:cNvPr id="125" name="財政構造の弾力性最小値テキスト"/>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7</xdr:col>
      <xdr:colOff>63500</xdr:colOff>
      <xdr:row>65</xdr:row>
      <xdr:rowOff>143002</xdr:rowOff>
    </xdr:from>
    <xdr:to>
      <xdr:col>7</xdr:col>
      <xdr:colOff>241300</xdr:colOff>
      <xdr:row>65</xdr:row>
      <xdr:rowOff>143002</xdr:rowOff>
    </xdr:to>
    <xdr:cxnSp macro="">
      <xdr:nvCxnSpPr>
        <xdr:cNvPr id="126" name="直線コネクタ 125"/>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126255</xdr:rowOff>
    </xdr:from>
    <xdr:ext cx="762000" cy="259045"/>
    <xdr:sp macro="" textlink="">
      <xdr:nvSpPr>
        <xdr:cNvPr id="127" name="財政構造の弾力性最大値テキスト"/>
        <xdr:cNvSpPr txBox="1"/>
      </xdr:nvSpPr>
      <xdr:spPr>
        <a:xfrm>
          <a:off x="5041900" y="1007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7</xdr:col>
      <xdr:colOff>63500</xdr:colOff>
      <xdr:row>60</xdr:row>
      <xdr:rowOff>39878</xdr:rowOff>
    </xdr:from>
    <xdr:to>
      <xdr:col>7</xdr:col>
      <xdr:colOff>241300</xdr:colOff>
      <xdr:row>60</xdr:row>
      <xdr:rowOff>39878</xdr:rowOff>
    </xdr:to>
    <xdr:cxnSp macro="">
      <xdr:nvCxnSpPr>
        <xdr:cNvPr id="128" name="直線コネクタ 127"/>
        <xdr:cNvCxnSpPr/>
      </xdr:nvCxnSpPr>
      <xdr:spPr>
        <a:xfrm>
          <a:off x="4864100" y="103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114046</xdr:rowOff>
    </xdr:from>
    <xdr:to>
      <xdr:col>7</xdr:col>
      <xdr:colOff>152400</xdr:colOff>
      <xdr:row>66</xdr:row>
      <xdr:rowOff>10160</xdr:rowOff>
    </xdr:to>
    <xdr:cxnSp macro="">
      <xdr:nvCxnSpPr>
        <xdr:cNvPr id="129" name="直線コネクタ 128"/>
        <xdr:cNvCxnSpPr/>
      </xdr:nvCxnSpPr>
      <xdr:spPr>
        <a:xfrm flipV="1">
          <a:off x="4114800" y="1125829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111523</xdr:rowOff>
    </xdr:from>
    <xdr:ext cx="762000" cy="259045"/>
    <xdr:sp macro="" textlink="">
      <xdr:nvSpPr>
        <xdr:cNvPr id="130" name="財政構造の弾力性平均値テキスト"/>
        <xdr:cNvSpPr txBox="1"/>
      </xdr:nvSpPr>
      <xdr:spPr>
        <a:xfrm>
          <a:off x="5041900" y="1056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94996</xdr:rowOff>
    </xdr:from>
    <xdr:to>
      <xdr:col>7</xdr:col>
      <xdr:colOff>203200</xdr:colOff>
      <xdr:row>63</xdr:row>
      <xdr:rowOff>25146</xdr:rowOff>
    </xdr:to>
    <xdr:sp macro="" textlink="">
      <xdr:nvSpPr>
        <xdr:cNvPr id="131" name="フローチャート : 判断 130"/>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41656</xdr:rowOff>
    </xdr:from>
    <xdr:to>
      <xdr:col>6</xdr:col>
      <xdr:colOff>0</xdr:colOff>
      <xdr:row>66</xdr:row>
      <xdr:rowOff>10160</xdr:rowOff>
    </xdr:to>
    <xdr:cxnSp macro="">
      <xdr:nvCxnSpPr>
        <xdr:cNvPr id="132" name="直線コネクタ 131"/>
        <xdr:cNvCxnSpPr/>
      </xdr:nvCxnSpPr>
      <xdr:spPr>
        <a:xfrm>
          <a:off x="3225800" y="11185906"/>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109474</xdr:rowOff>
    </xdr:from>
    <xdr:to>
      <xdr:col>6</xdr:col>
      <xdr:colOff>50800</xdr:colOff>
      <xdr:row>63</xdr:row>
      <xdr:rowOff>39624</xdr:rowOff>
    </xdr:to>
    <xdr:sp macro="" textlink="">
      <xdr:nvSpPr>
        <xdr:cNvPr id="133" name="フローチャート : 判断 132"/>
        <xdr:cNvSpPr/>
      </xdr:nvSpPr>
      <xdr:spPr>
        <a:xfrm>
          <a:off x="4064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49801</xdr:rowOff>
    </xdr:from>
    <xdr:ext cx="736600" cy="259045"/>
    <xdr:sp macro="" textlink="">
      <xdr:nvSpPr>
        <xdr:cNvPr id="134" name="テキスト ボックス 133"/>
        <xdr:cNvSpPr txBox="1"/>
      </xdr:nvSpPr>
      <xdr:spPr>
        <a:xfrm>
          <a:off x="3733800" y="1050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73152</xdr:rowOff>
    </xdr:from>
    <xdr:to>
      <xdr:col>4</xdr:col>
      <xdr:colOff>482600</xdr:colOff>
      <xdr:row>65</xdr:row>
      <xdr:rowOff>41656</xdr:rowOff>
    </xdr:to>
    <xdr:cxnSp macro="">
      <xdr:nvCxnSpPr>
        <xdr:cNvPr id="135" name="直線コネクタ 134"/>
        <xdr:cNvCxnSpPr/>
      </xdr:nvCxnSpPr>
      <xdr:spPr>
        <a:xfrm>
          <a:off x="2336800" y="1104595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133604</xdr:rowOff>
    </xdr:from>
    <xdr:to>
      <xdr:col>4</xdr:col>
      <xdr:colOff>533400</xdr:colOff>
      <xdr:row>63</xdr:row>
      <xdr:rowOff>63754</xdr:rowOff>
    </xdr:to>
    <xdr:sp macro="" textlink="">
      <xdr:nvSpPr>
        <xdr:cNvPr id="136" name="フローチャート : 判断 135"/>
        <xdr:cNvSpPr/>
      </xdr:nvSpPr>
      <xdr:spPr>
        <a:xfrm>
          <a:off x="3175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73931</xdr:rowOff>
    </xdr:from>
    <xdr:ext cx="762000" cy="259045"/>
    <xdr:sp macro="" textlink="">
      <xdr:nvSpPr>
        <xdr:cNvPr id="137" name="テキスト ボックス 136"/>
        <xdr:cNvSpPr txBox="1"/>
      </xdr:nvSpPr>
      <xdr:spPr>
        <a:xfrm>
          <a:off x="2844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73152</xdr:rowOff>
    </xdr:from>
    <xdr:to>
      <xdr:col>3</xdr:col>
      <xdr:colOff>279400</xdr:colOff>
      <xdr:row>67</xdr:row>
      <xdr:rowOff>55880</xdr:rowOff>
    </xdr:to>
    <xdr:cxnSp macro="">
      <xdr:nvCxnSpPr>
        <xdr:cNvPr id="138" name="直線コネクタ 137"/>
        <xdr:cNvCxnSpPr/>
      </xdr:nvCxnSpPr>
      <xdr:spPr>
        <a:xfrm flipV="1">
          <a:off x="1447800" y="11045952"/>
          <a:ext cx="889000" cy="49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27432</xdr:rowOff>
    </xdr:from>
    <xdr:to>
      <xdr:col>3</xdr:col>
      <xdr:colOff>330200</xdr:colOff>
      <xdr:row>62</xdr:row>
      <xdr:rowOff>129032</xdr:rowOff>
    </xdr:to>
    <xdr:sp macro="" textlink="">
      <xdr:nvSpPr>
        <xdr:cNvPr id="139" name="フローチャート : 判断 138"/>
        <xdr:cNvSpPr/>
      </xdr:nvSpPr>
      <xdr:spPr>
        <a:xfrm>
          <a:off x="2286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139209</xdr:rowOff>
    </xdr:from>
    <xdr:ext cx="762000" cy="259045"/>
    <xdr:sp macro="" textlink="">
      <xdr:nvSpPr>
        <xdr:cNvPr id="140" name="テキスト ボックス 139"/>
        <xdr:cNvSpPr txBox="1"/>
      </xdr:nvSpPr>
      <xdr:spPr>
        <a:xfrm>
          <a:off x="1955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20066</xdr:rowOff>
    </xdr:from>
    <xdr:to>
      <xdr:col>2</xdr:col>
      <xdr:colOff>127000</xdr:colOff>
      <xdr:row>63</xdr:row>
      <xdr:rowOff>121666</xdr:rowOff>
    </xdr:to>
    <xdr:sp macro="" textlink="">
      <xdr:nvSpPr>
        <xdr:cNvPr id="141" name="フローチャート : 判断 140"/>
        <xdr:cNvSpPr/>
      </xdr:nvSpPr>
      <xdr:spPr>
        <a:xfrm>
          <a:off x="1397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131843</xdr:rowOff>
    </xdr:from>
    <xdr:ext cx="762000" cy="259045"/>
    <xdr:sp macro="" textlink="">
      <xdr:nvSpPr>
        <xdr:cNvPr id="142" name="テキスト ボックス 141"/>
        <xdr:cNvSpPr txBox="1"/>
      </xdr:nvSpPr>
      <xdr:spPr>
        <a:xfrm>
          <a:off x="1066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63246</xdr:rowOff>
    </xdr:from>
    <xdr:to>
      <xdr:col>7</xdr:col>
      <xdr:colOff>203200</xdr:colOff>
      <xdr:row>65</xdr:row>
      <xdr:rowOff>164846</xdr:rowOff>
    </xdr:to>
    <xdr:sp macro="" textlink="">
      <xdr:nvSpPr>
        <xdr:cNvPr id="148" name="円/楕円 147"/>
        <xdr:cNvSpPr/>
      </xdr:nvSpPr>
      <xdr:spPr>
        <a:xfrm>
          <a:off x="49022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130573</xdr:rowOff>
    </xdr:from>
    <xdr:ext cx="762000" cy="259045"/>
    <xdr:sp macro="" textlink="">
      <xdr:nvSpPr>
        <xdr:cNvPr id="149" name="財政構造の弾力性該当値テキスト"/>
        <xdr:cNvSpPr txBox="1"/>
      </xdr:nvSpPr>
      <xdr:spPr>
        <a:xfrm>
          <a:off x="5041900" y="1110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130810</xdr:rowOff>
    </xdr:from>
    <xdr:to>
      <xdr:col>6</xdr:col>
      <xdr:colOff>50800</xdr:colOff>
      <xdr:row>66</xdr:row>
      <xdr:rowOff>60960</xdr:rowOff>
    </xdr:to>
    <xdr:sp macro="" textlink="">
      <xdr:nvSpPr>
        <xdr:cNvPr id="150" name="円/楕円 149"/>
        <xdr:cNvSpPr/>
      </xdr:nvSpPr>
      <xdr:spPr>
        <a:xfrm>
          <a:off x="4064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45737</xdr:rowOff>
    </xdr:from>
    <xdr:ext cx="736600" cy="259045"/>
    <xdr:sp macro="" textlink="">
      <xdr:nvSpPr>
        <xdr:cNvPr id="151" name="テキスト ボックス 150"/>
        <xdr:cNvSpPr txBox="1"/>
      </xdr:nvSpPr>
      <xdr:spPr>
        <a:xfrm>
          <a:off x="3733800" y="1136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162306</xdr:rowOff>
    </xdr:from>
    <xdr:to>
      <xdr:col>4</xdr:col>
      <xdr:colOff>533400</xdr:colOff>
      <xdr:row>65</xdr:row>
      <xdr:rowOff>92456</xdr:rowOff>
    </xdr:to>
    <xdr:sp macro="" textlink="">
      <xdr:nvSpPr>
        <xdr:cNvPr id="152" name="円/楕円 151"/>
        <xdr:cNvSpPr/>
      </xdr:nvSpPr>
      <xdr:spPr>
        <a:xfrm>
          <a:off x="3175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77233</xdr:rowOff>
    </xdr:from>
    <xdr:ext cx="762000" cy="259045"/>
    <xdr:sp macro="" textlink="">
      <xdr:nvSpPr>
        <xdr:cNvPr id="153" name="テキスト ボックス 152"/>
        <xdr:cNvSpPr txBox="1"/>
      </xdr:nvSpPr>
      <xdr:spPr>
        <a:xfrm>
          <a:off x="2844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22352</xdr:rowOff>
    </xdr:from>
    <xdr:to>
      <xdr:col>3</xdr:col>
      <xdr:colOff>330200</xdr:colOff>
      <xdr:row>64</xdr:row>
      <xdr:rowOff>123952</xdr:rowOff>
    </xdr:to>
    <xdr:sp macro="" textlink="">
      <xdr:nvSpPr>
        <xdr:cNvPr id="154" name="円/楕円 153"/>
        <xdr:cNvSpPr/>
      </xdr:nvSpPr>
      <xdr:spPr>
        <a:xfrm>
          <a:off x="2286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108729</xdr:rowOff>
    </xdr:from>
    <xdr:ext cx="762000" cy="259045"/>
    <xdr:sp macro="" textlink="">
      <xdr:nvSpPr>
        <xdr:cNvPr id="155" name="テキスト ボックス 154"/>
        <xdr:cNvSpPr txBox="1"/>
      </xdr:nvSpPr>
      <xdr:spPr>
        <a:xfrm>
          <a:off x="1955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xdr:col>
      <xdr:colOff>25400</xdr:colOff>
      <xdr:row>67</xdr:row>
      <xdr:rowOff>5080</xdr:rowOff>
    </xdr:from>
    <xdr:to>
      <xdr:col>2</xdr:col>
      <xdr:colOff>127000</xdr:colOff>
      <xdr:row>67</xdr:row>
      <xdr:rowOff>106680</xdr:rowOff>
    </xdr:to>
    <xdr:sp macro="" textlink="">
      <xdr:nvSpPr>
        <xdr:cNvPr id="156" name="円/楕円 155"/>
        <xdr:cNvSpPr/>
      </xdr:nvSpPr>
      <xdr:spPr>
        <a:xfrm>
          <a:off x="1397000" y="1149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91457</xdr:rowOff>
    </xdr:from>
    <xdr:ext cx="762000" cy="259045"/>
    <xdr:sp macro="" textlink="">
      <xdr:nvSpPr>
        <xdr:cNvPr id="157" name="テキスト ボックス 156"/>
        <xdr:cNvSpPr txBox="1"/>
      </xdr:nvSpPr>
      <xdr:spPr>
        <a:xfrm>
          <a:off x="1066800" y="1157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[116,519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物件費等の節減により類似団体平均を下回っている。</a:t>
          </a:r>
          <a:endParaRPr kumimoji="1" lang="en-US" altLang="ja-JP" sz="1300">
            <a:latin typeface="ＭＳ Ｐゴシック"/>
          </a:endParaRPr>
        </a:p>
        <a:p>
          <a:r>
            <a:rPr kumimoji="1" lang="ja-JP" altLang="en-US" sz="1300">
              <a:latin typeface="ＭＳ Ｐゴシック"/>
            </a:rPr>
            <a:t>　今後も引き続きコスト低減に努める。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16983</xdr:rowOff>
    </xdr:from>
    <xdr:to>
      <xdr:col>7</xdr:col>
      <xdr:colOff>152400</xdr:colOff>
      <xdr:row>87</xdr:row>
      <xdr:rowOff>161784</xdr:rowOff>
    </xdr:to>
    <xdr:cxnSp macro="">
      <xdr:nvCxnSpPr>
        <xdr:cNvPr id="185" name="直線コネクタ 184"/>
        <xdr:cNvCxnSpPr/>
      </xdr:nvCxnSpPr>
      <xdr:spPr>
        <a:xfrm flipV="1">
          <a:off x="4953000" y="13904433"/>
          <a:ext cx="0" cy="11735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133861</xdr:rowOff>
    </xdr:from>
    <xdr:ext cx="762000" cy="259045"/>
    <xdr:sp macro="" textlink="">
      <xdr:nvSpPr>
        <xdr:cNvPr id="186" name="人件費・物件費等の状況最小値テキスト"/>
        <xdr:cNvSpPr txBox="1"/>
      </xdr:nvSpPr>
      <xdr:spPr>
        <a:xfrm>
          <a:off x="5041900" y="1505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347,997</a:t>
          </a:r>
          <a:endParaRPr kumimoji="1" lang="ja-JP" altLang="en-US" sz="1000" b="1">
            <a:latin typeface="ＭＳ Ｐゴシック"/>
          </a:endParaRPr>
        </a:p>
      </xdr:txBody>
    </xdr:sp>
    <xdr:clientData/>
  </xdr:oneCellAnchor>
  <xdr:twoCellAnchor>
    <xdr:from>
      <xdr:col>7</xdr:col>
      <xdr:colOff>63500</xdr:colOff>
      <xdr:row>87</xdr:row>
      <xdr:rowOff>161784</xdr:rowOff>
    </xdr:from>
    <xdr:to>
      <xdr:col>7</xdr:col>
      <xdr:colOff>241300</xdr:colOff>
      <xdr:row>87</xdr:row>
      <xdr:rowOff>161784</xdr:rowOff>
    </xdr:to>
    <xdr:cxnSp macro="">
      <xdr:nvCxnSpPr>
        <xdr:cNvPr id="187" name="直線コネクタ 186"/>
        <xdr:cNvCxnSpPr/>
      </xdr:nvCxnSpPr>
      <xdr:spPr>
        <a:xfrm>
          <a:off x="4864100" y="1507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103360</xdr:rowOff>
    </xdr:from>
    <xdr:ext cx="762000" cy="259045"/>
    <xdr:sp macro="" textlink="">
      <xdr:nvSpPr>
        <xdr:cNvPr id="188" name="人件費・物件費等の状況最大値テキスト"/>
        <xdr:cNvSpPr txBox="1"/>
      </xdr:nvSpPr>
      <xdr:spPr>
        <a:xfrm>
          <a:off x="5041900" y="1364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104,835</a:t>
          </a:r>
          <a:endParaRPr kumimoji="1" lang="ja-JP" altLang="en-US" sz="1000" b="1">
            <a:latin typeface="ＭＳ Ｐゴシック"/>
          </a:endParaRPr>
        </a:p>
      </xdr:txBody>
    </xdr:sp>
    <xdr:clientData/>
  </xdr:oneCellAnchor>
  <xdr:twoCellAnchor>
    <xdr:from>
      <xdr:col>7</xdr:col>
      <xdr:colOff>63500</xdr:colOff>
      <xdr:row>81</xdr:row>
      <xdr:rowOff>16983</xdr:rowOff>
    </xdr:from>
    <xdr:to>
      <xdr:col>7</xdr:col>
      <xdr:colOff>241300</xdr:colOff>
      <xdr:row>81</xdr:row>
      <xdr:rowOff>16983</xdr:rowOff>
    </xdr:to>
    <xdr:cxnSp macro="">
      <xdr:nvCxnSpPr>
        <xdr:cNvPr id="189" name="直線コネクタ 188"/>
        <xdr:cNvCxnSpPr/>
      </xdr:nvCxnSpPr>
      <xdr:spPr>
        <a:xfrm>
          <a:off x="4864100" y="1390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73371</xdr:rowOff>
    </xdr:from>
    <xdr:to>
      <xdr:col>7</xdr:col>
      <xdr:colOff>152400</xdr:colOff>
      <xdr:row>81</xdr:row>
      <xdr:rowOff>103901</xdr:rowOff>
    </xdr:to>
    <xdr:cxnSp macro="">
      <xdr:nvCxnSpPr>
        <xdr:cNvPr id="190" name="直線コネクタ 189"/>
        <xdr:cNvCxnSpPr/>
      </xdr:nvCxnSpPr>
      <xdr:spPr>
        <a:xfrm flipV="1">
          <a:off x="4114800" y="13960821"/>
          <a:ext cx="838200" cy="3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157543</xdr:rowOff>
    </xdr:from>
    <xdr:ext cx="762000" cy="259045"/>
    <xdr:sp macro="" textlink="">
      <xdr:nvSpPr>
        <xdr:cNvPr id="191" name="人件費・物件費等の状況平均値テキスト"/>
        <xdr:cNvSpPr txBox="1"/>
      </xdr:nvSpPr>
      <xdr:spPr>
        <a:xfrm>
          <a:off x="5041900" y="14216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14016</xdr:rowOff>
    </xdr:from>
    <xdr:to>
      <xdr:col>7</xdr:col>
      <xdr:colOff>203200</xdr:colOff>
      <xdr:row>83</xdr:row>
      <xdr:rowOff>115616</xdr:rowOff>
    </xdr:to>
    <xdr:sp macro="" textlink="">
      <xdr:nvSpPr>
        <xdr:cNvPr id="192" name="フローチャート : 判断 191"/>
        <xdr:cNvSpPr/>
      </xdr:nvSpPr>
      <xdr:spPr>
        <a:xfrm>
          <a:off x="4902200" y="1424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69326</xdr:rowOff>
    </xdr:from>
    <xdr:to>
      <xdr:col>6</xdr:col>
      <xdr:colOff>0</xdr:colOff>
      <xdr:row>81</xdr:row>
      <xdr:rowOff>103901</xdr:rowOff>
    </xdr:to>
    <xdr:cxnSp macro="">
      <xdr:nvCxnSpPr>
        <xdr:cNvPr id="193" name="直線コネクタ 192"/>
        <xdr:cNvCxnSpPr/>
      </xdr:nvCxnSpPr>
      <xdr:spPr>
        <a:xfrm>
          <a:off x="3225800" y="13956776"/>
          <a:ext cx="889000" cy="3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1701</xdr:rowOff>
    </xdr:from>
    <xdr:to>
      <xdr:col>6</xdr:col>
      <xdr:colOff>50800</xdr:colOff>
      <xdr:row>83</xdr:row>
      <xdr:rowOff>103301</xdr:rowOff>
    </xdr:to>
    <xdr:sp macro="" textlink="">
      <xdr:nvSpPr>
        <xdr:cNvPr id="194" name="フローチャート : 判断 193"/>
        <xdr:cNvSpPr/>
      </xdr:nvSpPr>
      <xdr:spPr>
        <a:xfrm>
          <a:off x="4064000" y="1423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88078</xdr:rowOff>
    </xdr:from>
    <xdr:ext cx="736600" cy="259045"/>
    <xdr:sp macro="" textlink="">
      <xdr:nvSpPr>
        <xdr:cNvPr id="195" name="テキスト ボックス 194"/>
        <xdr:cNvSpPr txBox="1"/>
      </xdr:nvSpPr>
      <xdr:spPr>
        <a:xfrm>
          <a:off x="3733800" y="14318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26341</xdr:rowOff>
    </xdr:from>
    <xdr:to>
      <xdr:col>4</xdr:col>
      <xdr:colOff>482600</xdr:colOff>
      <xdr:row>81</xdr:row>
      <xdr:rowOff>69326</xdr:rowOff>
    </xdr:to>
    <xdr:cxnSp macro="">
      <xdr:nvCxnSpPr>
        <xdr:cNvPr id="196" name="直線コネクタ 195"/>
        <xdr:cNvCxnSpPr/>
      </xdr:nvCxnSpPr>
      <xdr:spPr>
        <a:xfrm>
          <a:off x="2336800" y="13913791"/>
          <a:ext cx="889000" cy="4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170954</xdr:rowOff>
    </xdr:from>
    <xdr:to>
      <xdr:col>4</xdr:col>
      <xdr:colOff>533400</xdr:colOff>
      <xdr:row>83</xdr:row>
      <xdr:rowOff>101104</xdr:rowOff>
    </xdr:to>
    <xdr:sp macro="" textlink="">
      <xdr:nvSpPr>
        <xdr:cNvPr id="197" name="フローチャート : 判断 196"/>
        <xdr:cNvSpPr/>
      </xdr:nvSpPr>
      <xdr:spPr>
        <a:xfrm>
          <a:off x="3175000" y="1422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85881</xdr:rowOff>
    </xdr:from>
    <xdr:ext cx="762000" cy="259045"/>
    <xdr:sp macro="" textlink="">
      <xdr:nvSpPr>
        <xdr:cNvPr id="198" name="テキスト ボックス 197"/>
        <xdr:cNvSpPr txBox="1"/>
      </xdr:nvSpPr>
      <xdr:spPr>
        <a:xfrm>
          <a:off x="2844800" y="1431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26341</xdr:rowOff>
    </xdr:from>
    <xdr:to>
      <xdr:col>3</xdr:col>
      <xdr:colOff>279400</xdr:colOff>
      <xdr:row>81</xdr:row>
      <xdr:rowOff>33744</xdr:rowOff>
    </xdr:to>
    <xdr:cxnSp macro="">
      <xdr:nvCxnSpPr>
        <xdr:cNvPr id="199" name="直線コネクタ 198"/>
        <xdr:cNvCxnSpPr/>
      </xdr:nvCxnSpPr>
      <xdr:spPr>
        <a:xfrm flipV="1">
          <a:off x="1447800" y="13913791"/>
          <a:ext cx="889000" cy="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58455</xdr:rowOff>
    </xdr:from>
    <xdr:to>
      <xdr:col>3</xdr:col>
      <xdr:colOff>330200</xdr:colOff>
      <xdr:row>82</xdr:row>
      <xdr:rowOff>160055</xdr:rowOff>
    </xdr:to>
    <xdr:sp macro="" textlink="">
      <xdr:nvSpPr>
        <xdr:cNvPr id="200" name="フローチャート : 判断 199"/>
        <xdr:cNvSpPr/>
      </xdr:nvSpPr>
      <xdr:spPr>
        <a:xfrm>
          <a:off x="2286000" y="1411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144832</xdr:rowOff>
    </xdr:from>
    <xdr:ext cx="762000" cy="259045"/>
    <xdr:sp macro="" textlink="">
      <xdr:nvSpPr>
        <xdr:cNvPr id="201" name="テキスト ボックス 200"/>
        <xdr:cNvSpPr txBox="1"/>
      </xdr:nvSpPr>
      <xdr:spPr>
        <a:xfrm>
          <a:off x="1955800" y="1420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159,481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46825</xdr:rowOff>
    </xdr:from>
    <xdr:to>
      <xdr:col>2</xdr:col>
      <xdr:colOff>127000</xdr:colOff>
      <xdr:row>82</xdr:row>
      <xdr:rowOff>148425</xdr:rowOff>
    </xdr:to>
    <xdr:sp macro="" textlink="">
      <xdr:nvSpPr>
        <xdr:cNvPr id="202" name="フローチャート : 判断 201"/>
        <xdr:cNvSpPr/>
      </xdr:nvSpPr>
      <xdr:spPr>
        <a:xfrm>
          <a:off x="1397000" y="1410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133202</xdr:rowOff>
    </xdr:from>
    <xdr:ext cx="762000" cy="259045"/>
    <xdr:sp macro="" textlink="">
      <xdr:nvSpPr>
        <xdr:cNvPr id="203" name="テキスト ボックス 202"/>
        <xdr:cNvSpPr txBox="1"/>
      </xdr:nvSpPr>
      <xdr:spPr>
        <a:xfrm>
          <a:off x="1066800" y="1419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22571</xdr:rowOff>
    </xdr:from>
    <xdr:to>
      <xdr:col>7</xdr:col>
      <xdr:colOff>203200</xdr:colOff>
      <xdr:row>81</xdr:row>
      <xdr:rowOff>124171</xdr:rowOff>
    </xdr:to>
    <xdr:sp macro="" textlink="">
      <xdr:nvSpPr>
        <xdr:cNvPr id="209" name="円/楕円 208"/>
        <xdr:cNvSpPr/>
      </xdr:nvSpPr>
      <xdr:spPr>
        <a:xfrm>
          <a:off x="4902200" y="1391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115298</xdr:rowOff>
    </xdr:from>
    <xdr:ext cx="762000" cy="259045"/>
    <xdr:sp macro="" textlink="">
      <xdr:nvSpPr>
        <xdr:cNvPr id="210" name="人件費・物件費等の状況該当値テキスト"/>
        <xdr:cNvSpPr txBox="1"/>
      </xdr:nvSpPr>
      <xdr:spPr>
        <a:xfrm>
          <a:off x="5041900" y="1383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116,519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53101</xdr:rowOff>
    </xdr:from>
    <xdr:to>
      <xdr:col>6</xdr:col>
      <xdr:colOff>50800</xdr:colOff>
      <xdr:row>81</xdr:row>
      <xdr:rowOff>154701</xdr:rowOff>
    </xdr:to>
    <xdr:sp macro="" textlink="">
      <xdr:nvSpPr>
        <xdr:cNvPr id="211" name="円/楕円 210"/>
        <xdr:cNvSpPr/>
      </xdr:nvSpPr>
      <xdr:spPr>
        <a:xfrm>
          <a:off x="4064000" y="1394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164878</xdr:rowOff>
    </xdr:from>
    <xdr:ext cx="736600" cy="259045"/>
    <xdr:sp macro="" textlink="">
      <xdr:nvSpPr>
        <xdr:cNvPr id="212" name="テキスト ボックス 211"/>
        <xdr:cNvSpPr txBox="1"/>
      </xdr:nvSpPr>
      <xdr:spPr>
        <a:xfrm>
          <a:off x="3733800" y="13709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122,845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18526</xdr:rowOff>
    </xdr:from>
    <xdr:to>
      <xdr:col>4</xdr:col>
      <xdr:colOff>533400</xdr:colOff>
      <xdr:row>81</xdr:row>
      <xdr:rowOff>120126</xdr:rowOff>
    </xdr:to>
    <xdr:sp macro="" textlink="">
      <xdr:nvSpPr>
        <xdr:cNvPr id="213" name="円/楕円 212"/>
        <xdr:cNvSpPr/>
      </xdr:nvSpPr>
      <xdr:spPr>
        <a:xfrm>
          <a:off x="3175000" y="1390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130303</xdr:rowOff>
    </xdr:from>
    <xdr:ext cx="762000" cy="259045"/>
    <xdr:sp macro="" textlink="">
      <xdr:nvSpPr>
        <xdr:cNvPr id="214" name="テキスト ボックス 213"/>
        <xdr:cNvSpPr txBox="1"/>
      </xdr:nvSpPr>
      <xdr:spPr>
        <a:xfrm>
          <a:off x="2844800" y="1367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115,681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146991</xdr:rowOff>
    </xdr:from>
    <xdr:to>
      <xdr:col>3</xdr:col>
      <xdr:colOff>330200</xdr:colOff>
      <xdr:row>81</xdr:row>
      <xdr:rowOff>77141</xdr:rowOff>
    </xdr:to>
    <xdr:sp macro="" textlink="">
      <xdr:nvSpPr>
        <xdr:cNvPr id="215" name="円/楕円 214"/>
        <xdr:cNvSpPr/>
      </xdr:nvSpPr>
      <xdr:spPr>
        <a:xfrm>
          <a:off x="2286000" y="1386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87318</xdr:rowOff>
    </xdr:from>
    <xdr:ext cx="762000" cy="259045"/>
    <xdr:sp macro="" textlink="">
      <xdr:nvSpPr>
        <xdr:cNvPr id="216" name="テキスト ボックス 215"/>
        <xdr:cNvSpPr txBox="1"/>
      </xdr:nvSpPr>
      <xdr:spPr>
        <a:xfrm>
          <a:off x="1955800" y="1363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106,774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154394</xdr:rowOff>
    </xdr:from>
    <xdr:to>
      <xdr:col>2</xdr:col>
      <xdr:colOff>127000</xdr:colOff>
      <xdr:row>81</xdr:row>
      <xdr:rowOff>84544</xdr:rowOff>
    </xdr:to>
    <xdr:sp macro="" textlink="">
      <xdr:nvSpPr>
        <xdr:cNvPr id="217" name="円/楕円 216"/>
        <xdr:cNvSpPr/>
      </xdr:nvSpPr>
      <xdr:spPr>
        <a:xfrm>
          <a:off x="1397000" y="1387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94721</xdr:rowOff>
    </xdr:from>
    <xdr:ext cx="762000" cy="259045"/>
    <xdr:sp macro="" textlink="">
      <xdr:nvSpPr>
        <xdr:cNvPr id="218" name="テキスト ボックス 217"/>
        <xdr:cNvSpPr txBox="1"/>
      </xdr:nvSpPr>
      <xdr:spPr>
        <a:xfrm>
          <a:off x="1066800" y="1363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108,308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0" name="テキスト ボックス 219"/>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1" name="テキスト ボックス 220"/>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東日本大震災の復興財源捻出を目的とした国家公務員の給与削減期間終了を受け、比率自体は前年度より</a:t>
          </a:r>
          <a:r>
            <a:rPr kumimoji="1" lang="en-US" altLang="ja-JP" sz="1300">
              <a:latin typeface="ＭＳ Ｐゴシック"/>
            </a:rPr>
            <a:t>7.6</a:t>
          </a:r>
          <a:r>
            <a:rPr kumimoji="1" lang="ja-JP" altLang="en-US" sz="1300">
              <a:latin typeface="ＭＳ Ｐゴシック"/>
            </a:rPr>
            <a:t>ポイント引き下がったものの、類似団体平均より</a:t>
          </a:r>
          <a:r>
            <a:rPr kumimoji="1" lang="en-US" altLang="ja-JP" sz="1300">
              <a:latin typeface="ＭＳ Ｐゴシック"/>
            </a:rPr>
            <a:t>0.6</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年度には</a:t>
          </a:r>
          <a:r>
            <a:rPr kumimoji="1" lang="en-US" altLang="ja-JP" sz="1300">
              <a:latin typeface="ＭＳ Ｐゴシック"/>
            </a:rPr>
            <a:t>10</a:t>
          </a:r>
          <a:r>
            <a:rPr kumimoji="1" lang="ja-JP" altLang="en-US" sz="1300">
              <a:latin typeface="ＭＳ Ｐゴシック"/>
            </a:rPr>
            <a:t>人の職員が定年退職することから、これに伴い比率は低下していくものと思われる。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123952</xdr:rowOff>
    </xdr:from>
    <xdr:to>
      <xdr:col>24</xdr:col>
      <xdr:colOff>558800</xdr:colOff>
      <xdr:row>86</xdr:row>
      <xdr:rowOff>106426</xdr:rowOff>
    </xdr:to>
    <xdr:cxnSp macro="">
      <xdr:nvCxnSpPr>
        <xdr:cNvPr id="245" name="直線コネクタ 244"/>
        <xdr:cNvCxnSpPr/>
      </xdr:nvCxnSpPr>
      <xdr:spPr>
        <a:xfrm flipV="1">
          <a:off x="17018000" y="14011402"/>
          <a:ext cx="0" cy="8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78503</xdr:rowOff>
    </xdr:from>
    <xdr:ext cx="762000" cy="259045"/>
    <xdr:sp macro="" textlink="">
      <xdr:nvSpPr>
        <xdr:cNvPr id="246" name="給与水準   （国との比較）最小値テキスト"/>
        <xdr:cNvSpPr txBox="1"/>
      </xdr:nvSpPr>
      <xdr:spPr>
        <a:xfrm>
          <a:off x="17106900" y="1482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24</xdr:col>
      <xdr:colOff>469900</xdr:colOff>
      <xdr:row>86</xdr:row>
      <xdr:rowOff>106426</xdr:rowOff>
    </xdr:from>
    <xdr:to>
      <xdr:col>24</xdr:col>
      <xdr:colOff>647700</xdr:colOff>
      <xdr:row>86</xdr:row>
      <xdr:rowOff>106426</xdr:rowOff>
    </xdr:to>
    <xdr:cxnSp macro="">
      <xdr:nvCxnSpPr>
        <xdr:cNvPr id="247" name="直線コネクタ 246"/>
        <xdr:cNvCxnSpPr/>
      </xdr:nvCxnSpPr>
      <xdr:spPr>
        <a:xfrm>
          <a:off x="16929100" y="1485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38879</xdr:rowOff>
    </xdr:from>
    <xdr:ext cx="762000" cy="259045"/>
    <xdr:sp macro="" textlink="">
      <xdr:nvSpPr>
        <xdr:cNvPr id="248" name="給与水準   （国との比較）最大値テキスト"/>
        <xdr:cNvSpPr txBox="1"/>
      </xdr:nvSpPr>
      <xdr:spPr>
        <a:xfrm>
          <a:off x="17106900" y="1375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24</xdr:col>
      <xdr:colOff>469900</xdr:colOff>
      <xdr:row>81</xdr:row>
      <xdr:rowOff>123952</xdr:rowOff>
    </xdr:from>
    <xdr:to>
      <xdr:col>24</xdr:col>
      <xdr:colOff>647700</xdr:colOff>
      <xdr:row>81</xdr:row>
      <xdr:rowOff>123952</xdr:rowOff>
    </xdr:to>
    <xdr:cxnSp macro="">
      <xdr:nvCxnSpPr>
        <xdr:cNvPr id="249" name="直線コネクタ 248"/>
        <xdr:cNvCxnSpPr/>
      </xdr:nvCxnSpPr>
      <xdr:spPr>
        <a:xfrm>
          <a:off x="16929100" y="140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51054</xdr:rowOff>
    </xdr:from>
    <xdr:to>
      <xdr:col>24</xdr:col>
      <xdr:colOff>558800</xdr:colOff>
      <xdr:row>87</xdr:row>
      <xdr:rowOff>74930</xdr:rowOff>
    </xdr:to>
    <xdr:cxnSp macro="">
      <xdr:nvCxnSpPr>
        <xdr:cNvPr id="250" name="直線コネクタ 249"/>
        <xdr:cNvCxnSpPr/>
      </xdr:nvCxnSpPr>
      <xdr:spPr>
        <a:xfrm flipV="1">
          <a:off x="16179800" y="14624304"/>
          <a:ext cx="8382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159275</xdr:rowOff>
    </xdr:from>
    <xdr:ext cx="762000" cy="259045"/>
    <xdr:sp macro="" textlink="">
      <xdr:nvSpPr>
        <xdr:cNvPr id="251" name="給与水準   （国との比較）平均値テキスト"/>
        <xdr:cNvSpPr txBox="1"/>
      </xdr:nvSpPr>
      <xdr:spPr>
        <a:xfrm>
          <a:off x="17106900" y="1438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142748</xdr:rowOff>
    </xdr:from>
    <xdr:to>
      <xdr:col>24</xdr:col>
      <xdr:colOff>609600</xdr:colOff>
      <xdr:row>85</xdr:row>
      <xdr:rowOff>72898</xdr:rowOff>
    </xdr:to>
    <xdr:sp macro="" textlink="">
      <xdr:nvSpPr>
        <xdr:cNvPr id="252" name="フローチャート : 判断 251"/>
        <xdr:cNvSpPr/>
      </xdr:nvSpPr>
      <xdr:spPr>
        <a:xfrm>
          <a:off x="169672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74930</xdr:rowOff>
    </xdr:from>
    <xdr:to>
      <xdr:col>23</xdr:col>
      <xdr:colOff>406400</xdr:colOff>
      <xdr:row>87</xdr:row>
      <xdr:rowOff>113537</xdr:rowOff>
    </xdr:to>
    <xdr:cxnSp macro="">
      <xdr:nvCxnSpPr>
        <xdr:cNvPr id="253" name="直線コネクタ 252"/>
        <xdr:cNvCxnSpPr/>
      </xdr:nvCxnSpPr>
      <xdr:spPr>
        <a:xfrm flipV="1">
          <a:off x="15290800" y="14991080"/>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161798</xdr:rowOff>
    </xdr:from>
    <xdr:to>
      <xdr:col>23</xdr:col>
      <xdr:colOff>457200</xdr:colOff>
      <xdr:row>87</xdr:row>
      <xdr:rowOff>91948</xdr:rowOff>
    </xdr:to>
    <xdr:sp macro="" textlink="">
      <xdr:nvSpPr>
        <xdr:cNvPr id="254" name="フローチャート : 判断 253"/>
        <xdr:cNvSpPr/>
      </xdr:nvSpPr>
      <xdr:spPr>
        <a:xfrm>
          <a:off x="16129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102125</xdr:rowOff>
    </xdr:from>
    <xdr:ext cx="736600" cy="259045"/>
    <xdr:sp macro="" textlink="">
      <xdr:nvSpPr>
        <xdr:cNvPr id="255" name="テキスト ボックス 254"/>
        <xdr:cNvSpPr txBox="1"/>
      </xdr:nvSpPr>
      <xdr:spPr>
        <a:xfrm>
          <a:off x="15798800" y="1467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60706</xdr:rowOff>
    </xdr:from>
    <xdr:to>
      <xdr:col>22</xdr:col>
      <xdr:colOff>203200</xdr:colOff>
      <xdr:row>87</xdr:row>
      <xdr:rowOff>113537</xdr:rowOff>
    </xdr:to>
    <xdr:cxnSp macro="">
      <xdr:nvCxnSpPr>
        <xdr:cNvPr id="256" name="直線コネクタ 255"/>
        <xdr:cNvCxnSpPr/>
      </xdr:nvCxnSpPr>
      <xdr:spPr>
        <a:xfrm>
          <a:off x="14401800" y="14633956"/>
          <a:ext cx="889000" cy="39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152146</xdr:rowOff>
    </xdr:from>
    <xdr:to>
      <xdr:col>22</xdr:col>
      <xdr:colOff>254000</xdr:colOff>
      <xdr:row>87</xdr:row>
      <xdr:rowOff>82296</xdr:rowOff>
    </xdr:to>
    <xdr:sp macro="" textlink="">
      <xdr:nvSpPr>
        <xdr:cNvPr id="257" name="フローチャート : 判断 256"/>
        <xdr:cNvSpPr/>
      </xdr:nvSpPr>
      <xdr:spPr>
        <a:xfrm>
          <a:off x="15240000" y="148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92473</xdr:rowOff>
    </xdr:from>
    <xdr:ext cx="762000" cy="259045"/>
    <xdr:sp macro="" textlink="">
      <xdr:nvSpPr>
        <xdr:cNvPr id="258" name="テキスト ボックス 257"/>
        <xdr:cNvSpPr txBox="1"/>
      </xdr:nvSpPr>
      <xdr:spPr>
        <a:xfrm>
          <a:off x="14909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60706</xdr:rowOff>
    </xdr:from>
    <xdr:to>
      <xdr:col>21</xdr:col>
      <xdr:colOff>0</xdr:colOff>
      <xdr:row>85</xdr:row>
      <xdr:rowOff>84837</xdr:rowOff>
    </xdr:to>
    <xdr:cxnSp macro="">
      <xdr:nvCxnSpPr>
        <xdr:cNvPr id="259" name="直線コネクタ 258"/>
        <xdr:cNvCxnSpPr/>
      </xdr:nvCxnSpPr>
      <xdr:spPr>
        <a:xfrm flipV="1">
          <a:off x="13512800" y="146339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147574</xdr:rowOff>
    </xdr:from>
    <xdr:to>
      <xdr:col>21</xdr:col>
      <xdr:colOff>50800</xdr:colOff>
      <xdr:row>85</xdr:row>
      <xdr:rowOff>77724</xdr:rowOff>
    </xdr:to>
    <xdr:sp macro="" textlink="">
      <xdr:nvSpPr>
        <xdr:cNvPr id="260" name="フローチャート : 判断 259"/>
        <xdr:cNvSpPr/>
      </xdr:nvSpPr>
      <xdr:spPr>
        <a:xfrm>
          <a:off x="14351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87901</xdr:rowOff>
    </xdr:from>
    <xdr:ext cx="762000" cy="259045"/>
    <xdr:sp macro="" textlink="">
      <xdr:nvSpPr>
        <xdr:cNvPr id="261" name="テキスト ボックス 260"/>
        <xdr:cNvSpPr txBox="1"/>
      </xdr:nvSpPr>
      <xdr:spPr>
        <a:xfrm>
          <a:off x="14020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254</xdr:rowOff>
    </xdr:from>
    <xdr:to>
      <xdr:col>19</xdr:col>
      <xdr:colOff>533400</xdr:colOff>
      <xdr:row>85</xdr:row>
      <xdr:rowOff>101854</xdr:rowOff>
    </xdr:to>
    <xdr:sp macro="" textlink="">
      <xdr:nvSpPr>
        <xdr:cNvPr id="262" name="フローチャート : 判断 261"/>
        <xdr:cNvSpPr/>
      </xdr:nvSpPr>
      <xdr:spPr>
        <a:xfrm>
          <a:off x="13462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112031</xdr:rowOff>
    </xdr:from>
    <xdr:ext cx="762000" cy="259045"/>
    <xdr:sp macro="" textlink="">
      <xdr:nvSpPr>
        <xdr:cNvPr id="263" name="テキスト ボックス 262"/>
        <xdr:cNvSpPr txBox="1"/>
      </xdr:nvSpPr>
      <xdr:spPr>
        <a:xfrm>
          <a:off x="13131800" y="1434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254</xdr:rowOff>
    </xdr:from>
    <xdr:to>
      <xdr:col>24</xdr:col>
      <xdr:colOff>609600</xdr:colOff>
      <xdr:row>85</xdr:row>
      <xdr:rowOff>101854</xdr:rowOff>
    </xdr:to>
    <xdr:sp macro="" textlink="">
      <xdr:nvSpPr>
        <xdr:cNvPr id="269" name="円/楕円 268"/>
        <xdr:cNvSpPr/>
      </xdr:nvSpPr>
      <xdr:spPr>
        <a:xfrm>
          <a:off x="169672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143781</xdr:rowOff>
    </xdr:from>
    <xdr:ext cx="762000" cy="259045"/>
    <xdr:sp macro="" textlink="">
      <xdr:nvSpPr>
        <xdr:cNvPr id="270" name="給与水準   （国との比較）該当値テキスト"/>
        <xdr:cNvSpPr txBox="1"/>
      </xdr:nvSpPr>
      <xdr:spPr>
        <a:xfrm>
          <a:off x="17106900" y="145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24130</xdr:rowOff>
    </xdr:from>
    <xdr:to>
      <xdr:col>23</xdr:col>
      <xdr:colOff>457200</xdr:colOff>
      <xdr:row>87</xdr:row>
      <xdr:rowOff>125730</xdr:rowOff>
    </xdr:to>
    <xdr:sp macro="" textlink="">
      <xdr:nvSpPr>
        <xdr:cNvPr id="271" name="円/楕円 270"/>
        <xdr:cNvSpPr/>
      </xdr:nvSpPr>
      <xdr:spPr>
        <a:xfrm>
          <a:off x="16129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110507</xdr:rowOff>
    </xdr:from>
    <xdr:ext cx="736600" cy="259045"/>
    <xdr:sp macro="" textlink="">
      <xdr:nvSpPr>
        <xdr:cNvPr id="272" name="テキスト ボックス 271"/>
        <xdr:cNvSpPr txBox="1"/>
      </xdr:nvSpPr>
      <xdr:spPr>
        <a:xfrm>
          <a:off x="15798800" y="1502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62737</xdr:rowOff>
    </xdr:from>
    <xdr:to>
      <xdr:col>22</xdr:col>
      <xdr:colOff>254000</xdr:colOff>
      <xdr:row>87</xdr:row>
      <xdr:rowOff>164337</xdr:rowOff>
    </xdr:to>
    <xdr:sp macro="" textlink="">
      <xdr:nvSpPr>
        <xdr:cNvPr id="273" name="円/楕円 272"/>
        <xdr:cNvSpPr/>
      </xdr:nvSpPr>
      <xdr:spPr>
        <a:xfrm>
          <a:off x="15240000" y="1497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149114</xdr:rowOff>
    </xdr:from>
    <xdr:ext cx="762000" cy="259045"/>
    <xdr:sp macro="" textlink="">
      <xdr:nvSpPr>
        <xdr:cNvPr id="274" name="テキスト ボックス 273"/>
        <xdr:cNvSpPr txBox="1"/>
      </xdr:nvSpPr>
      <xdr:spPr>
        <a:xfrm>
          <a:off x="14909800" y="150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9906</xdr:rowOff>
    </xdr:from>
    <xdr:to>
      <xdr:col>21</xdr:col>
      <xdr:colOff>50800</xdr:colOff>
      <xdr:row>85</xdr:row>
      <xdr:rowOff>111506</xdr:rowOff>
    </xdr:to>
    <xdr:sp macro="" textlink="">
      <xdr:nvSpPr>
        <xdr:cNvPr id="275" name="円/楕円 274"/>
        <xdr:cNvSpPr/>
      </xdr:nvSpPr>
      <xdr:spPr>
        <a:xfrm>
          <a:off x="143510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96283</xdr:rowOff>
    </xdr:from>
    <xdr:ext cx="762000" cy="259045"/>
    <xdr:sp macro="" textlink="">
      <xdr:nvSpPr>
        <xdr:cNvPr id="276" name="テキスト ボックス 275"/>
        <xdr:cNvSpPr txBox="1"/>
      </xdr:nvSpPr>
      <xdr:spPr>
        <a:xfrm>
          <a:off x="14020800" y="1466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34037</xdr:rowOff>
    </xdr:from>
    <xdr:to>
      <xdr:col>19</xdr:col>
      <xdr:colOff>533400</xdr:colOff>
      <xdr:row>85</xdr:row>
      <xdr:rowOff>135637</xdr:rowOff>
    </xdr:to>
    <xdr:sp macro="" textlink="">
      <xdr:nvSpPr>
        <xdr:cNvPr id="277" name="円/楕円 276"/>
        <xdr:cNvSpPr/>
      </xdr:nvSpPr>
      <xdr:spPr>
        <a:xfrm>
          <a:off x="13462000" y="14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120414</xdr:rowOff>
    </xdr:from>
    <xdr:ext cx="762000" cy="259045"/>
    <xdr:sp macro="" textlink="">
      <xdr:nvSpPr>
        <xdr:cNvPr id="278" name="テキスト ボックス 277"/>
        <xdr:cNvSpPr txBox="1"/>
      </xdr:nvSpPr>
      <xdr:spPr>
        <a:xfrm>
          <a:off x="13131800" y="1469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0" name="テキスト ボックス 279"/>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1" name="テキスト ボックス 280"/>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これまで計画的に削減を進めてきたこともあり、類似団体平均を</a:t>
          </a:r>
          <a:r>
            <a:rPr kumimoji="1" lang="en-US" altLang="ja-JP" sz="1300">
              <a:latin typeface="ＭＳ Ｐゴシック"/>
            </a:rPr>
            <a:t>4.05</a:t>
          </a:r>
          <a:r>
            <a:rPr kumimoji="1" lang="ja-JP" altLang="en-US" sz="1300">
              <a:latin typeface="ＭＳ Ｐゴシック"/>
            </a:rPr>
            <a:t>人下回っている。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年度末には</a:t>
          </a:r>
          <a:r>
            <a:rPr kumimoji="1" lang="en-US" altLang="ja-JP" sz="1300">
              <a:latin typeface="ＭＳ Ｐゴシック"/>
            </a:rPr>
            <a:t>10</a:t>
          </a:r>
          <a:r>
            <a:rPr kumimoji="1" lang="ja-JP" altLang="en-US" sz="1300">
              <a:latin typeface="ＭＳ Ｐゴシック"/>
            </a:rPr>
            <a:t>人もの職員が一斉に定年退職を迎えることから、計画的な採用も含めて適正な人員管理に努める。</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14394</xdr:rowOff>
    </xdr:from>
    <xdr:to>
      <xdr:col>24</xdr:col>
      <xdr:colOff>558800</xdr:colOff>
      <xdr:row>66</xdr:row>
      <xdr:rowOff>110127</xdr:rowOff>
    </xdr:to>
    <xdr:cxnSp macro="">
      <xdr:nvCxnSpPr>
        <xdr:cNvPr id="310" name="直線コネクタ 309"/>
        <xdr:cNvCxnSpPr/>
      </xdr:nvCxnSpPr>
      <xdr:spPr>
        <a:xfrm flipV="1">
          <a:off x="17018000" y="9958494"/>
          <a:ext cx="0" cy="1467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82204</xdr:rowOff>
    </xdr:from>
    <xdr:ext cx="762000" cy="259045"/>
    <xdr:sp macro="" textlink="">
      <xdr:nvSpPr>
        <xdr:cNvPr id="311" name="定員管理の状況最小値テキスト"/>
        <xdr:cNvSpPr txBox="1"/>
      </xdr:nvSpPr>
      <xdr:spPr>
        <a:xfrm>
          <a:off x="17106900" y="1139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18.99</a:t>
          </a:r>
          <a:endParaRPr kumimoji="1" lang="ja-JP" altLang="en-US" sz="1000" b="1">
            <a:latin typeface="ＭＳ Ｐゴシック"/>
          </a:endParaRPr>
        </a:p>
      </xdr:txBody>
    </xdr:sp>
    <xdr:clientData/>
  </xdr:oneCellAnchor>
  <xdr:twoCellAnchor>
    <xdr:from>
      <xdr:col>24</xdr:col>
      <xdr:colOff>469900</xdr:colOff>
      <xdr:row>66</xdr:row>
      <xdr:rowOff>110127</xdr:rowOff>
    </xdr:from>
    <xdr:to>
      <xdr:col>24</xdr:col>
      <xdr:colOff>647700</xdr:colOff>
      <xdr:row>66</xdr:row>
      <xdr:rowOff>110127</xdr:rowOff>
    </xdr:to>
    <xdr:cxnSp macro="">
      <xdr:nvCxnSpPr>
        <xdr:cNvPr id="312" name="直線コネクタ 311"/>
        <xdr:cNvCxnSpPr/>
      </xdr:nvCxnSpPr>
      <xdr:spPr>
        <a:xfrm>
          <a:off x="16929100" y="1142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100771</xdr:rowOff>
    </xdr:from>
    <xdr:ext cx="762000" cy="259045"/>
    <xdr:sp macro="" textlink="">
      <xdr:nvSpPr>
        <xdr:cNvPr id="313"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24</xdr:col>
      <xdr:colOff>469900</xdr:colOff>
      <xdr:row>58</xdr:row>
      <xdr:rowOff>14394</xdr:rowOff>
    </xdr:from>
    <xdr:to>
      <xdr:col>24</xdr:col>
      <xdr:colOff>647700</xdr:colOff>
      <xdr:row>58</xdr:row>
      <xdr:rowOff>14394</xdr:rowOff>
    </xdr:to>
    <xdr:cxnSp macro="">
      <xdr:nvCxnSpPr>
        <xdr:cNvPr id="314" name="直線コネクタ 313"/>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92528</xdr:rowOff>
    </xdr:from>
    <xdr:to>
      <xdr:col>24</xdr:col>
      <xdr:colOff>558800</xdr:colOff>
      <xdr:row>58</xdr:row>
      <xdr:rowOff>129298</xdr:rowOff>
    </xdr:to>
    <xdr:cxnSp macro="">
      <xdr:nvCxnSpPr>
        <xdr:cNvPr id="315" name="直線コネクタ 314"/>
        <xdr:cNvCxnSpPr/>
      </xdr:nvCxnSpPr>
      <xdr:spPr>
        <a:xfrm>
          <a:off x="16179800" y="10036628"/>
          <a:ext cx="8382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1589</xdr:rowOff>
    </xdr:from>
    <xdr:ext cx="762000" cy="259045"/>
    <xdr:sp macro="" textlink="">
      <xdr:nvSpPr>
        <xdr:cNvPr id="316" name="定員管理の状況平均値テキスト"/>
        <xdr:cNvSpPr txBox="1"/>
      </xdr:nvSpPr>
      <xdr:spPr>
        <a:xfrm>
          <a:off x="17106900" y="1046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29512</xdr:rowOff>
    </xdr:from>
    <xdr:to>
      <xdr:col>24</xdr:col>
      <xdr:colOff>609600</xdr:colOff>
      <xdr:row>61</xdr:row>
      <xdr:rowOff>131112</xdr:rowOff>
    </xdr:to>
    <xdr:sp macro="" textlink="">
      <xdr:nvSpPr>
        <xdr:cNvPr id="317" name="フローチャート : 判断 316"/>
        <xdr:cNvSpPr/>
      </xdr:nvSpPr>
      <xdr:spPr>
        <a:xfrm>
          <a:off x="169672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92528</xdr:rowOff>
    </xdr:from>
    <xdr:to>
      <xdr:col>23</xdr:col>
      <xdr:colOff>406400</xdr:colOff>
      <xdr:row>58</xdr:row>
      <xdr:rowOff>106317</xdr:rowOff>
    </xdr:to>
    <xdr:cxnSp macro="">
      <xdr:nvCxnSpPr>
        <xdr:cNvPr id="318" name="直線コネクタ 317"/>
        <xdr:cNvCxnSpPr/>
      </xdr:nvCxnSpPr>
      <xdr:spPr>
        <a:xfrm flipV="1">
          <a:off x="15290800" y="1003662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21469</xdr:rowOff>
    </xdr:from>
    <xdr:to>
      <xdr:col>23</xdr:col>
      <xdr:colOff>457200</xdr:colOff>
      <xdr:row>61</xdr:row>
      <xdr:rowOff>123069</xdr:rowOff>
    </xdr:to>
    <xdr:sp macro="" textlink="">
      <xdr:nvSpPr>
        <xdr:cNvPr id="319" name="フローチャート : 判断 318"/>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107846</xdr:rowOff>
    </xdr:from>
    <xdr:ext cx="736600" cy="259045"/>
    <xdr:sp macro="" textlink="">
      <xdr:nvSpPr>
        <xdr:cNvPr id="320" name="テキスト ボックス 319"/>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66101</xdr:rowOff>
    </xdr:from>
    <xdr:to>
      <xdr:col>22</xdr:col>
      <xdr:colOff>203200</xdr:colOff>
      <xdr:row>58</xdr:row>
      <xdr:rowOff>106317</xdr:rowOff>
    </xdr:to>
    <xdr:cxnSp macro="">
      <xdr:nvCxnSpPr>
        <xdr:cNvPr id="321" name="直線コネクタ 320"/>
        <xdr:cNvCxnSpPr/>
      </xdr:nvCxnSpPr>
      <xdr:spPr>
        <a:xfrm>
          <a:off x="14401800" y="1001020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2" name="フローチャート : 判断 321"/>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89461</xdr:rowOff>
    </xdr:from>
    <xdr:ext cx="762000" cy="259045"/>
    <xdr:sp macro="" textlink="">
      <xdr:nvSpPr>
        <xdr:cNvPr id="323" name="テキスト ボックス 322"/>
        <xdr:cNvSpPr txBox="1"/>
      </xdr:nvSpPr>
      <xdr:spPr>
        <a:xfrm>
          <a:off x="14909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66101</xdr:rowOff>
    </xdr:from>
    <xdr:to>
      <xdr:col>21</xdr:col>
      <xdr:colOff>0</xdr:colOff>
      <xdr:row>58</xdr:row>
      <xdr:rowOff>68399</xdr:rowOff>
    </xdr:to>
    <xdr:cxnSp macro="">
      <xdr:nvCxnSpPr>
        <xdr:cNvPr id="324" name="直線コネクタ 323"/>
        <xdr:cNvCxnSpPr/>
      </xdr:nvCxnSpPr>
      <xdr:spPr>
        <a:xfrm flipV="1">
          <a:off x="13512800" y="1001020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99846</xdr:rowOff>
    </xdr:from>
    <xdr:to>
      <xdr:col>21</xdr:col>
      <xdr:colOff>50800</xdr:colOff>
      <xdr:row>61</xdr:row>
      <xdr:rowOff>29996</xdr:rowOff>
    </xdr:to>
    <xdr:sp macro="" textlink="">
      <xdr:nvSpPr>
        <xdr:cNvPr id="325" name="フローチャート : 判断 324"/>
        <xdr:cNvSpPr/>
      </xdr:nvSpPr>
      <xdr:spPr>
        <a:xfrm>
          <a:off x="14351000" y="1038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14773</xdr:rowOff>
    </xdr:from>
    <xdr:ext cx="762000" cy="259045"/>
    <xdr:sp macro="" textlink="">
      <xdr:nvSpPr>
        <xdr:cNvPr id="326" name="テキスト ボックス 325"/>
        <xdr:cNvSpPr txBox="1"/>
      </xdr:nvSpPr>
      <xdr:spPr>
        <a:xfrm>
          <a:off x="14020800" y="104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27" name="フローチャート : 判断 326"/>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28" name="テキスト ボックス 327"/>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78498</xdr:rowOff>
    </xdr:from>
    <xdr:to>
      <xdr:col>24</xdr:col>
      <xdr:colOff>609600</xdr:colOff>
      <xdr:row>59</xdr:row>
      <xdr:rowOff>8648</xdr:rowOff>
    </xdr:to>
    <xdr:sp macro="" textlink="">
      <xdr:nvSpPr>
        <xdr:cNvPr id="334" name="円/楕円 333"/>
        <xdr:cNvSpPr/>
      </xdr:nvSpPr>
      <xdr:spPr>
        <a:xfrm>
          <a:off x="16967200" y="1002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171225</xdr:rowOff>
    </xdr:from>
    <xdr:ext cx="762000" cy="259045"/>
    <xdr:sp macro="" textlink="">
      <xdr:nvSpPr>
        <xdr:cNvPr id="335" name="定員管理の状況該当値テキスト"/>
        <xdr:cNvSpPr txBox="1"/>
      </xdr:nvSpPr>
      <xdr:spPr>
        <a:xfrm>
          <a:off x="17106900" y="994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41728</xdr:rowOff>
    </xdr:from>
    <xdr:to>
      <xdr:col>23</xdr:col>
      <xdr:colOff>457200</xdr:colOff>
      <xdr:row>58</xdr:row>
      <xdr:rowOff>143328</xdr:rowOff>
    </xdr:to>
    <xdr:sp macro="" textlink="">
      <xdr:nvSpPr>
        <xdr:cNvPr id="336" name="円/楕円 335"/>
        <xdr:cNvSpPr/>
      </xdr:nvSpPr>
      <xdr:spPr>
        <a:xfrm>
          <a:off x="16129000" y="998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153505</xdr:rowOff>
    </xdr:from>
    <xdr:ext cx="736600" cy="259045"/>
    <xdr:sp macro="" textlink="">
      <xdr:nvSpPr>
        <xdr:cNvPr id="337" name="テキスト ボックス 336"/>
        <xdr:cNvSpPr txBox="1"/>
      </xdr:nvSpPr>
      <xdr:spPr>
        <a:xfrm>
          <a:off x="15798800" y="975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55517</xdr:rowOff>
    </xdr:from>
    <xdr:to>
      <xdr:col>22</xdr:col>
      <xdr:colOff>254000</xdr:colOff>
      <xdr:row>58</xdr:row>
      <xdr:rowOff>157117</xdr:rowOff>
    </xdr:to>
    <xdr:sp macro="" textlink="">
      <xdr:nvSpPr>
        <xdr:cNvPr id="338" name="円/楕円 337"/>
        <xdr:cNvSpPr/>
      </xdr:nvSpPr>
      <xdr:spPr>
        <a:xfrm>
          <a:off x="15240000" y="999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167294</xdr:rowOff>
    </xdr:from>
    <xdr:ext cx="762000" cy="259045"/>
    <xdr:sp macro="" textlink="">
      <xdr:nvSpPr>
        <xdr:cNvPr id="339" name="テキスト ボックス 338"/>
        <xdr:cNvSpPr txBox="1"/>
      </xdr:nvSpPr>
      <xdr:spPr>
        <a:xfrm>
          <a:off x="14909800" y="976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15301</xdr:rowOff>
    </xdr:from>
    <xdr:to>
      <xdr:col>21</xdr:col>
      <xdr:colOff>50800</xdr:colOff>
      <xdr:row>58</xdr:row>
      <xdr:rowOff>116901</xdr:rowOff>
    </xdr:to>
    <xdr:sp macro="" textlink="">
      <xdr:nvSpPr>
        <xdr:cNvPr id="340" name="円/楕円 339"/>
        <xdr:cNvSpPr/>
      </xdr:nvSpPr>
      <xdr:spPr>
        <a:xfrm>
          <a:off x="14351000" y="995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127078</xdr:rowOff>
    </xdr:from>
    <xdr:ext cx="762000" cy="259045"/>
    <xdr:sp macro="" textlink="">
      <xdr:nvSpPr>
        <xdr:cNvPr id="341" name="テキスト ボックス 340"/>
        <xdr:cNvSpPr txBox="1"/>
      </xdr:nvSpPr>
      <xdr:spPr>
        <a:xfrm>
          <a:off x="14020800" y="972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17599</xdr:rowOff>
    </xdr:from>
    <xdr:to>
      <xdr:col>19</xdr:col>
      <xdr:colOff>533400</xdr:colOff>
      <xdr:row>58</xdr:row>
      <xdr:rowOff>119199</xdr:rowOff>
    </xdr:to>
    <xdr:sp macro="" textlink="">
      <xdr:nvSpPr>
        <xdr:cNvPr id="342" name="円/楕円 341"/>
        <xdr:cNvSpPr/>
      </xdr:nvSpPr>
      <xdr:spPr>
        <a:xfrm>
          <a:off x="13462000" y="996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129376</xdr:rowOff>
    </xdr:from>
    <xdr:ext cx="762000" cy="259045"/>
    <xdr:sp macro="" textlink="">
      <xdr:nvSpPr>
        <xdr:cNvPr id="343" name="テキスト ボックス 342"/>
        <xdr:cNvSpPr txBox="1"/>
      </xdr:nvSpPr>
      <xdr:spPr>
        <a:xfrm>
          <a:off x="13131800" y="973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5" name="テキスト ボックス 34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6" name="テキスト ボックス 34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ここ数年は毎年</a:t>
          </a:r>
          <a:r>
            <a:rPr kumimoji="1" lang="en-US" altLang="ja-JP" sz="1300">
              <a:latin typeface="ＭＳ Ｐゴシック"/>
            </a:rPr>
            <a:t>1.0</a:t>
          </a:r>
          <a:r>
            <a:rPr kumimoji="1" lang="ja-JP" altLang="en-US" sz="1300">
              <a:latin typeface="ＭＳ Ｐゴシック"/>
            </a:rPr>
            <a:t>ポイント程度づつ改善されている。</a:t>
          </a:r>
          <a:endParaRPr kumimoji="1" lang="en-US" altLang="ja-JP" sz="1300">
            <a:latin typeface="ＭＳ Ｐゴシック"/>
          </a:endParaRPr>
        </a:p>
        <a:p>
          <a:r>
            <a:rPr kumimoji="1" lang="ja-JP" altLang="en-US" sz="1300">
              <a:latin typeface="ＭＳ Ｐゴシック"/>
            </a:rPr>
            <a:t>　償還終了に伴う元利償還金の減少が要因の一部であり、今後も計画的な地方債の発行に努めるが、一方で公営企業債の元利償還金に対する繰出金の増加が見込まれていることから、今後の比率は横ばい傾向で推移していくものと思われ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1" name="テキスト ボックス 37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48683</xdr:rowOff>
    </xdr:from>
    <xdr:to>
      <xdr:col>24</xdr:col>
      <xdr:colOff>558800</xdr:colOff>
      <xdr:row>44</xdr:row>
      <xdr:rowOff>149013</xdr:rowOff>
    </xdr:to>
    <xdr:cxnSp macro="">
      <xdr:nvCxnSpPr>
        <xdr:cNvPr id="373" name="直線コネクタ 372"/>
        <xdr:cNvCxnSpPr/>
      </xdr:nvCxnSpPr>
      <xdr:spPr>
        <a:xfrm flipV="1">
          <a:off x="17018000" y="6220883"/>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121090</xdr:rowOff>
    </xdr:from>
    <xdr:ext cx="762000" cy="259045"/>
    <xdr:sp macro="" textlink="">
      <xdr:nvSpPr>
        <xdr:cNvPr id="374" name="公債費負担の状況最小値テキスト"/>
        <xdr:cNvSpPr txBox="1"/>
      </xdr:nvSpPr>
      <xdr:spPr>
        <a:xfrm>
          <a:off x="17106900" y="76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24</xdr:col>
      <xdr:colOff>469900</xdr:colOff>
      <xdr:row>44</xdr:row>
      <xdr:rowOff>149013</xdr:rowOff>
    </xdr:from>
    <xdr:to>
      <xdr:col>24</xdr:col>
      <xdr:colOff>647700</xdr:colOff>
      <xdr:row>44</xdr:row>
      <xdr:rowOff>149013</xdr:rowOff>
    </xdr:to>
    <xdr:cxnSp macro="">
      <xdr:nvCxnSpPr>
        <xdr:cNvPr id="375" name="直線コネクタ 374"/>
        <xdr:cNvCxnSpPr/>
      </xdr:nvCxnSpPr>
      <xdr:spPr>
        <a:xfrm>
          <a:off x="16929100" y="769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135060</xdr:rowOff>
    </xdr:from>
    <xdr:ext cx="762000" cy="259045"/>
    <xdr:sp macro="" textlink="">
      <xdr:nvSpPr>
        <xdr:cNvPr id="376"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24</xdr:col>
      <xdr:colOff>469900</xdr:colOff>
      <xdr:row>36</xdr:row>
      <xdr:rowOff>48683</xdr:rowOff>
    </xdr:from>
    <xdr:to>
      <xdr:col>24</xdr:col>
      <xdr:colOff>647700</xdr:colOff>
      <xdr:row>36</xdr:row>
      <xdr:rowOff>48683</xdr:rowOff>
    </xdr:to>
    <xdr:cxnSp macro="">
      <xdr:nvCxnSpPr>
        <xdr:cNvPr id="377" name="直線コネクタ 376"/>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6350</xdr:rowOff>
    </xdr:from>
    <xdr:to>
      <xdr:col>24</xdr:col>
      <xdr:colOff>558800</xdr:colOff>
      <xdr:row>40</xdr:row>
      <xdr:rowOff>78740</xdr:rowOff>
    </xdr:to>
    <xdr:cxnSp macro="">
      <xdr:nvCxnSpPr>
        <xdr:cNvPr id="378" name="直線コネクタ 377"/>
        <xdr:cNvCxnSpPr/>
      </xdr:nvCxnSpPr>
      <xdr:spPr>
        <a:xfrm flipV="1">
          <a:off x="16179800" y="686435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63094</xdr:rowOff>
    </xdr:from>
    <xdr:ext cx="762000" cy="259045"/>
    <xdr:sp macro="" textlink="">
      <xdr:nvSpPr>
        <xdr:cNvPr id="379" name="公債費負担の状況平均値テキスト"/>
        <xdr:cNvSpPr txBox="1"/>
      </xdr:nvSpPr>
      <xdr:spPr>
        <a:xfrm>
          <a:off x="17106900" y="6578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46567</xdr:rowOff>
    </xdr:from>
    <xdr:to>
      <xdr:col>24</xdr:col>
      <xdr:colOff>609600</xdr:colOff>
      <xdr:row>39</xdr:row>
      <xdr:rowOff>148167</xdr:rowOff>
    </xdr:to>
    <xdr:sp macro="" textlink="">
      <xdr:nvSpPr>
        <xdr:cNvPr id="380" name="フローチャート : 判断 379"/>
        <xdr:cNvSpPr/>
      </xdr:nvSpPr>
      <xdr:spPr>
        <a:xfrm>
          <a:off x="16967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78740</xdr:rowOff>
    </xdr:from>
    <xdr:to>
      <xdr:col>23</xdr:col>
      <xdr:colOff>406400</xdr:colOff>
      <xdr:row>40</xdr:row>
      <xdr:rowOff>159173</xdr:rowOff>
    </xdr:to>
    <xdr:cxnSp macro="">
      <xdr:nvCxnSpPr>
        <xdr:cNvPr id="381" name="直線コネクタ 380"/>
        <xdr:cNvCxnSpPr/>
      </xdr:nvCxnSpPr>
      <xdr:spPr>
        <a:xfrm flipV="1">
          <a:off x="15290800" y="693674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110913</xdr:rowOff>
    </xdr:from>
    <xdr:to>
      <xdr:col>23</xdr:col>
      <xdr:colOff>457200</xdr:colOff>
      <xdr:row>40</xdr:row>
      <xdr:rowOff>41063</xdr:rowOff>
    </xdr:to>
    <xdr:sp macro="" textlink="">
      <xdr:nvSpPr>
        <xdr:cNvPr id="382" name="フローチャート : 判断 381"/>
        <xdr:cNvSpPr/>
      </xdr:nvSpPr>
      <xdr:spPr>
        <a:xfrm>
          <a:off x="16129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51240</xdr:rowOff>
    </xdr:from>
    <xdr:ext cx="736600" cy="259045"/>
    <xdr:sp macro="" textlink="">
      <xdr:nvSpPr>
        <xdr:cNvPr id="383" name="テキスト ボックス 382"/>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159173</xdr:rowOff>
    </xdr:from>
    <xdr:to>
      <xdr:col>22</xdr:col>
      <xdr:colOff>203200</xdr:colOff>
      <xdr:row>41</xdr:row>
      <xdr:rowOff>100330</xdr:rowOff>
    </xdr:to>
    <xdr:cxnSp macro="">
      <xdr:nvCxnSpPr>
        <xdr:cNvPr id="384" name="直線コネクタ 383"/>
        <xdr:cNvCxnSpPr/>
      </xdr:nvCxnSpPr>
      <xdr:spPr>
        <a:xfrm flipV="1">
          <a:off x="14401800" y="701717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35983</xdr:rowOff>
    </xdr:from>
    <xdr:to>
      <xdr:col>22</xdr:col>
      <xdr:colOff>254000</xdr:colOff>
      <xdr:row>40</xdr:row>
      <xdr:rowOff>137583</xdr:rowOff>
    </xdr:to>
    <xdr:sp macro="" textlink="">
      <xdr:nvSpPr>
        <xdr:cNvPr id="385" name="フローチャート : 判断 384"/>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147760</xdr:rowOff>
    </xdr:from>
    <xdr:ext cx="762000" cy="259045"/>
    <xdr:sp macro="" textlink="">
      <xdr:nvSpPr>
        <xdr:cNvPr id="386" name="テキスト ボックス 385"/>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100330</xdr:rowOff>
    </xdr:from>
    <xdr:to>
      <xdr:col>21</xdr:col>
      <xdr:colOff>0</xdr:colOff>
      <xdr:row>41</xdr:row>
      <xdr:rowOff>148590</xdr:rowOff>
    </xdr:to>
    <xdr:cxnSp macro="">
      <xdr:nvCxnSpPr>
        <xdr:cNvPr id="387" name="直線コネクタ 386"/>
        <xdr:cNvCxnSpPr/>
      </xdr:nvCxnSpPr>
      <xdr:spPr>
        <a:xfrm flipV="1">
          <a:off x="13512800" y="71297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68156</xdr:rowOff>
    </xdr:from>
    <xdr:to>
      <xdr:col>21</xdr:col>
      <xdr:colOff>50800</xdr:colOff>
      <xdr:row>40</xdr:row>
      <xdr:rowOff>169756</xdr:rowOff>
    </xdr:to>
    <xdr:sp macro="" textlink="">
      <xdr:nvSpPr>
        <xdr:cNvPr id="388" name="フローチャート : 判断 387"/>
        <xdr:cNvSpPr/>
      </xdr:nvSpPr>
      <xdr:spPr>
        <a:xfrm>
          <a:off x="14351000" y="692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8483</xdr:rowOff>
    </xdr:from>
    <xdr:ext cx="762000" cy="259045"/>
    <xdr:sp macro="" textlink="">
      <xdr:nvSpPr>
        <xdr:cNvPr id="389" name="テキスト ボックス 388"/>
        <xdr:cNvSpPr txBox="1"/>
      </xdr:nvSpPr>
      <xdr:spPr>
        <a:xfrm>
          <a:off x="14020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148590</xdr:rowOff>
    </xdr:from>
    <xdr:to>
      <xdr:col>19</xdr:col>
      <xdr:colOff>533400</xdr:colOff>
      <xdr:row>41</xdr:row>
      <xdr:rowOff>78740</xdr:rowOff>
    </xdr:to>
    <xdr:sp macro="" textlink="">
      <xdr:nvSpPr>
        <xdr:cNvPr id="390" name="フローチャート : 判断 389"/>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88917</xdr:rowOff>
    </xdr:from>
    <xdr:ext cx="762000" cy="259045"/>
    <xdr:sp macro="" textlink="">
      <xdr:nvSpPr>
        <xdr:cNvPr id="391" name="テキスト ボックス 390"/>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127000</xdr:rowOff>
    </xdr:from>
    <xdr:to>
      <xdr:col>24</xdr:col>
      <xdr:colOff>609600</xdr:colOff>
      <xdr:row>40</xdr:row>
      <xdr:rowOff>57150</xdr:rowOff>
    </xdr:to>
    <xdr:sp macro="" textlink="">
      <xdr:nvSpPr>
        <xdr:cNvPr id="397" name="円/楕円 396"/>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99077</xdr:rowOff>
    </xdr:from>
    <xdr:ext cx="762000" cy="259045"/>
    <xdr:sp macro="" textlink="">
      <xdr:nvSpPr>
        <xdr:cNvPr id="398" name="公債費負担の状況該当値テキスト"/>
        <xdr:cNvSpPr txBox="1"/>
      </xdr:nvSpPr>
      <xdr:spPr>
        <a:xfrm>
          <a:off x="17106900" y="678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27940</xdr:rowOff>
    </xdr:from>
    <xdr:to>
      <xdr:col>23</xdr:col>
      <xdr:colOff>457200</xdr:colOff>
      <xdr:row>40</xdr:row>
      <xdr:rowOff>129540</xdr:rowOff>
    </xdr:to>
    <xdr:sp macro="" textlink="">
      <xdr:nvSpPr>
        <xdr:cNvPr id="399" name="円/楕円 398"/>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114317</xdr:rowOff>
    </xdr:from>
    <xdr:ext cx="736600" cy="259045"/>
    <xdr:sp macro="" textlink="">
      <xdr:nvSpPr>
        <xdr:cNvPr id="400" name="テキスト ボックス 399"/>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108373</xdr:rowOff>
    </xdr:from>
    <xdr:to>
      <xdr:col>22</xdr:col>
      <xdr:colOff>254000</xdr:colOff>
      <xdr:row>41</xdr:row>
      <xdr:rowOff>38523</xdr:rowOff>
    </xdr:to>
    <xdr:sp macro="" textlink="">
      <xdr:nvSpPr>
        <xdr:cNvPr id="401" name="円/楕円 400"/>
        <xdr:cNvSpPr/>
      </xdr:nvSpPr>
      <xdr:spPr>
        <a:xfrm>
          <a:off x="15240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23300</xdr:rowOff>
    </xdr:from>
    <xdr:ext cx="762000" cy="259045"/>
    <xdr:sp macro="" textlink="">
      <xdr:nvSpPr>
        <xdr:cNvPr id="402" name="テキスト ボックス 401"/>
        <xdr:cNvSpPr txBox="1"/>
      </xdr:nvSpPr>
      <xdr:spPr>
        <a:xfrm>
          <a:off x="14909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49530</xdr:rowOff>
    </xdr:from>
    <xdr:to>
      <xdr:col>21</xdr:col>
      <xdr:colOff>50800</xdr:colOff>
      <xdr:row>41</xdr:row>
      <xdr:rowOff>151130</xdr:rowOff>
    </xdr:to>
    <xdr:sp macro="" textlink="">
      <xdr:nvSpPr>
        <xdr:cNvPr id="403" name="円/楕円 402"/>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135907</xdr:rowOff>
    </xdr:from>
    <xdr:ext cx="762000" cy="259045"/>
    <xdr:sp macro="" textlink="">
      <xdr:nvSpPr>
        <xdr:cNvPr id="404" name="テキスト ボックス 403"/>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405" name="円/楕円 404"/>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12717</xdr:rowOff>
    </xdr:from>
    <xdr:ext cx="762000" cy="259045"/>
    <xdr:sp macro="" textlink="">
      <xdr:nvSpPr>
        <xdr:cNvPr id="406" name="テキスト ボックス 405"/>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8" name="テキスト ボックス 40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9" name="テキスト ボックス 40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[166.1%]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前年度よりも</a:t>
          </a:r>
          <a:r>
            <a:rPr kumimoji="1" lang="en-US" altLang="ja-JP" sz="1300">
              <a:latin typeface="ＭＳ Ｐゴシック"/>
            </a:rPr>
            <a:t>11.2</a:t>
          </a:r>
          <a:r>
            <a:rPr kumimoji="1" lang="ja-JP" altLang="en-US" sz="1300">
              <a:latin typeface="ＭＳ Ｐゴシック"/>
            </a:rPr>
            <a:t>ポイント改善しているものの、比率は依然高く、類似団体平均を</a:t>
          </a:r>
          <a:r>
            <a:rPr kumimoji="1" lang="en-US" altLang="ja-JP" sz="1300">
              <a:latin typeface="ＭＳ Ｐゴシック"/>
            </a:rPr>
            <a:t>110.9</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今後は、</a:t>
          </a:r>
          <a:r>
            <a:rPr kumimoji="1" lang="ja-JP" altLang="ja-JP" sz="1300" baseline="0">
              <a:solidFill>
                <a:schemeClr val="dk1"/>
              </a:solidFill>
              <a:effectLst/>
              <a:latin typeface="+mn-lt"/>
              <a:ea typeface="+mn-ea"/>
              <a:cs typeface="+mn-cs"/>
            </a:rPr>
            <a:t>財政の中長期的な見通しを踏まえ</a:t>
          </a:r>
          <a:r>
            <a:rPr kumimoji="1" lang="ja-JP" altLang="en-US" sz="1300" baseline="0">
              <a:solidFill>
                <a:schemeClr val="dk1"/>
              </a:solidFill>
              <a:effectLst/>
              <a:latin typeface="+mn-lt"/>
              <a:ea typeface="+mn-ea"/>
              <a:cs typeface="+mn-cs"/>
            </a:rPr>
            <a:t>た計画的な地方債の発行に努め、一層の比率抑制に努める。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62382</xdr:rowOff>
    </xdr:from>
    <xdr:to>
      <xdr:col>24</xdr:col>
      <xdr:colOff>558800</xdr:colOff>
      <xdr:row>22</xdr:row>
      <xdr:rowOff>16002</xdr:rowOff>
    </xdr:to>
    <xdr:cxnSp macro="">
      <xdr:nvCxnSpPr>
        <xdr:cNvPr id="433" name="直線コネクタ 432"/>
        <xdr:cNvCxnSpPr/>
      </xdr:nvCxnSpPr>
      <xdr:spPr>
        <a:xfrm flipV="1">
          <a:off x="17018000" y="2462682"/>
          <a:ext cx="0" cy="1325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4"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277.0</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5" name="直線コネクタ 434"/>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148759</xdr:rowOff>
    </xdr:from>
    <xdr:ext cx="762000" cy="259045"/>
    <xdr:sp macro="" textlink="">
      <xdr:nvSpPr>
        <xdr:cNvPr id="436" name="将来負担の状況最大値テキスト"/>
        <xdr:cNvSpPr txBox="1"/>
      </xdr:nvSpPr>
      <xdr:spPr>
        <a:xfrm>
          <a:off x="17106900" y="220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14</xdr:row>
      <xdr:rowOff>62382</xdr:rowOff>
    </xdr:from>
    <xdr:to>
      <xdr:col>24</xdr:col>
      <xdr:colOff>647700</xdr:colOff>
      <xdr:row>14</xdr:row>
      <xdr:rowOff>62382</xdr:rowOff>
    </xdr:to>
    <xdr:cxnSp macro="">
      <xdr:nvCxnSpPr>
        <xdr:cNvPr id="437" name="直線コネクタ 436"/>
        <xdr:cNvCxnSpPr/>
      </xdr:nvCxnSpPr>
      <xdr:spPr>
        <a:xfrm>
          <a:off x="16929100" y="246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166599</xdr:rowOff>
    </xdr:from>
    <xdr:to>
      <xdr:col>24</xdr:col>
      <xdr:colOff>558800</xdr:colOff>
      <xdr:row>19</xdr:row>
      <xdr:rowOff>49200</xdr:rowOff>
    </xdr:to>
    <xdr:cxnSp macro="">
      <xdr:nvCxnSpPr>
        <xdr:cNvPr id="438" name="直線コネクタ 437"/>
        <xdr:cNvCxnSpPr/>
      </xdr:nvCxnSpPr>
      <xdr:spPr>
        <a:xfrm flipV="1">
          <a:off x="16179800" y="3252699"/>
          <a:ext cx="838200" cy="5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111472</xdr:rowOff>
    </xdr:from>
    <xdr:ext cx="762000" cy="259045"/>
    <xdr:sp macro="" textlink="">
      <xdr:nvSpPr>
        <xdr:cNvPr id="439" name="将来負担の状況平均値テキスト"/>
        <xdr:cNvSpPr txBox="1"/>
      </xdr:nvSpPr>
      <xdr:spPr>
        <a:xfrm>
          <a:off x="17106900" y="2511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94945</xdr:rowOff>
    </xdr:from>
    <xdr:to>
      <xdr:col>24</xdr:col>
      <xdr:colOff>609600</xdr:colOff>
      <xdr:row>16</xdr:row>
      <xdr:rowOff>25095</xdr:rowOff>
    </xdr:to>
    <xdr:sp macro="" textlink="">
      <xdr:nvSpPr>
        <xdr:cNvPr id="440" name="フローチャート : 判断 439"/>
        <xdr:cNvSpPr/>
      </xdr:nvSpPr>
      <xdr:spPr>
        <a:xfrm>
          <a:off x="169672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18796</xdr:rowOff>
    </xdr:from>
    <xdr:to>
      <xdr:col>23</xdr:col>
      <xdr:colOff>406400</xdr:colOff>
      <xdr:row>19</xdr:row>
      <xdr:rowOff>49200</xdr:rowOff>
    </xdr:to>
    <xdr:cxnSp macro="">
      <xdr:nvCxnSpPr>
        <xdr:cNvPr id="441" name="直線コネクタ 440"/>
        <xdr:cNvCxnSpPr/>
      </xdr:nvCxnSpPr>
      <xdr:spPr>
        <a:xfrm>
          <a:off x="15290800" y="3276346"/>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140792</xdr:rowOff>
    </xdr:from>
    <xdr:to>
      <xdr:col>23</xdr:col>
      <xdr:colOff>457200</xdr:colOff>
      <xdr:row>16</xdr:row>
      <xdr:rowOff>70942</xdr:rowOff>
    </xdr:to>
    <xdr:sp macro="" textlink="">
      <xdr:nvSpPr>
        <xdr:cNvPr id="442" name="フローチャート : 判断 441"/>
        <xdr:cNvSpPr/>
      </xdr:nvSpPr>
      <xdr:spPr>
        <a:xfrm>
          <a:off x="16129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81119</xdr:rowOff>
    </xdr:from>
    <xdr:ext cx="736600" cy="259045"/>
    <xdr:sp macro="" textlink="">
      <xdr:nvSpPr>
        <xdr:cNvPr id="443" name="テキスト ボックス 442"/>
        <xdr:cNvSpPr txBox="1"/>
      </xdr:nvSpPr>
      <xdr:spPr>
        <a:xfrm>
          <a:off x="15798800" y="2481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103861</xdr:rowOff>
    </xdr:from>
    <xdr:to>
      <xdr:col>22</xdr:col>
      <xdr:colOff>203200</xdr:colOff>
      <xdr:row>19</xdr:row>
      <xdr:rowOff>18796</xdr:rowOff>
    </xdr:to>
    <xdr:cxnSp macro="">
      <xdr:nvCxnSpPr>
        <xdr:cNvPr id="444" name="直線コネクタ 443"/>
        <xdr:cNvCxnSpPr/>
      </xdr:nvCxnSpPr>
      <xdr:spPr>
        <a:xfrm>
          <a:off x="14401800" y="3189961"/>
          <a:ext cx="889000" cy="8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18085</xdr:rowOff>
    </xdr:from>
    <xdr:to>
      <xdr:col>22</xdr:col>
      <xdr:colOff>254000</xdr:colOff>
      <xdr:row>16</xdr:row>
      <xdr:rowOff>119685</xdr:rowOff>
    </xdr:to>
    <xdr:sp macro="" textlink="">
      <xdr:nvSpPr>
        <xdr:cNvPr id="445" name="フローチャート : 判断 444"/>
        <xdr:cNvSpPr/>
      </xdr:nvSpPr>
      <xdr:spPr>
        <a:xfrm>
          <a:off x="15240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129862</xdr:rowOff>
    </xdr:from>
    <xdr:ext cx="762000" cy="259045"/>
    <xdr:sp macro="" textlink="">
      <xdr:nvSpPr>
        <xdr:cNvPr id="446" name="テキスト ボックス 445"/>
        <xdr:cNvSpPr txBox="1"/>
      </xdr:nvSpPr>
      <xdr:spPr>
        <a:xfrm>
          <a:off x="14909800" y="253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103861</xdr:rowOff>
    </xdr:from>
    <xdr:to>
      <xdr:col>21</xdr:col>
      <xdr:colOff>0</xdr:colOff>
      <xdr:row>18</xdr:row>
      <xdr:rowOff>165633</xdr:rowOff>
    </xdr:to>
    <xdr:cxnSp macro="">
      <xdr:nvCxnSpPr>
        <xdr:cNvPr id="447" name="直線コネクタ 446"/>
        <xdr:cNvCxnSpPr/>
      </xdr:nvCxnSpPr>
      <xdr:spPr>
        <a:xfrm flipV="1">
          <a:off x="13512800" y="3189961"/>
          <a:ext cx="889000" cy="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126187</xdr:rowOff>
    </xdr:from>
    <xdr:to>
      <xdr:col>21</xdr:col>
      <xdr:colOff>50800</xdr:colOff>
      <xdr:row>17</xdr:row>
      <xdr:rowOff>56337</xdr:rowOff>
    </xdr:to>
    <xdr:sp macro="" textlink="">
      <xdr:nvSpPr>
        <xdr:cNvPr id="448" name="フローチャート : 判断 447"/>
        <xdr:cNvSpPr/>
      </xdr:nvSpPr>
      <xdr:spPr>
        <a:xfrm>
          <a:off x="14351000" y="28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66514</xdr:rowOff>
    </xdr:from>
    <xdr:ext cx="762000" cy="259045"/>
    <xdr:sp macro="" textlink="">
      <xdr:nvSpPr>
        <xdr:cNvPr id="449" name="テキスト ボックス 448"/>
        <xdr:cNvSpPr txBox="1"/>
      </xdr:nvSpPr>
      <xdr:spPr>
        <a:xfrm>
          <a:off x="14020800" y="263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65735</xdr:rowOff>
    </xdr:from>
    <xdr:to>
      <xdr:col>19</xdr:col>
      <xdr:colOff>533400</xdr:colOff>
      <xdr:row>17</xdr:row>
      <xdr:rowOff>167335</xdr:rowOff>
    </xdr:to>
    <xdr:sp macro="" textlink="">
      <xdr:nvSpPr>
        <xdr:cNvPr id="450" name="フローチャート : 判断 449"/>
        <xdr:cNvSpPr/>
      </xdr:nvSpPr>
      <xdr:spPr>
        <a:xfrm>
          <a:off x="13462000" y="298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6062</xdr:rowOff>
    </xdr:from>
    <xdr:ext cx="762000" cy="259045"/>
    <xdr:sp macro="" textlink="">
      <xdr:nvSpPr>
        <xdr:cNvPr id="451" name="テキスト ボックス 450"/>
        <xdr:cNvSpPr txBox="1"/>
      </xdr:nvSpPr>
      <xdr:spPr>
        <a:xfrm>
          <a:off x="13131800" y="2749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115799</xdr:rowOff>
    </xdr:from>
    <xdr:to>
      <xdr:col>24</xdr:col>
      <xdr:colOff>609600</xdr:colOff>
      <xdr:row>19</xdr:row>
      <xdr:rowOff>45948</xdr:rowOff>
    </xdr:to>
    <xdr:sp macro="" textlink="">
      <xdr:nvSpPr>
        <xdr:cNvPr id="457" name="円/楕円 456"/>
        <xdr:cNvSpPr/>
      </xdr:nvSpPr>
      <xdr:spPr>
        <a:xfrm>
          <a:off x="16967200" y="32018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87876</xdr:rowOff>
    </xdr:from>
    <xdr:ext cx="762000" cy="259045"/>
    <xdr:sp macro="" textlink="">
      <xdr:nvSpPr>
        <xdr:cNvPr id="458" name="将来負担の状況該当値テキスト"/>
        <xdr:cNvSpPr txBox="1"/>
      </xdr:nvSpPr>
      <xdr:spPr>
        <a:xfrm>
          <a:off x="17106900" y="3173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166.1</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169850</xdr:rowOff>
    </xdr:from>
    <xdr:to>
      <xdr:col>23</xdr:col>
      <xdr:colOff>457200</xdr:colOff>
      <xdr:row>19</xdr:row>
      <xdr:rowOff>100000</xdr:rowOff>
    </xdr:to>
    <xdr:sp macro="" textlink="">
      <xdr:nvSpPr>
        <xdr:cNvPr id="459" name="円/楕円 458"/>
        <xdr:cNvSpPr/>
      </xdr:nvSpPr>
      <xdr:spPr>
        <a:xfrm>
          <a:off x="16129000" y="325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84777</xdr:rowOff>
    </xdr:from>
    <xdr:ext cx="736600" cy="259045"/>
    <xdr:sp macro="" textlink="">
      <xdr:nvSpPr>
        <xdr:cNvPr id="460" name="テキスト ボックス 459"/>
        <xdr:cNvSpPr txBox="1"/>
      </xdr:nvSpPr>
      <xdr:spPr>
        <a:xfrm>
          <a:off x="15798800" y="334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177.3</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139446</xdr:rowOff>
    </xdr:from>
    <xdr:to>
      <xdr:col>22</xdr:col>
      <xdr:colOff>254000</xdr:colOff>
      <xdr:row>19</xdr:row>
      <xdr:rowOff>69596</xdr:rowOff>
    </xdr:to>
    <xdr:sp macro="" textlink="">
      <xdr:nvSpPr>
        <xdr:cNvPr id="461" name="円/楕円 460"/>
        <xdr:cNvSpPr/>
      </xdr:nvSpPr>
      <xdr:spPr>
        <a:xfrm>
          <a:off x="15240000" y="322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54373</xdr:rowOff>
    </xdr:from>
    <xdr:ext cx="762000" cy="259045"/>
    <xdr:sp macro="" textlink="">
      <xdr:nvSpPr>
        <xdr:cNvPr id="462" name="テキスト ボックス 461"/>
        <xdr:cNvSpPr txBox="1"/>
      </xdr:nvSpPr>
      <xdr:spPr>
        <a:xfrm>
          <a:off x="14909800" y="331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171.0</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53061</xdr:rowOff>
    </xdr:from>
    <xdr:to>
      <xdr:col>21</xdr:col>
      <xdr:colOff>50800</xdr:colOff>
      <xdr:row>18</xdr:row>
      <xdr:rowOff>154661</xdr:rowOff>
    </xdr:to>
    <xdr:sp macro="" textlink="">
      <xdr:nvSpPr>
        <xdr:cNvPr id="463" name="円/楕円 462"/>
        <xdr:cNvSpPr/>
      </xdr:nvSpPr>
      <xdr:spPr>
        <a:xfrm>
          <a:off x="14351000" y="313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139438</xdr:rowOff>
    </xdr:from>
    <xdr:ext cx="762000" cy="259045"/>
    <xdr:sp macro="" textlink="">
      <xdr:nvSpPr>
        <xdr:cNvPr id="464" name="テキスト ボックス 463"/>
        <xdr:cNvSpPr txBox="1"/>
      </xdr:nvSpPr>
      <xdr:spPr>
        <a:xfrm>
          <a:off x="14020800" y="322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153.1</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114833</xdr:rowOff>
    </xdr:from>
    <xdr:to>
      <xdr:col>19</xdr:col>
      <xdr:colOff>533400</xdr:colOff>
      <xdr:row>19</xdr:row>
      <xdr:rowOff>44983</xdr:rowOff>
    </xdr:to>
    <xdr:sp macro="" textlink="">
      <xdr:nvSpPr>
        <xdr:cNvPr id="465" name="円/楕円 464"/>
        <xdr:cNvSpPr/>
      </xdr:nvSpPr>
      <xdr:spPr>
        <a:xfrm>
          <a:off x="13462000" y="320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29760</xdr:rowOff>
    </xdr:from>
    <xdr:ext cx="762000" cy="259045"/>
    <xdr:sp macro="" textlink="">
      <xdr:nvSpPr>
        <xdr:cNvPr id="466" name="テキスト ボックス 465"/>
        <xdr:cNvSpPr txBox="1"/>
      </xdr:nvSpPr>
      <xdr:spPr>
        <a:xfrm>
          <a:off x="13131800" y="3287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青森県鶴田町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13,990
13,977
46.40
6,150,557
5,871,094
255,935
3,997,535
5,052,351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166.1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人件費に係る経常収支比率は前年度よりも</a:t>
          </a:r>
          <a:r>
            <a:rPr kumimoji="1" lang="en-US" altLang="ja-JP" sz="1300">
              <a:latin typeface="ＭＳ Ｐゴシック"/>
            </a:rPr>
            <a:t>1.9</a:t>
          </a:r>
          <a:r>
            <a:rPr kumimoji="1" lang="ja-JP" altLang="en-US" sz="1300">
              <a:latin typeface="ＭＳ Ｐゴシック"/>
            </a:rPr>
            <a:t>ポイント改善したものの、類似団体平均を</a:t>
          </a:r>
          <a:r>
            <a:rPr kumimoji="1" lang="en-US" altLang="ja-JP" sz="1300">
              <a:latin typeface="ＭＳ Ｐゴシック"/>
            </a:rPr>
            <a:t>2.3</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solidFill>
                <a:schemeClr val="dk1"/>
              </a:solidFill>
              <a:effectLst/>
              <a:latin typeface="ＭＳ Ｐゴシック"/>
              <a:ea typeface="+mn-ea"/>
              <a:cs typeface="+mn-cs"/>
            </a:rPr>
            <a:t>　職員数が</a:t>
          </a:r>
          <a:r>
            <a:rPr kumimoji="1" lang="ja-JP" altLang="ja-JP" sz="1300">
              <a:solidFill>
                <a:schemeClr val="dk1"/>
              </a:solidFill>
              <a:effectLst/>
              <a:latin typeface="+mn-ea"/>
              <a:ea typeface="+mn-ea"/>
              <a:cs typeface="+mn-cs"/>
            </a:rPr>
            <a:t>類似団体平均を</a:t>
          </a:r>
          <a:r>
            <a:rPr kumimoji="1" lang="en-US" altLang="ja-JP" sz="1300">
              <a:solidFill>
                <a:schemeClr val="dk1"/>
              </a:solidFill>
              <a:effectLst/>
              <a:latin typeface="+mn-ea"/>
              <a:ea typeface="+mn-ea"/>
              <a:cs typeface="+mn-cs"/>
            </a:rPr>
            <a:t>4.05</a:t>
          </a:r>
          <a:r>
            <a:rPr kumimoji="1" lang="ja-JP" altLang="ja-JP" sz="1300">
              <a:solidFill>
                <a:schemeClr val="dk1"/>
              </a:solidFill>
              <a:effectLst/>
              <a:latin typeface="+mn-lt"/>
              <a:ea typeface="+mn-ea"/>
              <a:cs typeface="+mn-cs"/>
            </a:rPr>
            <a:t>人</a:t>
          </a:r>
          <a:r>
            <a:rPr kumimoji="1" lang="ja-JP" altLang="en-US" sz="1300">
              <a:solidFill>
                <a:schemeClr val="dk1"/>
              </a:solidFill>
              <a:effectLst/>
              <a:latin typeface="+mn-lt"/>
              <a:ea typeface="+mn-ea"/>
              <a:cs typeface="+mn-cs"/>
            </a:rPr>
            <a:t>下回っていることや、職員の平均年齢が引き下がる見込みなどを踏まえ、今後とも人件費抑制に努める。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165100</xdr:rowOff>
    </xdr:to>
    <xdr:cxnSp macro="">
      <xdr:nvCxnSpPr>
        <xdr:cNvPr id="60" name="直線コネクタ 59"/>
        <xdr:cNvCxnSpPr/>
      </xdr:nvCxnSpPr>
      <xdr:spPr>
        <a:xfrm flipV="1">
          <a:off x="4826000" y="57962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137177</xdr:rowOff>
    </xdr:from>
    <xdr:ext cx="762000" cy="259045"/>
    <xdr:sp macro="" textlink="">
      <xdr:nvSpPr>
        <xdr:cNvPr id="61"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165100</xdr:rowOff>
    </xdr:from>
    <xdr:to>
      <xdr:col>7</xdr:col>
      <xdr:colOff>104775</xdr:colOff>
      <xdr:row>40</xdr:row>
      <xdr:rowOff>165100</xdr:rowOff>
    </xdr:to>
    <xdr:cxnSp macro="">
      <xdr:nvCxnSpPr>
        <xdr:cNvPr id="62" name="直線コネクタ 61"/>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3"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4" name="直線コネクタ 63"/>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119380</xdr:rowOff>
    </xdr:from>
    <xdr:to>
      <xdr:col>7</xdr:col>
      <xdr:colOff>15875</xdr:colOff>
      <xdr:row>39</xdr:row>
      <xdr:rowOff>92710</xdr:rowOff>
    </xdr:to>
    <xdr:cxnSp macro="">
      <xdr:nvCxnSpPr>
        <xdr:cNvPr id="65" name="直線コネクタ 64"/>
        <xdr:cNvCxnSpPr/>
      </xdr:nvCxnSpPr>
      <xdr:spPr>
        <a:xfrm flipV="1">
          <a:off x="3987800" y="66344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81297</xdr:rowOff>
    </xdr:from>
    <xdr:ext cx="762000" cy="259045"/>
    <xdr:sp macro="" textlink="">
      <xdr:nvSpPr>
        <xdr:cNvPr id="66" name="人件費平均値テキスト"/>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67" name="フローチャート : 判断 66"/>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127000</xdr:rowOff>
    </xdr:from>
    <xdr:to>
      <xdr:col>5</xdr:col>
      <xdr:colOff>549275</xdr:colOff>
      <xdr:row>39</xdr:row>
      <xdr:rowOff>92710</xdr:rowOff>
    </xdr:to>
    <xdr:cxnSp macro="">
      <xdr:nvCxnSpPr>
        <xdr:cNvPr id="68" name="直線コネクタ 67"/>
        <xdr:cNvCxnSpPr/>
      </xdr:nvCxnSpPr>
      <xdr:spPr>
        <a:xfrm>
          <a:off x="3098800" y="66421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110490</xdr:rowOff>
    </xdr:from>
    <xdr:to>
      <xdr:col>5</xdr:col>
      <xdr:colOff>600075</xdr:colOff>
      <xdr:row>38</xdr:row>
      <xdr:rowOff>40640</xdr:rowOff>
    </xdr:to>
    <xdr:sp macro="" textlink="">
      <xdr:nvSpPr>
        <xdr:cNvPr id="69" name="フローチャート : 判断 68"/>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50817</xdr:rowOff>
    </xdr:from>
    <xdr:ext cx="736600" cy="259045"/>
    <xdr:sp macro="" textlink="">
      <xdr:nvSpPr>
        <xdr:cNvPr id="70" name="テキスト ボックス 69"/>
        <xdr:cNvSpPr txBox="1"/>
      </xdr:nvSpPr>
      <xdr:spPr>
        <a:xfrm>
          <a:off x="3606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66040</xdr:rowOff>
    </xdr:from>
    <xdr:to>
      <xdr:col>4</xdr:col>
      <xdr:colOff>346075</xdr:colOff>
      <xdr:row>38</xdr:row>
      <xdr:rowOff>127000</xdr:rowOff>
    </xdr:to>
    <xdr:cxnSp macro="">
      <xdr:nvCxnSpPr>
        <xdr:cNvPr id="71" name="直線コネクタ 70"/>
        <xdr:cNvCxnSpPr/>
      </xdr:nvCxnSpPr>
      <xdr:spPr>
        <a:xfrm>
          <a:off x="2209800" y="6581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163830</xdr:rowOff>
    </xdr:from>
    <xdr:to>
      <xdr:col>4</xdr:col>
      <xdr:colOff>396875</xdr:colOff>
      <xdr:row>38</xdr:row>
      <xdr:rowOff>93980</xdr:rowOff>
    </xdr:to>
    <xdr:sp macro="" textlink="">
      <xdr:nvSpPr>
        <xdr:cNvPr id="72" name="フローチャート : 判断 71"/>
        <xdr:cNvSpPr/>
      </xdr:nvSpPr>
      <xdr:spPr>
        <a:xfrm>
          <a:off x="3048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104157</xdr:rowOff>
    </xdr:from>
    <xdr:ext cx="762000" cy="259045"/>
    <xdr:sp macro="" textlink="">
      <xdr:nvSpPr>
        <xdr:cNvPr id="73" name="テキスト ボックス 72"/>
        <xdr:cNvSpPr txBox="1"/>
      </xdr:nvSpPr>
      <xdr:spPr>
        <a:xfrm>
          <a:off x="2717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66040</xdr:rowOff>
    </xdr:from>
    <xdr:to>
      <xdr:col>3</xdr:col>
      <xdr:colOff>142875</xdr:colOff>
      <xdr:row>39</xdr:row>
      <xdr:rowOff>54610</xdr:rowOff>
    </xdr:to>
    <xdr:cxnSp macro="">
      <xdr:nvCxnSpPr>
        <xdr:cNvPr id="74" name="直線コネクタ 73"/>
        <xdr:cNvCxnSpPr/>
      </xdr:nvCxnSpPr>
      <xdr:spPr>
        <a:xfrm flipV="1">
          <a:off x="1320800" y="65811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68580</xdr:rowOff>
    </xdr:from>
    <xdr:to>
      <xdr:col>3</xdr:col>
      <xdr:colOff>193675</xdr:colOff>
      <xdr:row>38</xdr:row>
      <xdr:rowOff>170180</xdr:rowOff>
    </xdr:to>
    <xdr:sp macro="" textlink="">
      <xdr:nvSpPr>
        <xdr:cNvPr id="75" name="フローチャート : 判断 74"/>
        <xdr:cNvSpPr/>
      </xdr:nvSpPr>
      <xdr:spPr>
        <a:xfrm>
          <a:off x="21590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154957</xdr:rowOff>
    </xdr:from>
    <xdr:ext cx="762000" cy="259045"/>
    <xdr:sp macro="" textlink="">
      <xdr:nvSpPr>
        <xdr:cNvPr id="76" name="テキスト ボックス 75"/>
        <xdr:cNvSpPr txBox="1"/>
      </xdr:nvSpPr>
      <xdr:spPr>
        <a:xfrm>
          <a:off x="1828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152400</xdr:rowOff>
    </xdr:from>
    <xdr:to>
      <xdr:col>1</xdr:col>
      <xdr:colOff>676275</xdr:colOff>
      <xdr:row>39</xdr:row>
      <xdr:rowOff>82550</xdr:rowOff>
    </xdr:to>
    <xdr:sp macro="" textlink="">
      <xdr:nvSpPr>
        <xdr:cNvPr id="77" name="フローチャート : 判断 76"/>
        <xdr:cNvSpPr/>
      </xdr:nvSpPr>
      <xdr:spPr>
        <a:xfrm>
          <a:off x="1270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92727</xdr:rowOff>
    </xdr:from>
    <xdr:ext cx="762000" cy="259045"/>
    <xdr:sp macro="" textlink="">
      <xdr:nvSpPr>
        <xdr:cNvPr id="78" name="テキスト ボックス 77"/>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68580</xdr:rowOff>
    </xdr:from>
    <xdr:to>
      <xdr:col>7</xdr:col>
      <xdr:colOff>66675</xdr:colOff>
      <xdr:row>38</xdr:row>
      <xdr:rowOff>170180</xdr:rowOff>
    </xdr:to>
    <xdr:sp macro="" textlink="">
      <xdr:nvSpPr>
        <xdr:cNvPr id="84" name="円/楕円 83"/>
        <xdr:cNvSpPr/>
      </xdr:nvSpPr>
      <xdr:spPr>
        <a:xfrm>
          <a:off x="4775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40657</xdr:rowOff>
    </xdr:from>
    <xdr:ext cx="762000" cy="259045"/>
    <xdr:sp macro="" textlink="">
      <xdr:nvSpPr>
        <xdr:cNvPr id="85" name="人件費該当値テキスト"/>
        <xdr:cNvSpPr txBox="1"/>
      </xdr:nvSpPr>
      <xdr:spPr>
        <a:xfrm>
          <a:off x="4914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41910</xdr:rowOff>
    </xdr:from>
    <xdr:to>
      <xdr:col>5</xdr:col>
      <xdr:colOff>600075</xdr:colOff>
      <xdr:row>39</xdr:row>
      <xdr:rowOff>143510</xdr:rowOff>
    </xdr:to>
    <xdr:sp macro="" textlink="">
      <xdr:nvSpPr>
        <xdr:cNvPr id="86" name="円/楕円 85"/>
        <xdr:cNvSpPr/>
      </xdr:nvSpPr>
      <xdr:spPr>
        <a:xfrm>
          <a:off x="3937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128287</xdr:rowOff>
    </xdr:from>
    <xdr:ext cx="736600" cy="259045"/>
    <xdr:sp macro="" textlink="">
      <xdr:nvSpPr>
        <xdr:cNvPr id="87" name="テキスト ボックス 86"/>
        <xdr:cNvSpPr txBox="1"/>
      </xdr:nvSpPr>
      <xdr:spPr>
        <a:xfrm>
          <a:off x="3606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76200</xdr:rowOff>
    </xdr:from>
    <xdr:to>
      <xdr:col>4</xdr:col>
      <xdr:colOff>396875</xdr:colOff>
      <xdr:row>39</xdr:row>
      <xdr:rowOff>6350</xdr:rowOff>
    </xdr:to>
    <xdr:sp macro="" textlink="">
      <xdr:nvSpPr>
        <xdr:cNvPr id="88" name="円/楕円 87"/>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162577</xdr:rowOff>
    </xdr:from>
    <xdr:ext cx="762000" cy="259045"/>
    <xdr:sp macro="" textlink="">
      <xdr:nvSpPr>
        <xdr:cNvPr id="89" name="テキスト ボックス 88"/>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15240</xdr:rowOff>
    </xdr:from>
    <xdr:to>
      <xdr:col>3</xdr:col>
      <xdr:colOff>193675</xdr:colOff>
      <xdr:row>38</xdr:row>
      <xdr:rowOff>116840</xdr:rowOff>
    </xdr:to>
    <xdr:sp macro="" textlink="">
      <xdr:nvSpPr>
        <xdr:cNvPr id="90" name="円/楕円 89"/>
        <xdr:cNvSpPr/>
      </xdr:nvSpPr>
      <xdr:spPr>
        <a:xfrm>
          <a:off x="2159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127017</xdr:rowOff>
    </xdr:from>
    <xdr:ext cx="762000" cy="259045"/>
    <xdr:sp macro="" textlink="">
      <xdr:nvSpPr>
        <xdr:cNvPr id="91" name="テキスト ボックス 90"/>
        <xdr:cNvSpPr txBox="1"/>
      </xdr:nvSpPr>
      <xdr:spPr>
        <a:xfrm>
          <a:off x="1828800" y="629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3810</xdr:rowOff>
    </xdr:from>
    <xdr:to>
      <xdr:col>1</xdr:col>
      <xdr:colOff>676275</xdr:colOff>
      <xdr:row>39</xdr:row>
      <xdr:rowOff>105410</xdr:rowOff>
    </xdr:to>
    <xdr:sp macro="" textlink="">
      <xdr:nvSpPr>
        <xdr:cNvPr id="92" name="円/楕円 91"/>
        <xdr:cNvSpPr/>
      </xdr:nvSpPr>
      <xdr:spPr>
        <a:xfrm>
          <a:off x="1270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90187</xdr:rowOff>
    </xdr:from>
    <xdr:ext cx="762000" cy="259045"/>
    <xdr:sp macro="" textlink="">
      <xdr:nvSpPr>
        <xdr:cNvPr id="93" name="テキスト ボックス 92"/>
        <xdr:cNvSpPr txBox="1"/>
      </xdr:nvSpPr>
      <xdr:spPr>
        <a:xfrm>
          <a:off x="939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物件費に係る経常収支比率は年々高まっており、前年度より</a:t>
          </a:r>
          <a:r>
            <a:rPr kumimoji="1" lang="en-US" altLang="ja-JP" sz="1300">
              <a:latin typeface="ＭＳ Ｐゴシック"/>
            </a:rPr>
            <a:t>0.3</a:t>
          </a:r>
          <a:r>
            <a:rPr kumimoji="1" lang="ja-JP" altLang="en-US" sz="1300">
              <a:latin typeface="ＭＳ Ｐゴシック"/>
            </a:rPr>
            <a:t>ポイント、類似団体平均と比較して</a:t>
          </a:r>
          <a:r>
            <a:rPr kumimoji="1" lang="en-US" altLang="ja-JP" sz="1300">
              <a:latin typeface="ＭＳ Ｐゴシック"/>
            </a:rPr>
            <a:t>1.0</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決算額を見れば物件費は前年度よりも減額となっているが、歳出全体も減額となっており比率を引き上げた。</a:t>
          </a:r>
          <a:endParaRPr kumimoji="1" lang="en-US" altLang="ja-JP" sz="1300">
            <a:latin typeface="ＭＳ Ｐゴシック"/>
          </a:endParaRPr>
        </a:p>
        <a:p>
          <a:r>
            <a:rPr kumimoji="1" lang="ja-JP" altLang="en-US" sz="1300">
              <a:latin typeface="ＭＳ Ｐゴシック"/>
            </a:rPr>
            <a:t>　厳しい財政状況の中、今まで以上に業務の見直しや整理統合などの合理化に取り組み、コストの削減に努める。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8" name="直線コネクタ 107"/>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9" name="テキスト ボックス 108"/>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0" name="直線コネクタ 109"/>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1" name="テキスト ボックス 110"/>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2" name="直線コネクタ 111"/>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3" name="テキスト ボックス 112"/>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4" name="直線コネクタ 113"/>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5" name="テキスト ボックス 114"/>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6" name="直線コネクタ 115"/>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7" name="テキスト ボックス 116"/>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8" name="直線コネクタ 117"/>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9" name="テキスト ボックス 118"/>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99786</xdr:rowOff>
    </xdr:from>
    <xdr:to>
      <xdr:col>24</xdr:col>
      <xdr:colOff>31750</xdr:colOff>
      <xdr:row>21</xdr:row>
      <xdr:rowOff>26307</xdr:rowOff>
    </xdr:to>
    <xdr:cxnSp macro="">
      <xdr:nvCxnSpPr>
        <xdr:cNvPr id="123" name="直線コネクタ 122"/>
        <xdr:cNvCxnSpPr/>
      </xdr:nvCxnSpPr>
      <xdr:spPr>
        <a:xfrm flipV="1">
          <a:off x="16510000" y="21571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169834</xdr:rowOff>
    </xdr:from>
    <xdr:ext cx="762000" cy="259045"/>
    <xdr:sp macro="" textlink="">
      <xdr:nvSpPr>
        <xdr:cNvPr id="124"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21</xdr:row>
      <xdr:rowOff>26307</xdr:rowOff>
    </xdr:from>
    <xdr:to>
      <xdr:col>24</xdr:col>
      <xdr:colOff>120650</xdr:colOff>
      <xdr:row>21</xdr:row>
      <xdr:rowOff>26307</xdr:rowOff>
    </xdr:to>
    <xdr:cxnSp macro="">
      <xdr:nvCxnSpPr>
        <xdr:cNvPr id="125" name="直線コネクタ 124"/>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14713</xdr:rowOff>
    </xdr:from>
    <xdr:ext cx="762000" cy="259045"/>
    <xdr:sp macro="" textlink="">
      <xdr:nvSpPr>
        <xdr:cNvPr id="126" name="物件費最大値テキスト"/>
        <xdr:cNvSpPr txBox="1"/>
      </xdr:nvSpPr>
      <xdr:spPr>
        <a:xfrm>
          <a:off x="16598900" y="190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12</xdr:row>
      <xdr:rowOff>99786</xdr:rowOff>
    </xdr:from>
    <xdr:to>
      <xdr:col>24</xdr:col>
      <xdr:colOff>120650</xdr:colOff>
      <xdr:row>12</xdr:row>
      <xdr:rowOff>99786</xdr:rowOff>
    </xdr:to>
    <xdr:cxnSp macro="">
      <xdr:nvCxnSpPr>
        <xdr:cNvPr id="127" name="直線コネクタ 126"/>
        <xdr:cNvCxnSpPr/>
      </xdr:nvCxnSpPr>
      <xdr:spPr>
        <a:xfrm>
          <a:off x="16421100" y="215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121557</xdr:rowOff>
    </xdr:from>
    <xdr:to>
      <xdr:col>24</xdr:col>
      <xdr:colOff>31750</xdr:colOff>
      <xdr:row>16</xdr:row>
      <xdr:rowOff>154214</xdr:rowOff>
    </xdr:to>
    <xdr:cxnSp macro="">
      <xdr:nvCxnSpPr>
        <xdr:cNvPr id="128" name="直線コネクタ 127"/>
        <xdr:cNvCxnSpPr/>
      </xdr:nvCxnSpPr>
      <xdr:spPr>
        <a:xfrm>
          <a:off x="15671800" y="28647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11084</xdr:rowOff>
    </xdr:from>
    <xdr:ext cx="762000" cy="259045"/>
    <xdr:sp macro="" textlink="">
      <xdr:nvSpPr>
        <xdr:cNvPr id="129" name="物件費平均値テキスト"/>
        <xdr:cNvSpPr txBox="1"/>
      </xdr:nvSpPr>
      <xdr:spPr>
        <a:xfrm>
          <a:off x="16598900" y="2582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166007</xdr:rowOff>
    </xdr:from>
    <xdr:to>
      <xdr:col>24</xdr:col>
      <xdr:colOff>82550</xdr:colOff>
      <xdr:row>16</xdr:row>
      <xdr:rowOff>96157</xdr:rowOff>
    </xdr:to>
    <xdr:sp macro="" textlink="">
      <xdr:nvSpPr>
        <xdr:cNvPr id="130" name="フローチャート : 判断 129"/>
        <xdr:cNvSpPr/>
      </xdr:nvSpPr>
      <xdr:spPr>
        <a:xfrm>
          <a:off x="164592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97064</xdr:rowOff>
    </xdr:from>
    <xdr:to>
      <xdr:col>22</xdr:col>
      <xdr:colOff>565150</xdr:colOff>
      <xdr:row>16</xdr:row>
      <xdr:rowOff>121557</xdr:rowOff>
    </xdr:to>
    <xdr:cxnSp macro="">
      <xdr:nvCxnSpPr>
        <xdr:cNvPr id="131" name="直線コネクタ 130"/>
        <xdr:cNvCxnSpPr/>
      </xdr:nvCxnSpPr>
      <xdr:spPr>
        <a:xfrm>
          <a:off x="14782800" y="26688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111579</xdr:rowOff>
    </xdr:from>
    <xdr:to>
      <xdr:col>22</xdr:col>
      <xdr:colOff>615950</xdr:colOff>
      <xdr:row>16</xdr:row>
      <xdr:rowOff>41729</xdr:rowOff>
    </xdr:to>
    <xdr:sp macro="" textlink="">
      <xdr:nvSpPr>
        <xdr:cNvPr id="132" name="フローチャート : 判断 131"/>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51906</xdr:rowOff>
    </xdr:from>
    <xdr:ext cx="736600" cy="259045"/>
    <xdr:sp macro="" textlink="">
      <xdr:nvSpPr>
        <xdr:cNvPr id="133" name="テキスト ボックス 132"/>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116114</xdr:rowOff>
    </xdr:from>
    <xdr:to>
      <xdr:col>21</xdr:col>
      <xdr:colOff>361950</xdr:colOff>
      <xdr:row>15</xdr:row>
      <xdr:rowOff>97064</xdr:rowOff>
    </xdr:to>
    <xdr:cxnSp macro="">
      <xdr:nvCxnSpPr>
        <xdr:cNvPr id="134" name="直線コネクタ 133"/>
        <xdr:cNvCxnSpPr/>
      </xdr:nvCxnSpPr>
      <xdr:spPr>
        <a:xfrm>
          <a:off x="13893800" y="2516414"/>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78921</xdr:rowOff>
    </xdr:from>
    <xdr:to>
      <xdr:col>21</xdr:col>
      <xdr:colOff>412750</xdr:colOff>
      <xdr:row>16</xdr:row>
      <xdr:rowOff>9071</xdr:rowOff>
    </xdr:to>
    <xdr:sp macro="" textlink="">
      <xdr:nvSpPr>
        <xdr:cNvPr id="135" name="フローチャート : 判断 134"/>
        <xdr:cNvSpPr/>
      </xdr:nvSpPr>
      <xdr:spPr>
        <a:xfrm>
          <a:off x="14732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165298</xdr:rowOff>
    </xdr:from>
    <xdr:ext cx="762000" cy="259045"/>
    <xdr:sp macro="" textlink="">
      <xdr:nvSpPr>
        <xdr:cNvPr id="136" name="テキスト ボックス 135"/>
        <xdr:cNvSpPr txBox="1"/>
      </xdr:nvSpPr>
      <xdr:spPr>
        <a:xfrm>
          <a:off x="14401800" y="273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116114</xdr:rowOff>
    </xdr:from>
    <xdr:to>
      <xdr:col>20</xdr:col>
      <xdr:colOff>158750</xdr:colOff>
      <xdr:row>14</xdr:row>
      <xdr:rowOff>170543</xdr:rowOff>
    </xdr:to>
    <xdr:cxnSp macro="">
      <xdr:nvCxnSpPr>
        <xdr:cNvPr id="137" name="直線コネクタ 136"/>
        <xdr:cNvCxnSpPr/>
      </xdr:nvCxnSpPr>
      <xdr:spPr>
        <a:xfrm flipV="1">
          <a:off x="13004800" y="25164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8" name="フローチャート : 判断 137"/>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9" name="テキスト ボックス 138"/>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0" name="フローチャート : 判断 139"/>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1" name="テキスト ボックス 140"/>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47" name="円/楕円 146"/>
        <xdr:cNvSpPr/>
      </xdr:nvSpPr>
      <xdr:spPr>
        <a:xfrm>
          <a:off x="164592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75491</xdr:rowOff>
    </xdr:from>
    <xdr:ext cx="762000" cy="259045"/>
    <xdr:sp macro="" textlink="">
      <xdr:nvSpPr>
        <xdr:cNvPr id="148" name="物件費該当値テキスト"/>
        <xdr:cNvSpPr txBox="1"/>
      </xdr:nvSpPr>
      <xdr:spPr>
        <a:xfrm>
          <a:off x="16598900" y="28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70757</xdr:rowOff>
    </xdr:from>
    <xdr:to>
      <xdr:col>22</xdr:col>
      <xdr:colOff>615950</xdr:colOff>
      <xdr:row>17</xdr:row>
      <xdr:rowOff>907</xdr:rowOff>
    </xdr:to>
    <xdr:sp macro="" textlink="">
      <xdr:nvSpPr>
        <xdr:cNvPr id="149" name="円/楕円 148"/>
        <xdr:cNvSpPr/>
      </xdr:nvSpPr>
      <xdr:spPr>
        <a:xfrm>
          <a:off x="15621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50" name="テキスト ボックス 149"/>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46264</xdr:rowOff>
    </xdr:from>
    <xdr:to>
      <xdr:col>21</xdr:col>
      <xdr:colOff>412750</xdr:colOff>
      <xdr:row>15</xdr:row>
      <xdr:rowOff>147864</xdr:rowOff>
    </xdr:to>
    <xdr:sp macro="" textlink="">
      <xdr:nvSpPr>
        <xdr:cNvPr id="151" name="円/楕円 150"/>
        <xdr:cNvSpPr/>
      </xdr:nvSpPr>
      <xdr:spPr>
        <a:xfrm>
          <a:off x="14732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158041</xdr:rowOff>
    </xdr:from>
    <xdr:ext cx="762000" cy="259045"/>
    <xdr:sp macro="" textlink="">
      <xdr:nvSpPr>
        <xdr:cNvPr id="152" name="テキスト ボックス 151"/>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65314</xdr:rowOff>
    </xdr:from>
    <xdr:to>
      <xdr:col>20</xdr:col>
      <xdr:colOff>209550</xdr:colOff>
      <xdr:row>14</xdr:row>
      <xdr:rowOff>166914</xdr:rowOff>
    </xdr:to>
    <xdr:sp macro="" textlink="">
      <xdr:nvSpPr>
        <xdr:cNvPr id="153" name="円/楕円 152"/>
        <xdr:cNvSpPr/>
      </xdr:nvSpPr>
      <xdr:spPr>
        <a:xfrm>
          <a:off x="13843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5641</xdr:rowOff>
    </xdr:from>
    <xdr:ext cx="762000" cy="259045"/>
    <xdr:sp macro="" textlink="">
      <xdr:nvSpPr>
        <xdr:cNvPr id="154" name="テキスト ボックス 153"/>
        <xdr:cNvSpPr txBox="1"/>
      </xdr:nvSpPr>
      <xdr:spPr>
        <a:xfrm>
          <a:off x="13512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119743</xdr:rowOff>
    </xdr:from>
    <xdr:to>
      <xdr:col>19</xdr:col>
      <xdr:colOff>6350</xdr:colOff>
      <xdr:row>15</xdr:row>
      <xdr:rowOff>49893</xdr:rowOff>
    </xdr:to>
    <xdr:sp macro="" textlink="">
      <xdr:nvSpPr>
        <xdr:cNvPr id="155" name="円/楕円 154"/>
        <xdr:cNvSpPr/>
      </xdr:nvSpPr>
      <xdr:spPr>
        <a:xfrm>
          <a:off x="12954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60070</xdr:rowOff>
    </xdr:from>
    <xdr:ext cx="762000" cy="259045"/>
    <xdr:sp macro="" textlink="">
      <xdr:nvSpPr>
        <xdr:cNvPr id="156" name="テキスト ボックス 155"/>
        <xdr:cNvSpPr txBox="1"/>
      </xdr:nvSpPr>
      <xdr:spPr>
        <a:xfrm>
          <a:off x="12623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扶助費に係る経常収支比率は年々高まっており、前年度より</a:t>
          </a:r>
          <a:r>
            <a:rPr kumimoji="1" lang="en-US" altLang="ja-JP" sz="1300">
              <a:latin typeface="ＭＳ Ｐゴシック"/>
            </a:rPr>
            <a:t>0.5</a:t>
          </a:r>
          <a:r>
            <a:rPr kumimoji="1" lang="ja-JP" altLang="en-US" sz="1300">
              <a:latin typeface="ＭＳ Ｐゴシック"/>
            </a:rPr>
            <a:t>ポイント、類似団体平均と比較して</a:t>
          </a:r>
          <a:r>
            <a:rPr kumimoji="1" lang="en-US" altLang="ja-JP" sz="1300">
              <a:latin typeface="ＭＳ Ｐゴシック"/>
            </a:rPr>
            <a:t>2.8</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多様化が進む障害者自立支援給付など、扶助費として支出される事業費は総じて上昇の傾向にある。整理統合や費用対効果などを勘案して事業の見直しを行い、上昇に歯止めを掛けるよう努める。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12700</xdr:rowOff>
    </xdr:to>
    <xdr:cxnSp macro="">
      <xdr:nvCxnSpPr>
        <xdr:cNvPr id="184" name="直線コネクタ 183"/>
        <xdr:cNvCxnSpPr/>
      </xdr:nvCxnSpPr>
      <xdr:spPr>
        <a:xfrm flipV="1">
          <a:off x="4826000" y="90424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156227</xdr:rowOff>
    </xdr:from>
    <xdr:ext cx="762000" cy="259045"/>
    <xdr:sp macro="" textlink="">
      <xdr:nvSpPr>
        <xdr:cNvPr id="185"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12700</xdr:rowOff>
    </xdr:from>
    <xdr:to>
      <xdr:col>7</xdr:col>
      <xdr:colOff>104775</xdr:colOff>
      <xdr:row>61</xdr:row>
      <xdr:rowOff>12700</xdr:rowOff>
    </xdr:to>
    <xdr:cxnSp macro="">
      <xdr:nvCxnSpPr>
        <xdr:cNvPr id="186" name="直線コネクタ 185"/>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7"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8" name="直線コネクタ 187"/>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88900</xdr:rowOff>
    </xdr:from>
    <xdr:to>
      <xdr:col>7</xdr:col>
      <xdr:colOff>15875</xdr:colOff>
      <xdr:row>59</xdr:row>
      <xdr:rowOff>12700</xdr:rowOff>
    </xdr:to>
    <xdr:cxnSp macro="">
      <xdr:nvCxnSpPr>
        <xdr:cNvPr id="189" name="直線コネクタ 188"/>
        <xdr:cNvCxnSpPr/>
      </xdr:nvCxnSpPr>
      <xdr:spPr>
        <a:xfrm>
          <a:off x="3987800" y="100330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130827</xdr:rowOff>
    </xdr:from>
    <xdr:ext cx="762000" cy="259045"/>
    <xdr:sp macro="" textlink="">
      <xdr:nvSpPr>
        <xdr:cNvPr id="190" name="扶助費平均値テキスト"/>
        <xdr:cNvSpPr txBox="1"/>
      </xdr:nvSpPr>
      <xdr:spPr>
        <a:xfrm>
          <a:off x="4914900" y="9389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114300</xdr:rowOff>
    </xdr:from>
    <xdr:to>
      <xdr:col>7</xdr:col>
      <xdr:colOff>66675</xdr:colOff>
      <xdr:row>56</xdr:row>
      <xdr:rowOff>44450</xdr:rowOff>
    </xdr:to>
    <xdr:sp macro="" textlink="">
      <xdr:nvSpPr>
        <xdr:cNvPr id="191" name="フローチャート : 判断 190"/>
        <xdr:cNvSpPr/>
      </xdr:nvSpPr>
      <xdr:spPr>
        <a:xfrm>
          <a:off x="4775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31750</xdr:rowOff>
    </xdr:from>
    <xdr:to>
      <xdr:col>5</xdr:col>
      <xdr:colOff>549275</xdr:colOff>
      <xdr:row>58</xdr:row>
      <xdr:rowOff>88900</xdr:rowOff>
    </xdr:to>
    <xdr:cxnSp macro="">
      <xdr:nvCxnSpPr>
        <xdr:cNvPr id="192" name="直線コネクタ 191"/>
        <xdr:cNvCxnSpPr/>
      </xdr:nvCxnSpPr>
      <xdr:spPr>
        <a:xfrm>
          <a:off x="3098800" y="9975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3" name="フローチャート : 判断 192"/>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16527</xdr:rowOff>
    </xdr:from>
    <xdr:ext cx="736600" cy="259045"/>
    <xdr:sp macro="" textlink="">
      <xdr:nvSpPr>
        <xdr:cNvPr id="194" name="テキスト ボックス 193"/>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31750</xdr:rowOff>
    </xdr:from>
    <xdr:to>
      <xdr:col>4</xdr:col>
      <xdr:colOff>346075</xdr:colOff>
      <xdr:row>58</xdr:row>
      <xdr:rowOff>31750</xdr:rowOff>
    </xdr:to>
    <xdr:cxnSp macro="">
      <xdr:nvCxnSpPr>
        <xdr:cNvPr id="195" name="直線コネクタ 194"/>
        <xdr:cNvCxnSpPr/>
      </xdr:nvCxnSpPr>
      <xdr:spPr>
        <a:xfrm>
          <a:off x="2209800" y="98044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38100</xdr:rowOff>
    </xdr:from>
    <xdr:to>
      <xdr:col>4</xdr:col>
      <xdr:colOff>396875</xdr:colOff>
      <xdr:row>55</xdr:row>
      <xdr:rowOff>139700</xdr:rowOff>
    </xdr:to>
    <xdr:sp macro="" textlink="">
      <xdr:nvSpPr>
        <xdr:cNvPr id="196" name="フローチャート : 判断 195"/>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149877</xdr:rowOff>
    </xdr:from>
    <xdr:ext cx="762000" cy="259045"/>
    <xdr:sp macro="" textlink="">
      <xdr:nvSpPr>
        <xdr:cNvPr id="197" name="テキスト ボックス 196"/>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31750</xdr:rowOff>
    </xdr:from>
    <xdr:to>
      <xdr:col>3</xdr:col>
      <xdr:colOff>142875</xdr:colOff>
      <xdr:row>57</xdr:row>
      <xdr:rowOff>88900</xdr:rowOff>
    </xdr:to>
    <xdr:cxnSp macro="">
      <xdr:nvCxnSpPr>
        <xdr:cNvPr id="198" name="直線コネクタ 197"/>
        <xdr:cNvCxnSpPr/>
      </xdr:nvCxnSpPr>
      <xdr:spPr>
        <a:xfrm flipV="1">
          <a:off x="1320800" y="9804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38100</xdr:rowOff>
    </xdr:from>
    <xdr:to>
      <xdr:col>3</xdr:col>
      <xdr:colOff>193675</xdr:colOff>
      <xdr:row>55</xdr:row>
      <xdr:rowOff>139700</xdr:rowOff>
    </xdr:to>
    <xdr:sp macro="" textlink="">
      <xdr:nvSpPr>
        <xdr:cNvPr id="199" name="フローチャート : 判断 198"/>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149877</xdr:rowOff>
    </xdr:from>
    <xdr:ext cx="762000" cy="259045"/>
    <xdr:sp macro="" textlink="">
      <xdr:nvSpPr>
        <xdr:cNvPr id="200" name="テキスト ボックス 199"/>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1" name="フローチャート : 判断 200"/>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149877</xdr:rowOff>
    </xdr:from>
    <xdr:ext cx="762000" cy="259045"/>
    <xdr:sp macro="" textlink="">
      <xdr:nvSpPr>
        <xdr:cNvPr id="202" name="テキスト ボックス 201"/>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133350</xdr:rowOff>
    </xdr:from>
    <xdr:to>
      <xdr:col>7</xdr:col>
      <xdr:colOff>66675</xdr:colOff>
      <xdr:row>59</xdr:row>
      <xdr:rowOff>63500</xdr:rowOff>
    </xdr:to>
    <xdr:sp macro="" textlink="">
      <xdr:nvSpPr>
        <xdr:cNvPr id="208" name="円/楕円 207"/>
        <xdr:cNvSpPr/>
      </xdr:nvSpPr>
      <xdr:spPr>
        <a:xfrm>
          <a:off x="4775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105427</xdr:rowOff>
    </xdr:from>
    <xdr:ext cx="762000" cy="259045"/>
    <xdr:sp macro="" textlink="">
      <xdr:nvSpPr>
        <xdr:cNvPr id="209" name="扶助費該当値テキスト"/>
        <xdr:cNvSpPr txBox="1"/>
      </xdr:nvSpPr>
      <xdr:spPr>
        <a:xfrm>
          <a:off x="49149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38100</xdr:rowOff>
    </xdr:from>
    <xdr:to>
      <xdr:col>5</xdr:col>
      <xdr:colOff>600075</xdr:colOff>
      <xdr:row>58</xdr:row>
      <xdr:rowOff>139700</xdr:rowOff>
    </xdr:to>
    <xdr:sp macro="" textlink="">
      <xdr:nvSpPr>
        <xdr:cNvPr id="210" name="円/楕円 209"/>
        <xdr:cNvSpPr/>
      </xdr:nvSpPr>
      <xdr:spPr>
        <a:xfrm>
          <a:off x="3937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124477</xdr:rowOff>
    </xdr:from>
    <xdr:ext cx="736600" cy="259045"/>
    <xdr:sp macro="" textlink="">
      <xdr:nvSpPr>
        <xdr:cNvPr id="211" name="テキスト ボックス 210"/>
        <xdr:cNvSpPr txBox="1"/>
      </xdr:nvSpPr>
      <xdr:spPr>
        <a:xfrm>
          <a:off x="3606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152400</xdr:rowOff>
    </xdr:from>
    <xdr:to>
      <xdr:col>4</xdr:col>
      <xdr:colOff>396875</xdr:colOff>
      <xdr:row>58</xdr:row>
      <xdr:rowOff>82550</xdr:rowOff>
    </xdr:to>
    <xdr:sp macro="" textlink="">
      <xdr:nvSpPr>
        <xdr:cNvPr id="212" name="円/楕円 211"/>
        <xdr:cNvSpPr/>
      </xdr:nvSpPr>
      <xdr:spPr>
        <a:xfrm>
          <a:off x="3048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67327</xdr:rowOff>
    </xdr:from>
    <xdr:ext cx="762000" cy="259045"/>
    <xdr:sp macro="" textlink="">
      <xdr:nvSpPr>
        <xdr:cNvPr id="213" name="テキスト ボックス 212"/>
        <xdr:cNvSpPr txBox="1"/>
      </xdr:nvSpPr>
      <xdr:spPr>
        <a:xfrm>
          <a:off x="2717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152400</xdr:rowOff>
    </xdr:from>
    <xdr:to>
      <xdr:col>3</xdr:col>
      <xdr:colOff>193675</xdr:colOff>
      <xdr:row>57</xdr:row>
      <xdr:rowOff>82550</xdr:rowOff>
    </xdr:to>
    <xdr:sp macro="" textlink="">
      <xdr:nvSpPr>
        <xdr:cNvPr id="214" name="円/楕円 213"/>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67327</xdr:rowOff>
    </xdr:from>
    <xdr:ext cx="762000" cy="259045"/>
    <xdr:sp macro="" textlink="">
      <xdr:nvSpPr>
        <xdr:cNvPr id="215" name="テキスト ボックス 214"/>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38100</xdr:rowOff>
    </xdr:from>
    <xdr:to>
      <xdr:col>1</xdr:col>
      <xdr:colOff>676275</xdr:colOff>
      <xdr:row>57</xdr:row>
      <xdr:rowOff>139700</xdr:rowOff>
    </xdr:to>
    <xdr:sp macro="" textlink="">
      <xdr:nvSpPr>
        <xdr:cNvPr id="216" name="円/楕円 215"/>
        <xdr:cNvSpPr/>
      </xdr:nvSpPr>
      <xdr:spPr>
        <a:xfrm>
          <a:off x="1270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124477</xdr:rowOff>
    </xdr:from>
    <xdr:ext cx="762000" cy="259045"/>
    <xdr:sp macro="" textlink="">
      <xdr:nvSpPr>
        <xdr:cNvPr id="217" name="テキスト ボックス 216"/>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その他に係る経常収支比率は前年度より</a:t>
          </a:r>
          <a:r>
            <a:rPr kumimoji="1" lang="en-US" altLang="ja-JP" sz="1300">
              <a:latin typeface="ＭＳ Ｐゴシック"/>
            </a:rPr>
            <a:t>2.2</a:t>
          </a:r>
          <a:r>
            <a:rPr kumimoji="1" lang="ja-JP" altLang="en-US" sz="1300">
              <a:latin typeface="ＭＳ Ｐゴシック"/>
            </a:rPr>
            <a:t>ポイント上回り、これにより類似団体平均を</a:t>
          </a:r>
          <a:r>
            <a:rPr kumimoji="1" lang="en-US" altLang="ja-JP" sz="1300">
              <a:latin typeface="ＭＳ Ｐゴシック"/>
            </a:rPr>
            <a:t>1.5</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国民健康保険特別会計及び介護保険特別会計への繰出金の増が主な要因で、検診率向上や介護予防などの健康づくりに力を入れて医療費等の抑制に努める。</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94343</xdr:rowOff>
    </xdr:to>
    <xdr:cxnSp macro="">
      <xdr:nvCxnSpPr>
        <xdr:cNvPr id="247" name="直線コネクタ 246"/>
        <xdr:cNvCxnSpPr/>
      </xdr:nvCxnSpPr>
      <xdr:spPr>
        <a:xfrm flipV="1">
          <a:off x="16510000" y="91675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66420</xdr:rowOff>
    </xdr:from>
    <xdr:ext cx="762000" cy="259045"/>
    <xdr:sp macro="" textlink="">
      <xdr:nvSpPr>
        <xdr:cNvPr id="248" name="その他最小値テキスト"/>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94343</xdr:rowOff>
    </xdr:from>
    <xdr:to>
      <xdr:col>24</xdr:col>
      <xdr:colOff>120650</xdr:colOff>
      <xdr:row>62</xdr:row>
      <xdr:rowOff>94343</xdr:rowOff>
    </xdr:to>
    <xdr:cxnSp macro="">
      <xdr:nvCxnSpPr>
        <xdr:cNvPr id="249" name="直線コネクタ 248"/>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50"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51" name="直線コネクタ 250"/>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165100</xdr:rowOff>
    </xdr:from>
    <xdr:to>
      <xdr:col>24</xdr:col>
      <xdr:colOff>31750</xdr:colOff>
      <xdr:row>58</xdr:row>
      <xdr:rowOff>61685</xdr:rowOff>
    </xdr:to>
    <xdr:cxnSp macro="">
      <xdr:nvCxnSpPr>
        <xdr:cNvPr id="252" name="直線コネクタ 251"/>
        <xdr:cNvCxnSpPr/>
      </xdr:nvCxnSpPr>
      <xdr:spPr>
        <a:xfrm>
          <a:off x="15671800" y="9766300"/>
          <a:ext cx="8382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53"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4" name="フローチャート : 判断 253"/>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154215</xdr:rowOff>
    </xdr:from>
    <xdr:to>
      <xdr:col>22</xdr:col>
      <xdr:colOff>565150</xdr:colOff>
      <xdr:row>56</xdr:row>
      <xdr:rowOff>165100</xdr:rowOff>
    </xdr:to>
    <xdr:cxnSp macro="">
      <xdr:nvCxnSpPr>
        <xdr:cNvPr id="255" name="直線コネクタ 254"/>
        <xdr:cNvCxnSpPr/>
      </xdr:nvCxnSpPr>
      <xdr:spPr>
        <a:xfrm>
          <a:off x="14782800" y="9755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157843</xdr:rowOff>
    </xdr:from>
    <xdr:to>
      <xdr:col>22</xdr:col>
      <xdr:colOff>615950</xdr:colOff>
      <xdr:row>57</xdr:row>
      <xdr:rowOff>87993</xdr:rowOff>
    </xdr:to>
    <xdr:sp macro="" textlink="">
      <xdr:nvSpPr>
        <xdr:cNvPr id="256" name="フローチャート : 判断 255"/>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72770</xdr:rowOff>
    </xdr:from>
    <xdr:ext cx="736600" cy="259045"/>
    <xdr:sp macro="" textlink="">
      <xdr:nvSpPr>
        <xdr:cNvPr id="257" name="テキスト ボックス 256"/>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143328</xdr:rowOff>
    </xdr:from>
    <xdr:to>
      <xdr:col>21</xdr:col>
      <xdr:colOff>361950</xdr:colOff>
      <xdr:row>56</xdr:row>
      <xdr:rowOff>154215</xdr:rowOff>
    </xdr:to>
    <xdr:cxnSp macro="">
      <xdr:nvCxnSpPr>
        <xdr:cNvPr id="258" name="直線コネクタ 257"/>
        <xdr:cNvCxnSpPr/>
      </xdr:nvCxnSpPr>
      <xdr:spPr>
        <a:xfrm>
          <a:off x="13893800" y="97445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125185</xdr:rowOff>
    </xdr:from>
    <xdr:to>
      <xdr:col>21</xdr:col>
      <xdr:colOff>412750</xdr:colOff>
      <xdr:row>57</xdr:row>
      <xdr:rowOff>55335</xdr:rowOff>
    </xdr:to>
    <xdr:sp macro="" textlink="">
      <xdr:nvSpPr>
        <xdr:cNvPr id="259" name="フローチャート : 判断 258"/>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40112</xdr:rowOff>
    </xdr:from>
    <xdr:ext cx="762000" cy="259045"/>
    <xdr:sp macro="" textlink="">
      <xdr:nvSpPr>
        <xdr:cNvPr id="260" name="テキスト ボックス 259"/>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143328</xdr:rowOff>
    </xdr:from>
    <xdr:to>
      <xdr:col>20</xdr:col>
      <xdr:colOff>158750</xdr:colOff>
      <xdr:row>57</xdr:row>
      <xdr:rowOff>156935</xdr:rowOff>
    </xdr:to>
    <xdr:cxnSp macro="">
      <xdr:nvCxnSpPr>
        <xdr:cNvPr id="261" name="直線コネクタ 260"/>
        <xdr:cNvCxnSpPr/>
      </xdr:nvCxnSpPr>
      <xdr:spPr>
        <a:xfrm flipV="1">
          <a:off x="13004800" y="9744528"/>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2" name="フローチャート : 判断 261"/>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106334</xdr:rowOff>
    </xdr:from>
    <xdr:ext cx="762000" cy="259045"/>
    <xdr:sp macro="" textlink="">
      <xdr:nvSpPr>
        <xdr:cNvPr id="263" name="テキスト ボックス 262"/>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166007</xdr:rowOff>
    </xdr:from>
    <xdr:to>
      <xdr:col>19</xdr:col>
      <xdr:colOff>6350</xdr:colOff>
      <xdr:row>56</xdr:row>
      <xdr:rowOff>96157</xdr:rowOff>
    </xdr:to>
    <xdr:sp macro="" textlink="">
      <xdr:nvSpPr>
        <xdr:cNvPr id="264" name="フローチャート :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106334</xdr:rowOff>
    </xdr:from>
    <xdr:ext cx="762000" cy="259045"/>
    <xdr:sp macro="" textlink="">
      <xdr:nvSpPr>
        <xdr:cNvPr id="265" name="テキスト ボックス 264"/>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10885</xdr:rowOff>
    </xdr:from>
    <xdr:to>
      <xdr:col>24</xdr:col>
      <xdr:colOff>82550</xdr:colOff>
      <xdr:row>58</xdr:row>
      <xdr:rowOff>112485</xdr:rowOff>
    </xdr:to>
    <xdr:sp macro="" textlink="">
      <xdr:nvSpPr>
        <xdr:cNvPr id="271" name="円/楕円 270"/>
        <xdr:cNvSpPr/>
      </xdr:nvSpPr>
      <xdr:spPr>
        <a:xfrm>
          <a:off x="16459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154412</xdr:rowOff>
    </xdr:from>
    <xdr:ext cx="762000" cy="259045"/>
    <xdr:sp macro="" textlink="">
      <xdr:nvSpPr>
        <xdr:cNvPr id="272" name="その他該当値テキスト"/>
        <xdr:cNvSpPr txBox="1"/>
      </xdr:nvSpPr>
      <xdr:spPr>
        <a:xfrm>
          <a:off x="16598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114300</xdr:rowOff>
    </xdr:from>
    <xdr:to>
      <xdr:col>22</xdr:col>
      <xdr:colOff>615950</xdr:colOff>
      <xdr:row>57</xdr:row>
      <xdr:rowOff>44450</xdr:rowOff>
    </xdr:to>
    <xdr:sp macro="" textlink="">
      <xdr:nvSpPr>
        <xdr:cNvPr id="273" name="円/楕円 272"/>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74" name="テキスト ボックス 273"/>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103415</xdr:rowOff>
    </xdr:from>
    <xdr:to>
      <xdr:col>21</xdr:col>
      <xdr:colOff>412750</xdr:colOff>
      <xdr:row>57</xdr:row>
      <xdr:rowOff>33565</xdr:rowOff>
    </xdr:to>
    <xdr:sp macro="" textlink="">
      <xdr:nvSpPr>
        <xdr:cNvPr id="275" name="円/楕円 274"/>
        <xdr:cNvSpPr/>
      </xdr:nvSpPr>
      <xdr:spPr>
        <a:xfrm>
          <a:off x="14732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43742</xdr:rowOff>
    </xdr:from>
    <xdr:ext cx="762000" cy="259045"/>
    <xdr:sp macro="" textlink="">
      <xdr:nvSpPr>
        <xdr:cNvPr id="276" name="テキスト ボックス 275"/>
        <xdr:cNvSpPr txBox="1"/>
      </xdr:nvSpPr>
      <xdr:spPr>
        <a:xfrm>
          <a:off x="14401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92528</xdr:rowOff>
    </xdr:from>
    <xdr:to>
      <xdr:col>20</xdr:col>
      <xdr:colOff>209550</xdr:colOff>
      <xdr:row>57</xdr:row>
      <xdr:rowOff>22678</xdr:rowOff>
    </xdr:to>
    <xdr:sp macro="" textlink="">
      <xdr:nvSpPr>
        <xdr:cNvPr id="277" name="円/楕円 276"/>
        <xdr:cNvSpPr/>
      </xdr:nvSpPr>
      <xdr:spPr>
        <a:xfrm>
          <a:off x="13843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7455</xdr:rowOff>
    </xdr:from>
    <xdr:ext cx="762000" cy="259045"/>
    <xdr:sp macro="" textlink="">
      <xdr:nvSpPr>
        <xdr:cNvPr id="278" name="テキスト ボックス 277"/>
        <xdr:cNvSpPr txBox="1"/>
      </xdr:nvSpPr>
      <xdr:spPr>
        <a:xfrm>
          <a:off x="13512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106135</xdr:rowOff>
    </xdr:from>
    <xdr:to>
      <xdr:col>19</xdr:col>
      <xdr:colOff>6350</xdr:colOff>
      <xdr:row>58</xdr:row>
      <xdr:rowOff>36285</xdr:rowOff>
    </xdr:to>
    <xdr:sp macro="" textlink="">
      <xdr:nvSpPr>
        <xdr:cNvPr id="279" name="円/楕円 278"/>
        <xdr:cNvSpPr/>
      </xdr:nvSpPr>
      <xdr:spPr>
        <a:xfrm>
          <a:off x="12954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21062</xdr:rowOff>
    </xdr:from>
    <xdr:ext cx="762000" cy="259045"/>
    <xdr:sp macro="" textlink="">
      <xdr:nvSpPr>
        <xdr:cNvPr id="280" name="テキスト ボックス 279"/>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補助費等に係る経常収支比率は類似団体内順位が最下位である。</a:t>
          </a:r>
          <a:endParaRPr kumimoji="1" lang="en-US" altLang="ja-JP" sz="1300">
            <a:latin typeface="ＭＳ Ｐゴシック"/>
          </a:endParaRPr>
        </a:p>
        <a:p>
          <a:r>
            <a:rPr kumimoji="1" lang="ja-JP" altLang="en-US" sz="1300">
              <a:latin typeface="ＭＳ Ｐゴシック"/>
            </a:rPr>
            <a:t>　前年よりも</a:t>
          </a:r>
          <a:r>
            <a:rPr kumimoji="1" lang="en-US" altLang="ja-JP" sz="1300">
              <a:latin typeface="ＭＳ Ｐゴシック"/>
            </a:rPr>
            <a:t>1.9</a:t>
          </a:r>
          <a:r>
            <a:rPr kumimoji="1" lang="ja-JP" altLang="en-US" sz="1300">
              <a:latin typeface="ＭＳ Ｐゴシック"/>
            </a:rPr>
            <a:t>ポイント改善しているが、法適公営企業に対する基準内繰出金が多額になっていることが主な要因である。</a:t>
          </a:r>
          <a:endParaRPr kumimoji="1" lang="en-US" altLang="ja-JP" sz="1300">
            <a:latin typeface="ＭＳ Ｐゴシック"/>
          </a:endParaRPr>
        </a:p>
        <a:p>
          <a:r>
            <a:rPr kumimoji="1" lang="ja-JP" altLang="en-US" sz="1300">
              <a:latin typeface="ＭＳ Ｐゴシック"/>
            </a:rPr>
            <a:t>　今後は料金の適正化等による経営改善を図るなど、繰出金の抑制に努めると共に、ほかの補助金についても見直しを行って抑制に努める。</a:t>
          </a: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5" name="直線コネクタ 294"/>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6" name="テキスト ボックス 295"/>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7" name="直線コネクタ 296"/>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8" name="テキスト ボックス 297"/>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9" name="直線コネクタ 298"/>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0" name="テキスト ボックス 299"/>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1" name="直線コネクタ 300"/>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2" name="テキスト ボックス 301"/>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3" name="直線コネクタ 302"/>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4" name="テキスト ボックス 303"/>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5" name="直線コネクタ 304"/>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6" name="テキスト ボックス 305"/>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8" name="テキスト ボックス 30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128633</xdr:rowOff>
    </xdr:from>
    <xdr:to>
      <xdr:col>24</xdr:col>
      <xdr:colOff>31750</xdr:colOff>
      <xdr:row>38</xdr:row>
      <xdr:rowOff>153126</xdr:rowOff>
    </xdr:to>
    <xdr:cxnSp macro="">
      <xdr:nvCxnSpPr>
        <xdr:cNvPr id="310" name="直線コネクタ 309"/>
        <xdr:cNvCxnSpPr/>
      </xdr:nvCxnSpPr>
      <xdr:spPr>
        <a:xfrm flipV="1">
          <a:off x="16510000" y="5786483"/>
          <a:ext cx="0" cy="881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38</xdr:row>
      <xdr:rowOff>125203</xdr:rowOff>
    </xdr:from>
    <xdr:ext cx="762000" cy="259045"/>
    <xdr:sp macro="" textlink="">
      <xdr:nvSpPr>
        <xdr:cNvPr id="311" name="補助費等最小値テキスト"/>
        <xdr:cNvSpPr txBox="1"/>
      </xdr:nvSpPr>
      <xdr:spPr>
        <a:xfrm>
          <a:off x="16598900" y="664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38</xdr:row>
      <xdr:rowOff>153126</xdr:rowOff>
    </xdr:from>
    <xdr:to>
      <xdr:col>24</xdr:col>
      <xdr:colOff>120650</xdr:colOff>
      <xdr:row>38</xdr:row>
      <xdr:rowOff>153126</xdr:rowOff>
    </xdr:to>
    <xdr:cxnSp macro="">
      <xdr:nvCxnSpPr>
        <xdr:cNvPr id="312" name="直線コネクタ 311"/>
        <xdr:cNvCxnSpPr/>
      </xdr:nvCxnSpPr>
      <xdr:spPr>
        <a:xfrm>
          <a:off x="16421100" y="666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43560</xdr:rowOff>
    </xdr:from>
    <xdr:ext cx="762000" cy="259045"/>
    <xdr:sp macro="" textlink="">
      <xdr:nvSpPr>
        <xdr:cNvPr id="313" name="補助費等最大値テキスト"/>
        <xdr:cNvSpPr txBox="1"/>
      </xdr:nvSpPr>
      <xdr:spPr>
        <a:xfrm>
          <a:off x="16598900" y="552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33</xdr:row>
      <xdr:rowOff>128633</xdr:rowOff>
    </xdr:from>
    <xdr:to>
      <xdr:col>24</xdr:col>
      <xdr:colOff>120650</xdr:colOff>
      <xdr:row>33</xdr:row>
      <xdr:rowOff>128633</xdr:rowOff>
    </xdr:to>
    <xdr:cxnSp macro="">
      <xdr:nvCxnSpPr>
        <xdr:cNvPr id="314" name="直線コネクタ 313"/>
        <xdr:cNvCxnSpPr/>
      </xdr:nvCxnSpPr>
      <xdr:spPr>
        <a:xfrm>
          <a:off x="16421100" y="578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153126</xdr:rowOff>
    </xdr:from>
    <xdr:to>
      <xdr:col>24</xdr:col>
      <xdr:colOff>31750</xdr:colOff>
      <xdr:row>39</xdr:row>
      <xdr:rowOff>105773</xdr:rowOff>
    </xdr:to>
    <xdr:cxnSp macro="">
      <xdr:nvCxnSpPr>
        <xdr:cNvPr id="315" name="直線コネクタ 314"/>
        <xdr:cNvCxnSpPr/>
      </xdr:nvCxnSpPr>
      <xdr:spPr>
        <a:xfrm flipV="1">
          <a:off x="15671800" y="6668226"/>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123751</xdr:rowOff>
    </xdr:from>
    <xdr:ext cx="762000" cy="259045"/>
    <xdr:sp macro="" textlink="">
      <xdr:nvSpPr>
        <xdr:cNvPr id="316" name="補助費等平均値テキスト"/>
        <xdr:cNvSpPr txBox="1"/>
      </xdr:nvSpPr>
      <xdr:spPr>
        <a:xfrm>
          <a:off x="16598900" y="5953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107224</xdr:rowOff>
    </xdr:from>
    <xdr:to>
      <xdr:col>24</xdr:col>
      <xdr:colOff>82550</xdr:colOff>
      <xdr:row>36</xdr:row>
      <xdr:rowOff>37374</xdr:rowOff>
    </xdr:to>
    <xdr:sp macro="" textlink="">
      <xdr:nvSpPr>
        <xdr:cNvPr id="317" name="フローチャート : 判断 316"/>
        <xdr:cNvSpPr/>
      </xdr:nvSpPr>
      <xdr:spPr>
        <a:xfrm>
          <a:off x="164592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105773</xdr:rowOff>
    </xdr:from>
    <xdr:to>
      <xdr:col>22</xdr:col>
      <xdr:colOff>565150</xdr:colOff>
      <xdr:row>39</xdr:row>
      <xdr:rowOff>164556</xdr:rowOff>
    </xdr:to>
    <xdr:cxnSp macro="">
      <xdr:nvCxnSpPr>
        <xdr:cNvPr id="318" name="直線コネクタ 317"/>
        <xdr:cNvCxnSpPr/>
      </xdr:nvCxnSpPr>
      <xdr:spPr>
        <a:xfrm flipV="1">
          <a:off x="14782800" y="679232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100693</xdr:rowOff>
    </xdr:from>
    <xdr:to>
      <xdr:col>22</xdr:col>
      <xdr:colOff>615950</xdr:colOff>
      <xdr:row>36</xdr:row>
      <xdr:rowOff>30843</xdr:rowOff>
    </xdr:to>
    <xdr:sp macro="" textlink="">
      <xdr:nvSpPr>
        <xdr:cNvPr id="319" name="フローチャート : 判断 318"/>
        <xdr:cNvSpPr/>
      </xdr:nvSpPr>
      <xdr:spPr>
        <a:xfrm>
          <a:off x="15621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41020</xdr:rowOff>
    </xdr:from>
    <xdr:ext cx="736600" cy="259045"/>
    <xdr:sp macro="" textlink="">
      <xdr:nvSpPr>
        <xdr:cNvPr id="320" name="テキスト ボックス 319"/>
        <xdr:cNvSpPr txBox="1"/>
      </xdr:nvSpPr>
      <xdr:spPr>
        <a:xfrm>
          <a:off x="15290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118835</xdr:rowOff>
    </xdr:from>
    <xdr:to>
      <xdr:col>21</xdr:col>
      <xdr:colOff>361950</xdr:colOff>
      <xdr:row>39</xdr:row>
      <xdr:rowOff>164556</xdr:rowOff>
    </xdr:to>
    <xdr:cxnSp macro="">
      <xdr:nvCxnSpPr>
        <xdr:cNvPr id="321" name="直線コネクタ 320"/>
        <xdr:cNvCxnSpPr/>
      </xdr:nvCxnSpPr>
      <xdr:spPr>
        <a:xfrm>
          <a:off x="13893800" y="6805385"/>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113756</xdr:rowOff>
    </xdr:from>
    <xdr:to>
      <xdr:col>21</xdr:col>
      <xdr:colOff>412750</xdr:colOff>
      <xdr:row>36</xdr:row>
      <xdr:rowOff>43906</xdr:rowOff>
    </xdr:to>
    <xdr:sp macro="" textlink="">
      <xdr:nvSpPr>
        <xdr:cNvPr id="322" name="フローチャート : 判断 321"/>
        <xdr:cNvSpPr/>
      </xdr:nvSpPr>
      <xdr:spPr>
        <a:xfrm>
          <a:off x="14732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54083</xdr:rowOff>
    </xdr:from>
    <xdr:ext cx="762000" cy="259045"/>
    <xdr:sp macro="" textlink="">
      <xdr:nvSpPr>
        <xdr:cNvPr id="323" name="テキスト ボックス 322"/>
        <xdr:cNvSpPr txBox="1"/>
      </xdr:nvSpPr>
      <xdr:spPr>
        <a:xfrm>
          <a:off x="14401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118835</xdr:rowOff>
    </xdr:from>
    <xdr:to>
      <xdr:col>20</xdr:col>
      <xdr:colOff>158750</xdr:colOff>
      <xdr:row>41</xdr:row>
      <xdr:rowOff>56787</xdr:rowOff>
    </xdr:to>
    <xdr:cxnSp macro="">
      <xdr:nvCxnSpPr>
        <xdr:cNvPr id="324" name="直線コネクタ 323"/>
        <xdr:cNvCxnSpPr/>
      </xdr:nvCxnSpPr>
      <xdr:spPr>
        <a:xfrm flipV="1">
          <a:off x="13004800" y="6805385"/>
          <a:ext cx="889000" cy="28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35378</xdr:rowOff>
    </xdr:from>
    <xdr:to>
      <xdr:col>20</xdr:col>
      <xdr:colOff>209550</xdr:colOff>
      <xdr:row>35</xdr:row>
      <xdr:rowOff>136978</xdr:rowOff>
    </xdr:to>
    <xdr:sp macro="" textlink="">
      <xdr:nvSpPr>
        <xdr:cNvPr id="325" name="フローチャート : 判断 324"/>
        <xdr:cNvSpPr/>
      </xdr:nvSpPr>
      <xdr:spPr>
        <a:xfrm>
          <a:off x="13843000" y="603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147155</xdr:rowOff>
    </xdr:from>
    <xdr:ext cx="762000" cy="259045"/>
    <xdr:sp macro="" textlink="">
      <xdr:nvSpPr>
        <xdr:cNvPr id="326" name="テキスト ボックス 325"/>
        <xdr:cNvSpPr txBox="1"/>
      </xdr:nvSpPr>
      <xdr:spPr>
        <a:xfrm>
          <a:off x="13512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68036</xdr:rowOff>
    </xdr:from>
    <xdr:to>
      <xdr:col>19</xdr:col>
      <xdr:colOff>6350</xdr:colOff>
      <xdr:row>35</xdr:row>
      <xdr:rowOff>169636</xdr:rowOff>
    </xdr:to>
    <xdr:sp macro="" textlink="">
      <xdr:nvSpPr>
        <xdr:cNvPr id="327" name="フローチャート : 判断 326"/>
        <xdr:cNvSpPr/>
      </xdr:nvSpPr>
      <xdr:spPr>
        <a:xfrm>
          <a:off x="12954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8363</xdr:rowOff>
    </xdr:from>
    <xdr:ext cx="762000" cy="259045"/>
    <xdr:sp macro="" textlink="">
      <xdr:nvSpPr>
        <xdr:cNvPr id="328" name="テキスト ボックス 327"/>
        <xdr:cNvSpPr txBox="1"/>
      </xdr:nvSpPr>
      <xdr:spPr>
        <a:xfrm>
          <a:off x="12623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102326</xdr:rowOff>
    </xdr:from>
    <xdr:to>
      <xdr:col>24</xdr:col>
      <xdr:colOff>82550</xdr:colOff>
      <xdr:row>39</xdr:row>
      <xdr:rowOff>32476</xdr:rowOff>
    </xdr:to>
    <xdr:sp macro="" textlink="">
      <xdr:nvSpPr>
        <xdr:cNvPr id="334" name="円/楕円 333"/>
        <xdr:cNvSpPr/>
      </xdr:nvSpPr>
      <xdr:spPr>
        <a:xfrm>
          <a:off x="16459200" y="661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10903</xdr:rowOff>
    </xdr:from>
    <xdr:ext cx="762000" cy="259045"/>
    <xdr:sp macro="" textlink="">
      <xdr:nvSpPr>
        <xdr:cNvPr id="335" name="補助費等該当値テキスト"/>
        <xdr:cNvSpPr txBox="1"/>
      </xdr:nvSpPr>
      <xdr:spPr>
        <a:xfrm>
          <a:off x="16598900" y="652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54973</xdr:rowOff>
    </xdr:from>
    <xdr:to>
      <xdr:col>22</xdr:col>
      <xdr:colOff>615950</xdr:colOff>
      <xdr:row>39</xdr:row>
      <xdr:rowOff>156573</xdr:rowOff>
    </xdr:to>
    <xdr:sp macro="" textlink="">
      <xdr:nvSpPr>
        <xdr:cNvPr id="336" name="円/楕円 335"/>
        <xdr:cNvSpPr/>
      </xdr:nvSpPr>
      <xdr:spPr>
        <a:xfrm>
          <a:off x="15621000" y="674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141350</xdr:rowOff>
    </xdr:from>
    <xdr:ext cx="736600" cy="259045"/>
    <xdr:sp macro="" textlink="">
      <xdr:nvSpPr>
        <xdr:cNvPr id="337" name="テキスト ボックス 336"/>
        <xdr:cNvSpPr txBox="1"/>
      </xdr:nvSpPr>
      <xdr:spPr>
        <a:xfrm>
          <a:off x="15290800" y="6827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113756</xdr:rowOff>
    </xdr:from>
    <xdr:to>
      <xdr:col>21</xdr:col>
      <xdr:colOff>412750</xdr:colOff>
      <xdr:row>40</xdr:row>
      <xdr:rowOff>43906</xdr:rowOff>
    </xdr:to>
    <xdr:sp macro="" textlink="">
      <xdr:nvSpPr>
        <xdr:cNvPr id="338" name="円/楕円 337"/>
        <xdr:cNvSpPr/>
      </xdr:nvSpPr>
      <xdr:spPr>
        <a:xfrm>
          <a:off x="14732000" y="680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28683</xdr:rowOff>
    </xdr:from>
    <xdr:ext cx="762000" cy="259045"/>
    <xdr:sp macro="" textlink="">
      <xdr:nvSpPr>
        <xdr:cNvPr id="339" name="テキスト ボックス 338"/>
        <xdr:cNvSpPr txBox="1"/>
      </xdr:nvSpPr>
      <xdr:spPr>
        <a:xfrm>
          <a:off x="14401800" y="6886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68035</xdr:rowOff>
    </xdr:from>
    <xdr:to>
      <xdr:col>20</xdr:col>
      <xdr:colOff>209550</xdr:colOff>
      <xdr:row>39</xdr:row>
      <xdr:rowOff>169635</xdr:rowOff>
    </xdr:to>
    <xdr:sp macro="" textlink="">
      <xdr:nvSpPr>
        <xdr:cNvPr id="340" name="円/楕円 339"/>
        <xdr:cNvSpPr/>
      </xdr:nvSpPr>
      <xdr:spPr>
        <a:xfrm>
          <a:off x="13843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154412</xdr:rowOff>
    </xdr:from>
    <xdr:ext cx="762000" cy="259045"/>
    <xdr:sp macro="" textlink="">
      <xdr:nvSpPr>
        <xdr:cNvPr id="341" name="テキスト ボックス 340"/>
        <xdr:cNvSpPr txBox="1"/>
      </xdr:nvSpPr>
      <xdr:spPr>
        <a:xfrm>
          <a:off x="13512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590550</xdr:colOff>
      <xdr:row>41</xdr:row>
      <xdr:rowOff>5987</xdr:rowOff>
    </xdr:from>
    <xdr:to>
      <xdr:col>19</xdr:col>
      <xdr:colOff>6350</xdr:colOff>
      <xdr:row>41</xdr:row>
      <xdr:rowOff>107587</xdr:rowOff>
    </xdr:to>
    <xdr:sp macro="" textlink="">
      <xdr:nvSpPr>
        <xdr:cNvPr id="342" name="円/楕円 341"/>
        <xdr:cNvSpPr/>
      </xdr:nvSpPr>
      <xdr:spPr>
        <a:xfrm>
          <a:off x="12954000" y="703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92364</xdr:rowOff>
    </xdr:from>
    <xdr:ext cx="762000" cy="259045"/>
    <xdr:sp macro="" textlink="">
      <xdr:nvSpPr>
        <xdr:cNvPr id="343" name="テキスト ボックス 342"/>
        <xdr:cNvSpPr txBox="1"/>
      </xdr:nvSpPr>
      <xdr:spPr>
        <a:xfrm>
          <a:off x="12623800" y="712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公債費に係る経常収支比率は緩やかに減少傾向にあり、類似団体平均を</a:t>
          </a:r>
          <a:r>
            <a:rPr kumimoji="1" lang="en-US" altLang="ja-JP" sz="1300">
              <a:latin typeface="ＭＳ Ｐゴシック"/>
            </a:rPr>
            <a:t>5.4</a:t>
          </a:r>
          <a:r>
            <a:rPr kumimoji="1" lang="ja-JP" altLang="en-US" sz="1300">
              <a:latin typeface="ＭＳ Ｐゴシック"/>
            </a:rPr>
            <a:t>ポイント下回っている。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a:t>
          </a:r>
          <a:r>
            <a:rPr kumimoji="1" lang="ja-JP" altLang="ja-JP" sz="1300">
              <a:solidFill>
                <a:schemeClr val="dk1"/>
              </a:solidFill>
              <a:effectLst/>
              <a:latin typeface="+mn-lt"/>
              <a:ea typeface="+mn-ea"/>
              <a:cs typeface="+mn-cs"/>
            </a:rPr>
            <a:t>償還終了に伴</a:t>
          </a:r>
          <a:r>
            <a:rPr kumimoji="1" lang="ja-JP" altLang="en-US" sz="1300">
              <a:solidFill>
                <a:schemeClr val="dk1"/>
              </a:solidFill>
              <a:effectLst/>
              <a:latin typeface="+mn-lt"/>
              <a:ea typeface="+mn-ea"/>
              <a:cs typeface="+mn-cs"/>
            </a:rPr>
            <a:t>う</a:t>
          </a:r>
          <a:r>
            <a:rPr kumimoji="1" lang="ja-JP" altLang="ja-JP" sz="1300">
              <a:solidFill>
                <a:schemeClr val="dk1"/>
              </a:solidFill>
              <a:effectLst/>
              <a:latin typeface="+mn-lt"/>
              <a:ea typeface="+mn-ea"/>
              <a:cs typeface="+mn-cs"/>
            </a:rPr>
            <a:t>元利償還金</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減少</a:t>
          </a:r>
          <a:r>
            <a:rPr kumimoji="1" lang="ja-JP" altLang="en-US" sz="1300">
              <a:solidFill>
                <a:schemeClr val="dk1"/>
              </a:solidFill>
              <a:effectLst/>
              <a:latin typeface="+mn-lt"/>
              <a:ea typeface="+mn-ea"/>
              <a:cs typeface="+mn-cs"/>
            </a:rPr>
            <a:t>が要因の一部であり、今後も建設事業費の抑制を図りつつ、地方債の発行に極力頼らない財政運営に努める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8" name="直線コネクタ 357"/>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9" name="テキスト ボックス 358"/>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2" name="直線コネクタ 361"/>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3" name="テキスト ボックス 362"/>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29845</xdr:rowOff>
    </xdr:from>
    <xdr:to>
      <xdr:col>7</xdr:col>
      <xdr:colOff>15875</xdr:colOff>
      <xdr:row>81</xdr:row>
      <xdr:rowOff>58420</xdr:rowOff>
    </xdr:to>
    <xdr:cxnSp macro="">
      <xdr:nvCxnSpPr>
        <xdr:cNvPr id="367" name="直線コネクタ 366"/>
        <xdr:cNvCxnSpPr/>
      </xdr:nvCxnSpPr>
      <xdr:spPr>
        <a:xfrm flipV="1">
          <a:off x="4826000" y="1271714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30497</xdr:rowOff>
    </xdr:from>
    <xdr:ext cx="762000" cy="259045"/>
    <xdr:sp macro="" textlink="">
      <xdr:nvSpPr>
        <xdr:cNvPr id="368" name="公債費最小値テキスト"/>
        <xdr:cNvSpPr txBox="1"/>
      </xdr:nvSpPr>
      <xdr:spPr>
        <a:xfrm>
          <a:off x="4914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81</xdr:row>
      <xdr:rowOff>58420</xdr:rowOff>
    </xdr:from>
    <xdr:to>
      <xdr:col>7</xdr:col>
      <xdr:colOff>104775</xdr:colOff>
      <xdr:row>81</xdr:row>
      <xdr:rowOff>58420</xdr:rowOff>
    </xdr:to>
    <xdr:cxnSp macro="">
      <xdr:nvCxnSpPr>
        <xdr:cNvPr id="369" name="直線コネクタ 368"/>
        <xdr:cNvCxnSpPr/>
      </xdr:nvCxnSpPr>
      <xdr:spPr>
        <a:xfrm>
          <a:off x="4737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116222</xdr:rowOff>
    </xdr:from>
    <xdr:ext cx="762000" cy="259045"/>
    <xdr:sp macro="" textlink="">
      <xdr:nvSpPr>
        <xdr:cNvPr id="370" name="公債費最大値テキスト"/>
        <xdr:cNvSpPr txBox="1"/>
      </xdr:nvSpPr>
      <xdr:spPr>
        <a:xfrm>
          <a:off x="4914900" y="1246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74</xdr:row>
      <xdr:rowOff>29845</xdr:rowOff>
    </xdr:from>
    <xdr:to>
      <xdr:col>7</xdr:col>
      <xdr:colOff>104775</xdr:colOff>
      <xdr:row>74</xdr:row>
      <xdr:rowOff>29845</xdr:rowOff>
    </xdr:to>
    <xdr:cxnSp macro="">
      <xdr:nvCxnSpPr>
        <xdr:cNvPr id="371" name="直線コネクタ 370"/>
        <xdr:cNvCxnSpPr/>
      </xdr:nvCxnSpPr>
      <xdr:spPr>
        <a:xfrm>
          <a:off x="4737100" y="1271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132715</xdr:rowOff>
    </xdr:from>
    <xdr:to>
      <xdr:col>7</xdr:col>
      <xdr:colOff>15875</xdr:colOff>
      <xdr:row>75</xdr:row>
      <xdr:rowOff>167005</xdr:rowOff>
    </xdr:to>
    <xdr:cxnSp macro="">
      <xdr:nvCxnSpPr>
        <xdr:cNvPr id="372" name="直線コネクタ 371"/>
        <xdr:cNvCxnSpPr/>
      </xdr:nvCxnSpPr>
      <xdr:spPr>
        <a:xfrm flipV="1">
          <a:off x="3987800" y="129914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19702</xdr:rowOff>
    </xdr:from>
    <xdr:ext cx="762000" cy="259045"/>
    <xdr:sp macro="" textlink="">
      <xdr:nvSpPr>
        <xdr:cNvPr id="373" name="公債費平均値テキスト"/>
        <xdr:cNvSpPr txBox="1"/>
      </xdr:nvSpPr>
      <xdr:spPr>
        <a:xfrm>
          <a:off x="4914900" y="13221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47625</xdr:rowOff>
    </xdr:from>
    <xdr:to>
      <xdr:col>7</xdr:col>
      <xdr:colOff>66675</xdr:colOff>
      <xdr:row>77</xdr:row>
      <xdr:rowOff>149225</xdr:rowOff>
    </xdr:to>
    <xdr:sp macro="" textlink="">
      <xdr:nvSpPr>
        <xdr:cNvPr id="374" name="フローチャート : 判断 373"/>
        <xdr:cNvSpPr/>
      </xdr:nvSpPr>
      <xdr:spPr>
        <a:xfrm>
          <a:off x="47752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167005</xdr:rowOff>
    </xdr:from>
    <xdr:to>
      <xdr:col>5</xdr:col>
      <xdr:colOff>549275</xdr:colOff>
      <xdr:row>76</xdr:row>
      <xdr:rowOff>6986</xdr:rowOff>
    </xdr:to>
    <xdr:cxnSp macro="">
      <xdr:nvCxnSpPr>
        <xdr:cNvPr id="375" name="直線コネクタ 374"/>
        <xdr:cNvCxnSpPr/>
      </xdr:nvCxnSpPr>
      <xdr:spPr>
        <a:xfrm flipV="1">
          <a:off x="3098800" y="1302575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93345</xdr:rowOff>
    </xdr:from>
    <xdr:to>
      <xdr:col>5</xdr:col>
      <xdr:colOff>600075</xdr:colOff>
      <xdr:row>78</xdr:row>
      <xdr:rowOff>23495</xdr:rowOff>
    </xdr:to>
    <xdr:sp macro="" textlink="">
      <xdr:nvSpPr>
        <xdr:cNvPr id="376" name="フローチャート : 判断 375"/>
        <xdr:cNvSpPr/>
      </xdr:nvSpPr>
      <xdr:spPr>
        <a:xfrm>
          <a:off x="3937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8272</xdr:rowOff>
    </xdr:from>
    <xdr:ext cx="736600" cy="259045"/>
    <xdr:sp macro="" textlink="">
      <xdr:nvSpPr>
        <xdr:cNvPr id="377" name="テキスト ボックス 376"/>
        <xdr:cNvSpPr txBox="1"/>
      </xdr:nvSpPr>
      <xdr:spPr>
        <a:xfrm>
          <a:off x="3606800" y="13381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6986</xdr:rowOff>
    </xdr:from>
    <xdr:to>
      <xdr:col>4</xdr:col>
      <xdr:colOff>346075</xdr:colOff>
      <xdr:row>76</xdr:row>
      <xdr:rowOff>64136</xdr:rowOff>
    </xdr:to>
    <xdr:cxnSp macro="">
      <xdr:nvCxnSpPr>
        <xdr:cNvPr id="378" name="直線コネクタ 377"/>
        <xdr:cNvCxnSpPr/>
      </xdr:nvCxnSpPr>
      <xdr:spPr>
        <a:xfrm flipV="1">
          <a:off x="2209800" y="1303718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116205</xdr:rowOff>
    </xdr:from>
    <xdr:to>
      <xdr:col>4</xdr:col>
      <xdr:colOff>396875</xdr:colOff>
      <xdr:row>78</xdr:row>
      <xdr:rowOff>46355</xdr:rowOff>
    </xdr:to>
    <xdr:sp macro="" textlink="">
      <xdr:nvSpPr>
        <xdr:cNvPr id="379" name="フローチャート : 判断 378"/>
        <xdr:cNvSpPr/>
      </xdr:nvSpPr>
      <xdr:spPr>
        <a:xfrm>
          <a:off x="3048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31132</xdr:rowOff>
    </xdr:from>
    <xdr:ext cx="762000" cy="259045"/>
    <xdr:sp macro="" textlink="">
      <xdr:nvSpPr>
        <xdr:cNvPr id="380" name="テキスト ボックス 379"/>
        <xdr:cNvSpPr txBox="1"/>
      </xdr:nvSpPr>
      <xdr:spPr>
        <a:xfrm>
          <a:off x="2717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64136</xdr:rowOff>
    </xdr:from>
    <xdr:to>
      <xdr:col>3</xdr:col>
      <xdr:colOff>142875</xdr:colOff>
      <xdr:row>76</xdr:row>
      <xdr:rowOff>144145</xdr:rowOff>
    </xdr:to>
    <xdr:cxnSp macro="">
      <xdr:nvCxnSpPr>
        <xdr:cNvPr id="381" name="直線コネクタ 380"/>
        <xdr:cNvCxnSpPr/>
      </xdr:nvCxnSpPr>
      <xdr:spPr>
        <a:xfrm flipV="1">
          <a:off x="1320800" y="13094336"/>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82" name="フローチャート : 判断 381"/>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128288</xdr:rowOff>
    </xdr:from>
    <xdr:ext cx="762000" cy="259045"/>
    <xdr:sp macro="" textlink="">
      <xdr:nvSpPr>
        <xdr:cNvPr id="383" name="テキスト ボックス 382"/>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139064</xdr:rowOff>
    </xdr:from>
    <xdr:to>
      <xdr:col>1</xdr:col>
      <xdr:colOff>676275</xdr:colOff>
      <xdr:row>78</xdr:row>
      <xdr:rowOff>69214</xdr:rowOff>
    </xdr:to>
    <xdr:sp macro="" textlink="">
      <xdr:nvSpPr>
        <xdr:cNvPr id="384" name="フローチャート : 判断 383"/>
        <xdr:cNvSpPr/>
      </xdr:nvSpPr>
      <xdr:spPr>
        <a:xfrm>
          <a:off x="1270000" y="1334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53991</xdr:rowOff>
    </xdr:from>
    <xdr:ext cx="762000" cy="259045"/>
    <xdr:sp macro="" textlink="">
      <xdr:nvSpPr>
        <xdr:cNvPr id="385" name="テキスト ボックス 384"/>
        <xdr:cNvSpPr txBox="1"/>
      </xdr:nvSpPr>
      <xdr:spPr>
        <a:xfrm>
          <a:off x="939800" y="1342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81915</xdr:rowOff>
    </xdr:from>
    <xdr:to>
      <xdr:col>7</xdr:col>
      <xdr:colOff>66675</xdr:colOff>
      <xdr:row>76</xdr:row>
      <xdr:rowOff>12064</xdr:rowOff>
    </xdr:to>
    <xdr:sp macro="" textlink="">
      <xdr:nvSpPr>
        <xdr:cNvPr id="391" name="円/楕円 390"/>
        <xdr:cNvSpPr/>
      </xdr:nvSpPr>
      <xdr:spPr>
        <a:xfrm>
          <a:off x="4775200" y="12940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98442</xdr:rowOff>
    </xdr:from>
    <xdr:ext cx="762000" cy="259045"/>
    <xdr:sp macro="" textlink="">
      <xdr:nvSpPr>
        <xdr:cNvPr id="392" name="公債費該当値テキスト"/>
        <xdr:cNvSpPr txBox="1"/>
      </xdr:nvSpPr>
      <xdr:spPr>
        <a:xfrm>
          <a:off x="4914900" y="12785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116205</xdr:rowOff>
    </xdr:from>
    <xdr:to>
      <xdr:col>5</xdr:col>
      <xdr:colOff>600075</xdr:colOff>
      <xdr:row>76</xdr:row>
      <xdr:rowOff>46355</xdr:rowOff>
    </xdr:to>
    <xdr:sp macro="" textlink="">
      <xdr:nvSpPr>
        <xdr:cNvPr id="393" name="円/楕円 392"/>
        <xdr:cNvSpPr/>
      </xdr:nvSpPr>
      <xdr:spPr>
        <a:xfrm>
          <a:off x="39370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56532</xdr:rowOff>
    </xdr:from>
    <xdr:ext cx="736600" cy="259045"/>
    <xdr:sp macro="" textlink="">
      <xdr:nvSpPr>
        <xdr:cNvPr id="394" name="テキスト ボックス 393"/>
        <xdr:cNvSpPr txBox="1"/>
      </xdr:nvSpPr>
      <xdr:spPr>
        <a:xfrm>
          <a:off x="3606800" y="12743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127635</xdr:rowOff>
    </xdr:from>
    <xdr:to>
      <xdr:col>4</xdr:col>
      <xdr:colOff>396875</xdr:colOff>
      <xdr:row>76</xdr:row>
      <xdr:rowOff>57786</xdr:rowOff>
    </xdr:to>
    <xdr:sp macro="" textlink="">
      <xdr:nvSpPr>
        <xdr:cNvPr id="395" name="円/楕円 394"/>
        <xdr:cNvSpPr/>
      </xdr:nvSpPr>
      <xdr:spPr>
        <a:xfrm>
          <a:off x="3048000" y="129863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67962</xdr:rowOff>
    </xdr:from>
    <xdr:ext cx="762000" cy="259045"/>
    <xdr:sp macro="" textlink="">
      <xdr:nvSpPr>
        <xdr:cNvPr id="396" name="テキスト ボックス 395"/>
        <xdr:cNvSpPr txBox="1"/>
      </xdr:nvSpPr>
      <xdr:spPr>
        <a:xfrm>
          <a:off x="2717800" y="127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13336</xdr:rowOff>
    </xdr:from>
    <xdr:to>
      <xdr:col>3</xdr:col>
      <xdr:colOff>193675</xdr:colOff>
      <xdr:row>76</xdr:row>
      <xdr:rowOff>114936</xdr:rowOff>
    </xdr:to>
    <xdr:sp macro="" textlink="">
      <xdr:nvSpPr>
        <xdr:cNvPr id="397" name="円/楕円 396"/>
        <xdr:cNvSpPr/>
      </xdr:nvSpPr>
      <xdr:spPr>
        <a:xfrm>
          <a:off x="2159000" y="130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125112</xdr:rowOff>
    </xdr:from>
    <xdr:ext cx="762000" cy="259045"/>
    <xdr:sp macro="" textlink="">
      <xdr:nvSpPr>
        <xdr:cNvPr id="398" name="テキスト ボックス 397"/>
        <xdr:cNvSpPr txBox="1"/>
      </xdr:nvSpPr>
      <xdr:spPr>
        <a:xfrm>
          <a:off x="1828800" y="1281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93345</xdr:rowOff>
    </xdr:from>
    <xdr:to>
      <xdr:col>1</xdr:col>
      <xdr:colOff>676275</xdr:colOff>
      <xdr:row>77</xdr:row>
      <xdr:rowOff>23495</xdr:rowOff>
    </xdr:to>
    <xdr:sp macro="" textlink="">
      <xdr:nvSpPr>
        <xdr:cNvPr id="399" name="円/楕円 398"/>
        <xdr:cNvSpPr/>
      </xdr:nvSpPr>
      <xdr:spPr>
        <a:xfrm>
          <a:off x="1270000" y="131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33672</xdr:rowOff>
    </xdr:from>
    <xdr:ext cx="762000" cy="259045"/>
    <xdr:sp macro="" textlink="">
      <xdr:nvSpPr>
        <xdr:cNvPr id="400" name="テキスト ボックス 399"/>
        <xdr:cNvSpPr txBox="1"/>
      </xdr:nvSpPr>
      <xdr:spPr>
        <a:xfrm>
          <a:off x="939800" y="1289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公債費以外に係る経常収支比率は類似団体順位が最下位である。</a:t>
          </a:r>
          <a:endParaRPr kumimoji="1" lang="en-US" altLang="ja-JP" sz="1300">
            <a:latin typeface="ＭＳ Ｐゴシック"/>
          </a:endParaRPr>
        </a:p>
        <a:p>
          <a:r>
            <a:rPr kumimoji="1" lang="ja-JP" altLang="en-US" sz="1300">
              <a:latin typeface="ＭＳ Ｐゴシック"/>
            </a:rPr>
            <a:t>　今後も財政状況や経済状況に十分配慮し、公営企業の事業実施による繰出金の単年度負担の抑制や建設事業の計画的な実施に努め、健全な財政運営を目指す。</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46989</xdr:rowOff>
    </xdr:to>
    <xdr:cxnSp macro="">
      <xdr:nvCxnSpPr>
        <xdr:cNvPr id="426" name="直線コネクタ 425"/>
        <xdr:cNvCxnSpPr/>
      </xdr:nvCxnSpPr>
      <xdr:spPr>
        <a:xfrm flipV="1">
          <a:off x="16510000" y="12631420"/>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19066</xdr:rowOff>
    </xdr:from>
    <xdr:ext cx="762000" cy="259045"/>
    <xdr:sp macro="" textlink="">
      <xdr:nvSpPr>
        <xdr:cNvPr id="427" name="公債費以外最小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23</xdr:col>
      <xdr:colOff>628650</xdr:colOff>
      <xdr:row>81</xdr:row>
      <xdr:rowOff>46989</xdr:rowOff>
    </xdr:from>
    <xdr:to>
      <xdr:col>24</xdr:col>
      <xdr:colOff>120650</xdr:colOff>
      <xdr:row>81</xdr:row>
      <xdr:rowOff>46989</xdr:rowOff>
    </xdr:to>
    <xdr:cxnSp macro="">
      <xdr:nvCxnSpPr>
        <xdr:cNvPr id="428" name="直線コネクタ 427"/>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9"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30" name="直線コネクタ 429"/>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81</xdr:row>
      <xdr:rowOff>46989</xdr:rowOff>
    </xdr:from>
    <xdr:to>
      <xdr:col>24</xdr:col>
      <xdr:colOff>31750</xdr:colOff>
      <xdr:row>81</xdr:row>
      <xdr:rowOff>83565</xdr:rowOff>
    </xdr:to>
    <xdr:cxnSp macro="">
      <xdr:nvCxnSpPr>
        <xdr:cNvPr id="431" name="直線コネクタ 430"/>
        <xdr:cNvCxnSpPr/>
      </xdr:nvCxnSpPr>
      <xdr:spPr>
        <a:xfrm flipV="1">
          <a:off x="15671800" y="13934439"/>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165879</xdr:rowOff>
    </xdr:from>
    <xdr:ext cx="762000" cy="259045"/>
    <xdr:sp macro="" textlink="">
      <xdr:nvSpPr>
        <xdr:cNvPr id="432" name="公債費以外平均値テキスト"/>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149352</xdr:rowOff>
    </xdr:from>
    <xdr:to>
      <xdr:col>24</xdr:col>
      <xdr:colOff>82550</xdr:colOff>
      <xdr:row>77</xdr:row>
      <xdr:rowOff>79502</xdr:rowOff>
    </xdr:to>
    <xdr:sp macro="" textlink="">
      <xdr:nvSpPr>
        <xdr:cNvPr id="433" name="フローチャート : 判断 432"/>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113285</xdr:rowOff>
    </xdr:from>
    <xdr:to>
      <xdr:col>22</xdr:col>
      <xdr:colOff>565150</xdr:colOff>
      <xdr:row>81</xdr:row>
      <xdr:rowOff>83565</xdr:rowOff>
    </xdr:to>
    <xdr:cxnSp macro="">
      <xdr:nvCxnSpPr>
        <xdr:cNvPr id="434" name="直線コネクタ 433"/>
        <xdr:cNvCxnSpPr/>
      </xdr:nvCxnSpPr>
      <xdr:spPr>
        <a:xfrm>
          <a:off x="14782800" y="13829285"/>
          <a:ext cx="889000" cy="14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435" name="フローチャート : 判断 434"/>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66819</xdr:rowOff>
    </xdr:from>
    <xdr:ext cx="736600" cy="259045"/>
    <xdr:sp macro="" textlink="">
      <xdr:nvSpPr>
        <xdr:cNvPr id="436" name="テキスト ボックス 435"/>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106426</xdr:rowOff>
    </xdr:from>
    <xdr:to>
      <xdr:col>21</xdr:col>
      <xdr:colOff>361950</xdr:colOff>
      <xdr:row>80</xdr:row>
      <xdr:rowOff>113285</xdr:rowOff>
    </xdr:to>
    <xdr:cxnSp macro="">
      <xdr:nvCxnSpPr>
        <xdr:cNvPr id="437" name="直線コネクタ 436"/>
        <xdr:cNvCxnSpPr/>
      </xdr:nvCxnSpPr>
      <xdr:spPr>
        <a:xfrm>
          <a:off x="13893800" y="13650976"/>
          <a:ext cx="8890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131063</xdr:rowOff>
    </xdr:from>
    <xdr:to>
      <xdr:col>21</xdr:col>
      <xdr:colOff>412750</xdr:colOff>
      <xdr:row>77</xdr:row>
      <xdr:rowOff>61213</xdr:rowOff>
    </xdr:to>
    <xdr:sp macro="" textlink="">
      <xdr:nvSpPr>
        <xdr:cNvPr id="438" name="フローチャート : 判断 437"/>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71391</xdr:rowOff>
    </xdr:from>
    <xdr:ext cx="762000" cy="259045"/>
    <xdr:sp macro="" textlink="">
      <xdr:nvSpPr>
        <xdr:cNvPr id="439" name="テキスト ボックス 438"/>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106426</xdr:rowOff>
    </xdr:from>
    <xdr:to>
      <xdr:col>20</xdr:col>
      <xdr:colOff>158750</xdr:colOff>
      <xdr:row>81</xdr:row>
      <xdr:rowOff>170435</xdr:rowOff>
    </xdr:to>
    <xdr:cxnSp macro="">
      <xdr:nvCxnSpPr>
        <xdr:cNvPr id="440" name="直線コネクタ 439"/>
        <xdr:cNvCxnSpPr/>
      </xdr:nvCxnSpPr>
      <xdr:spPr>
        <a:xfrm flipV="1">
          <a:off x="13004800" y="13650976"/>
          <a:ext cx="889000" cy="40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89915</xdr:rowOff>
    </xdr:from>
    <xdr:to>
      <xdr:col>20</xdr:col>
      <xdr:colOff>209550</xdr:colOff>
      <xdr:row>77</xdr:row>
      <xdr:rowOff>20065</xdr:rowOff>
    </xdr:to>
    <xdr:sp macro="" textlink="">
      <xdr:nvSpPr>
        <xdr:cNvPr id="441" name="フローチャート : 判断 440"/>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30243</xdr:rowOff>
    </xdr:from>
    <xdr:ext cx="762000" cy="259045"/>
    <xdr:sp macro="" textlink="">
      <xdr:nvSpPr>
        <xdr:cNvPr id="442" name="テキスト ボックス 441"/>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3" name="フローチャート : 判断 442"/>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4" name="テキスト ボックス 443"/>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80</xdr:row>
      <xdr:rowOff>167639</xdr:rowOff>
    </xdr:from>
    <xdr:to>
      <xdr:col>24</xdr:col>
      <xdr:colOff>82550</xdr:colOff>
      <xdr:row>81</xdr:row>
      <xdr:rowOff>97789</xdr:rowOff>
    </xdr:to>
    <xdr:sp macro="" textlink="">
      <xdr:nvSpPr>
        <xdr:cNvPr id="450" name="円/楕円 449"/>
        <xdr:cNvSpPr/>
      </xdr:nvSpPr>
      <xdr:spPr>
        <a:xfrm>
          <a:off x="164592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76216</xdr:rowOff>
    </xdr:from>
    <xdr:ext cx="762000" cy="259045"/>
    <xdr:sp macro="" textlink="">
      <xdr:nvSpPr>
        <xdr:cNvPr id="451" name="公債費以外該当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22</xdr:col>
      <xdr:colOff>514350</xdr:colOff>
      <xdr:row>81</xdr:row>
      <xdr:rowOff>32765</xdr:rowOff>
    </xdr:from>
    <xdr:to>
      <xdr:col>22</xdr:col>
      <xdr:colOff>615950</xdr:colOff>
      <xdr:row>81</xdr:row>
      <xdr:rowOff>134365</xdr:rowOff>
    </xdr:to>
    <xdr:sp macro="" textlink="">
      <xdr:nvSpPr>
        <xdr:cNvPr id="452" name="円/楕円 451"/>
        <xdr:cNvSpPr/>
      </xdr:nvSpPr>
      <xdr:spPr>
        <a:xfrm>
          <a:off x="15621000" y="139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119142</xdr:rowOff>
    </xdr:from>
    <xdr:ext cx="736600" cy="259045"/>
    <xdr:sp macro="" textlink="">
      <xdr:nvSpPr>
        <xdr:cNvPr id="453" name="テキスト ボックス 452"/>
        <xdr:cNvSpPr txBox="1"/>
      </xdr:nvSpPr>
      <xdr:spPr>
        <a:xfrm>
          <a:off x="15290800" y="140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62485</xdr:rowOff>
    </xdr:from>
    <xdr:to>
      <xdr:col>21</xdr:col>
      <xdr:colOff>412750</xdr:colOff>
      <xdr:row>80</xdr:row>
      <xdr:rowOff>164085</xdr:rowOff>
    </xdr:to>
    <xdr:sp macro="" textlink="">
      <xdr:nvSpPr>
        <xdr:cNvPr id="454" name="円/楕円 453"/>
        <xdr:cNvSpPr/>
      </xdr:nvSpPr>
      <xdr:spPr>
        <a:xfrm>
          <a:off x="14732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148862</xdr:rowOff>
    </xdr:from>
    <xdr:ext cx="762000" cy="259045"/>
    <xdr:sp macro="" textlink="">
      <xdr:nvSpPr>
        <xdr:cNvPr id="455" name="テキスト ボックス 454"/>
        <xdr:cNvSpPr txBox="1"/>
      </xdr:nvSpPr>
      <xdr:spPr>
        <a:xfrm>
          <a:off x="14401800" y="138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55626</xdr:rowOff>
    </xdr:from>
    <xdr:to>
      <xdr:col>20</xdr:col>
      <xdr:colOff>209550</xdr:colOff>
      <xdr:row>79</xdr:row>
      <xdr:rowOff>157226</xdr:rowOff>
    </xdr:to>
    <xdr:sp macro="" textlink="">
      <xdr:nvSpPr>
        <xdr:cNvPr id="456" name="円/楕円 455"/>
        <xdr:cNvSpPr/>
      </xdr:nvSpPr>
      <xdr:spPr>
        <a:xfrm>
          <a:off x="13843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142003</xdr:rowOff>
    </xdr:from>
    <xdr:ext cx="762000" cy="259045"/>
    <xdr:sp macro="" textlink="">
      <xdr:nvSpPr>
        <xdr:cNvPr id="457" name="テキスト ボックス 456"/>
        <xdr:cNvSpPr txBox="1"/>
      </xdr:nvSpPr>
      <xdr:spPr>
        <a:xfrm>
          <a:off x="13512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18</xdr:col>
      <xdr:colOff>590550</xdr:colOff>
      <xdr:row>81</xdr:row>
      <xdr:rowOff>119635</xdr:rowOff>
    </xdr:from>
    <xdr:to>
      <xdr:col>19</xdr:col>
      <xdr:colOff>6350</xdr:colOff>
      <xdr:row>82</xdr:row>
      <xdr:rowOff>49785</xdr:rowOff>
    </xdr:to>
    <xdr:sp macro="" textlink="">
      <xdr:nvSpPr>
        <xdr:cNvPr id="458" name="円/楕円 457"/>
        <xdr:cNvSpPr/>
      </xdr:nvSpPr>
      <xdr:spPr>
        <a:xfrm>
          <a:off x="12954000" y="140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82</xdr:row>
      <xdr:rowOff>34562</xdr:rowOff>
    </xdr:from>
    <xdr:ext cx="762000" cy="259045"/>
    <xdr:sp macro="" textlink="">
      <xdr:nvSpPr>
        <xdr:cNvPr id="459" name="テキスト ボックス 458"/>
        <xdr:cNvSpPr txBox="1"/>
      </xdr:nvSpPr>
      <xdr:spPr>
        <a:xfrm>
          <a:off x="12623800" y="1409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青森県鶴田町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38325</xdr:rowOff>
    </xdr:from>
    <xdr:to>
      <xdr:col>4</xdr:col>
      <xdr:colOff>1117600</xdr:colOff>
      <xdr:row>19</xdr:row>
      <xdr:rowOff>154595</xdr:rowOff>
    </xdr:to>
    <xdr:cxnSp macro="">
      <xdr:nvCxnSpPr>
        <xdr:cNvPr id="47" name="直線コネクタ 46"/>
        <xdr:cNvCxnSpPr/>
      </xdr:nvCxnSpPr>
      <xdr:spPr bwMode="auto">
        <a:xfrm flipV="1">
          <a:off x="5651500" y="1971900"/>
          <a:ext cx="0" cy="1487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126672</xdr:rowOff>
    </xdr:from>
    <xdr:ext cx="762000" cy="259045"/>
    <xdr:sp macro="" textlink="">
      <xdr:nvSpPr>
        <xdr:cNvPr id="48" name="人口1人当たり決算額の推移最小値テキスト130"/>
        <xdr:cNvSpPr txBox="1"/>
      </xdr:nvSpPr>
      <xdr:spPr>
        <a:xfrm>
          <a:off x="5740400" y="343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73,840</a:t>
          </a:r>
          <a:endParaRPr kumimoji="1" lang="ja-JP" altLang="en-US" sz="1000" b="1">
            <a:latin typeface="ＭＳ Ｐゴシック"/>
          </a:endParaRPr>
        </a:p>
      </xdr:txBody>
    </xdr:sp>
    <xdr:clientData/>
  </xdr:oneCellAnchor>
  <xdr:twoCellAnchor>
    <xdr:from>
      <xdr:col>4</xdr:col>
      <xdr:colOff>1028700</xdr:colOff>
      <xdr:row>19</xdr:row>
      <xdr:rowOff>154595</xdr:rowOff>
    </xdr:from>
    <xdr:to>
      <xdr:col>5</xdr:col>
      <xdr:colOff>73025</xdr:colOff>
      <xdr:row>19</xdr:row>
      <xdr:rowOff>154595</xdr:rowOff>
    </xdr:to>
    <xdr:cxnSp macro="">
      <xdr:nvCxnSpPr>
        <xdr:cNvPr id="49" name="直線コネクタ 48"/>
        <xdr:cNvCxnSpPr/>
      </xdr:nvCxnSpPr>
      <xdr:spPr bwMode="auto">
        <a:xfrm>
          <a:off x="5562600" y="3459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124702</xdr:rowOff>
    </xdr:from>
    <xdr:ext cx="762000" cy="259045"/>
    <xdr:sp macro="" textlink="">
      <xdr:nvSpPr>
        <xdr:cNvPr id="50" name="人口1人当たり決算額の推移最大値テキスト130"/>
        <xdr:cNvSpPr txBox="1"/>
      </xdr:nvSpPr>
      <xdr:spPr>
        <a:xfrm>
          <a:off x="5740400" y="17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210,521</a:t>
          </a:r>
          <a:endParaRPr kumimoji="1" lang="ja-JP" altLang="en-US" sz="1000" b="1">
            <a:latin typeface="ＭＳ Ｐゴシック"/>
          </a:endParaRPr>
        </a:p>
      </xdr:txBody>
    </xdr:sp>
    <xdr:clientData/>
  </xdr:oneCellAnchor>
  <xdr:twoCellAnchor>
    <xdr:from>
      <xdr:col>4</xdr:col>
      <xdr:colOff>1028700</xdr:colOff>
      <xdr:row>11</xdr:row>
      <xdr:rowOff>38325</xdr:rowOff>
    </xdr:from>
    <xdr:to>
      <xdr:col>5</xdr:col>
      <xdr:colOff>73025</xdr:colOff>
      <xdr:row>11</xdr:row>
      <xdr:rowOff>38325</xdr:rowOff>
    </xdr:to>
    <xdr:cxnSp macro="">
      <xdr:nvCxnSpPr>
        <xdr:cNvPr id="51" name="直線コネクタ 50"/>
        <xdr:cNvCxnSpPr/>
      </xdr:nvCxnSpPr>
      <xdr:spPr bwMode="auto">
        <a:xfrm>
          <a:off x="5562600" y="1971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123636</xdr:rowOff>
    </xdr:from>
    <xdr:to>
      <xdr:col>4</xdr:col>
      <xdr:colOff>1117600</xdr:colOff>
      <xdr:row>18</xdr:row>
      <xdr:rowOff>170924</xdr:rowOff>
    </xdr:to>
    <xdr:cxnSp macro="">
      <xdr:nvCxnSpPr>
        <xdr:cNvPr id="52" name="直線コネクタ 51"/>
        <xdr:cNvCxnSpPr/>
      </xdr:nvCxnSpPr>
      <xdr:spPr bwMode="auto">
        <a:xfrm>
          <a:off x="5003800" y="3257361"/>
          <a:ext cx="647700" cy="47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99694</xdr:rowOff>
    </xdr:from>
    <xdr:ext cx="762000" cy="259045"/>
    <xdr:sp macro="" textlink="">
      <xdr:nvSpPr>
        <xdr:cNvPr id="53" name="人口1人当たり決算額の推移平均値テキスト130"/>
        <xdr:cNvSpPr txBox="1"/>
      </xdr:nvSpPr>
      <xdr:spPr>
        <a:xfrm>
          <a:off x="5740400" y="2719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83167</xdr:rowOff>
    </xdr:from>
    <xdr:to>
      <xdr:col>5</xdr:col>
      <xdr:colOff>34925</xdr:colOff>
      <xdr:row>17</xdr:row>
      <xdr:rowOff>13317</xdr:rowOff>
    </xdr:to>
    <xdr:sp macro="" textlink="">
      <xdr:nvSpPr>
        <xdr:cNvPr id="54" name="フローチャート : 判断 53"/>
        <xdr:cNvSpPr/>
      </xdr:nvSpPr>
      <xdr:spPr bwMode="auto">
        <a:xfrm>
          <a:off x="56007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123636</xdr:rowOff>
    </xdr:from>
    <xdr:to>
      <xdr:col>4</xdr:col>
      <xdr:colOff>469900</xdr:colOff>
      <xdr:row>18</xdr:row>
      <xdr:rowOff>135371</xdr:rowOff>
    </xdr:to>
    <xdr:cxnSp macro="">
      <xdr:nvCxnSpPr>
        <xdr:cNvPr id="55" name="直線コネクタ 54"/>
        <xdr:cNvCxnSpPr/>
      </xdr:nvCxnSpPr>
      <xdr:spPr bwMode="auto">
        <a:xfrm flipV="1">
          <a:off x="4305300" y="3257361"/>
          <a:ext cx="698500" cy="11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73566</xdr:rowOff>
    </xdr:from>
    <xdr:to>
      <xdr:col>4</xdr:col>
      <xdr:colOff>520700</xdr:colOff>
      <xdr:row>17</xdr:row>
      <xdr:rowOff>3716</xdr:rowOff>
    </xdr:to>
    <xdr:sp macro="" textlink="">
      <xdr:nvSpPr>
        <xdr:cNvPr id="56" name="フローチャート : 判断 55"/>
        <xdr:cNvSpPr/>
      </xdr:nvSpPr>
      <xdr:spPr bwMode="auto">
        <a:xfrm>
          <a:off x="49530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13893</xdr:rowOff>
    </xdr:from>
    <xdr:ext cx="736600" cy="259045"/>
    <xdr:sp macro="" textlink="">
      <xdr:nvSpPr>
        <xdr:cNvPr id="57" name="テキスト ボックス 56"/>
        <xdr:cNvSpPr txBox="1"/>
      </xdr:nvSpPr>
      <xdr:spPr>
        <a:xfrm>
          <a:off x="4622800" y="263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135371</xdr:rowOff>
    </xdr:from>
    <xdr:to>
      <xdr:col>3</xdr:col>
      <xdr:colOff>904875</xdr:colOff>
      <xdr:row>18</xdr:row>
      <xdr:rowOff>154062</xdr:rowOff>
    </xdr:to>
    <xdr:cxnSp macro="">
      <xdr:nvCxnSpPr>
        <xdr:cNvPr id="58" name="直線コネクタ 57"/>
        <xdr:cNvCxnSpPr/>
      </xdr:nvCxnSpPr>
      <xdr:spPr bwMode="auto">
        <a:xfrm flipV="1">
          <a:off x="3606800" y="3269096"/>
          <a:ext cx="698500" cy="18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64422</xdr:rowOff>
    </xdr:from>
    <xdr:to>
      <xdr:col>3</xdr:col>
      <xdr:colOff>955675</xdr:colOff>
      <xdr:row>16</xdr:row>
      <xdr:rowOff>166022</xdr:rowOff>
    </xdr:to>
    <xdr:sp macro="" textlink="">
      <xdr:nvSpPr>
        <xdr:cNvPr id="59" name="フローチャート : 判断 58"/>
        <xdr:cNvSpPr/>
      </xdr:nvSpPr>
      <xdr:spPr bwMode="auto">
        <a:xfrm>
          <a:off x="42545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4749</xdr:rowOff>
    </xdr:from>
    <xdr:ext cx="762000" cy="259045"/>
    <xdr:sp macro="" textlink="">
      <xdr:nvSpPr>
        <xdr:cNvPr id="60" name="テキスト ボックス 59"/>
        <xdr:cNvSpPr txBox="1"/>
      </xdr:nvSpPr>
      <xdr:spPr>
        <a:xfrm>
          <a:off x="3924300" y="262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117366</xdr:rowOff>
    </xdr:from>
    <xdr:to>
      <xdr:col>3</xdr:col>
      <xdr:colOff>206375</xdr:colOff>
      <xdr:row>18</xdr:row>
      <xdr:rowOff>154062</xdr:rowOff>
    </xdr:to>
    <xdr:cxnSp macro="">
      <xdr:nvCxnSpPr>
        <xdr:cNvPr id="61" name="直線コネクタ 60"/>
        <xdr:cNvCxnSpPr/>
      </xdr:nvCxnSpPr>
      <xdr:spPr bwMode="auto">
        <a:xfrm>
          <a:off x="2908300" y="3251091"/>
          <a:ext cx="698500" cy="36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23100</xdr:rowOff>
    </xdr:from>
    <xdr:to>
      <xdr:col>3</xdr:col>
      <xdr:colOff>257175</xdr:colOff>
      <xdr:row>17</xdr:row>
      <xdr:rowOff>124700</xdr:rowOff>
    </xdr:to>
    <xdr:sp macro="" textlink="">
      <xdr:nvSpPr>
        <xdr:cNvPr id="62" name="フローチャート : 判断 61"/>
        <xdr:cNvSpPr/>
      </xdr:nvSpPr>
      <xdr:spPr bwMode="auto">
        <a:xfrm>
          <a:off x="3556000" y="2985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134877</xdr:rowOff>
    </xdr:from>
    <xdr:ext cx="762000" cy="259045"/>
    <xdr:sp macro="" textlink="">
      <xdr:nvSpPr>
        <xdr:cNvPr id="63" name="テキスト ボックス 62"/>
        <xdr:cNvSpPr txBox="1"/>
      </xdr:nvSpPr>
      <xdr:spPr>
        <a:xfrm>
          <a:off x="3225800" y="275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112,753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43673</xdr:rowOff>
    </xdr:from>
    <xdr:to>
      <xdr:col>2</xdr:col>
      <xdr:colOff>692150</xdr:colOff>
      <xdr:row>17</xdr:row>
      <xdr:rowOff>145273</xdr:rowOff>
    </xdr:to>
    <xdr:sp macro="" textlink="">
      <xdr:nvSpPr>
        <xdr:cNvPr id="64" name="フローチャート : 判断 63"/>
        <xdr:cNvSpPr/>
      </xdr:nvSpPr>
      <xdr:spPr bwMode="auto">
        <a:xfrm>
          <a:off x="2857500" y="30059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155450</xdr:rowOff>
    </xdr:from>
    <xdr:ext cx="762000" cy="259045"/>
    <xdr:sp macro="" textlink="">
      <xdr:nvSpPr>
        <xdr:cNvPr id="65" name="テキスト ボックス 64"/>
        <xdr:cNvSpPr txBox="1"/>
      </xdr:nvSpPr>
      <xdr:spPr>
        <a:xfrm>
          <a:off x="2527300" y="277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110,863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120124</xdr:rowOff>
    </xdr:from>
    <xdr:to>
      <xdr:col>5</xdr:col>
      <xdr:colOff>34925</xdr:colOff>
      <xdr:row>19</xdr:row>
      <xdr:rowOff>50274</xdr:rowOff>
    </xdr:to>
    <xdr:sp macro="" textlink="">
      <xdr:nvSpPr>
        <xdr:cNvPr id="71" name="円/楕円 70"/>
        <xdr:cNvSpPr/>
      </xdr:nvSpPr>
      <xdr:spPr bwMode="auto">
        <a:xfrm>
          <a:off x="5600700" y="3253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92201</xdr:rowOff>
    </xdr:from>
    <xdr:ext cx="762000" cy="259045"/>
    <xdr:sp macro="" textlink="">
      <xdr:nvSpPr>
        <xdr:cNvPr id="72" name="人口1人当たり決算額の推移該当値テキスト130"/>
        <xdr:cNvSpPr txBox="1"/>
      </xdr:nvSpPr>
      <xdr:spPr>
        <a:xfrm>
          <a:off x="5740400" y="3225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88,090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72836</xdr:rowOff>
    </xdr:from>
    <xdr:to>
      <xdr:col>4</xdr:col>
      <xdr:colOff>520700</xdr:colOff>
      <xdr:row>19</xdr:row>
      <xdr:rowOff>2986</xdr:rowOff>
    </xdr:to>
    <xdr:sp macro="" textlink="">
      <xdr:nvSpPr>
        <xdr:cNvPr id="73" name="円/楕円 72"/>
        <xdr:cNvSpPr/>
      </xdr:nvSpPr>
      <xdr:spPr bwMode="auto">
        <a:xfrm>
          <a:off x="4953000" y="3206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159213</xdr:rowOff>
    </xdr:from>
    <xdr:ext cx="736600" cy="259045"/>
    <xdr:sp macro="" textlink="">
      <xdr:nvSpPr>
        <xdr:cNvPr id="74" name="テキスト ボックス 73"/>
        <xdr:cNvSpPr txBox="1"/>
      </xdr:nvSpPr>
      <xdr:spPr>
        <a:xfrm>
          <a:off x="4622800" y="3292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92,434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84571</xdr:rowOff>
    </xdr:from>
    <xdr:to>
      <xdr:col>3</xdr:col>
      <xdr:colOff>955675</xdr:colOff>
      <xdr:row>19</xdr:row>
      <xdr:rowOff>14721</xdr:rowOff>
    </xdr:to>
    <xdr:sp macro="" textlink="">
      <xdr:nvSpPr>
        <xdr:cNvPr id="75" name="円/楕円 74"/>
        <xdr:cNvSpPr/>
      </xdr:nvSpPr>
      <xdr:spPr bwMode="auto">
        <a:xfrm>
          <a:off x="4254500" y="3218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170948</xdr:rowOff>
    </xdr:from>
    <xdr:ext cx="762000" cy="259045"/>
    <xdr:sp macro="" textlink="">
      <xdr:nvSpPr>
        <xdr:cNvPr id="76" name="テキスト ボックス 75"/>
        <xdr:cNvSpPr txBox="1"/>
      </xdr:nvSpPr>
      <xdr:spPr>
        <a:xfrm>
          <a:off x="3924300" y="330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91,356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103262</xdr:rowOff>
    </xdr:from>
    <xdr:to>
      <xdr:col>3</xdr:col>
      <xdr:colOff>257175</xdr:colOff>
      <xdr:row>19</xdr:row>
      <xdr:rowOff>33412</xdr:rowOff>
    </xdr:to>
    <xdr:sp macro="" textlink="">
      <xdr:nvSpPr>
        <xdr:cNvPr id="77" name="円/楕円 76"/>
        <xdr:cNvSpPr/>
      </xdr:nvSpPr>
      <xdr:spPr bwMode="auto">
        <a:xfrm>
          <a:off x="3556000" y="3236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18189</xdr:rowOff>
    </xdr:from>
    <xdr:ext cx="762000" cy="259045"/>
    <xdr:sp macro="" textlink="">
      <xdr:nvSpPr>
        <xdr:cNvPr id="78" name="テキスト ボックス 77"/>
        <xdr:cNvSpPr txBox="1"/>
      </xdr:nvSpPr>
      <xdr:spPr>
        <a:xfrm>
          <a:off x="3225800" y="332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89,639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66566</xdr:rowOff>
    </xdr:from>
    <xdr:to>
      <xdr:col>2</xdr:col>
      <xdr:colOff>692150</xdr:colOff>
      <xdr:row>18</xdr:row>
      <xdr:rowOff>168166</xdr:rowOff>
    </xdr:to>
    <xdr:sp macro="" textlink="">
      <xdr:nvSpPr>
        <xdr:cNvPr id="79" name="円/楕円 78"/>
        <xdr:cNvSpPr/>
      </xdr:nvSpPr>
      <xdr:spPr bwMode="auto">
        <a:xfrm>
          <a:off x="2857500" y="3200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152943</xdr:rowOff>
    </xdr:from>
    <xdr:ext cx="762000" cy="259045"/>
    <xdr:sp macro="" textlink="">
      <xdr:nvSpPr>
        <xdr:cNvPr id="80" name="テキスト ボックス 79"/>
        <xdr:cNvSpPr txBox="1"/>
      </xdr:nvSpPr>
      <xdr:spPr>
        <a:xfrm>
          <a:off x="2527300" y="3286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6" name="テキスト ボックス 95"/>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8" name="テキスト ボックス 97"/>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0" name="テキスト ボックス 99"/>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2" name="テキスト ボックス 101"/>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4" name="テキスト ボックス 103"/>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106883</xdr:rowOff>
    </xdr:from>
    <xdr:to>
      <xdr:col>4</xdr:col>
      <xdr:colOff>1117600</xdr:colOff>
      <xdr:row>38</xdr:row>
      <xdr:rowOff>92550</xdr:rowOff>
    </xdr:to>
    <xdr:cxnSp macro="">
      <xdr:nvCxnSpPr>
        <xdr:cNvPr id="108" name="直線コネクタ 107"/>
        <xdr:cNvCxnSpPr/>
      </xdr:nvCxnSpPr>
      <xdr:spPr bwMode="auto">
        <a:xfrm flipV="1">
          <a:off x="5651500" y="6031433"/>
          <a:ext cx="0" cy="15287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64627</xdr:rowOff>
    </xdr:from>
    <xdr:ext cx="762000" cy="259045"/>
    <xdr:sp macro="" textlink="">
      <xdr:nvSpPr>
        <xdr:cNvPr id="109" name="人口1人当たり決算額の推移最小値テキスト445"/>
        <xdr:cNvSpPr txBox="1"/>
      </xdr:nvSpPr>
      <xdr:spPr>
        <a:xfrm>
          <a:off x="5740400" y="75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16,507</a:t>
          </a:r>
          <a:endParaRPr kumimoji="1" lang="ja-JP" altLang="en-US" sz="1000" b="1">
            <a:latin typeface="ＭＳ Ｐゴシック"/>
          </a:endParaRPr>
        </a:p>
      </xdr:txBody>
    </xdr:sp>
    <xdr:clientData/>
  </xdr:oneCellAnchor>
  <xdr:twoCellAnchor>
    <xdr:from>
      <xdr:col>4</xdr:col>
      <xdr:colOff>1028700</xdr:colOff>
      <xdr:row>38</xdr:row>
      <xdr:rowOff>92550</xdr:rowOff>
    </xdr:from>
    <xdr:to>
      <xdr:col>5</xdr:col>
      <xdr:colOff>73025</xdr:colOff>
      <xdr:row>38</xdr:row>
      <xdr:rowOff>92550</xdr:rowOff>
    </xdr:to>
    <xdr:cxnSp macro="">
      <xdr:nvCxnSpPr>
        <xdr:cNvPr id="110" name="直線コネクタ 109"/>
        <xdr:cNvCxnSpPr/>
      </xdr:nvCxnSpPr>
      <xdr:spPr bwMode="auto">
        <a:xfrm>
          <a:off x="5562600" y="75601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21810</xdr:rowOff>
    </xdr:from>
    <xdr:ext cx="762000" cy="259045"/>
    <xdr:sp macro="" textlink="">
      <xdr:nvSpPr>
        <xdr:cNvPr id="111" name="人口1人当たり決算額の推移最大値テキスト445"/>
        <xdr:cNvSpPr txBox="1"/>
      </xdr:nvSpPr>
      <xdr:spPr>
        <a:xfrm>
          <a:off x="5740400" y="577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83,380</a:t>
          </a:r>
          <a:endParaRPr kumimoji="1" lang="ja-JP" altLang="en-US" sz="1000" b="1">
            <a:latin typeface="ＭＳ Ｐゴシック"/>
          </a:endParaRPr>
        </a:p>
      </xdr:txBody>
    </xdr:sp>
    <xdr:clientData/>
  </xdr:oneCellAnchor>
  <xdr:twoCellAnchor>
    <xdr:from>
      <xdr:col>4</xdr:col>
      <xdr:colOff>1028700</xdr:colOff>
      <xdr:row>33</xdr:row>
      <xdr:rowOff>106883</xdr:rowOff>
    </xdr:from>
    <xdr:to>
      <xdr:col>5</xdr:col>
      <xdr:colOff>73025</xdr:colOff>
      <xdr:row>33</xdr:row>
      <xdr:rowOff>106883</xdr:rowOff>
    </xdr:to>
    <xdr:cxnSp macro="">
      <xdr:nvCxnSpPr>
        <xdr:cNvPr id="112" name="直線コネクタ 111"/>
        <xdr:cNvCxnSpPr/>
      </xdr:nvCxnSpPr>
      <xdr:spPr bwMode="auto">
        <a:xfrm>
          <a:off x="5562600" y="6031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32451</xdr:rowOff>
    </xdr:from>
    <xdr:to>
      <xdr:col>4</xdr:col>
      <xdr:colOff>1117600</xdr:colOff>
      <xdr:row>37</xdr:row>
      <xdr:rowOff>87864</xdr:rowOff>
    </xdr:to>
    <xdr:cxnSp macro="">
      <xdr:nvCxnSpPr>
        <xdr:cNvPr id="113" name="直線コネクタ 112"/>
        <xdr:cNvCxnSpPr/>
      </xdr:nvCxnSpPr>
      <xdr:spPr bwMode="auto">
        <a:xfrm>
          <a:off x="5003800" y="7157151"/>
          <a:ext cx="647700" cy="55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197426</xdr:rowOff>
    </xdr:from>
    <xdr:ext cx="762000" cy="259045"/>
    <xdr:sp macro="" textlink="">
      <xdr:nvSpPr>
        <xdr:cNvPr id="114" name="人口1人当たり決算額の推移平均値テキスト445"/>
        <xdr:cNvSpPr txBox="1"/>
      </xdr:nvSpPr>
      <xdr:spPr>
        <a:xfrm>
          <a:off x="5740400" y="6807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9449</xdr:rowOff>
    </xdr:from>
    <xdr:to>
      <xdr:col>5</xdr:col>
      <xdr:colOff>34925</xdr:colOff>
      <xdr:row>36</xdr:row>
      <xdr:rowOff>111049</xdr:rowOff>
    </xdr:to>
    <xdr:sp macro="" textlink="">
      <xdr:nvSpPr>
        <xdr:cNvPr id="115" name="フローチャート : 判断 114"/>
        <xdr:cNvSpPr/>
      </xdr:nvSpPr>
      <xdr:spPr bwMode="auto">
        <a:xfrm>
          <a:off x="5600700" y="696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15901</xdr:rowOff>
    </xdr:from>
    <xdr:to>
      <xdr:col>4</xdr:col>
      <xdr:colOff>469900</xdr:colOff>
      <xdr:row>37</xdr:row>
      <xdr:rowOff>32451</xdr:rowOff>
    </xdr:to>
    <xdr:cxnSp macro="">
      <xdr:nvCxnSpPr>
        <xdr:cNvPr id="116" name="直線コネクタ 115"/>
        <xdr:cNvCxnSpPr/>
      </xdr:nvCxnSpPr>
      <xdr:spPr bwMode="auto">
        <a:xfrm>
          <a:off x="4305300" y="7140601"/>
          <a:ext cx="698500" cy="16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294513</xdr:rowOff>
    </xdr:from>
    <xdr:to>
      <xdr:col>4</xdr:col>
      <xdr:colOff>520700</xdr:colOff>
      <xdr:row>36</xdr:row>
      <xdr:rowOff>53213</xdr:rowOff>
    </xdr:to>
    <xdr:sp macro="" textlink="">
      <xdr:nvSpPr>
        <xdr:cNvPr id="117" name="フローチャート : 判断 116"/>
        <xdr:cNvSpPr/>
      </xdr:nvSpPr>
      <xdr:spPr bwMode="auto">
        <a:xfrm>
          <a:off x="4953000" y="690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63390</xdr:rowOff>
    </xdr:from>
    <xdr:ext cx="736600" cy="259045"/>
    <xdr:sp macro="" textlink="">
      <xdr:nvSpPr>
        <xdr:cNvPr id="118" name="テキスト ボックス 117"/>
        <xdr:cNvSpPr txBox="1"/>
      </xdr:nvSpPr>
      <xdr:spPr>
        <a:xfrm>
          <a:off x="4622800" y="667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88047</xdr:rowOff>
    </xdr:from>
    <xdr:to>
      <xdr:col>3</xdr:col>
      <xdr:colOff>904875</xdr:colOff>
      <xdr:row>37</xdr:row>
      <xdr:rowOff>15901</xdr:rowOff>
    </xdr:to>
    <xdr:cxnSp macro="">
      <xdr:nvCxnSpPr>
        <xdr:cNvPr id="119" name="直線コネクタ 118"/>
        <xdr:cNvCxnSpPr/>
      </xdr:nvCxnSpPr>
      <xdr:spPr bwMode="auto">
        <a:xfrm>
          <a:off x="3606800" y="7041297"/>
          <a:ext cx="698500" cy="99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219326</xdr:rowOff>
    </xdr:from>
    <xdr:to>
      <xdr:col>3</xdr:col>
      <xdr:colOff>955675</xdr:colOff>
      <xdr:row>35</xdr:row>
      <xdr:rowOff>320926</xdr:rowOff>
    </xdr:to>
    <xdr:sp macro="" textlink="">
      <xdr:nvSpPr>
        <xdr:cNvPr id="120" name="フローチャート : 判断 119"/>
        <xdr:cNvSpPr/>
      </xdr:nvSpPr>
      <xdr:spPr bwMode="auto">
        <a:xfrm>
          <a:off x="4254500" y="6829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331103</xdr:rowOff>
    </xdr:from>
    <xdr:ext cx="762000" cy="259045"/>
    <xdr:sp macro="" textlink="">
      <xdr:nvSpPr>
        <xdr:cNvPr id="121" name="テキスト ボックス 120"/>
        <xdr:cNvSpPr txBox="1"/>
      </xdr:nvSpPr>
      <xdr:spPr>
        <a:xfrm>
          <a:off x="3924300" y="659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53368</xdr:rowOff>
    </xdr:from>
    <xdr:to>
      <xdr:col>3</xdr:col>
      <xdr:colOff>206375</xdr:colOff>
      <xdr:row>36</xdr:row>
      <xdr:rowOff>88047</xdr:rowOff>
    </xdr:to>
    <xdr:cxnSp macro="">
      <xdr:nvCxnSpPr>
        <xdr:cNvPr id="122" name="直線コネクタ 121"/>
        <xdr:cNvCxnSpPr/>
      </xdr:nvCxnSpPr>
      <xdr:spPr bwMode="auto">
        <a:xfrm>
          <a:off x="2908300" y="7006618"/>
          <a:ext cx="698500" cy="34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286100</xdr:rowOff>
    </xdr:from>
    <xdr:to>
      <xdr:col>3</xdr:col>
      <xdr:colOff>257175</xdr:colOff>
      <xdr:row>36</xdr:row>
      <xdr:rowOff>44800</xdr:rowOff>
    </xdr:to>
    <xdr:sp macro="" textlink="">
      <xdr:nvSpPr>
        <xdr:cNvPr id="123" name="フローチャート : 判断 122"/>
        <xdr:cNvSpPr/>
      </xdr:nvSpPr>
      <xdr:spPr bwMode="auto">
        <a:xfrm>
          <a:off x="3556000" y="689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54977</xdr:rowOff>
    </xdr:from>
    <xdr:ext cx="762000" cy="259045"/>
    <xdr:sp macro="" textlink="">
      <xdr:nvSpPr>
        <xdr:cNvPr id="124" name="テキスト ボックス 123"/>
        <xdr:cNvSpPr txBox="1"/>
      </xdr:nvSpPr>
      <xdr:spPr>
        <a:xfrm>
          <a:off x="3225800" y="66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43,318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272019</xdr:rowOff>
    </xdr:from>
    <xdr:to>
      <xdr:col>2</xdr:col>
      <xdr:colOff>692150</xdr:colOff>
      <xdr:row>36</xdr:row>
      <xdr:rowOff>30719</xdr:rowOff>
    </xdr:to>
    <xdr:sp macro="" textlink="">
      <xdr:nvSpPr>
        <xdr:cNvPr id="125" name="フローチャート : 判断 124"/>
        <xdr:cNvSpPr/>
      </xdr:nvSpPr>
      <xdr:spPr bwMode="auto">
        <a:xfrm>
          <a:off x="2857500" y="6882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40896</xdr:rowOff>
    </xdr:from>
    <xdr:ext cx="762000" cy="259045"/>
    <xdr:sp macro="" textlink="">
      <xdr:nvSpPr>
        <xdr:cNvPr id="126" name="テキスト ボックス 125"/>
        <xdr:cNvSpPr txBox="1"/>
      </xdr:nvSpPr>
      <xdr:spPr>
        <a:xfrm>
          <a:off x="2527300" y="665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43,934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37064</xdr:rowOff>
    </xdr:from>
    <xdr:to>
      <xdr:col>5</xdr:col>
      <xdr:colOff>34925</xdr:colOff>
      <xdr:row>37</xdr:row>
      <xdr:rowOff>138664</xdr:rowOff>
    </xdr:to>
    <xdr:sp macro="" textlink="">
      <xdr:nvSpPr>
        <xdr:cNvPr id="132" name="円/楕円 131"/>
        <xdr:cNvSpPr/>
      </xdr:nvSpPr>
      <xdr:spPr bwMode="auto">
        <a:xfrm>
          <a:off x="5600700" y="7161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9141</xdr:rowOff>
    </xdr:from>
    <xdr:ext cx="762000" cy="259045"/>
    <xdr:sp macro="" textlink="">
      <xdr:nvSpPr>
        <xdr:cNvPr id="133" name="人口1人当たり決算額の推移該当値テキスト445"/>
        <xdr:cNvSpPr txBox="1"/>
      </xdr:nvSpPr>
      <xdr:spPr>
        <a:xfrm>
          <a:off x="5740400" y="713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31,712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153101</xdr:rowOff>
    </xdr:from>
    <xdr:to>
      <xdr:col>4</xdr:col>
      <xdr:colOff>520700</xdr:colOff>
      <xdr:row>37</xdr:row>
      <xdr:rowOff>83251</xdr:rowOff>
    </xdr:to>
    <xdr:sp macro="" textlink="">
      <xdr:nvSpPr>
        <xdr:cNvPr id="134" name="円/楕円 133"/>
        <xdr:cNvSpPr/>
      </xdr:nvSpPr>
      <xdr:spPr bwMode="auto">
        <a:xfrm>
          <a:off x="4953000" y="7106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68028</xdr:rowOff>
    </xdr:from>
    <xdr:ext cx="736600" cy="259045"/>
    <xdr:sp macro="" textlink="">
      <xdr:nvSpPr>
        <xdr:cNvPr id="135" name="テキスト ボックス 134"/>
        <xdr:cNvSpPr txBox="1"/>
      </xdr:nvSpPr>
      <xdr:spPr>
        <a:xfrm>
          <a:off x="4622800" y="719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34,136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136551</xdr:rowOff>
    </xdr:from>
    <xdr:to>
      <xdr:col>3</xdr:col>
      <xdr:colOff>955675</xdr:colOff>
      <xdr:row>37</xdr:row>
      <xdr:rowOff>66701</xdr:rowOff>
    </xdr:to>
    <xdr:sp macro="" textlink="">
      <xdr:nvSpPr>
        <xdr:cNvPr id="136" name="円/楕円 135"/>
        <xdr:cNvSpPr/>
      </xdr:nvSpPr>
      <xdr:spPr bwMode="auto">
        <a:xfrm>
          <a:off x="4254500" y="7089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51478</xdr:rowOff>
    </xdr:from>
    <xdr:ext cx="762000" cy="259045"/>
    <xdr:sp macro="" textlink="">
      <xdr:nvSpPr>
        <xdr:cNvPr id="137" name="テキスト ボックス 136"/>
        <xdr:cNvSpPr txBox="1"/>
      </xdr:nvSpPr>
      <xdr:spPr>
        <a:xfrm>
          <a:off x="3924300" y="717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34,860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37247</xdr:rowOff>
    </xdr:from>
    <xdr:to>
      <xdr:col>3</xdr:col>
      <xdr:colOff>257175</xdr:colOff>
      <xdr:row>36</xdr:row>
      <xdr:rowOff>138847</xdr:rowOff>
    </xdr:to>
    <xdr:sp macro="" textlink="">
      <xdr:nvSpPr>
        <xdr:cNvPr id="138" name="円/楕円 137"/>
        <xdr:cNvSpPr/>
      </xdr:nvSpPr>
      <xdr:spPr bwMode="auto">
        <a:xfrm>
          <a:off x="3556000" y="6990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123624</xdr:rowOff>
    </xdr:from>
    <xdr:ext cx="762000" cy="259045"/>
    <xdr:sp macro="" textlink="">
      <xdr:nvSpPr>
        <xdr:cNvPr id="139" name="テキスト ボックス 138"/>
        <xdr:cNvSpPr txBox="1"/>
      </xdr:nvSpPr>
      <xdr:spPr>
        <a:xfrm>
          <a:off x="3225800" y="707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39,204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2568</xdr:rowOff>
    </xdr:from>
    <xdr:to>
      <xdr:col>2</xdr:col>
      <xdr:colOff>692150</xdr:colOff>
      <xdr:row>36</xdr:row>
      <xdr:rowOff>104168</xdr:rowOff>
    </xdr:to>
    <xdr:sp macro="" textlink="">
      <xdr:nvSpPr>
        <xdr:cNvPr id="140" name="円/楕円 139"/>
        <xdr:cNvSpPr/>
      </xdr:nvSpPr>
      <xdr:spPr bwMode="auto">
        <a:xfrm>
          <a:off x="2857500" y="6955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88945</xdr:rowOff>
    </xdr:from>
    <xdr:ext cx="762000" cy="259045"/>
    <xdr:sp macro="" textlink="">
      <xdr:nvSpPr>
        <xdr:cNvPr id="141" name="テキスト ボックス 140"/>
        <xdr:cNvSpPr txBox="1"/>
      </xdr:nvSpPr>
      <xdr:spPr>
        <a:xfrm>
          <a:off x="2527300" y="7042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40,721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実質収支比率は横ばいで推移しているが、平成</a:t>
          </a:r>
          <a:r>
            <a:rPr kumimoji="1" lang="en-US" altLang="ja-JP" sz="1400" baseline="0">
              <a:latin typeface="ＭＳ ゴシック" pitchFamily="49" charset="-128"/>
              <a:ea typeface="ＭＳ ゴシック" pitchFamily="49" charset="-128"/>
            </a:rPr>
            <a:t>24</a:t>
          </a:r>
          <a:r>
            <a:rPr kumimoji="1" lang="ja-JP" altLang="en-US" sz="1400" baseline="0">
              <a:latin typeface="ＭＳ ゴシック" pitchFamily="49" charset="-128"/>
              <a:ea typeface="ＭＳ ゴシック" pitchFamily="49" charset="-128"/>
            </a:rPr>
            <a:t>年度に財政調整基金から多額の繰り入れが行われ、残高が</a:t>
          </a:r>
          <a:r>
            <a:rPr kumimoji="1" lang="en-US" altLang="ja-JP" sz="1400" baseline="0">
              <a:latin typeface="ＭＳ ゴシック" pitchFamily="49" charset="-128"/>
              <a:ea typeface="ＭＳ ゴシック" pitchFamily="49" charset="-128"/>
            </a:rPr>
            <a:t>136,939</a:t>
          </a:r>
          <a:r>
            <a:rPr kumimoji="1" lang="ja-JP" altLang="en-US" sz="1400" baseline="0">
              <a:latin typeface="ＭＳ ゴシック" pitchFamily="49" charset="-128"/>
              <a:ea typeface="ＭＳ ゴシック" pitchFamily="49" charset="-128"/>
            </a:rPr>
            <a:t>千円まで減った。平成</a:t>
          </a:r>
          <a:r>
            <a:rPr kumimoji="1" lang="en-US" altLang="ja-JP" sz="1400" baseline="0">
              <a:latin typeface="ＭＳ ゴシック" pitchFamily="49" charset="-128"/>
              <a:ea typeface="ＭＳ ゴシック" pitchFamily="49" charset="-128"/>
            </a:rPr>
            <a:t>25</a:t>
          </a:r>
          <a:r>
            <a:rPr kumimoji="1" lang="ja-JP" altLang="en-US" sz="1400" baseline="0">
              <a:latin typeface="ＭＳ ゴシック" pitchFamily="49" charset="-128"/>
              <a:ea typeface="ＭＳ ゴシック" pitchFamily="49" charset="-128"/>
            </a:rPr>
            <a:t>年度は支出の抑制と併せて特定財源が使える事業を活用して財政調整基金の確保に努めた。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今後も継続して経費節減に取り組み、基金の増加、実質収支額、実質単年度収支の向上に努める。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年度から広域連合での病院運営になったことで赤字額が解消された。各会計については毎年ほぼ横ばいの黒字額で推移しており、今後においても経費の節減等の改革を継続し、黒字維持に努める。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の元利償還金や公営企業債の元利償還金の財源に充てた繰出金は、大幅な増減がなくほぼ横ばいで推移している。一方で、算入公債費等が若干の増となっていることから、分子は緩やかな減少傾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今後とも償還計画を十分考慮し、実質公債費比率の抑制に努める。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年度は地方債発行額が多かったことから、分子が増加に転じた。平成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は緩やかな減少傾向となったが、今後も公営企業債等繰入見込額や広域連合への負担金等見込額の増加が見込まれることから、公営企業の経営改善による繰出金の抑制や新規発行債の抑制、基金確保など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6150557</v>
      </c>
      <c r="BO4" s="379"/>
      <c r="BP4" s="379"/>
      <c r="BQ4" s="379"/>
      <c r="BR4" s="379"/>
      <c r="BS4" s="379"/>
      <c r="BT4" s="379"/>
      <c r="BU4" s="380"/>
      <c r="BV4" s="378">
        <v>6357555</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6.4</v>
      </c>
      <c r="CU4" s="554"/>
      <c r="CV4" s="554"/>
      <c r="CW4" s="554"/>
      <c r="CX4" s="554"/>
      <c r="CY4" s="554"/>
      <c r="CZ4" s="554"/>
      <c r="DA4" s="555"/>
      <c r="DB4" s="553">
        <v>6.7</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5871094</v>
      </c>
      <c r="BO5" s="384"/>
      <c r="BP5" s="384"/>
      <c r="BQ5" s="384"/>
      <c r="BR5" s="384"/>
      <c r="BS5" s="384"/>
      <c r="BT5" s="384"/>
      <c r="BU5" s="385"/>
      <c r="BV5" s="383">
        <v>6062673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94.6</v>
      </c>
      <c r="CU5" s="354"/>
      <c r="CV5" s="354"/>
      <c r="CW5" s="354"/>
      <c r="CX5" s="354"/>
      <c r="CY5" s="354"/>
      <c r="CZ5" s="354"/>
      <c r="DA5" s="355"/>
      <c r="DB5" s="353">
        <v>96</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279463</v>
      </c>
      <c r="BO6" s="384"/>
      <c r="BP6" s="384"/>
      <c r="BQ6" s="384"/>
      <c r="BR6" s="384"/>
      <c r="BS6" s="384"/>
      <c r="BT6" s="384"/>
      <c r="BU6" s="385"/>
      <c r="BV6" s="383">
        <v>294882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100.2</v>
      </c>
      <c r="CU6" s="528"/>
      <c r="CV6" s="528"/>
      <c r="CW6" s="528"/>
      <c r="CX6" s="528"/>
      <c r="CY6" s="528"/>
      <c r="CZ6" s="528"/>
      <c r="DA6" s="529"/>
      <c r="DB6" s="527">
        <v>101.7</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23528</v>
      </c>
      <c r="BO7" s="384"/>
      <c r="BP7" s="384"/>
      <c r="BQ7" s="384"/>
      <c r="BR7" s="384"/>
      <c r="BS7" s="384"/>
      <c r="BT7" s="384"/>
      <c r="BU7" s="385"/>
      <c r="BV7" s="383">
        <v>30148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3997535</v>
      </c>
      <c r="CU7" s="384"/>
      <c r="CV7" s="384"/>
      <c r="CW7" s="384"/>
      <c r="CX7" s="384"/>
      <c r="CY7" s="384"/>
      <c r="CZ7" s="384"/>
      <c r="DA7" s="385"/>
      <c r="DB7" s="383">
        <v>3960807</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255935</v>
      </c>
      <c r="BO8" s="384"/>
      <c r="BP8" s="384"/>
      <c r="BQ8" s="384"/>
      <c r="BR8" s="384"/>
      <c r="BS8" s="384"/>
      <c r="BT8" s="384"/>
      <c r="BU8" s="385"/>
      <c r="BV8" s="383">
        <v>264734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0.23</v>
      </c>
      <c r="CU8" s="491"/>
      <c r="CV8" s="491"/>
      <c r="CW8" s="491"/>
      <c r="CX8" s="491"/>
      <c r="CY8" s="491"/>
      <c r="CZ8" s="491"/>
      <c r="DA8" s="492"/>
      <c r="DB8" s="490">
        <v>0.22</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14270</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-8799</v>
      </c>
      <c r="BO9" s="384"/>
      <c r="BP9" s="384"/>
      <c r="BQ9" s="384"/>
      <c r="BR9" s="384"/>
      <c r="BS9" s="384"/>
      <c r="BT9" s="384"/>
      <c r="BU9" s="385"/>
      <c r="BV9" s="383">
        <v>3002</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13.4</v>
      </c>
      <c r="CU9" s="354"/>
      <c r="CV9" s="354"/>
      <c r="CW9" s="354"/>
      <c r="CX9" s="354"/>
      <c r="CY9" s="354"/>
      <c r="CZ9" s="354"/>
      <c r="DA9" s="355"/>
      <c r="DB9" s="353">
        <v>12.6</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15218</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46</v>
      </c>
      <c r="BO10" s="384"/>
      <c r="BP10" s="384"/>
      <c r="BQ10" s="384"/>
      <c r="BR10" s="384"/>
      <c r="BS10" s="384"/>
      <c r="BT10" s="384"/>
      <c r="BU10" s="385"/>
      <c r="BV10" s="383">
        <v>102</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13990</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3692</v>
      </c>
      <c r="BO12" s="384"/>
      <c r="BP12" s="384"/>
      <c r="BQ12" s="384"/>
      <c r="BR12" s="384"/>
      <c r="BS12" s="384"/>
      <c r="BT12" s="384"/>
      <c r="BU12" s="385"/>
      <c r="BV12" s="383">
        <v>472306</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13977</v>
      </c>
      <c r="S13" s="483"/>
      <c r="T13" s="483"/>
      <c r="U13" s="483"/>
      <c r="V13" s="484"/>
      <c r="W13" s="470" t="s">
        <v>123</v>
      </c>
      <c r="X13" s="396"/>
      <c r="Y13" s="396"/>
      <c r="Z13" s="396"/>
      <c r="AA13" s="396"/>
      <c r="AB13" s="397"/>
      <c r="AC13" s="359">
        <v>2703</v>
      </c>
      <c r="AD13" s="360"/>
      <c r="AE13" s="360"/>
      <c r="AF13" s="360"/>
      <c r="AG13" s="361"/>
      <c r="AH13" s="359">
        <v>3036</v>
      </c>
      <c r="AI13" s="360"/>
      <c r="AJ13" s="360"/>
      <c r="AK13" s="360"/>
      <c r="AL13" s="362"/>
      <c r="AM13" s="450" t="s">
        <v>124</v>
      </c>
      <c r="AN13" s="357"/>
      <c r="AO13" s="357"/>
      <c r="AP13" s="357"/>
      <c r="AQ13" s="357"/>
      <c r="AR13" s="357"/>
      <c r="AS13" s="357"/>
      <c r="AT13" s="358"/>
      <c r="AU13" s="438" t="s">
        <v>118</v>
      </c>
      <c r="AV13" s="439"/>
      <c r="AW13" s="439"/>
      <c r="AX13" s="439"/>
      <c r="AY13" s="363" t="s">
        <v>125</v>
      </c>
      <c r="AZ13" s="364"/>
      <c r="BA13" s="364"/>
      <c r="BB13" s="364"/>
      <c r="BC13" s="364"/>
      <c r="BD13" s="364"/>
      <c r="BE13" s="364"/>
      <c r="BF13" s="364"/>
      <c r="BG13" s="364"/>
      <c r="BH13" s="364"/>
      <c r="BI13" s="364"/>
      <c r="BJ13" s="364"/>
      <c r="BK13" s="364"/>
      <c r="BL13" s="364"/>
      <c r="BM13" s="365"/>
      <c r="BN13" s="383">
        <v>-12445</v>
      </c>
      <c r="BO13" s="384"/>
      <c r="BP13" s="384"/>
      <c r="BQ13" s="384"/>
      <c r="BR13" s="384"/>
      <c r="BS13" s="384"/>
      <c r="BT13" s="384"/>
      <c r="BU13" s="385"/>
      <c r="BV13" s="383">
        <v>-469202</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13.5</v>
      </c>
      <c r="CU13" s="354"/>
      <c r="CV13" s="354"/>
      <c r="CW13" s="354"/>
      <c r="CX13" s="354"/>
      <c r="CY13" s="354"/>
      <c r="CZ13" s="354"/>
      <c r="DA13" s="355"/>
      <c r="DB13" s="353">
        <v>14.4</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127</v>
      </c>
      <c r="M14" s="511"/>
      <c r="N14" s="511"/>
      <c r="O14" s="511"/>
      <c r="P14" s="511"/>
      <c r="Q14" s="512"/>
      <c r="R14" s="482">
        <v>14064</v>
      </c>
      <c r="S14" s="483"/>
      <c r="T14" s="483"/>
      <c r="U14" s="483"/>
      <c r="V14" s="484"/>
      <c r="W14" s="485"/>
      <c r="X14" s="399"/>
      <c r="Y14" s="399"/>
      <c r="Z14" s="399"/>
      <c r="AA14" s="399"/>
      <c r="AB14" s="400"/>
      <c r="AC14" s="475">
        <v>38.299999999999997</v>
      </c>
      <c r="AD14" s="476"/>
      <c r="AE14" s="476"/>
      <c r="AF14" s="476"/>
      <c r="AG14" s="477"/>
      <c r="AH14" s="475">
        <v>39.1</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v>166.1</v>
      </c>
      <c r="CU14" s="454"/>
      <c r="CV14" s="454"/>
      <c r="CW14" s="454"/>
      <c r="CX14" s="454"/>
      <c r="CY14" s="454"/>
      <c r="CZ14" s="454"/>
      <c r="DA14" s="455"/>
      <c r="DB14" s="486">
        <v>177.3</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14043</v>
      </c>
      <c r="S15" s="483"/>
      <c r="T15" s="483"/>
      <c r="U15" s="483"/>
      <c r="V15" s="484"/>
      <c r="W15" s="470" t="s">
        <v>129</v>
      </c>
      <c r="X15" s="396"/>
      <c r="Y15" s="396"/>
      <c r="Z15" s="396"/>
      <c r="AA15" s="396"/>
      <c r="AB15" s="397"/>
      <c r="AC15" s="359">
        <v>1212</v>
      </c>
      <c r="AD15" s="360"/>
      <c r="AE15" s="360"/>
      <c r="AF15" s="360"/>
      <c r="AG15" s="361"/>
      <c r="AH15" s="359">
        <v>1455</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813446</v>
      </c>
      <c r="BO15" s="379"/>
      <c r="BP15" s="379"/>
      <c r="BQ15" s="379"/>
      <c r="BR15" s="379"/>
      <c r="BS15" s="379"/>
      <c r="BT15" s="379"/>
      <c r="BU15" s="380"/>
      <c r="BV15" s="378">
        <v>794901</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17.2</v>
      </c>
      <c r="AD16" s="476"/>
      <c r="AE16" s="476"/>
      <c r="AF16" s="476"/>
      <c r="AG16" s="477"/>
      <c r="AH16" s="475">
        <v>18.7</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3550660</v>
      </c>
      <c r="BO16" s="384"/>
      <c r="BP16" s="384"/>
      <c r="BQ16" s="384"/>
      <c r="BR16" s="384"/>
      <c r="BS16" s="384"/>
      <c r="BT16" s="384"/>
      <c r="BU16" s="385"/>
      <c r="BV16" s="383">
        <v>3519317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135</v>
      </c>
      <c r="N17" s="465"/>
      <c r="O17" s="465"/>
      <c r="P17" s="465"/>
      <c r="Q17" s="466"/>
      <c r="R17" s="467" t="s">
        <v>133</v>
      </c>
      <c r="S17" s="468"/>
      <c r="T17" s="468"/>
      <c r="U17" s="468"/>
      <c r="V17" s="469"/>
      <c r="W17" s="470" t="s">
        <v>136</v>
      </c>
      <c r="X17" s="396"/>
      <c r="Y17" s="396"/>
      <c r="Z17" s="396"/>
      <c r="AA17" s="396"/>
      <c r="AB17" s="397"/>
      <c r="AC17" s="359">
        <v>3142</v>
      </c>
      <c r="AD17" s="360"/>
      <c r="AE17" s="360"/>
      <c r="AF17" s="360"/>
      <c r="AG17" s="361"/>
      <c r="AH17" s="359">
        <v>3272</v>
      </c>
      <c r="AI17" s="360"/>
      <c r="AJ17" s="360"/>
      <c r="AK17" s="360"/>
      <c r="AL17" s="362"/>
      <c r="AM17" s="450"/>
      <c r="AN17" s="357"/>
      <c r="AO17" s="357"/>
      <c r="AP17" s="357"/>
      <c r="AQ17" s="357"/>
      <c r="AR17" s="357"/>
      <c r="AS17" s="357"/>
      <c r="AT17" s="358"/>
      <c r="AU17" s="438"/>
      <c r="AV17" s="439"/>
      <c r="AW17" s="439"/>
      <c r="AX17" s="439"/>
      <c r="AY17" s="363" t="s">
        <v>137</v>
      </c>
      <c r="AZ17" s="364"/>
      <c r="BA17" s="364"/>
      <c r="BB17" s="364"/>
      <c r="BC17" s="364"/>
      <c r="BD17" s="364"/>
      <c r="BE17" s="364"/>
      <c r="BF17" s="364"/>
      <c r="BG17" s="364"/>
      <c r="BH17" s="364"/>
      <c r="BI17" s="364"/>
      <c r="BJ17" s="364"/>
      <c r="BK17" s="364"/>
      <c r="BL17" s="364"/>
      <c r="BM17" s="365"/>
      <c r="BN17" s="383">
        <v>1036805</v>
      </c>
      <c r="BO17" s="384"/>
      <c r="BP17" s="384"/>
      <c r="BQ17" s="384"/>
      <c r="BR17" s="384"/>
      <c r="BS17" s="384"/>
      <c r="BT17" s="384"/>
      <c r="BU17" s="385"/>
      <c r="BV17" s="383">
        <v>1012408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138</v>
      </c>
      <c r="C18" s="444"/>
      <c r="D18" s="444"/>
      <c r="E18" s="445"/>
      <c r="F18" s="445"/>
      <c r="G18" s="445"/>
      <c r="H18" s="445"/>
      <c r="I18" s="445"/>
      <c r="J18" s="445"/>
      <c r="K18" s="445"/>
      <c r="L18" s="446">
        <v>46.4</v>
      </c>
      <c r="M18" s="446"/>
      <c r="N18" s="446"/>
      <c r="O18" s="446"/>
      <c r="P18" s="446"/>
      <c r="Q18" s="446"/>
      <c r="R18" s="447"/>
      <c r="S18" s="447"/>
      <c r="T18" s="447"/>
      <c r="U18" s="447"/>
      <c r="V18" s="448"/>
      <c r="W18" s="462"/>
      <c r="X18" s="463"/>
      <c r="Y18" s="463"/>
      <c r="Z18" s="463"/>
      <c r="AA18" s="463"/>
      <c r="AB18" s="471"/>
      <c r="AC18" s="347">
        <v>44.5</v>
      </c>
      <c r="AD18" s="348"/>
      <c r="AE18" s="348"/>
      <c r="AF18" s="348"/>
      <c r="AG18" s="449"/>
      <c r="AH18" s="347">
        <v>42.1</v>
      </c>
      <c r="AI18" s="348"/>
      <c r="AJ18" s="348"/>
      <c r="AK18" s="348"/>
      <c r="AL18" s="349"/>
      <c r="AM18" s="450"/>
      <c r="AN18" s="357"/>
      <c r="AO18" s="357"/>
      <c r="AP18" s="357"/>
      <c r="AQ18" s="357"/>
      <c r="AR18" s="357"/>
      <c r="AS18" s="357"/>
      <c r="AT18" s="358"/>
      <c r="AU18" s="438"/>
      <c r="AV18" s="439"/>
      <c r="AW18" s="439"/>
      <c r="AX18" s="439"/>
      <c r="AY18" s="363" t="s">
        <v>139</v>
      </c>
      <c r="AZ18" s="364"/>
      <c r="BA18" s="364"/>
      <c r="BB18" s="364"/>
      <c r="BC18" s="364"/>
      <c r="BD18" s="364"/>
      <c r="BE18" s="364"/>
      <c r="BF18" s="364"/>
      <c r="BG18" s="364"/>
      <c r="BH18" s="364"/>
      <c r="BI18" s="364"/>
      <c r="BJ18" s="364"/>
      <c r="BK18" s="364"/>
      <c r="BL18" s="364"/>
      <c r="BM18" s="365"/>
      <c r="BN18" s="383">
        <v>3802426</v>
      </c>
      <c r="BO18" s="384"/>
      <c r="BP18" s="384"/>
      <c r="BQ18" s="384"/>
      <c r="BR18" s="384"/>
      <c r="BS18" s="384"/>
      <c r="BT18" s="384"/>
      <c r="BU18" s="385"/>
      <c r="BV18" s="383">
        <v>3815345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140</v>
      </c>
      <c r="C19" s="444"/>
      <c r="D19" s="444"/>
      <c r="E19" s="445"/>
      <c r="F19" s="445"/>
      <c r="G19" s="445"/>
      <c r="H19" s="445"/>
      <c r="I19" s="445"/>
      <c r="J19" s="445"/>
      <c r="K19" s="445"/>
      <c r="L19" s="451">
        <v>308</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141</v>
      </c>
      <c r="AZ19" s="364"/>
      <c r="BA19" s="364"/>
      <c r="BB19" s="364"/>
      <c r="BC19" s="364"/>
      <c r="BD19" s="364"/>
      <c r="BE19" s="364"/>
      <c r="BF19" s="364"/>
      <c r="BG19" s="364"/>
      <c r="BH19" s="364"/>
      <c r="BI19" s="364"/>
      <c r="BJ19" s="364"/>
      <c r="BK19" s="364"/>
      <c r="BL19" s="364"/>
      <c r="BM19" s="365"/>
      <c r="BN19" s="383">
        <v>4523715</v>
      </c>
      <c r="BO19" s="384"/>
      <c r="BP19" s="384"/>
      <c r="BQ19" s="384"/>
      <c r="BR19" s="384"/>
      <c r="BS19" s="384"/>
      <c r="BT19" s="384"/>
      <c r="BU19" s="385"/>
      <c r="BV19" s="383">
        <v>4963371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142</v>
      </c>
      <c r="C20" s="444"/>
      <c r="D20" s="444"/>
      <c r="E20" s="445"/>
      <c r="F20" s="445"/>
      <c r="G20" s="445"/>
      <c r="H20" s="445"/>
      <c r="I20" s="445"/>
      <c r="J20" s="445"/>
      <c r="K20" s="445"/>
      <c r="L20" s="451">
        <v>4402</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143</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5052351</v>
      </c>
      <c r="BO23" s="384"/>
      <c r="BP23" s="384"/>
      <c r="BQ23" s="384"/>
      <c r="BR23" s="384"/>
      <c r="BS23" s="384"/>
      <c r="BT23" s="384"/>
      <c r="BU23" s="385"/>
      <c r="BV23" s="383">
        <v>5280726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7030</v>
      </c>
      <c r="R24" s="360"/>
      <c r="S24" s="360"/>
      <c r="T24" s="360"/>
      <c r="U24" s="360"/>
      <c r="V24" s="361"/>
      <c r="W24" s="425"/>
      <c r="X24" s="416"/>
      <c r="Y24" s="417"/>
      <c r="Z24" s="356" t="s">
        <v>152</v>
      </c>
      <c r="AA24" s="357"/>
      <c r="AB24" s="357"/>
      <c r="AC24" s="357"/>
      <c r="AD24" s="357"/>
      <c r="AE24" s="357"/>
      <c r="AF24" s="357"/>
      <c r="AG24" s="358"/>
      <c r="AH24" s="359">
        <v>100</v>
      </c>
      <c r="AI24" s="360"/>
      <c r="AJ24" s="360"/>
      <c r="AK24" s="360"/>
      <c r="AL24" s="361"/>
      <c r="AM24" s="359">
        <v>318600</v>
      </c>
      <c r="AN24" s="360"/>
      <c r="AO24" s="360"/>
      <c r="AP24" s="360"/>
      <c r="AQ24" s="360"/>
      <c r="AR24" s="361"/>
      <c r="AS24" s="359">
        <v>3186</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3122523</v>
      </c>
      <c r="BO24" s="384"/>
      <c r="BP24" s="384"/>
      <c r="BQ24" s="384"/>
      <c r="BR24" s="384"/>
      <c r="BS24" s="384"/>
      <c r="BT24" s="384"/>
      <c r="BU24" s="385"/>
      <c r="BV24" s="383">
        <v>3279502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5760</v>
      </c>
      <c r="R25" s="360"/>
      <c r="S25" s="360"/>
      <c r="T25" s="360"/>
      <c r="U25" s="360"/>
      <c r="V25" s="361"/>
      <c r="W25" s="425"/>
      <c r="X25" s="416"/>
      <c r="Y25" s="417"/>
      <c r="Z25" s="356" t="s">
        <v>155</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721019</v>
      </c>
      <c r="BO25" s="379"/>
      <c r="BP25" s="379"/>
      <c r="BQ25" s="379"/>
      <c r="BR25" s="379"/>
      <c r="BS25" s="379"/>
      <c r="BT25" s="379"/>
      <c r="BU25" s="380"/>
      <c r="BV25" s="378">
        <v>605047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5060</v>
      </c>
      <c r="R26" s="360"/>
      <c r="S26" s="360"/>
      <c r="T26" s="360"/>
      <c r="U26" s="360"/>
      <c r="V26" s="361"/>
      <c r="W26" s="425"/>
      <c r="X26" s="416"/>
      <c r="Y26" s="417"/>
      <c r="Z26" s="356" t="s">
        <v>158</v>
      </c>
      <c r="AA26" s="436"/>
      <c r="AB26" s="436"/>
      <c r="AC26" s="436"/>
      <c r="AD26" s="436"/>
      <c r="AE26" s="436"/>
      <c r="AF26" s="436"/>
      <c r="AG26" s="437"/>
      <c r="AH26" s="359">
        <v>17</v>
      </c>
      <c r="AI26" s="360"/>
      <c r="AJ26" s="360"/>
      <c r="AK26" s="360"/>
      <c r="AL26" s="361"/>
      <c r="AM26" s="359">
        <v>46478</v>
      </c>
      <c r="AN26" s="360"/>
      <c r="AO26" s="360"/>
      <c r="AP26" s="360"/>
      <c r="AQ26" s="360"/>
      <c r="AR26" s="361"/>
      <c r="AS26" s="359">
        <v>2734</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2890</v>
      </c>
      <c r="R27" s="360"/>
      <c r="S27" s="360"/>
      <c r="T27" s="360"/>
      <c r="U27" s="360"/>
      <c r="V27" s="361"/>
      <c r="W27" s="425"/>
      <c r="X27" s="416"/>
      <c r="Y27" s="417"/>
      <c r="Z27" s="356" t="s">
        <v>161</v>
      </c>
      <c r="AA27" s="357"/>
      <c r="AB27" s="357"/>
      <c r="AC27" s="357"/>
      <c r="AD27" s="357"/>
      <c r="AE27" s="357"/>
      <c r="AF27" s="357"/>
      <c r="AG27" s="358"/>
      <c r="AH27" s="359">
        <v>1</v>
      </c>
      <c r="AI27" s="360"/>
      <c r="AJ27" s="360"/>
      <c r="AK27" s="360"/>
      <c r="AL27" s="361"/>
      <c r="AM27" s="359">
        <v>3530</v>
      </c>
      <c r="AN27" s="360"/>
      <c r="AO27" s="360"/>
      <c r="AP27" s="360"/>
      <c r="AQ27" s="360"/>
      <c r="AR27" s="361"/>
      <c r="AS27" s="359">
        <v>3530</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2500</v>
      </c>
      <c r="R28" s="360"/>
      <c r="S28" s="360"/>
      <c r="T28" s="360"/>
      <c r="U28" s="360"/>
      <c r="V28" s="361"/>
      <c r="W28" s="425"/>
      <c r="X28" s="416"/>
      <c r="Y28" s="417"/>
      <c r="Z28" s="356" t="s">
        <v>164</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284030</v>
      </c>
      <c r="BO28" s="379"/>
      <c r="BP28" s="379"/>
      <c r="BQ28" s="379"/>
      <c r="BR28" s="379"/>
      <c r="BS28" s="379"/>
      <c r="BT28" s="379"/>
      <c r="BU28" s="380"/>
      <c r="BV28" s="378">
        <v>136943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10</v>
      </c>
      <c r="M29" s="360"/>
      <c r="N29" s="360"/>
      <c r="O29" s="360"/>
      <c r="P29" s="361"/>
      <c r="Q29" s="359">
        <v>2380</v>
      </c>
      <c r="R29" s="360"/>
      <c r="S29" s="360"/>
      <c r="T29" s="360"/>
      <c r="U29" s="360"/>
      <c r="V29" s="361"/>
      <c r="W29" s="425"/>
      <c r="X29" s="416"/>
      <c r="Y29" s="417"/>
      <c r="Z29" s="356" t="s">
        <v>168</v>
      </c>
      <c r="AA29" s="357"/>
      <c r="AB29" s="357"/>
      <c r="AC29" s="357"/>
      <c r="AD29" s="357"/>
      <c r="AE29" s="357"/>
      <c r="AF29" s="357"/>
      <c r="AG29" s="358"/>
      <c r="AH29" s="359">
        <v>101</v>
      </c>
      <c r="AI29" s="360"/>
      <c r="AJ29" s="360"/>
      <c r="AK29" s="360"/>
      <c r="AL29" s="361"/>
      <c r="AM29" s="359">
        <v>322130</v>
      </c>
      <c r="AN29" s="360"/>
      <c r="AO29" s="360"/>
      <c r="AP29" s="360"/>
      <c r="AQ29" s="360"/>
      <c r="AR29" s="361"/>
      <c r="AS29" s="359">
        <v>3189</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122407</v>
      </c>
      <c r="BO29" s="384"/>
      <c r="BP29" s="384"/>
      <c r="BQ29" s="384"/>
      <c r="BR29" s="384"/>
      <c r="BS29" s="384"/>
      <c r="BT29" s="384"/>
      <c r="BU29" s="385"/>
      <c r="BV29" s="383">
        <v>122378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170</v>
      </c>
      <c r="AA30" s="434"/>
      <c r="AB30" s="434"/>
      <c r="AC30" s="434"/>
      <c r="AD30" s="434"/>
      <c r="AE30" s="434"/>
      <c r="AF30" s="434"/>
      <c r="AG30" s="435"/>
      <c r="AH30" s="347">
        <v>95.4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392757</v>
      </c>
      <c r="BO30" s="387"/>
      <c r="BP30" s="387"/>
      <c r="BQ30" s="387"/>
      <c r="BR30" s="387"/>
      <c r="BS30" s="387"/>
      <c r="BT30" s="387"/>
      <c r="BU30" s="388"/>
      <c r="BV30" s="386">
        <v>102851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青森県市町村総合事務組合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鶴の里振興公社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学校給食特別会計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IF('各会計、関係団体の財政状況及び健全化判断比率'!B32="","",'各会計、関係団体の財政状況及び健全化判断比率'!B32)</f>
        <v>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青森県市町村職員退職手当組合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土地取得特別会計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西北五広域福祉事務組合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西北五環境整備事務組合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津軽広域水道企業団（津軽事業部）</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五所川原地区消防事務組合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青森県交通災害共済組合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つがる西北五広域連合（一般会計）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つがる西北五広域連合（病院事業会計）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青森県後期高齢者医療広域連合（一般会計）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79" t="s">
        <v>24</v>
      </c>
      <c r="C41" s="1180"/>
      <c r="D41" s="81"/>
      <c r="E41" s="1181" t="s">
        <v>25</v>
      </c>
      <c r="F41" s="1181"/>
      <c r="G41" s="1181"/>
      <c r="H41" s="1182"/>
      <c r="I41" s="82">
        <v>5649</v>
      </c>
      <c r="J41" s="83">
        <v>5391</v>
      </c>
      <c r="K41" s="83">
        <v>5502</v>
      </c>
      <c r="L41" s="83">
        <v>5281</v>
      </c>
      <c r="M41" s="84">
        <v>5052</v>
      </c>
    </row>
    <row r="42" spans="2:13" ht="27.75" customHeight="1">
      <c r="B42" s="1169"/>
      <c r="C42" s="1170"/>
      <c r="D42" s="85"/>
      <c r="E42" s="1173" t="s">
        <v>26</v>
      </c>
      <c r="F42" s="1173"/>
      <c r="G42" s="1173"/>
      <c r="H42" s="1174"/>
      <c r="I42" s="86">
        <v>62</v>
      </c>
      <c r="J42" s="87">
        <v>47</v>
      </c>
      <c r="K42" s="87">
        <v>34</v>
      </c>
      <c r="L42" s="87">
        <v>20</v>
      </c>
      <c r="M42" s="88">
        <v>16</v>
      </c>
    </row>
    <row r="43" spans="2:13" ht="27.75" customHeight="1">
      <c r="B43" s="1169"/>
      <c r="C43" s="1170"/>
      <c r="D43" s="85"/>
      <c r="E43" s="1173" t="s">
        <v>27</v>
      </c>
      <c r="F43" s="1173"/>
      <c r="G43" s="1173"/>
      <c r="H43" s="1174"/>
      <c r="I43" s="86">
        <v>5786</v>
      </c>
      <c r="J43" s="87">
        <v>6353</v>
      </c>
      <c r="K43" s="87">
        <v>6506</v>
      </c>
      <c r="L43" s="87">
        <v>6442</v>
      </c>
      <c r="M43" s="88">
        <v>6477</v>
      </c>
    </row>
    <row r="44" spans="2:13" ht="27.75" customHeight="1">
      <c r="B44" s="1169"/>
      <c r="C44" s="1170"/>
      <c r="D44" s="85"/>
      <c r="E44" s="1173" t="s">
        <v>28</v>
      </c>
      <c r="F44" s="1173"/>
      <c r="G44" s="1173"/>
      <c r="H44" s="1174"/>
      <c r="I44" s="86">
        <v>259</v>
      </c>
      <c r="J44" s="87">
        <v>300</v>
      </c>
      <c r="K44" s="87">
        <v>459</v>
      </c>
      <c r="L44" s="87">
        <v>625</v>
      </c>
      <c r="M44" s="88">
        <v>782</v>
      </c>
    </row>
    <row r="45" spans="2:13" ht="27.75" customHeight="1">
      <c r="B45" s="1169"/>
      <c r="C45" s="1170"/>
      <c r="D45" s="85"/>
      <c r="E45" s="1173" t="s">
        <v>29</v>
      </c>
      <c r="F45" s="1173"/>
      <c r="G45" s="1173"/>
      <c r="H45" s="1174"/>
      <c r="I45" s="86">
        <v>1426</v>
      </c>
      <c r="J45" s="87">
        <v>1377</v>
      </c>
      <c r="K45" s="87">
        <v>1424</v>
      </c>
      <c r="L45" s="87">
        <v>1447</v>
      </c>
      <c r="M45" s="88">
        <v>1372</v>
      </c>
    </row>
    <row r="46" spans="2:13" ht="27.75" customHeight="1">
      <c r="B46" s="1169"/>
      <c r="C46" s="1170"/>
      <c r="D46" s="85"/>
      <c r="E46" s="1173" t="s">
        <v>30</v>
      </c>
      <c r="F46" s="1173"/>
      <c r="G46" s="1173"/>
      <c r="H46" s="1174"/>
      <c r="I46" s="86">
        <v>2</v>
      </c>
      <c r="J46" s="87">
        <v>2</v>
      </c>
      <c r="K46" s="87">
        <v>2</v>
      </c>
      <c r="L46" s="87" t="s">
        <v>480</v>
      </c>
      <c r="M46" s="88" t="s">
        <v>480</v>
      </c>
    </row>
    <row r="47" spans="2:13" ht="27.75" customHeight="1">
      <c r="B47" s="1169"/>
      <c r="C47" s="1170"/>
      <c r="D47" s="85"/>
      <c r="E47" s="1173" t="s">
        <v>31</v>
      </c>
      <c r="F47" s="1173"/>
      <c r="G47" s="1173"/>
      <c r="H47" s="1174"/>
      <c r="I47" s="86" t="s">
        <v>480</v>
      </c>
      <c r="J47" s="87" t="s">
        <v>480</v>
      </c>
      <c r="K47" s="87" t="s">
        <v>480</v>
      </c>
      <c r="L47" s="87" t="s">
        <v>480</v>
      </c>
      <c r="M47" s="88" t="s">
        <v>480</v>
      </c>
    </row>
    <row r="48" spans="2:13" ht="27.75" customHeight="1">
      <c r="B48" s="1171"/>
      <c r="C48" s="1172"/>
      <c r="D48" s="85"/>
      <c r="E48" s="1173" t="s">
        <v>32</v>
      </c>
      <c r="F48" s="1173"/>
      <c r="G48" s="1173"/>
      <c r="H48" s="1174"/>
      <c r="I48" s="86" t="s">
        <v>480</v>
      </c>
      <c r="J48" s="87" t="s">
        <v>480</v>
      </c>
      <c r="K48" s="87" t="s">
        <v>480</v>
      </c>
      <c r="L48" s="87" t="s">
        <v>480</v>
      </c>
      <c r="M48" s="88" t="s">
        <v>480</v>
      </c>
    </row>
    <row r="49" spans="2:13" ht="27.75" customHeight="1">
      <c r="B49" s="1167" t="s">
        <v>33</v>
      </c>
      <c r="C49" s="1168"/>
      <c r="D49" s="89"/>
      <c r="E49" s="1173" t="s">
        <v>34</v>
      </c>
      <c r="F49" s="1173"/>
      <c r="G49" s="1173"/>
      <c r="H49" s="1174"/>
      <c r="I49" s="86">
        <v>480</v>
      </c>
      <c r="J49" s="87">
        <v>777</v>
      </c>
      <c r="K49" s="87">
        <v>653</v>
      </c>
      <c r="L49" s="87">
        <v>491</v>
      </c>
      <c r="M49" s="88">
        <v>726</v>
      </c>
    </row>
    <row r="50" spans="2:13" ht="27.75" customHeight="1">
      <c r="B50" s="1169"/>
      <c r="C50" s="1170"/>
      <c r="D50" s="85"/>
      <c r="E50" s="1173" t="s">
        <v>35</v>
      </c>
      <c r="F50" s="1173"/>
      <c r="G50" s="1173"/>
      <c r="H50" s="1174"/>
      <c r="I50" s="86">
        <v>48</v>
      </c>
      <c r="J50" s="87">
        <v>39</v>
      </c>
      <c r="K50" s="87">
        <v>29</v>
      </c>
      <c r="L50" s="87">
        <v>21</v>
      </c>
      <c r="M50" s="88">
        <v>9</v>
      </c>
    </row>
    <row r="51" spans="2:13" ht="27.75" customHeight="1">
      <c r="B51" s="1171"/>
      <c r="C51" s="1172"/>
      <c r="D51" s="85"/>
      <c r="E51" s="1173" t="s">
        <v>36</v>
      </c>
      <c r="F51" s="1173"/>
      <c r="G51" s="1173"/>
      <c r="H51" s="1174"/>
      <c r="I51" s="86">
        <v>6930</v>
      </c>
      <c r="J51" s="87">
        <v>7048</v>
      </c>
      <c r="K51" s="87">
        <v>7176</v>
      </c>
      <c r="L51" s="87">
        <v>7182</v>
      </c>
      <c r="M51" s="88">
        <v>7214</v>
      </c>
    </row>
    <row r="52" spans="2:13" ht="27.75" customHeight="1" thickBot="1">
      <c r="B52" s="1175" t="s">
        <v>37</v>
      </c>
      <c r="C52" s="1176"/>
      <c r="D52" s="90"/>
      <c r="E52" s="1177" t="s">
        <v>38</v>
      </c>
      <c r="F52" s="1177"/>
      <c r="G52" s="1177"/>
      <c r="H52" s="1178"/>
      <c r="I52" s="91">
        <v>5727</v>
      </c>
      <c r="J52" s="92">
        <v>5606</v>
      </c>
      <c r="K52" s="92">
        <v>6067</v>
      </c>
      <c r="L52" s="92">
        <v>6121</v>
      </c>
      <c r="M52" s="93">
        <v>5751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18282</v>
      </c>
      <c r="E3" s="116"/>
      <c r="F3" s="117">
        <v>102412</v>
      </c>
      <c r="G3" s="118"/>
      <c r="H3" s="119"/>
    </row>
    <row r="4" spans="1:8">
      <c r="A4" s="120"/>
      <c r="B4" s="121"/>
      <c r="C4" s="122"/>
      <c r="D4" s="123">
        <v>14739</v>
      </c>
      <c r="E4" s="124"/>
      <c r="F4" s="125">
        <v>58752</v>
      </c>
      <c r="G4" s="126"/>
      <c r="H4" s="127"/>
    </row>
    <row r="5" spans="1:8">
      <c r="A5" s="108" t="s">
        <v>513</v>
      </c>
      <c r="B5" s="113"/>
      <c r="C5" s="114"/>
      <c r="D5" s="115">
        <v>26362</v>
      </c>
      <c r="E5" s="116"/>
      <c r="F5" s="117">
        <v>106194</v>
      </c>
      <c r="G5" s="118"/>
      <c r="H5" s="119"/>
    </row>
    <row r="6" spans="1:8">
      <c r="A6" s="120"/>
      <c r="B6" s="121"/>
      <c r="C6" s="122"/>
      <c r="D6" s="123">
        <v>21379</v>
      </c>
      <c r="E6" s="124"/>
      <c r="F6" s="125">
        <v>51075</v>
      </c>
      <c r="G6" s="126"/>
      <c r="H6" s="127"/>
    </row>
    <row r="7" spans="1:8">
      <c r="A7" s="108" t="s">
        <v>514</v>
      </c>
      <c r="B7" s="113"/>
      <c r="C7" s="114"/>
      <c r="D7" s="115">
        <v>26528</v>
      </c>
      <c r="E7" s="116"/>
      <c r="F7" s="117">
        <v>117242</v>
      </c>
      <c r="G7" s="118"/>
      <c r="H7" s="119"/>
    </row>
    <row r="8" spans="1:8">
      <c r="A8" s="120"/>
      <c r="B8" s="121"/>
      <c r="C8" s="122"/>
      <c r="D8" s="123">
        <v>14736</v>
      </c>
      <c r="E8" s="124"/>
      <c r="F8" s="125">
        <v>59388</v>
      </c>
      <c r="G8" s="126"/>
      <c r="H8" s="127"/>
    </row>
    <row r="9" spans="1:8">
      <c r="A9" s="108" t="s">
        <v>515</v>
      </c>
      <c r="B9" s="113"/>
      <c r="C9" s="114"/>
      <c r="D9" s="115">
        <v>16998</v>
      </c>
      <c r="E9" s="116"/>
      <c r="F9" s="117">
        <v>114097</v>
      </c>
      <c r="G9" s="118"/>
      <c r="H9" s="119"/>
    </row>
    <row r="10" spans="1:8">
      <c r="A10" s="120"/>
      <c r="B10" s="121"/>
      <c r="C10" s="122"/>
      <c r="D10" s="123">
        <v>13122</v>
      </c>
      <c r="E10" s="124"/>
      <c r="F10" s="125">
        <v>61630</v>
      </c>
      <c r="G10" s="126"/>
      <c r="H10" s="127"/>
    </row>
    <row r="11" spans="1:8">
      <c r="A11" s="108" t="s">
        <v>516</v>
      </c>
      <c r="B11" s="113"/>
      <c r="C11" s="114"/>
      <c r="D11" s="115">
        <v>21385</v>
      </c>
      <c r="E11" s="116"/>
      <c r="F11" s="117">
        <v>136577</v>
      </c>
      <c r="G11" s="118"/>
      <c r="H11" s="119"/>
    </row>
    <row r="12" spans="1:8">
      <c r="A12" s="120"/>
      <c r="B12" s="121"/>
      <c r="C12" s="128"/>
      <c r="D12" s="123">
        <v>16499</v>
      </c>
      <c r="E12" s="124"/>
      <c r="F12" s="125">
        <v>59645</v>
      </c>
      <c r="G12" s="126"/>
      <c r="H12" s="127"/>
    </row>
    <row r="13" spans="1:8">
      <c r="A13" s="108"/>
      <c r="B13" s="113"/>
      <c r="C13" s="129"/>
      <c r="D13" s="130">
        <v>21911</v>
      </c>
      <c r="E13" s="131"/>
      <c r="F13" s="132">
        <v>115304</v>
      </c>
      <c r="G13" s="133"/>
      <c r="H13" s="119"/>
    </row>
    <row r="14" spans="1:8">
      <c r="A14" s="120"/>
      <c r="B14" s="121"/>
      <c r="C14" s="122"/>
      <c r="D14" s="123">
        <v>16095</v>
      </c>
      <c r="E14" s="124"/>
      <c r="F14" s="125">
        <v>58098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6.95</v>
      </c>
      <c r="C19" s="134">
        <f>ROUND(VALUE(SUBSTITUTE(実質収支比率等に係る経年分析!G$48,"▲","-")),2)</f>
        <v>5.94</v>
      </c>
      <c r="D19" s="134">
        <f>ROUND(VALUE(SUBSTITUTE(実質収支比率等に係る経年分析!H$48,"▲","-")),2)</f>
        <v>6.52</v>
      </c>
      <c r="E19" s="134">
        <f>ROUND(VALUE(SUBSTITUTE(実質収支比率等に係る経年分析!I$48,"▲","-")),2)</f>
        <v>6.68</v>
      </c>
      <c r="F19" s="134">
        <f>ROUND(VALUE(SUBSTITUTE(実質収支比率等に係る経年分析!J$48,"▲","-")),2)</f>
        <v>6.4</v>
      </c>
    </row>
    <row r="20" spans="1:11">
      <c r="A20" s="134" t="s">
        <v>43</v>
      </c>
      <c r="B20" s="134">
        <f>ROUND(VALUE(SUBSTITUTE(実質収支比率等に係る経年分析!F$47,"▲","-")),2)</f>
        <v>6.71</v>
      </c>
      <c r="C20" s="134">
        <f>ROUND(VALUE(SUBSTITUTE(実質収支比率等に係る経年分析!G$47,"▲","-")),2)</f>
        <v>11.96</v>
      </c>
      <c r="D20" s="134">
        <f>ROUND(VALUE(SUBSTITUTE(実質収支比率等に係る経年分析!H$47,"▲","-")),2)</f>
        <v>11.03</v>
      </c>
      <c r="E20" s="134">
        <f>ROUND(VALUE(SUBSTITUTE(実質収支比率等に係る経年分析!I$47,"▲","-")),2)</f>
        <v>3.46</v>
      </c>
      <c r="F20" s="134">
        <f>ROUND(VALUE(SUBSTITUTE(実質収支比率等に係る経年分析!J$47,"▲","-")),2)</f>
        <v>7.11</v>
      </c>
    </row>
    <row r="21" spans="1:11">
      <c r="A21" s="134" t="s">
        <v>44</v>
      </c>
      <c r="B21" s="134">
        <f>IF(ISNUMBER(VALUE(SUBSTITUTE(実質収支比率等に係る経年分析!F$49,"▲","-"))),ROUND(VALUE(SUBSTITUTE(実質収支比率等に係る経年分析!F$49,"▲","-")),2),NA())</f>
        <v>-0.57999999999999996</v>
      </c>
      <c r="C21" s="134">
        <f>IF(ISNUMBER(VALUE(SUBSTITUTE(実質収支比率等に係る経年分析!G$49,"▲","-"))),ROUND(VALUE(SUBSTITUTE(実質収支比率等に係る経年分析!G$49,"▲","-")),2),NA())</f>
        <v>-1.41</v>
      </c>
      <c r="D21" s="134">
        <f>IF(ISNUMBER(VALUE(SUBSTITUTE(実質収支比率等に係る経年分析!H$49,"▲","-"))),ROUND(VALUE(SUBSTITUTE(実質収支比率等に係る経年分析!H$49,"▲","-")),2),NA())</f>
        <v>-6.69</v>
      </c>
      <c r="E21" s="134">
        <f>IF(ISNUMBER(VALUE(SUBSTITUTE(実質収支比率等に係る経年分析!I$49,"▲","-"))),ROUND(VALUE(SUBSTITUTE(実質収支比率等に係る経年分析!I$49,"▲","-")),2),NA())</f>
        <v>-11.85</v>
      </c>
      <c r="F21" s="134">
        <f>IF(ISNUMBER(VALUE(SUBSTITUTE(実質収支比率等に係る経年分析!J$49,"▲","-"))),ROUND(VALUE(SUBSTITUTE(実質収支比率等に係る経年分析!J$49,"▲","-")),2),NA())</f>
        <v>-0.31</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3.02</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17.43</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15.39</v>
      </c>
      <c r="E28" s="135" t="e">
        <f>IF(ROUND(VALUE(SUBSTITUTE(連結実質赤字比率に係る赤字・黒字の構成分析!G$42,"▲", "-")), 2) &gt;= 0, ABS(ROUND(VALUE(SUBSTITUTE(連結実質赤字比率に係る赤字・黒字の構成分析!G$42,"▲", "-")), 2)), NA())</f>
        <v>#N/A</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土地取得特別会計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学校給食特別会計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1.22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0.98</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2.14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2.1800000000000002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2.0299999999999998</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5.89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6.46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6.89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4.1399999999999997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6.95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5.94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6.52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6.68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6.4</v>
      </c>
    </row>
    <row r="36" spans="1:16">
      <c r="A36" s="135" t="str">
        <f>IF(連結実質赤字比率に係る赤字・黒字の構成分析!C$34="",NA(),連結実質赤字比率に係る赤字・黒字の構成分析!C$34)</f>
        <v>下水道事業会計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2.89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3.73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4.6900000000000004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5.62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6.5</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477</v>
      </c>
      <c r="E42" s="136"/>
      <c r="F42" s="136"/>
      <c r="G42" s="136">
        <f>'実質公債費比率（分子）の構造'!L$52</f>
        <v>473</v>
      </c>
      <c r="H42" s="136"/>
      <c r="I42" s="136"/>
      <c r="J42" s="136">
        <f>'実質公債費比率（分子）の構造'!M$52</f>
        <v>477</v>
      </c>
      <c r="K42" s="136"/>
      <c r="L42" s="136"/>
      <c r="M42" s="136">
        <f>'実質公債費比率（分子）の構造'!N$52</f>
        <v>520</v>
      </c>
      <c r="N42" s="136"/>
      <c r="O42" s="136"/>
      <c r="P42" s="136">
        <f>'実質公債費比率（分子）の構造'!O$52</f>
        <v>536</v>
      </c>
    </row>
    <row r="43" spans="1:16">
      <c r="A43" s="136" t="s">
        <v>52</v>
      </c>
      <c r="B43" s="136">
        <f>'実質公債費比率（分子）の構造'!K$51</f>
        <v>0</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21</v>
      </c>
      <c r="C44" s="136"/>
      <c r="D44" s="136"/>
      <c r="E44" s="136">
        <f>'実質公債費比率（分子）の構造'!L$50</f>
        <v>19</v>
      </c>
      <c r="F44" s="136"/>
      <c r="G44" s="136"/>
      <c r="H44" s="136">
        <f>'実質公債費比率（分子）の構造'!M$50</f>
        <v>16</v>
      </c>
      <c r="I44" s="136"/>
      <c r="J44" s="136"/>
      <c r="K44" s="136">
        <f>'実質公債費比率（分子）の構造'!N$50</f>
        <v>14</v>
      </c>
      <c r="L44" s="136"/>
      <c r="M44" s="136"/>
      <c r="N44" s="136">
        <f>'実質公債費比率（分子）の構造'!O$50</f>
        <v>8</v>
      </c>
      <c r="O44" s="136"/>
      <c r="P44" s="136"/>
    </row>
    <row r="45" spans="1:16">
      <c r="A45" s="136" t="s">
        <v>54</v>
      </c>
      <c r="B45" s="136">
        <f>'実質公債費比率（分子）の構造'!K$49</f>
        <v>61</v>
      </c>
      <c r="C45" s="136"/>
      <c r="D45" s="136"/>
      <c r="E45" s="136">
        <f>'実質公債費比率（分子）の構造'!L$49</f>
        <v>26</v>
      </c>
      <c r="F45" s="136"/>
      <c r="G45" s="136"/>
      <c r="H45" s="136">
        <f>'実質公債費比率（分子）の構造'!M$49</f>
        <v>26</v>
      </c>
      <c r="I45" s="136"/>
      <c r="J45" s="136"/>
      <c r="K45" s="136">
        <f>'実質公債費比率（分子）の構造'!N$49</f>
        <v>26</v>
      </c>
      <c r="L45" s="136"/>
      <c r="M45" s="136"/>
      <c r="N45" s="136">
        <f>'実質公債費比率（分子）の構造'!O$49</f>
        <v>10</v>
      </c>
      <c r="O45" s="136"/>
      <c r="P45" s="136"/>
    </row>
    <row r="46" spans="1:16">
      <c r="A46" s="136" t="s">
        <v>55</v>
      </c>
      <c r="B46" s="136">
        <f>'実質公債費比率（分子）の構造'!K$48</f>
        <v>262</v>
      </c>
      <c r="C46" s="136"/>
      <c r="D46" s="136"/>
      <c r="E46" s="136">
        <f>'実質公債費比率（分子）の構造'!L$48</f>
        <v>282</v>
      </c>
      <c r="F46" s="136"/>
      <c r="G46" s="136"/>
      <c r="H46" s="136">
        <f>'実質公債費比率（分子）の構造'!M$48</f>
        <v>278</v>
      </c>
      <c r="I46" s="136"/>
      <c r="J46" s="136"/>
      <c r="K46" s="136">
        <f>'実質公債費比率（分子）の構造'!N$48</f>
        <v>326</v>
      </c>
      <c r="L46" s="136"/>
      <c r="M46" s="136"/>
      <c r="N46" s="136">
        <f>'実質公債費比率（分子）の構造'!O$48</f>
        <v>357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723</v>
      </c>
      <c r="C49" s="136"/>
      <c r="D49" s="136"/>
      <c r="E49" s="136">
        <f>'実質公債費比率（分子）の構造'!L$45</f>
        <v>711</v>
      </c>
      <c r="F49" s="136"/>
      <c r="G49" s="136"/>
      <c r="H49" s="136">
        <f>'実質公債費比率（分子）の構造'!M$45</f>
        <v>654</v>
      </c>
      <c r="I49" s="136"/>
      <c r="J49" s="136"/>
      <c r="K49" s="136">
        <f>'実質公債費比率（分子）の構造'!N$45</f>
        <v>634</v>
      </c>
      <c r="L49" s="136"/>
      <c r="M49" s="136"/>
      <c r="N49" s="136">
        <f>'実質公債費比率（分子）の構造'!O$45</f>
        <v>606</v>
      </c>
      <c r="O49" s="136"/>
      <c r="P49" s="136"/>
    </row>
    <row r="50" spans="1:16">
      <c r="A50" s="136" t="s">
        <v>59</v>
      </c>
      <c r="B50" s="136" t="e">
        <f>NA()</f>
        <v>#N/A</v>
      </c>
      <c r="C50" s="136">
        <f>IF(ISNUMBER('実質公債費比率（分子）の構造'!K$53),'実質公債費比率（分子）の構造'!K$53,NA())</f>
        <v>590</v>
      </c>
      <c r="D50" s="136" t="e">
        <f>NA()</f>
        <v>#N/A</v>
      </c>
      <c r="E50" s="136" t="e">
        <f>NA()</f>
        <v>#N/A</v>
      </c>
      <c r="F50" s="136">
        <f>IF(ISNUMBER('実質公債費比率（分子）の構造'!L$53),'実質公債費比率（分子）の構造'!L$53,NA())</f>
        <v>565</v>
      </c>
      <c r="G50" s="136" t="e">
        <f>NA()</f>
        <v>#N/A</v>
      </c>
      <c r="H50" s="136" t="e">
        <f>NA()</f>
        <v>#N/A</v>
      </c>
      <c r="I50" s="136">
        <f>IF(ISNUMBER('実質公債費比率（分子）の構造'!M$53),'実質公債費比率（分子）の構造'!M$53,NA())</f>
        <v>497</v>
      </c>
      <c r="J50" s="136" t="e">
        <f>NA()</f>
        <v>#N/A</v>
      </c>
      <c r="K50" s="136" t="e">
        <f>NA()</f>
        <v>#N/A</v>
      </c>
      <c r="L50" s="136">
        <f>IF(ISNUMBER('実質公債費比率（分子）の構造'!N$53),'実質公債費比率（分子）の構造'!N$53,NA())</f>
        <v>480</v>
      </c>
      <c r="M50" s="136" t="e">
        <f>NA()</f>
        <v>#N/A</v>
      </c>
      <c r="N50" s="136" t="e">
        <f>NA()</f>
        <v>#N/A</v>
      </c>
      <c r="O50" s="136">
        <f>IF(ISNUMBER('実質公債費比率（分子）の構造'!O$53),'実質公債費比率（分子）の構造'!O$53,NA())</f>
        <v>445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6930</v>
      </c>
      <c r="E56" s="135"/>
      <c r="F56" s="135"/>
      <c r="G56" s="135">
        <f>'将来負担比率（分子）の構造'!J$51</f>
        <v>7048</v>
      </c>
      <c r="H56" s="135"/>
      <c r="I56" s="135"/>
      <c r="J56" s="135">
        <f>'将来負担比率（分子）の構造'!K$51</f>
        <v>7176</v>
      </c>
      <c r="K56" s="135"/>
      <c r="L56" s="135"/>
      <c r="M56" s="135">
        <f>'将来負担比率（分子）の構造'!L$51</f>
        <v>7182</v>
      </c>
      <c r="N56" s="135"/>
      <c r="O56" s="135"/>
      <c r="P56" s="135">
        <f>'将来負担比率（分子）の構造'!M$51</f>
        <v>7214</v>
      </c>
    </row>
    <row r="57" spans="1:16">
      <c r="A57" s="135" t="s">
        <v>35</v>
      </c>
      <c r="B57" s="135"/>
      <c r="C57" s="135"/>
      <c r="D57" s="135">
        <f>'将来負担比率（分子）の構造'!I$50</f>
        <v>48</v>
      </c>
      <c r="E57" s="135"/>
      <c r="F57" s="135"/>
      <c r="G57" s="135">
        <f>'将来負担比率（分子）の構造'!J$50</f>
        <v>39</v>
      </c>
      <c r="H57" s="135"/>
      <c r="I57" s="135"/>
      <c r="J57" s="135">
        <f>'将来負担比率（分子）の構造'!K$50</f>
        <v>29</v>
      </c>
      <c r="K57" s="135"/>
      <c r="L57" s="135"/>
      <c r="M57" s="135">
        <f>'将来負担比率（分子）の構造'!L$50</f>
        <v>21</v>
      </c>
      <c r="N57" s="135"/>
      <c r="O57" s="135"/>
      <c r="P57" s="135">
        <f>'将来負担比率（分子）の構造'!M$50</f>
        <v>9</v>
      </c>
    </row>
    <row r="58" spans="1:16">
      <c r="A58" s="135" t="s">
        <v>34</v>
      </c>
      <c r="B58" s="135"/>
      <c r="C58" s="135"/>
      <c r="D58" s="135">
        <f>'将来負担比率（分子）の構造'!I$49</f>
        <v>480</v>
      </c>
      <c r="E58" s="135"/>
      <c r="F58" s="135"/>
      <c r="G58" s="135">
        <f>'将来負担比率（分子）の構造'!J$49</f>
        <v>777</v>
      </c>
      <c r="H58" s="135"/>
      <c r="I58" s="135"/>
      <c r="J58" s="135">
        <f>'将来負担比率（分子）の構造'!K$49</f>
        <v>653</v>
      </c>
      <c r="K58" s="135"/>
      <c r="L58" s="135"/>
      <c r="M58" s="135">
        <f>'将来負担比率（分子）の構造'!L$49</f>
        <v>491</v>
      </c>
      <c r="N58" s="135"/>
      <c r="O58" s="135"/>
      <c r="P58" s="135">
        <f>'将来負担比率（分子）の構造'!M$49</f>
        <v>726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v>
      </c>
      <c r="C61" s="135"/>
      <c r="D61" s="135"/>
      <c r="E61" s="135">
        <f>'将来負担比率（分子）の構造'!J$46</f>
        <v>2</v>
      </c>
      <c r="F61" s="135"/>
      <c r="G61" s="135"/>
      <c r="H61" s="135">
        <f>'将来負担比率（分子）の構造'!K$46</f>
        <v>2</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1426</v>
      </c>
      <c r="C62" s="135"/>
      <c r="D62" s="135"/>
      <c r="E62" s="135">
        <f>'将来負担比率（分子）の構造'!J$45</f>
        <v>1377</v>
      </c>
      <c r="F62" s="135"/>
      <c r="G62" s="135"/>
      <c r="H62" s="135">
        <f>'将来負担比率（分子）の構造'!K$45</f>
        <v>1424</v>
      </c>
      <c r="I62" s="135"/>
      <c r="J62" s="135"/>
      <c r="K62" s="135">
        <f>'将来負担比率（分子）の構造'!L$45</f>
        <v>1447</v>
      </c>
      <c r="L62" s="135"/>
      <c r="M62" s="135"/>
      <c r="N62" s="135">
        <f>'将来負担比率（分子）の構造'!M$45</f>
        <v>1372</v>
      </c>
      <c r="O62" s="135"/>
      <c r="P62" s="135"/>
    </row>
    <row r="63" spans="1:16">
      <c r="A63" s="135" t="s">
        <v>28</v>
      </c>
      <c r="B63" s="135">
        <f>'将来負担比率（分子）の構造'!I$44</f>
        <v>259</v>
      </c>
      <c r="C63" s="135"/>
      <c r="D63" s="135"/>
      <c r="E63" s="135">
        <f>'将来負担比率（分子）の構造'!J$44</f>
        <v>300</v>
      </c>
      <c r="F63" s="135"/>
      <c r="G63" s="135"/>
      <c r="H63" s="135">
        <f>'将来負担比率（分子）の構造'!K$44</f>
        <v>459</v>
      </c>
      <c r="I63" s="135"/>
      <c r="J63" s="135"/>
      <c r="K63" s="135">
        <f>'将来負担比率（分子）の構造'!L$44</f>
        <v>625</v>
      </c>
      <c r="L63" s="135"/>
      <c r="M63" s="135"/>
      <c r="N63" s="135">
        <f>'将来負担比率（分子）の構造'!M$44</f>
        <v>782</v>
      </c>
      <c r="O63" s="135"/>
      <c r="P63" s="135"/>
    </row>
    <row r="64" spans="1:16">
      <c r="A64" s="135" t="s">
        <v>27</v>
      </c>
      <c r="B64" s="135">
        <f>'将来負担比率（分子）の構造'!I$43</f>
        <v>5786</v>
      </c>
      <c r="C64" s="135"/>
      <c r="D64" s="135"/>
      <c r="E64" s="135">
        <f>'将来負担比率（分子）の構造'!J$43</f>
        <v>6353</v>
      </c>
      <c r="F64" s="135"/>
      <c r="G64" s="135"/>
      <c r="H64" s="135">
        <f>'将来負担比率（分子）の構造'!K$43</f>
        <v>6506</v>
      </c>
      <c r="I64" s="135"/>
      <c r="J64" s="135"/>
      <c r="K64" s="135">
        <f>'将来負担比率（分子）の構造'!L$43</f>
        <v>6442</v>
      </c>
      <c r="L64" s="135"/>
      <c r="M64" s="135"/>
      <c r="N64" s="135">
        <f>'将来負担比率（分子）の構造'!M$43</f>
        <v>6477</v>
      </c>
      <c r="O64" s="135"/>
      <c r="P64" s="135"/>
    </row>
    <row r="65" spans="1:16">
      <c r="A65" s="135" t="s">
        <v>26</v>
      </c>
      <c r="B65" s="135">
        <f>'将来負担比率（分子）の構造'!I$42</f>
        <v>62</v>
      </c>
      <c r="C65" s="135"/>
      <c r="D65" s="135"/>
      <c r="E65" s="135">
        <f>'将来負担比率（分子）の構造'!J$42</f>
        <v>47</v>
      </c>
      <c r="F65" s="135"/>
      <c r="G65" s="135"/>
      <c r="H65" s="135">
        <f>'将来負担比率（分子）の構造'!K$42</f>
        <v>34</v>
      </c>
      <c r="I65" s="135"/>
      <c r="J65" s="135"/>
      <c r="K65" s="135">
        <f>'将来負担比率（分子）の構造'!L$42</f>
        <v>20</v>
      </c>
      <c r="L65" s="135"/>
      <c r="M65" s="135"/>
      <c r="N65" s="135">
        <f>'将来負担比率（分子）の構造'!M$42</f>
        <v>16</v>
      </c>
      <c r="O65" s="135"/>
      <c r="P65" s="135"/>
    </row>
    <row r="66" spans="1:16">
      <c r="A66" s="135" t="s">
        <v>25</v>
      </c>
      <c r="B66" s="135">
        <f>'将来負担比率（分子）の構造'!I$41</f>
        <v>5649</v>
      </c>
      <c r="C66" s="135"/>
      <c r="D66" s="135"/>
      <c r="E66" s="135">
        <f>'将来負担比率（分子）の構造'!J$41</f>
        <v>5391</v>
      </c>
      <c r="F66" s="135"/>
      <c r="G66" s="135"/>
      <c r="H66" s="135">
        <f>'将来負担比率（分子）の構造'!K$41</f>
        <v>5502</v>
      </c>
      <c r="I66" s="135"/>
      <c r="J66" s="135"/>
      <c r="K66" s="135">
        <f>'将来負担比率（分子）の構造'!L$41</f>
        <v>5281</v>
      </c>
      <c r="L66" s="135"/>
      <c r="M66" s="135"/>
      <c r="N66" s="135">
        <f>'将来負担比率（分子）の構造'!M$41</f>
        <v>5052</v>
      </c>
      <c r="O66" s="135"/>
      <c r="P66" s="135"/>
    </row>
    <row r="67" spans="1:16">
      <c r="A67" s="135" t="s">
        <v>63</v>
      </c>
      <c r="B67" s="135" t="e">
        <f>NA()</f>
        <v>#N/A</v>
      </c>
      <c r="C67" s="135">
        <f>IF(ISNUMBER('将来負担比率（分子）の構造'!I$52), IF('将来負担比率（分子）の構造'!I$52 &lt; 0, 0, '将来負担比率（分子）の構造'!I$52), NA())</f>
        <v>5727</v>
      </c>
      <c r="D67" s="135" t="e">
        <f>NA()</f>
        <v>#N/A</v>
      </c>
      <c r="E67" s="135" t="e">
        <f>NA()</f>
        <v>#N/A</v>
      </c>
      <c r="F67" s="135">
        <f>IF(ISNUMBER('将来負担比率（分子）の構造'!J$52), IF('将来負担比率（分子）の構造'!J$52 &lt; 0, 0, '将来負担比率（分子）の構造'!J$52), NA())</f>
        <v>5606</v>
      </c>
      <c r="G67" s="135" t="e">
        <f>NA()</f>
        <v>#N/A</v>
      </c>
      <c r="H67" s="135" t="e">
        <f>NA()</f>
        <v>#N/A</v>
      </c>
      <c r="I67" s="135">
        <f>IF(ISNUMBER('将来負担比率（分子）の構造'!K$52), IF('将来負担比率（分子）の構造'!K$52 &lt; 0, 0, '将来負担比率（分子）の構造'!K$52), NA())</f>
        <v>6067</v>
      </c>
      <c r="J67" s="135" t="e">
        <f>NA()</f>
        <v>#N/A</v>
      </c>
      <c r="K67" s="135" t="e">
        <f>NA()</f>
        <v>#N/A</v>
      </c>
      <c r="L67" s="135">
        <f>IF(ISNUMBER('将来負担比率（分子）の構造'!L$52), IF('将来負担比率（分子）の構造'!L$52 &lt; 0, 0, '将来負担比率（分子）の構造'!L$52), NA())</f>
        <v>6121</v>
      </c>
      <c r="M67" s="135" t="e">
        <f>NA()</f>
        <v>#N/A</v>
      </c>
      <c r="N67" s="135" t="e">
        <f>NA()</f>
        <v>#N/A</v>
      </c>
      <c r="O67" s="135">
        <f>IF(ISNUMBER('将来負担比率（分子）の構造'!M$52), IF('将来負担比率（分子）の構造'!M$52 &lt; 0, 0, '将来負担比率（分子）の構造'!M$52), NA())</f>
        <v>5751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192</v>
      </c>
      <c r="DI1" s="700"/>
      <c r="DJ1" s="700"/>
      <c r="DK1" s="700"/>
      <c r="DL1" s="700"/>
      <c r="DM1" s="700"/>
      <c r="DN1" s="701"/>
      <c r="DP1" s="699" t="s">
        <v>193</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195</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196</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197</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198</v>
      </c>
      <c r="S4" s="647"/>
      <c r="T4" s="647"/>
      <c r="U4" s="647"/>
      <c r="V4" s="647"/>
      <c r="W4" s="647"/>
      <c r="X4" s="647"/>
      <c r="Y4" s="648"/>
      <c r="Z4" s="646" t="s">
        <v>199</v>
      </c>
      <c r="AA4" s="647"/>
      <c r="AB4" s="647"/>
      <c r="AC4" s="648"/>
      <c r="AD4" s="646" t="s">
        <v>200</v>
      </c>
      <c r="AE4" s="647"/>
      <c r="AF4" s="647"/>
      <c r="AG4" s="647"/>
      <c r="AH4" s="647"/>
      <c r="AI4" s="647"/>
      <c r="AJ4" s="647"/>
      <c r="AK4" s="648"/>
      <c r="AL4" s="646" t="s">
        <v>199</v>
      </c>
      <c r="AM4" s="647"/>
      <c r="AN4" s="647"/>
      <c r="AO4" s="648"/>
      <c r="AP4" s="702" t="s">
        <v>201</v>
      </c>
      <c r="AQ4" s="702"/>
      <c r="AR4" s="702"/>
      <c r="AS4" s="702"/>
      <c r="AT4" s="702"/>
      <c r="AU4" s="702"/>
      <c r="AV4" s="702"/>
      <c r="AW4" s="702"/>
      <c r="AX4" s="702"/>
      <c r="AY4" s="702"/>
      <c r="AZ4" s="702"/>
      <c r="BA4" s="702"/>
      <c r="BB4" s="702"/>
      <c r="BC4" s="702"/>
      <c r="BD4" s="702"/>
      <c r="BE4" s="702"/>
      <c r="BF4" s="702"/>
      <c r="BG4" s="702" t="s">
        <v>202</v>
      </c>
      <c r="BH4" s="702"/>
      <c r="BI4" s="702"/>
      <c r="BJ4" s="702"/>
      <c r="BK4" s="702"/>
      <c r="BL4" s="702"/>
      <c r="BM4" s="702"/>
      <c r="BN4" s="702"/>
      <c r="BO4" s="702" t="s">
        <v>199</v>
      </c>
      <c r="BP4" s="702"/>
      <c r="BQ4" s="702"/>
      <c r="BR4" s="702"/>
      <c r="BS4" s="702" t="s">
        <v>203</v>
      </c>
      <c r="BT4" s="702"/>
      <c r="BU4" s="702"/>
      <c r="BV4" s="702"/>
      <c r="BW4" s="702"/>
      <c r="BX4" s="702"/>
      <c r="BY4" s="702"/>
      <c r="BZ4" s="702"/>
      <c r="CA4" s="702"/>
      <c r="CB4" s="702"/>
      <c r="CD4" s="691" t="s">
        <v>204</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205</v>
      </c>
      <c r="C5" s="674"/>
      <c r="D5" s="674"/>
      <c r="E5" s="674"/>
      <c r="F5" s="674"/>
      <c r="G5" s="674"/>
      <c r="H5" s="674"/>
      <c r="I5" s="674"/>
      <c r="J5" s="674"/>
      <c r="K5" s="674"/>
      <c r="L5" s="674"/>
      <c r="M5" s="674"/>
      <c r="N5" s="674"/>
      <c r="O5" s="674"/>
      <c r="P5" s="674"/>
      <c r="Q5" s="675"/>
      <c r="R5" s="636">
        <v>851565</v>
      </c>
      <c r="S5" s="637"/>
      <c r="T5" s="637"/>
      <c r="U5" s="637"/>
      <c r="V5" s="637"/>
      <c r="W5" s="637"/>
      <c r="X5" s="637"/>
      <c r="Y5" s="684"/>
      <c r="Z5" s="697">
        <v>13.8</v>
      </c>
      <c r="AA5" s="697"/>
      <c r="AB5" s="697"/>
      <c r="AC5" s="697"/>
      <c r="AD5" s="698">
        <v>851556</v>
      </c>
      <c r="AE5" s="698"/>
      <c r="AF5" s="698"/>
      <c r="AG5" s="698"/>
      <c r="AH5" s="698"/>
      <c r="AI5" s="698"/>
      <c r="AJ5" s="698"/>
      <c r="AK5" s="698"/>
      <c r="AL5" s="685">
        <v>22.4</v>
      </c>
      <c r="AM5" s="654"/>
      <c r="AN5" s="654"/>
      <c r="AO5" s="686"/>
      <c r="AP5" s="673" t="s">
        <v>206</v>
      </c>
      <c r="AQ5" s="674"/>
      <c r="AR5" s="674"/>
      <c r="AS5" s="674"/>
      <c r="AT5" s="674"/>
      <c r="AU5" s="674"/>
      <c r="AV5" s="674"/>
      <c r="AW5" s="674"/>
      <c r="AX5" s="674"/>
      <c r="AY5" s="674"/>
      <c r="AZ5" s="674"/>
      <c r="BA5" s="674"/>
      <c r="BB5" s="674"/>
      <c r="BC5" s="674"/>
      <c r="BD5" s="674"/>
      <c r="BE5" s="674"/>
      <c r="BF5" s="675"/>
      <c r="BG5" s="586">
        <v>850966</v>
      </c>
      <c r="BH5" s="587"/>
      <c r="BI5" s="587"/>
      <c r="BJ5" s="587"/>
      <c r="BK5" s="587"/>
      <c r="BL5" s="587"/>
      <c r="BM5" s="587"/>
      <c r="BN5" s="588"/>
      <c r="BO5" s="639">
        <v>99.9</v>
      </c>
      <c r="BP5" s="639"/>
      <c r="BQ5" s="639"/>
      <c r="BR5" s="639"/>
      <c r="BS5" s="640" t="s">
        <v>207</v>
      </c>
      <c r="BT5" s="640"/>
      <c r="BU5" s="640"/>
      <c r="BV5" s="640"/>
      <c r="BW5" s="640"/>
      <c r="BX5" s="640"/>
      <c r="BY5" s="640"/>
      <c r="BZ5" s="640"/>
      <c r="CA5" s="640"/>
      <c r="CB5" s="676"/>
      <c r="CD5" s="691" t="s">
        <v>201</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199</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61289</v>
      </c>
      <c r="S6" s="587"/>
      <c r="T6" s="587"/>
      <c r="U6" s="587"/>
      <c r="V6" s="587"/>
      <c r="W6" s="587"/>
      <c r="X6" s="587"/>
      <c r="Y6" s="588"/>
      <c r="Z6" s="639">
        <v>1</v>
      </c>
      <c r="AA6" s="639"/>
      <c r="AB6" s="639"/>
      <c r="AC6" s="639"/>
      <c r="AD6" s="640">
        <v>61289</v>
      </c>
      <c r="AE6" s="640"/>
      <c r="AF6" s="640"/>
      <c r="AG6" s="640"/>
      <c r="AH6" s="640"/>
      <c r="AI6" s="640"/>
      <c r="AJ6" s="640"/>
      <c r="AK6" s="640"/>
      <c r="AL6" s="609">
        <v>1.6</v>
      </c>
      <c r="AM6" s="641"/>
      <c r="AN6" s="641"/>
      <c r="AO6" s="642"/>
      <c r="AP6" s="583" t="s">
        <v>212</v>
      </c>
      <c r="AQ6" s="584"/>
      <c r="AR6" s="584"/>
      <c r="AS6" s="584"/>
      <c r="AT6" s="584"/>
      <c r="AU6" s="584"/>
      <c r="AV6" s="584"/>
      <c r="AW6" s="584"/>
      <c r="AX6" s="584"/>
      <c r="AY6" s="584"/>
      <c r="AZ6" s="584"/>
      <c r="BA6" s="584"/>
      <c r="BB6" s="584"/>
      <c r="BC6" s="584"/>
      <c r="BD6" s="584"/>
      <c r="BE6" s="584"/>
      <c r="BF6" s="585"/>
      <c r="BG6" s="586">
        <v>850966</v>
      </c>
      <c r="BH6" s="587"/>
      <c r="BI6" s="587"/>
      <c r="BJ6" s="587"/>
      <c r="BK6" s="587"/>
      <c r="BL6" s="587"/>
      <c r="BM6" s="587"/>
      <c r="BN6" s="588"/>
      <c r="BO6" s="639">
        <v>99.9</v>
      </c>
      <c r="BP6" s="639"/>
      <c r="BQ6" s="639"/>
      <c r="BR6" s="639"/>
      <c r="BS6" s="640" t="s">
        <v>207</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83685</v>
      </c>
      <c r="CS6" s="587"/>
      <c r="CT6" s="587"/>
      <c r="CU6" s="587"/>
      <c r="CV6" s="587"/>
      <c r="CW6" s="587"/>
      <c r="CX6" s="587"/>
      <c r="CY6" s="588"/>
      <c r="CZ6" s="639">
        <v>1.4</v>
      </c>
      <c r="DA6" s="639"/>
      <c r="DB6" s="639"/>
      <c r="DC6" s="639"/>
      <c r="DD6" s="592" t="s">
        <v>207</v>
      </c>
      <c r="DE6" s="587"/>
      <c r="DF6" s="587"/>
      <c r="DG6" s="587"/>
      <c r="DH6" s="587"/>
      <c r="DI6" s="587"/>
      <c r="DJ6" s="587"/>
      <c r="DK6" s="587"/>
      <c r="DL6" s="587"/>
      <c r="DM6" s="587"/>
      <c r="DN6" s="587"/>
      <c r="DO6" s="587"/>
      <c r="DP6" s="588"/>
      <c r="DQ6" s="592">
        <v>83685</v>
      </c>
      <c r="DR6" s="587"/>
      <c r="DS6" s="587"/>
      <c r="DT6" s="587"/>
      <c r="DU6" s="587"/>
      <c r="DV6" s="587"/>
      <c r="DW6" s="587"/>
      <c r="DX6" s="587"/>
      <c r="DY6" s="587"/>
      <c r="DZ6" s="587"/>
      <c r="EA6" s="587"/>
      <c r="EB6" s="587"/>
      <c r="EC6" s="622"/>
    </row>
    <row r="7" spans="2:143" ht="11.25" customHeight="1">
      <c r="B7" s="583" t="s">
        <v>214</v>
      </c>
      <c r="C7" s="584"/>
      <c r="D7" s="584"/>
      <c r="E7" s="584"/>
      <c r="F7" s="584"/>
      <c r="G7" s="584"/>
      <c r="H7" s="584"/>
      <c r="I7" s="584"/>
      <c r="J7" s="584"/>
      <c r="K7" s="584"/>
      <c r="L7" s="584"/>
      <c r="M7" s="584"/>
      <c r="N7" s="584"/>
      <c r="O7" s="584"/>
      <c r="P7" s="584"/>
      <c r="Q7" s="585"/>
      <c r="R7" s="586">
        <v>1602</v>
      </c>
      <c r="S7" s="587"/>
      <c r="T7" s="587"/>
      <c r="U7" s="587"/>
      <c r="V7" s="587"/>
      <c r="W7" s="587"/>
      <c r="X7" s="587"/>
      <c r="Y7" s="588"/>
      <c r="Z7" s="639">
        <v>0</v>
      </c>
      <c r="AA7" s="639"/>
      <c r="AB7" s="639"/>
      <c r="AC7" s="639"/>
      <c r="AD7" s="640">
        <v>1602</v>
      </c>
      <c r="AE7" s="640"/>
      <c r="AF7" s="640"/>
      <c r="AG7" s="640"/>
      <c r="AH7" s="640"/>
      <c r="AI7" s="640"/>
      <c r="AJ7" s="640"/>
      <c r="AK7" s="640"/>
      <c r="AL7" s="609">
        <v>0</v>
      </c>
      <c r="AM7" s="641"/>
      <c r="AN7" s="641"/>
      <c r="AO7" s="642"/>
      <c r="AP7" s="583" t="s">
        <v>215</v>
      </c>
      <c r="AQ7" s="584"/>
      <c r="AR7" s="584"/>
      <c r="AS7" s="584"/>
      <c r="AT7" s="584"/>
      <c r="AU7" s="584"/>
      <c r="AV7" s="584"/>
      <c r="AW7" s="584"/>
      <c r="AX7" s="584"/>
      <c r="AY7" s="584"/>
      <c r="AZ7" s="584"/>
      <c r="BA7" s="584"/>
      <c r="BB7" s="584"/>
      <c r="BC7" s="584"/>
      <c r="BD7" s="584"/>
      <c r="BE7" s="584"/>
      <c r="BF7" s="585"/>
      <c r="BG7" s="586">
        <v>316500</v>
      </c>
      <c r="BH7" s="587"/>
      <c r="BI7" s="587"/>
      <c r="BJ7" s="587"/>
      <c r="BK7" s="587"/>
      <c r="BL7" s="587"/>
      <c r="BM7" s="587"/>
      <c r="BN7" s="588"/>
      <c r="BO7" s="639">
        <v>37.200000000000003</v>
      </c>
      <c r="BP7" s="639"/>
      <c r="BQ7" s="639"/>
      <c r="BR7" s="639"/>
      <c r="BS7" s="640" t="s">
        <v>207</v>
      </c>
      <c r="BT7" s="640"/>
      <c r="BU7" s="640"/>
      <c r="BV7" s="640"/>
      <c r="BW7" s="640"/>
      <c r="BX7" s="640"/>
      <c r="BY7" s="640"/>
      <c r="BZ7" s="640"/>
      <c r="CA7" s="640"/>
      <c r="CB7" s="676"/>
      <c r="CD7" s="623" t="s">
        <v>216</v>
      </c>
      <c r="CE7" s="620"/>
      <c r="CF7" s="620"/>
      <c r="CG7" s="620"/>
      <c r="CH7" s="620"/>
      <c r="CI7" s="620"/>
      <c r="CJ7" s="620"/>
      <c r="CK7" s="620"/>
      <c r="CL7" s="620"/>
      <c r="CM7" s="620"/>
      <c r="CN7" s="620"/>
      <c r="CO7" s="620"/>
      <c r="CP7" s="620"/>
      <c r="CQ7" s="621"/>
      <c r="CR7" s="586">
        <v>976744</v>
      </c>
      <c r="CS7" s="587"/>
      <c r="CT7" s="587"/>
      <c r="CU7" s="587"/>
      <c r="CV7" s="587"/>
      <c r="CW7" s="587"/>
      <c r="CX7" s="587"/>
      <c r="CY7" s="588"/>
      <c r="CZ7" s="639">
        <v>16.600000000000001</v>
      </c>
      <c r="DA7" s="639"/>
      <c r="DB7" s="639"/>
      <c r="DC7" s="639"/>
      <c r="DD7" s="592">
        <v>73315</v>
      </c>
      <c r="DE7" s="587"/>
      <c r="DF7" s="587"/>
      <c r="DG7" s="587"/>
      <c r="DH7" s="587"/>
      <c r="DI7" s="587"/>
      <c r="DJ7" s="587"/>
      <c r="DK7" s="587"/>
      <c r="DL7" s="587"/>
      <c r="DM7" s="587"/>
      <c r="DN7" s="587"/>
      <c r="DO7" s="587"/>
      <c r="DP7" s="588"/>
      <c r="DQ7" s="592">
        <v>652899</v>
      </c>
      <c r="DR7" s="587"/>
      <c r="DS7" s="587"/>
      <c r="DT7" s="587"/>
      <c r="DU7" s="587"/>
      <c r="DV7" s="587"/>
      <c r="DW7" s="587"/>
      <c r="DX7" s="587"/>
      <c r="DY7" s="587"/>
      <c r="DZ7" s="587"/>
      <c r="EA7" s="587"/>
      <c r="EB7" s="587"/>
      <c r="EC7" s="622"/>
    </row>
    <row r="8" spans="2:143" ht="11.25" customHeight="1">
      <c r="B8" s="583" t="s">
        <v>217</v>
      </c>
      <c r="C8" s="584"/>
      <c r="D8" s="584"/>
      <c r="E8" s="584"/>
      <c r="F8" s="584"/>
      <c r="G8" s="584"/>
      <c r="H8" s="584"/>
      <c r="I8" s="584"/>
      <c r="J8" s="584"/>
      <c r="K8" s="584"/>
      <c r="L8" s="584"/>
      <c r="M8" s="584"/>
      <c r="N8" s="584"/>
      <c r="O8" s="584"/>
      <c r="P8" s="584"/>
      <c r="Q8" s="585"/>
      <c r="R8" s="586">
        <v>1662</v>
      </c>
      <c r="S8" s="587"/>
      <c r="T8" s="587"/>
      <c r="U8" s="587"/>
      <c r="V8" s="587"/>
      <c r="W8" s="587"/>
      <c r="X8" s="587"/>
      <c r="Y8" s="588"/>
      <c r="Z8" s="639">
        <v>0</v>
      </c>
      <c r="AA8" s="639"/>
      <c r="AB8" s="639"/>
      <c r="AC8" s="639"/>
      <c r="AD8" s="640">
        <v>1662</v>
      </c>
      <c r="AE8" s="640"/>
      <c r="AF8" s="640"/>
      <c r="AG8" s="640"/>
      <c r="AH8" s="640"/>
      <c r="AI8" s="640"/>
      <c r="AJ8" s="640"/>
      <c r="AK8" s="640"/>
      <c r="AL8" s="609">
        <v>0</v>
      </c>
      <c r="AM8" s="641"/>
      <c r="AN8" s="641"/>
      <c r="AO8" s="642"/>
      <c r="AP8" s="583" t="s">
        <v>218</v>
      </c>
      <c r="AQ8" s="584"/>
      <c r="AR8" s="584"/>
      <c r="AS8" s="584"/>
      <c r="AT8" s="584"/>
      <c r="AU8" s="584"/>
      <c r="AV8" s="584"/>
      <c r="AW8" s="584"/>
      <c r="AX8" s="584"/>
      <c r="AY8" s="584"/>
      <c r="AZ8" s="584"/>
      <c r="BA8" s="584"/>
      <c r="BB8" s="584"/>
      <c r="BC8" s="584"/>
      <c r="BD8" s="584"/>
      <c r="BE8" s="584"/>
      <c r="BF8" s="585"/>
      <c r="BG8" s="586">
        <v>14967</v>
      </c>
      <c r="BH8" s="587"/>
      <c r="BI8" s="587"/>
      <c r="BJ8" s="587"/>
      <c r="BK8" s="587"/>
      <c r="BL8" s="587"/>
      <c r="BM8" s="587"/>
      <c r="BN8" s="588"/>
      <c r="BO8" s="639">
        <v>1.8</v>
      </c>
      <c r="BP8" s="639"/>
      <c r="BQ8" s="639"/>
      <c r="BR8" s="639"/>
      <c r="BS8" s="592" t="s">
        <v>111</v>
      </c>
      <c r="BT8" s="587"/>
      <c r="BU8" s="587"/>
      <c r="BV8" s="587"/>
      <c r="BW8" s="587"/>
      <c r="BX8" s="587"/>
      <c r="BY8" s="587"/>
      <c r="BZ8" s="587"/>
      <c r="CA8" s="587"/>
      <c r="CB8" s="622"/>
      <c r="CD8" s="623" t="s">
        <v>219</v>
      </c>
      <c r="CE8" s="620"/>
      <c r="CF8" s="620"/>
      <c r="CG8" s="620"/>
      <c r="CH8" s="620"/>
      <c r="CI8" s="620"/>
      <c r="CJ8" s="620"/>
      <c r="CK8" s="620"/>
      <c r="CL8" s="620"/>
      <c r="CM8" s="620"/>
      <c r="CN8" s="620"/>
      <c r="CO8" s="620"/>
      <c r="CP8" s="620"/>
      <c r="CQ8" s="621"/>
      <c r="CR8" s="586">
        <v>1882463</v>
      </c>
      <c r="CS8" s="587"/>
      <c r="CT8" s="587"/>
      <c r="CU8" s="587"/>
      <c r="CV8" s="587"/>
      <c r="CW8" s="587"/>
      <c r="CX8" s="587"/>
      <c r="CY8" s="588"/>
      <c r="CZ8" s="639">
        <v>32.1</v>
      </c>
      <c r="DA8" s="639"/>
      <c r="DB8" s="639"/>
      <c r="DC8" s="639"/>
      <c r="DD8" s="592">
        <v>625</v>
      </c>
      <c r="DE8" s="587"/>
      <c r="DF8" s="587"/>
      <c r="DG8" s="587"/>
      <c r="DH8" s="587"/>
      <c r="DI8" s="587"/>
      <c r="DJ8" s="587"/>
      <c r="DK8" s="587"/>
      <c r="DL8" s="587"/>
      <c r="DM8" s="587"/>
      <c r="DN8" s="587"/>
      <c r="DO8" s="587"/>
      <c r="DP8" s="588"/>
      <c r="DQ8" s="592">
        <v>983543</v>
      </c>
      <c r="DR8" s="587"/>
      <c r="DS8" s="587"/>
      <c r="DT8" s="587"/>
      <c r="DU8" s="587"/>
      <c r="DV8" s="587"/>
      <c r="DW8" s="587"/>
      <c r="DX8" s="587"/>
      <c r="DY8" s="587"/>
      <c r="DZ8" s="587"/>
      <c r="EA8" s="587"/>
      <c r="EB8" s="587"/>
      <c r="EC8" s="622"/>
    </row>
    <row r="9" spans="2:143" ht="11.25" customHeight="1">
      <c r="B9" s="583" t="s">
        <v>220</v>
      </c>
      <c r="C9" s="584"/>
      <c r="D9" s="584"/>
      <c r="E9" s="584"/>
      <c r="F9" s="584"/>
      <c r="G9" s="584"/>
      <c r="H9" s="584"/>
      <c r="I9" s="584"/>
      <c r="J9" s="584"/>
      <c r="K9" s="584"/>
      <c r="L9" s="584"/>
      <c r="M9" s="584"/>
      <c r="N9" s="584"/>
      <c r="O9" s="584"/>
      <c r="P9" s="584"/>
      <c r="Q9" s="585"/>
      <c r="R9" s="586">
        <v>1803</v>
      </c>
      <c r="S9" s="587"/>
      <c r="T9" s="587"/>
      <c r="U9" s="587"/>
      <c r="V9" s="587"/>
      <c r="W9" s="587"/>
      <c r="X9" s="587"/>
      <c r="Y9" s="588"/>
      <c r="Z9" s="639">
        <v>0</v>
      </c>
      <c r="AA9" s="639"/>
      <c r="AB9" s="639"/>
      <c r="AC9" s="639"/>
      <c r="AD9" s="640">
        <v>1803</v>
      </c>
      <c r="AE9" s="640"/>
      <c r="AF9" s="640"/>
      <c r="AG9" s="640"/>
      <c r="AH9" s="640"/>
      <c r="AI9" s="640"/>
      <c r="AJ9" s="640"/>
      <c r="AK9" s="640"/>
      <c r="AL9" s="609">
        <v>0</v>
      </c>
      <c r="AM9" s="641"/>
      <c r="AN9" s="641"/>
      <c r="AO9" s="642"/>
      <c r="AP9" s="583" t="s">
        <v>221</v>
      </c>
      <c r="AQ9" s="584"/>
      <c r="AR9" s="584"/>
      <c r="AS9" s="584"/>
      <c r="AT9" s="584"/>
      <c r="AU9" s="584"/>
      <c r="AV9" s="584"/>
      <c r="AW9" s="584"/>
      <c r="AX9" s="584"/>
      <c r="AY9" s="584"/>
      <c r="AZ9" s="584"/>
      <c r="BA9" s="584"/>
      <c r="BB9" s="584"/>
      <c r="BC9" s="584"/>
      <c r="BD9" s="584"/>
      <c r="BE9" s="584"/>
      <c r="BF9" s="585"/>
      <c r="BG9" s="586">
        <v>275263</v>
      </c>
      <c r="BH9" s="587"/>
      <c r="BI9" s="587"/>
      <c r="BJ9" s="587"/>
      <c r="BK9" s="587"/>
      <c r="BL9" s="587"/>
      <c r="BM9" s="587"/>
      <c r="BN9" s="588"/>
      <c r="BO9" s="639">
        <v>32.299999999999997</v>
      </c>
      <c r="BP9" s="639"/>
      <c r="BQ9" s="639"/>
      <c r="BR9" s="639"/>
      <c r="BS9" s="592" t="s">
        <v>111</v>
      </c>
      <c r="BT9" s="587"/>
      <c r="BU9" s="587"/>
      <c r="BV9" s="587"/>
      <c r="BW9" s="587"/>
      <c r="BX9" s="587"/>
      <c r="BY9" s="587"/>
      <c r="BZ9" s="587"/>
      <c r="CA9" s="587"/>
      <c r="CB9" s="622"/>
      <c r="CD9" s="623" t="s">
        <v>222</v>
      </c>
      <c r="CE9" s="620"/>
      <c r="CF9" s="620"/>
      <c r="CG9" s="620"/>
      <c r="CH9" s="620"/>
      <c r="CI9" s="620"/>
      <c r="CJ9" s="620"/>
      <c r="CK9" s="620"/>
      <c r="CL9" s="620"/>
      <c r="CM9" s="620"/>
      <c r="CN9" s="620"/>
      <c r="CO9" s="620"/>
      <c r="CP9" s="620"/>
      <c r="CQ9" s="621"/>
      <c r="CR9" s="586">
        <v>474386</v>
      </c>
      <c r="CS9" s="587"/>
      <c r="CT9" s="587"/>
      <c r="CU9" s="587"/>
      <c r="CV9" s="587"/>
      <c r="CW9" s="587"/>
      <c r="CX9" s="587"/>
      <c r="CY9" s="588"/>
      <c r="CZ9" s="639">
        <v>8.1</v>
      </c>
      <c r="DA9" s="639"/>
      <c r="DB9" s="639"/>
      <c r="DC9" s="639"/>
      <c r="DD9" s="592">
        <v>3715</v>
      </c>
      <c r="DE9" s="587"/>
      <c r="DF9" s="587"/>
      <c r="DG9" s="587"/>
      <c r="DH9" s="587"/>
      <c r="DI9" s="587"/>
      <c r="DJ9" s="587"/>
      <c r="DK9" s="587"/>
      <c r="DL9" s="587"/>
      <c r="DM9" s="587"/>
      <c r="DN9" s="587"/>
      <c r="DO9" s="587"/>
      <c r="DP9" s="588"/>
      <c r="DQ9" s="592">
        <v>390097</v>
      </c>
      <c r="DR9" s="587"/>
      <c r="DS9" s="587"/>
      <c r="DT9" s="587"/>
      <c r="DU9" s="587"/>
      <c r="DV9" s="587"/>
      <c r="DW9" s="587"/>
      <c r="DX9" s="587"/>
      <c r="DY9" s="587"/>
      <c r="DZ9" s="587"/>
      <c r="EA9" s="587"/>
      <c r="EB9" s="587"/>
      <c r="EC9" s="622"/>
    </row>
    <row r="10" spans="2:143" ht="11.25" customHeight="1">
      <c r="B10" s="583" t="s">
        <v>223</v>
      </c>
      <c r="C10" s="584"/>
      <c r="D10" s="584"/>
      <c r="E10" s="584"/>
      <c r="F10" s="584"/>
      <c r="G10" s="584"/>
      <c r="H10" s="584"/>
      <c r="I10" s="584"/>
      <c r="J10" s="584"/>
      <c r="K10" s="584"/>
      <c r="L10" s="584"/>
      <c r="M10" s="584"/>
      <c r="N10" s="584"/>
      <c r="O10" s="584"/>
      <c r="P10" s="584"/>
      <c r="Q10" s="585"/>
      <c r="R10" s="586">
        <v>110523</v>
      </c>
      <c r="S10" s="587"/>
      <c r="T10" s="587"/>
      <c r="U10" s="587"/>
      <c r="V10" s="587"/>
      <c r="W10" s="587"/>
      <c r="X10" s="587"/>
      <c r="Y10" s="588"/>
      <c r="Z10" s="639">
        <v>1.8</v>
      </c>
      <c r="AA10" s="639"/>
      <c r="AB10" s="639"/>
      <c r="AC10" s="639"/>
      <c r="AD10" s="640">
        <v>110523</v>
      </c>
      <c r="AE10" s="640"/>
      <c r="AF10" s="640"/>
      <c r="AG10" s="640"/>
      <c r="AH10" s="640"/>
      <c r="AI10" s="640"/>
      <c r="AJ10" s="640"/>
      <c r="AK10" s="640"/>
      <c r="AL10" s="609">
        <v>2.9</v>
      </c>
      <c r="AM10" s="641"/>
      <c r="AN10" s="641"/>
      <c r="AO10" s="642"/>
      <c r="AP10" s="583" t="s">
        <v>224</v>
      </c>
      <c r="AQ10" s="584"/>
      <c r="AR10" s="584"/>
      <c r="AS10" s="584"/>
      <c r="AT10" s="584"/>
      <c r="AU10" s="584"/>
      <c r="AV10" s="584"/>
      <c r="AW10" s="584"/>
      <c r="AX10" s="584"/>
      <c r="AY10" s="584"/>
      <c r="AZ10" s="584"/>
      <c r="BA10" s="584"/>
      <c r="BB10" s="584"/>
      <c r="BC10" s="584"/>
      <c r="BD10" s="584"/>
      <c r="BE10" s="584"/>
      <c r="BF10" s="585"/>
      <c r="BG10" s="586">
        <v>12411</v>
      </c>
      <c r="BH10" s="587"/>
      <c r="BI10" s="587"/>
      <c r="BJ10" s="587"/>
      <c r="BK10" s="587"/>
      <c r="BL10" s="587"/>
      <c r="BM10" s="587"/>
      <c r="BN10" s="588"/>
      <c r="BO10" s="639">
        <v>1.5</v>
      </c>
      <c r="BP10" s="639"/>
      <c r="BQ10" s="639"/>
      <c r="BR10" s="639"/>
      <c r="BS10" s="592" t="s">
        <v>111</v>
      </c>
      <c r="BT10" s="587"/>
      <c r="BU10" s="587"/>
      <c r="BV10" s="587"/>
      <c r="BW10" s="587"/>
      <c r="BX10" s="587"/>
      <c r="BY10" s="587"/>
      <c r="BZ10" s="587"/>
      <c r="CA10" s="587"/>
      <c r="CB10" s="622"/>
      <c r="CD10" s="623" t="s">
        <v>225</v>
      </c>
      <c r="CE10" s="620"/>
      <c r="CF10" s="620"/>
      <c r="CG10" s="620"/>
      <c r="CH10" s="620"/>
      <c r="CI10" s="620"/>
      <c r="CJ10" s="620"/>
      <c r="CK10" s="620"/>
      <c r="CL10" s="620"/>
      <c r="CM10" s="620"/>
      <c r="CN10" s="620"/>
      <c r="CO10" s="620"/>
      <c r="CP10" s="620"/>
      <c r="CQ10" s="621"/>
      <c r="CR10" s="586">
        <v>20</v>
      </c>
      <c r="CS10" s="587"/>
      <c r="CT10" s="587"/>
      <c r="CU10" s="587"/>
      <c r="CV10" s="587"/>
      <c r="CW10" s="587"/>
      <c r="CX10" s="587"/>
      <c r="CY10" s="588"/>
      <c r="CZ10" s="639">
        <v>0</v>
      </c>
      <c r="DA10" s="639"/>
      <c r="DB10" s="639"/>
      <c r="DC10" s="639"/>
      <c r="DD10" s="592" t="s">
        <v>111</v>
      </c>
      <c r="DE10" s="587"/>
      <c r="DF10" s="587"/>
      <c r="DG10" s="587"/>
      <c r="DH10" s="587"/>
      <c r="DI10" s="587"/>
      <c r="DJ10" s="587"/>
      <c r="DK10" s="587"/>
      <c r="DL10" s="587"/>
      <c r="DM10" s="587"/>
      <c r="DN10" s="587"/>
      <c r="DO10" s="587"/>
      <c r="DP10" s="588"/>
      <c r="DQ10" s="592">
        <v>20</v>
      </c>
      <c r="DR10" s="587"/>
      <c r="DS10" s="587"/>
      <c r="DT10" s="587"/>
      <c r="DU10" s="587"/>
      <c r="DV10" s="587"/>
      <c r="DW10" s="587"/>
      <c r="DX10" s="587"/>
      <c r="DY10" s="587"/>
      <c r="DZ10" s="587"/>
      <c r="EA10" s="587"/>
      <c r="EB10" s="587"/>
      <c r="EC10" s="622"/>
    </row>
    <row r="11" spans="2:143" ht="11.25" customHeight="1">
      <c r="B11" s="583" t="s">
        <v>226</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227</v>
      </c>
      <c r="AQ11" s="584"/>
      <c r="AR11" s="584"/>
      <c r="AS11" s="584"/>
      <c r="AT11" s="584"/>
      <c r="AU11" s="584"/>
      <c r="AV11" s="584"/>
      <c r="AW11" s="584"/>
      <c r="AX11" s="584"/>
      <c r="AY11" s="584"/>
      <c r="AZ11" s="584"/>
      <c r="BA11" s="584"/>
      <c r="BB11" s="584"/>
      <c r="BC11" s="584"/>
      <c r="BD11" s="584"/>
      <c r="BE11" s="584"/>
      <c r="BF11" s="585"/>
      <c r="BG11" s="586">
        <v>13859</v>
      </c>
      <c r="BH11" s="587"/>
      <c r="BI11" s="587"/>
      <c r="BJ11" s="587"/>
      <c r="BK11" s="587"/>
      <c r="BL11" s="587"/>
      <c r="BM11" s="587"/>
      <c r="BN11" s="588"/>
      <c r="BO11" s="639">
        <v>1.6</v>
      </c>
      <c r="BP11" s="639"/>
      <c r="BQ11" s="639"/>
      <c r="BR11" s="639"/>
      <c r="BS11" s="592" t="s">
        <v>111</v>
      </c>
      <c r="BT11" s="587"/>
      <c r="BU11" s="587"/>
      <c r="BV11" s="587"/>
      <c r="BW11" s="587"/>
      <c r="BX11" s="587"/>
      <c r="BY11" s="587"/>
      <c r="BZ11" s="587"/>
      <c r="CA11" s="587"/>
      <c r="CB11" s="622"/>
      <c r="CD11" s="623" t="s">
        <v>228</v>
      </c>
      <c r="CE11" s="620"/>
      <c r="CF11" s="620"/>
      <c r="CG11" s="620"/>
      <c r="CH11" s="620"/>
      <c r="CI11" s="620"/>
      <c r="CJ11" s="620"/>
      <c r="CK11" s="620"/>
      <c r="CL11" s="620"/>
      <c r="CM11" s="620"/>
      <c r="CN11" s="620"/>
      <c r="CO11" s="620"/>
      <c r="CP11" s="620"/>
      <c r="CQ11" s="621"/>
      <c r="CR11" s="586">
        <v>355606</v>
      </c>
      <c r="CS11" s="587"/>
      <c r="CT11" s="587"/>
      <c r="CU11" s="587"/>
      <c r="CV11" s="587"/>
      <c r="CW11" s="587"/>
      <c r="CX11" s="587"/>
      <c r="CY11" s="588"/>
      <c r="CZ11" s="639">
        <v>6.1</v>
      </c>
      <c r="DA11" s="639"/>
      <c r="DB11" s="639"/>
      <c r="DC11" s="639"/>
      <c r="DD11" s="592">
        <v>5879</v>
      </c>
      <c r="DE11" s="587"/>
      <c r="DF11" s="587"/>
      <c r="DG11" s="587"/>
      <c r="DH11" s="587"/>
      <c r="DI11" s="587"/>
      <c r="DJ11" s="587"/>
      <c r="DK11" s="587"/>
      <c r="DL11" s="587"/>
      <c r="DM11" s="587"/>
      <c r="DN11" s="587"/>
      <c r="DO11" s="587"/>
      <c r="DP11" s="588"/>
      <c r="DQ11" s="592">
        <v>290368</v>
      </c>
      <c r="DR11" s="587"/>
      <c r="DS11" s="587"/>
      <c r="DT11" s="587"/>
      <c r="DU11" s="587"/>
      <c r="DV11" s="587"/>
      <c r="DW11" s="587"/>
      <c r="DX11" s="587"/>
      <c r="DY11" s="587"/>
      <c r="DZ11" s="587"/>
      <c r="EA11" s="587"/>
      <c r="EB11" s="587"/>
      <c r="EC11" s="622"/>
    </row>
    <row r="12" spans="2:143" ht="11.25" customHeight="1">
      <c r="B12" s="583" t="s">
        <v>229</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230</v>
      </c>
      <c r="AQ12" s="584"/>
      <c r="AR12" s="584"/>
      <c r="AS12" s="584"/>
      <c r="AT12" s="584"/>
      <c r="AU12" s="584"/>
      <c r="AV12" s="584"/>
      <c r="AW12" s="584"/>
      <c r="AX12" s="584"/>
      <c r="AY12" s="584"/>
      <c r="AZ12" s="584"/>
      <c r="BA12" s="584"/>
      <c r="BB12" s="584"/>
      <c r="BC12" s="584"/>
      <c r="BD12" s="584"/>
      <c r="BE12" s="584"/>
      <c r="BF12" s="585"/>
      <c r="BG12" s="586">
        <v>348163</v>
      </c>
      <c r="BH12" s="587"/>
      <c r="BI12" s="587"/>
      <c r="BJ12" s="587"/>
      <c r="BK12" s="587"/>
      <c r="BL12" s="587"/>
      <c r="BM12" s="587"/>
      <c r="BN12" s="588"/>
      <c r="BO12" s="639">
        <v>40.9</v>
      </c>
      <c r="BP12" s="639"/>
      <c r="BQ12" s="639"/>
      <c r="BR12" s="639"/>
      <c r="BS12" s="592" t="s">
        <v>111</v>
      </c>
      <c r="BT12" s="587"/>
      <c r="BU12" s="587"/>
      <c r="BV12" s="587"/>
      <c r="BW12" s="587"/>
      <c r="BX12" s="587"/>
      <c r="BY12" s="587"/>
      <c r="BZ12" s="587"/>
      <c r="CA12" s="587"/>
      <c r="CB12" s="622"/>
      <c r="CD12" s="623" t="s">
        <v>231</v>
      </c>
      <c r="CE12" s="620"/>
      <c r="CF12" s="620"/>
      <c r="CG12" s="620"/>
      <c r="CH12" s="620"/>
      <c r="CI12" s="620"/>
      <c r="CJ12" s="620"/>
      <c r="CK12" s="620"/>
      <c r="CL12" s="620"/>
      <c r="CM12" s="620"/>
      <c r="CN12" s="620"/>
      <c r="CO12" s="620"/>
      <c r="CP12" s="620"/>
      <c r="CQ12" s="621"/>
      <c r="CR12" s="586">
        <v>90778</v>
      </c>
      <c r="CS12" s="587"/>
      <c r="CT12" s="587"/>
      <c r="CU12" s="587"/>
      <c r="CV12" s="587"/>
      <c r="CW12" s="587"/>
      <c r="CX12" s="587"/>
      <c r="CY12" s="588"/>
      <c r="CZ12" s="639">
        <v>1.5</v>
      </c>
      <c r="DA12" s="639"/>
      <c r="DB12" s="639"/>
      <c r="DC12" s="639"/>
      <c r="DD12" s="592">
        <v>1300</v>
      </c>
      <c r="DE12" s="587"/>
      <c r="DF12" s="587"/>
      <c r="DG12" s="587"/>
      <c r="DH12" s="587"/>
      <c r="DI12" s="587"/>
      <c r="DJ12" s="587"/>
      <c r="DK12" s="587"/>
      <c r="DL12" s="587"/>
      <c r="DM12" s="587"/>
      <c r="DN12" s="587"/>
      <c r="DO12" s="587"/>
      <c r="DP12" s="588"/>
      <c r="DQ12" s="592">
        <v>60910</v>
      </c>
      <c r="DR12" s="587"/>
      <c r="DS12" s="587"/>
      <c r="DT12" s="587"/>
      <c r="DU12" s="587"/>
      <c r="DV12" s="587"/>
      <c r="DW12" s="587"/>
      <c r="DX12" s="587"/>
      <c r="DY12" s="587"/>
      <c r="DZ12" s="587"/>
      <c r="EA12" s="587"/>
      <c r="EB12" s="587"/>
      <c r="EC12" s="622"/>
    </row>
    <row r="13" spans="2:143" ht="11.25" customHeight="1">
      <c r="B13" s="583" t="s">
        <v>232</v>
      </c>
      <c r="C13" s="584"/>
      <c r="D13" s="584"/>
      <c r="E13" s="584"/>
      <c r="F13" s="584"/>
      <c r="G13" s="584"/>
      <c r="H13" s="584"/>
      <c r="I13" s="584"/>
      <c r="J13" s="584"/>
      <c r="K13" s="584"/>
      <c r="L13" s="584"/>
      <c r="M13" s="584"/>
      <c r="N13" s="584"/>
      <c r="O13" s="584"/>
      <c r="P13" s="584"/>
      <c r="Q13" s="585"/>
      <c r="R13" s="586">
        <v>18320</v>
      </c>
      <c r="S13" s="587"/>
      <c r="T13" s="587"/>
      <c r="U13" s="587"/>
      <c r="V13" s="587"/>
      <c r="W13" s="587"/>
      <c r="X13" s="587"/>
      <c r="Y13" s="588"/>
      <c r="Z13" s="639">
        <v>0.3</v>
      </c>
      <c r="AA13" s="639"/>
      <c r="AB13" s="639"/>
      <c r="AC13" s="639"/>
      <c r="AD13" s="640">
        <v>18320</v>
      </c>
      <c r="AE13" s="640"/>
      <c r="AF13" s="640"/>
      <c r="AG13" s="640"/>
      <c r="AH13" s="640"/>
      <c r="AI13" s="640"/>
      <c r="AJ13" s="640"/>
      <c r="AK13" s="640"/>
      <c r="AL13" s="609">
        <v>0.5</v>
      </c>
      <c r="AM13" s="641"/>
      <c r="AN13" s="641"/>
      <c r="AO13" s="642"/>
      <c r="AP13" s="583" t="s">
        <v>233</v>
      </c>
      <c r="AQ13" s="584"/>
      <c r="AR13" s="584"/>
      <c r="AS13" s="584"/>
      <c r="AT13" s="584"/>
      <c r="AU13" s="584"/>
      <c r="AV13" s="584"/>
      <c r="AW13" s="584"/>
      <c r="AX13" s="584"/>
      <c r="AY13" s="584"/>
      <c r="AZ13" s="584"/>
      <c r="BA13" s="584"/>
      <c r="BB13" s="584"/>
      <c r="BC13" s="584"/>
      <c r="BD13" s="584"/>
      <c r="BE13" s="584"/>
      <c r="BF13" s="585"/>
      <c r="BG13" s="586">
        <v>348154</v>
      </c>
      <c r="BH13" s="587"/>
      <c r="BI13" s="587"/>
      <c r="BJ13" s="587"/>
      <c r="BK13" s="587"/>
      <c r="BL13" s="587"/>
      <c r="BM13" s="587"/>
      <c r="BN13" s="588"/>
      <c r="BO13" s="639">
        <v>40.9</v>
      </c>
      <c r="BP13" s="639"/>
      <c r="BQ13" s="639"/>
      <c r="BR13" s="639"/>
      <c r="BS13" s="592" t="s">
        <v>111</v>
      </c>
      <c r="BT13" s="587"/>
      <c r="BU13" s="587"/>
      <c r="BV13" s="587"/>
      <c r="BW13" s="587"/>
      <c r="BX13" s="587"/>
      <c r="BY13" s="587"/>
      <c r="BZ13" s="587"/>
      <c r="CA13" s="587"/>
      <c r="CB13" s="622"/>
      <c r="CD13" s="623" t="s">
        <v>234</v>
      </c>
      <c r="CE13" s="620"/>
      <c r="CF13" s="620"/>
      <c r="CG13" s="620"/>
      <c r="CH13" s="620"/>
      <c r="CI13" s="620"/>
      <c r="CJ13" s="620"/>
      <c r="CK13" s="620"/>
      <c r="CL13" s="620"/>
      <c r="CM13" s="620"/>
      <c r="CN13" s="620"/>
      <c r="CO13" s="620"/>
      <c r="CP13" s="620"/>
      <c r="CQ13" s="621"/>
      <c r="CR13" s="586">
        <v>542404</v>
      </c>
      <c r="CS13" s="587"/>
      <c r="CT13" s="587"/>
      <c r="CU13" s="587"/>
      <c r="CV13" s="587"/>
      <c r="CW13" s="587"/>
      <c r="CX13" s="587"/>
      <c r="CY13" s="588"/>
      <c r="CZ13" s="639">
        <v>9.1999999999999993</v>
      </c>
      <c r="DA13" s="639"/>
      <c r="DB13" s="639"/>
      <c r="DC13" s="639"/>
      <c r="DD13" s="592">
        <v>132306</v>
      </c>
      <c r="DE13" s="587"/>
      <c r="DF13" s="587"/>
      <c r="DG13" s="587"/>
      <c r="DH13" s="587"/>
      <c r="DI13" s="587"/>
      <c r="DJ13" s="587"/>
      <c r="DK13" s="587"/>
      <c r="DL13" s="587"/>
      <c r="DM13" s="587"/>
      <c r="DN13" s="587"/>
      <c r="DO13" s="587"/>
      <c r="DP13" s="588"/>
      <c r="DQ13" s="592">
        <v>462312</v>
      </c>
      <c r="DR13" s="587"/>
      <c r="DS13" s="587"/>
      <c r="DT13" s="587"/>
      <c r="DU13" s="587"/>
      <c r="DV13" s="587"/>
      <c r="DW13" s="587"/>
      <c r="DX13" s="587"/>
      <c r="DY13" s="587"/>
      <c r="DZ13" s="587"/>
      <c r="EA13" s="587"/>
      <c r="EB13" s="587"/>
      <c r="EC13" s="622"/>
    </row>
    <row r="14" spans="2:143" ht="11.25" customHeight="1">
      <c r="B14" s="583" t="s">
        <v>235</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236</v>
      </c>
      <c r="AQ14" s="584"/>
      <c r="AR14" s="584"/>
      <c r="AS14" s="584"/>
      <c r="AT14" s="584"/>
      <c r="AU14" s="584"/>
      <c r="AV14" s="584"/>
      <c r="AW14" s="584"/>
      <c r="AX14" s="584"/>
      <c r="AY14" s="584"/>
      <c r="AZ14" s="584"/>
      <c r="BA14" s="584"/>
      <c r="BB14" s="584"/>
      <c r="BC14" s="584"/>
      <c r="BD14" s="584"/>
      <c r="BE14" s="584"/>
      <c r="BF14" s="585"/>
      <c r="BG14" s="586">
        <v>38148</v>
      </c>
      <c r="BH14" s="587"/>
      <c r="BI14" s="587"/>
      <c r="BJ14" s="587"/>
      <c r="BK14" s="587"/>
      <c r="BL14" s="587"/>
      <c r="BM14" s="587"/>
      <c r="BN14" s="588"/>
      <c r="BO14" s="639">
        <v>4.5</v>
      </c>
      <c r="BP14" s="639"/>
      <c r="BQ14" s="639"/>
      <c r="BR14" s="639"/>
      <c r="BS14" s="592" t="s">
        <v>111</v>
      </c>
      <c r="BT14" s="587"/>
      <c r="BU14" s="587"/>
      <c r="BV14" s="587"/>
      <c r="BW14" s="587"/>
      <c r="BX14" s="587"/>
      <c r="BY14" s="587"/>
      <c r="BZ14" s="587"/>
      <c r="CA14" s="587"/>
      <c r="CB14" s="622"/>
      <c r="CD14" s="623" t="s">
        <v>237</v>
      </c>
      <c r="CE14" s="620"/>
      <c r="CF14" s="620"/>
      <c r="CG14" s="620"/>
      <c r="CH14" s="620"/>
      <c r="CI14" s="620"/>
      <c r="CJ14" s="620"/>
      <c r="CK14" s="620"/>
      <c r="CL14" s="620"/>
      <c r="CM14" s="620"/>
      <c r="CN14" s="620"/>
      <c r="CO14" s="620"/>
      <c r="CP14" s="620"/>
      <c r="CQ14" s="621"/>
      <c r="CR14" s="586">
        <v>343221</v>
      </c>
      <c r="CS14" s="587"/>
      <c r="CT14" s="587"/>
      <c r="CU14" s="587"/>
      <c r="CV14" s="587"/>
      <c r="CW14" s="587"/>
      <c r="CX14" s="587"/>
      <c r="CY14" s="588"/>
      <c r="CZ14" s="639">
        <v>5.8</v>
      </c>
      <c r="DA14" s="639"/>
      <c r="DB14" s="639"/>
      <c r="DC14" s="639"/>
      <c r="DD14" s="592">
        <v>4245</v>
      </c>
      <c r="DE14" s="587"/>
      <c r="DF14" s="587"/>
      <c r="DG14" s="587"/>
      <c r="DH14" s="587"/>
      <c r="DI14" s="587"/>
      <c r="DJ14" s="587"/>
      <c r="DK14" s="587"/>
      <c r="DL14" s="587"/>
      <c r="DM14" s="587"/>
      <c r="DN14" s="587"/>
      <c r="DO14" s="587"/>
      <c r="DP14" s="588"/>
      <c r="DQ14" s="592">
        <v>343221</v>
      </c>
      <c r="DR14" s="587"/>
      <c r="DS14" s="587"/>
      <c r="DT14" s="587"/>
      <c r="DU14" s="587"/>
      <c r="DV14" s="587"/>
      <c r="DW14" s="587"/>
      <c r="DX14" s="587"/>
      <c r="DY14" s="587"/>
      <c r="DZ14" s="587"/>
      <c r="EA14" s="587"/>
      <c r="EB14" s="587"/>
      <c r="EC14" s="622"/>
    </row>
    <row r="15" spans="2:143" ht="11.25" customHeight="1">
      <c r="B15" s="583" t="s">
        <v>238</v>
      </c>
      <c r="C15" s="584"/>
      <c r="D15" s="584"/>
      <c r="E15" s="584"/>
      <c r="F15" s="584"/>
      <c r="G15" s="584"/>
      <c r="H15" s="584"/>
      <c r="I15" s="584"/>
      <c r="J15" s="584"/>
      <c r="K15" s="584"/>
      <c r="L15" s="584"/>
      <c r="M15" s="584"/>
      <c r="N15" s="584"/>
      <c r="O15" s="584"/>
      <c r="P15" s="584"/>
      <c r="Q15" s="585"/>
      <c r="R15" s="586">
        <v>3085</v>
      </c>
      <c r="S15" s="587"/>
      <c r="T15" s="587"/>
      <c r="U15" s="587"/>
      <c r="V15" s="587"/>
      <c r="W15" s="587"/>
      <c r="X15" s="587"/>
      <c r="Y15" s="588"/>
      <c r="Z15" s="639">
        <v>0.1</v>
      </c>
      <c r="AA15" s="639"/>
      <c r="AB15" s="639"/>
      <c r="AC15" s="639"/>
      <c r="AD15" s="640">
        <v>3085</v>
      </c>
      <c r="AE15" s="640"/>
      <c r="AF15" s="640"/>
      <c r="AG15" s="640"/>
      <c r="AH15" s="640"/>
      <c r="AI15" s="640"/>
      <c r="AJ15" s="640"/>
      <c r="AK15" s="640"/>
      <c r="AL15" s="609">
        <v>0.1</v>
      </c>
      <c r="AM15" s="641"/>
      <c r="AN15" s="641"/>
      <c r="AO15" s="642"/>
      <c r="AP15" s="583" t="s">
        <v>239</v>
      </c>
      <c r="AQ15" s="584"/>
      <c r="AR15" s="584"/>
      <c r="AS15" s="584"/>
      <c r="AT15" s="584"/>
      <c r="AU15" s="584"/>
      <c r="AV15" s="584"/>
      <c r="AW15" s="584"/>
      <c r="AX15" s="584"/>
      <c r="AY15" s="584"/>
      <c r="AZ15" s="584"/>
      <c r="BA15" s="584"/>
      <c r="BB15" s="584"/>
      <c r="BC15" s="584"/>
      <c r="BD15" s="584"/>
      <c r="BE15" s="584"/>
      <c r="BF15" s="585"/>
      <c r="BG15" s="586">
        <v>148155</v>
      </c>
      <c r="BH15" s="587"/>
      <c r="BI15" s="587"/>
      <c r="BJ15" s="587"/>
      <c r="BK15" s="587"/>
      <c r="BL15" s="587"/>
      <c r="BM15" s="587"/>
      <c r="BN15" s="588"/>
      <c r="BO15" s="639">
        <v>17.399999999999999</v>
      </c>
      <c r="BP15" s="639"/>
      <c r="BQ15" s="639"/>
      <c r="BR15" s="639"/>
      <c r="BS15" s="592" t="s">
        <v>111</v>
      </c>
      <c r="BT15" s="587"/>
      <c r="BU15" s="587"/>
      <c r="BV15" s="587"/>
      <c r="BW15" s="587"/>
      <c r="BX15" s="587"/>
      <c r="BY15" s="587"/>
      <c r="BZ15" s="587"/>
      <c r="CA15" s="587"/>
      <c r="CB15" s="622"/>
      <c r="CD15" s="623" t="s">
        <v>240</v>
      </c>
      <c r="CE15" s="620"/>
      <c r="CF15" s="620"/>
      <c r="CG15" s="620"/>
      <c r="CH15" s="620"/>
      <c r="CI15" s="620"/>
      <c r="CJ15" s="620"/>
      <c r="CK15" s="620"/>
      <c r="CL15" s="620"/>
      <c r="CM15" s="620"/>
      <c r="CN15" s="620"/>
      <c r="CO15" s="620"/>
      <c r="CP15" s="620"/>
      <c r="CQ15" s="621"/>
      <c r="CR15" s="586">
        <v>515848</v>
      </c>
      <c r="CS15" s="587"/>
      <c r="CT15" s="587"/>
      <c r="CU15" s="587"/>
      <c r="CV15" s="587"/>
      <c r="CW15" s="587"/>
      <c r="CX15" s="587"/>
      <c r="CY15" s="588"/>
      <c r="CZ15" s="639">
        <v>8.8000000000000007</v>
      </c>
      <c r="DA15" s="639"/>
      <c r="DB15" s="639"/>
      <c r="DC15" s="639"/>
      <c r="DD15" s="592">
        <v>77795</v>
      </c>
      <c r="DE15" s="587"/>
      <c r="DF15" s="587"/>
      <c r="DG15" s="587"/>
      <c r="DH15" s="587"/>
      <c r="DI15" s="587"/>
      <c r="DJ15" s="587"/>
      <c r="DK15" s="587"/>
      <c r="DL15" s="587"/>
      <c r="DM15" s="587"/>
      <c r="DN15" s="587"/>
      <c r="DO15" s="587"/>
      <c r="DP15" s="588"/>
      <c r="DQ15" s="592">
        <v>371258</v>
      </c>
      <c r="DR15" s="587"/>
      <c r="DS15" s="587"/>
      <c r="DT15" s="587"/>
      <c r="DU15" s="587"/>
      <c r="DV15" s="587"/>
      <c r="DW15" s="587"/>
      <c r="DX15" s="587"/>
      <c r="DY15" s="587"/>
      <c r="DZ15" s="587"/>
      <c r="EA15" s="587"/>
      <c r="EB15" s="587"/>
      <c r="EC15" s="622"/>
    </row>
    <row r="16" spans="2:143" ht="11.25" customHeight="1">
      <c r="B16" s="583" t="s">
        <v>241</v>
      </c>
      <c r="C16" s="584"/>
      <c r="D16" s="584"/>
      <c r="E16" s="584"/>
      <c r="F16" s="584"/>
      <c r="G16" s="584"/>
      <c r="H16" s="584"/>
      <c r="I16" s="584"/>
      <c r="J16" s="584"/>
      <c r="K16" s="584"/>
      <c r="L16" s="584"/>
      <c r="M16" s="584"/>
      <c r="N16" s="584"/>
      <c r="O16" s="584"/>
      <c r="P16" s="584"/>
      <c r="Q16" s="585"/>
      <c r="R16" s="586">
        <v>3029386</v>
      </c>
      <c r="S16" s="587"/>
      <c r="T16" s="587"/>
      <c r="U16" s="587"/>
      <c r="V16" s="587"/>
      <c r="W16" s="587"/>
      <c r="X16" s="587"/>
      <c r="Y16" s="588"/>
      <c r="Z16" s="639">
        <v>49.3</v>
      </c>
      <c r="AA16" s="639"/>
      <c r="AB16" s="639"/>
      <c r="AC16" s="639"/>
      <c r="AD16" s="640">
        <v>2737714</v>
      </c>
      <c r="AE16" s="640"/>
      <c r="AF16" s="640"/>
      <c r="AG16" s="640"/>
      <c r="AH16" s="640"/>
      <c r="AI16" s="640"/>
      <c r="AJ16" s="640"/>
      <c r="AK16" s="640"/>
      <c r="AL16" s="609">
        <v>72.099999999999994</v>
      </c>
      <c r="AM16" s="641"/>
      <c r="AN16" s="641"/>
      <c r="AO16" s="642"/>
      <c r="AP16" s="583" t="s">
        <v>242</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243</v>
      </c>
      <c r="CE16" s="620"/>
      <c r="CF16" s="620"/>
      <c r="CG16" s="620"/>
      <c r="CH16" s="620"/>
      <c r="CI16" s="620"/>
      <c r="CJ16" s="620"/>
      <c r="CK16" s="620"/>
      <c r="CL16" s="620"/>
      <c r="CM16" s="620"/>
      <c r="CN16" s="620"/>
      <c r="CO16" s="620"/>
      <c r="CP16" s="620"/>
      <c r="CQ16" s="621"/>
      <c r="CR16" s="586" t="s">
        <v>111</v>
      </c>
      <c r="CS16" s="587"/>
      <c r="CT16" s="587"/>
      <c r="CU16" s="587"/>
      <c r="CV16" s="587"/>
      <c r="CW16" s="587"/>
      <c r="CX16" s="587"/>
      <c r="CY16" s="588"/>
      <c r="CZ16" s="639" t="s">
        <v>111</v>
      </c>
      <c r="DA16" s="639"/>
      <c r="DB16" s="639"/>
      <c r="DC16" s="639"/>
      <c r="DD16" s="592" t="s">
        <v>111</v>
      </c>
      <c r="DE16" s="587"/>
      <c r="DF16" s="587"/>
      <c r="DG16" s="587"/>
      <c r="DH16" s="587"/>
      <c r="DI16" s="587"/>
      <c r="DJ16" s="587"/>
      <c r="DK16" s="587"/>
      <c r="DL16" s="587"/>
      <c r="DM16" s="587"/>
      <c r="DN16" s="587"/>
      <c r="DO16" s="587"/>
      <c r="DP16" s="588"/>
      <c r="DQ16" s="592" t="s">
        <v>111</v>
      </c>
      <c r="DR16" s="587"/>
      <c r="DS16" s="587"/>
      <c r="DT16" s="587"/>
      <c r="DU16" s="587"/>
      <c r="DV16" s="587"/>
      <c r="DW16" s="587"/>
      <c r="DX16" s="587"/>
      <c r="DY16" s="587"/>
      <c r="DZ16" s="587"/>
      <c r="EA16" s="587"/>
      <c r="EB16" s="587"/>
      <c r="EC16" s="622"/>
    </row>
    <row r="17" spans="2:133" ht="11.25" customHeight="1">
      <c r="B17" s="583" t="s">
        <v>244</v>
      </c>
      <c r="C17" s="584"/>
      <c r="D17" s="584"/>
      <c r="E17" s="584"/>
      <c r="F17" s="584"/>
      <c r="G17" s="584"/>
      <c r="H17" s="584"/>
      <c r="I17" s="584"/>
      <c r="J17" s="584"/>
      <c r="K17" s="584"/>
      <c r="L17" s="584"/>
      <c r="M17" s="584"/>
      <c r="N17" s="584"/>
      <c r="O17" s="584"/>
      <c r="P17" s="584"/>
      <c r="Q17" s="585"/>
      <c r="R17" s="586">
        <v>2737714</v>
      </c>
      <c r="S17" s="587"/>
      <c r="T17" s="587"/>
      <c r="U17" s="587"/>
      <c r="V17" s="587"/>
      <c r="W17" s="587"/>
      <c r="X17" s="587"/>
      <c r="Y17" s="588"/>
      <c r="Z17" s="639">
        <v>44.5</v>
      </c>
      <c r="AA17" s="639"/>
      <c r="AB17" s="639"/>
      <c r="AC17" s="639"/>
      <c r="AD17" s="640">
        <v>2737714</v>
      </c>
      <c r="AE17" s="640"/>
      <c r="AF17" s="640"/>
      <c r="AG17" s="640"/>
      <c r="AH17" s="640"/>
      <c r="AI17" s="640"/>
      <c r="AJ17" s="640"/>
      <c r="AK17" s="640"/>
      <c r="AL17" s="609">
        <v>72.099999999999994</v>
      </c>
      <c r="AM17" s="641"/>
      <c r="AN17" s="641"/>
      <c r="AO17" s="642"/>
      <c r="AP17" s="583" t="s">
        <v>245</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246</v>
      </c>
      <c r="CE17" s="620"/>
      <c r="CF17" s="620"/>
      <c r="CG17" s="620"/>
      <c r="CH17" s="620"/>
      <c r="CI17" s="620"/>
      <c r="CJ17" s="620"/>
      <c r="CK17" s="620"/>
      <c r="CL17" s="620"/>
      <c r="CM17" s="620"/>
      <c r="CN17" s="620"/>
      <c r="CO17" s="620"/>
      <c r="CP17" s="620"/>
      <c r="CQ17" s="621"/>
      <c r="CR17" s="586">
        <v>605939</v>
      </c>
      <c r="CS17" s="587"/>
      <c r="CT17" s="587"/>
      <c r="CU17" s="587"/>
      <c r="CV17" s="587"/>
      <c r="CW17" s="587"/>
      <c r="CX17" s="587"/>
      <c r="CY17" s="588"/>
      <c r="CZ17" s="639">
        <v>10.3</v>
      </c>
      <c r="DA17" s="639"/>
      <c r="DB17" s="639"/>
      <c r="DC17" s="639"/>
      <c r="DD17" s="592" t="s">
        <v>111</v>
      </c>
      <c r="DE17" s="587"/>
      <c r="DF17" s="587"/>
      <c r="DG17" s="587"/>
      <c r="DH17" s="587"/>
      <c r="DI17" s="587"/>
      <c r="DJ17" s="587"/>
      <c r="DK17" s="587"/>
      <c r="DL17" s="587"/>
      <c r="DM17" s="587"/>
      <c r="DN17" s="587"/>
      <c r="DO17" s="587"/>
      <c r="DP17" s="588"/>
      <c r="DQ17" s="592">
        <v>605939</v>
      </c>
      <c r="DR17" s="587"/>
      <c r="DS17" s="587"/>
      <c r="DT17" s="587"/>
      <c r="DU17" s="587"/>
      <c r="DV17" s="587"/>
      <c r="DW17" s="587"/>
      <c r="DX17" s="587"/>
      <c r="DY17" s="587"/>
      <c r="DZ17" s="587"/>
      <c r="EA17" s="587"/>
      <c r="EB17" s="587"/>
      <c r="EC17" s="622"/>
    </row>
    <row r="18" spans="2:133" ht="11.25" customHeight="1">
      <c r="B18" s="583" t="s">
        <v>247</v>
      </c>
      <c r="C18" s="584"/>
      <c r="D18" s="584"/>
      <c r="E18" s="584"/>
      <c r="F18" s="584"/>
      <c r="G18" s="584"/>
      <c r="H18" s="584"/>
      <c r="I18" s="584"/>
      <c r="J18" s="584"/>
      <c r="K18" s="584"/>
      <c r="L18" s="584"/>
      <c r="M18" s="584"/>
      <c r="N18" s="584"/>
      <c r="O18" s="584"/>
      <c r="P18" s="584"/>
      <c r="Q18" s="585"/>
      <c r="R18" s="586">
        <v>291353</v>
      </c>
      <c r="S18" s="587"/>
      <c r="T18" s="587"/>
      <c r="U18" s="587"/>
      <c r="V18" s="587"/>
      <c r="W18" s="587"/>
      <c r="X18" s="587"/>
      <c r="Y18" s="588"/>
      <c r="Z18" s="639">
        <v>4.7</v>
      </c>
      <c r="AA18" s="639"/>
      <c r="AB18" s="639"/>
      <c r="AC18" s="639"/>
      <c r="AD18" s="640" t="s">
        <v>111</v>
      </c>
      <c r="AE18" s="640"/>
      <c r="AF18" s="640"/>
      <c r="AG18" s="640"/>
      <c r="AH18" s="640"/>
      <c r="AI18" s="640"/>
      <c r="AJ18" s="640"/>
      <c r="AK18" s="640"/>
      <c r="AL18" s="609" t="s">
        <v>111</v>
      </c>
      <c r="AM18" s="641"/>
      <c r="AN18" s="641"/>
      <c r="AO18" s="642"/>
      <c r="AP18" s="583" t="s">
        <v>248</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249</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250</v>
      </c>
      <c r="C19" s="584"/>
      <c r="D19" s="584"/>
      <c r="E19" s="584"/>
      <c r="F19" s="584"/>
      <c r="G19" s="584"/>
      <c r="H19" s="584"/>
      <c r="I19" s="584"/>
      <c r="J19" s="584"/>
      <c r="K19" s="584"/>
      <c r="L19" s="584"/>
      <c r="M19" s="584"/>
      <c r="N19" s="584"/>
      <c r="O19" s="584"/>
      <c r="P19" s="584"/>
      <c r="Q19" s="585"/>
      <c r="R19" s="586">
        <v>319</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251</v>
      </c>
      <c r="AQ19" s="584"/>
      <c r="AR19" s="584"/>
      <c r="AS19" s="584"/>
      <c r="AT19" s="584"/>
      <c r="AU19" s="584"/>
      <c r="AV19" s="584"/>
      <c r="AW19" s="584"/>
      <c r="AX19" s="584"/>
      <c r="AY19" s="584"/>
      <c r="AZ19" s="584"/>
      <c r="BA19" s="584"/>
      <c r="BB19" s="584"/>
      <c r="BC19" s="584"/>
      <c r="BD19" s="584"/>
      <c r="BE19" s="584"/>
      <c r="BF19" s="585"/>
      <c r="BG19" s="586">
        <v>599</v>
      </c>
      <c r="BH19" s="587"/>
      <c r="BI19" s="587"/>
      <c r="BJ19" s="587"/>
      <c r="BK19" s="587"/>
      <c r="BL19" s="587"/>
      <c r="BM19" s="587"/>
      <c r="BN19" s="588"/>
      <c r="BO19" s="639">
        <v>0.1</v>
      </c>
      <c r="BP19" s="639"/>
      <c r="BQ19" s="639"/>
      <c r="BR19" s="639"/>
      <c r="BS19" s="592" t="s">
        <v>111</v>
      </c>
      <c r="BT19" s="587"/>
      <c r="BU19" s="587"/>
      <c r="BV19" s="587"/>
      <c r="BW19" s="587"/>
      <c r="BX19" s="587"/>
      <c r="BY19" s="587"/>
      <c r="BZ19" s="587"/>
      <c r="CA19" s="587"/>
      <c r="CB19" s="622"/>
      <c r="CD19" s="623" t="s">
        <v>252</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253</v>
      </c>
      <c r="C20" s="584"/>
      <c r="D20" s="584"/>
      <c r="E20" s="584"/>
      <c r="F20" s="584"/>
      <c r="G20" s="584"/>
      <c r="H20" s="584"/>
      <c r="I20" s="584"/>
      <c r="J20" s="584"/>
      <c r="K20" s="584"/>
      <c r="L20" s="584"/>
      <c r="M20" s="584"/>
      <c r="N20" s="584"/>
      <c r="O20" s="584"/>
      <c r="P20" s="584"/>
      <c r="Q20" s="585"/>
      <c r="R20" s="586">
        <v>4079235</v>
      </c>
      <c r="S20" s="587"/>
      <c r="T20" s="587"/>
      <c r="U20" s="587"/>
      <c r="V20" s="587"/>
      <c r="W20" s="587"/>
      <c r="X20" s="587"/>
      <c r="Y20" s="588"/>
      <c r="Z20" s="639">
        <v>66.3</v>
      </c>
      <c r="AA20" s="639"/>
      <c r="AB20" s="639"/>
      <c r="AC20" s="639"/>
      <c r="AD20" s="640">
        <v>3787554</v>
      </c>
      <c r="AE20" s="640"/>
      <c r="AF20" s="640"/>
      <c r="AG20" s="640"/>
      <c r="AH20" s="640"/>
      <c r="AI20" s="640"/>
      <c r="AJ20" s="640"/>
      <c r="AK20" s="640"/>
      <c r="AL20" s="609">
        <v>99.8</v>
      </c>
      <c r="AM20" s="641"/>
      <c r="AN20" s="641"/>
      <c r="AO20" s="642"/>
      <c r="AP20" s="583" t="s">
        <v>254</v>
      </c>
      <c r="AQ20" s="584"/>
      <c r="AR20" s="584"/>
      <c r="AS20" s="584"/>
      <c r="AT20" s="584"/>
      <c r="AU20" s="584"/>
      <c r="AV20" s="584"/>
      <c r="AW20" s="584"/>
      <c r="AX20" s="584"/>
      <c r="AY20" s="584"/>
      <c r="AZ20" s="584"/>
      <c r="BA20" s="584"/>
      <c r="BB20" s="584"/>
      <c r="BC20" s="584"/>
      <c r="BD20" s="584"/>
      <c r="BE20" s="584"/>
      <c r="BF20" s="585"/>
      <c r="BG20" s="586">
        <v>599</v>
      </c>
      <c r="BH20" s="587"/>
      <c r="BI20" s="587"/>
      <c r="BJ20" s="587"/>
      <c r="BK20" s="587"/>
      <c r="BL20" s="587"/>
      <c r="BM20" s="587"/>
      <c r="BN20" s="588"/>
      <c r="BO20" s="639">
        <v>0.1</v>
      </c>
      <c r="BP20" s="639"/>
      <c r="BQ20" s="639"/>
      <c r="BR20" s="639"/>
      <c r="BS20" s="592" t="s">
        <v>111</v>
      </c>
      <c r="BT20" s="587"/>
      <c r="BU20" s="587"/>
      <c r="BV20" s="587"/>
      <c r="BW20" s="587"/>
      <c r="BX20" s="587"/>
      <c r="BY20" s="587"/>
      <c r="BZ20" s="587"/>
      <c r="CA20" s="587"/>
      <c r="CB20" s="622"/>
      <c r="CD20" s="623" t="s">
        <v>255</v>
      </c>
      <c r="CE20" s="620"/>
      <c r="CF20" s="620"/>
      <c r="CG20" s="620"/>
      <c r="CH20" s="620"/>
      <c r="CI20" s="620"/>
      <c r="CJ20" s="620"/>
      <c r="CK20" s="620"/>
      <c r="CL20" s="620"/>
      <c r="CM20" s="620"/>
      <c r="CN20" s="620"/>
      <c r="CO20" s="620"/>
      <c r="CP20" s="620"/>
      <c r="CQ20" s="621"/>
      <c r="CR20" s="586">
        <v>5871094</v>
      </c>
      <c r="CS20" s="587"/>
      <c r="CT20" s="587"/>
      <c r="CU20" s="587"/>
      <c r="CV20" s="587"/>
      <c r="CW20" s="587"/>
      <c r="CX20" s="587"/>
      <c r="CY20" s="588"/>
      <c r="CZ20" s="639">
        <v>100</v>
      </c>
      <c r="DA20" s="639"/>
      <c r="DB20" s="639"/>
      <c r="DC20" s="639"/>
      <c r="DD20" s="592">
        <v>299180</v>
      </c>
      <c r="DE20" s="587"/>
      <c r="DF20" s="587"/>
      <c r="DG20" s="587"/>
      <c r="DH20" s="587"/>
      <c r="DI20" s="587"/>
      <c r="DJ20" s="587"/>
      <c r="DK20" s="587"/>
      <c r="DL20" s="587"/>
      <c r="DM20" s="587"/>
      <c r="DN20" s="587"/>
      <c r="DO20" s="587"/>
      <c r="DP20" s="588"/>
      <c r="DQ20" s="592">
        <v>4244252</v>
      </c>
      <c r="DR20" s="587"/>
      <c r="DS20" s="587"/>
      <c r="DT20" s="587"/>
      <c r="DU20" s="587"/>
      <c r="DV20" s="587"/>
      <c r="DW20" s="587"/>
      <c r="DX20" s="587"/>
      <c r="DY20" s="587"/>
      <c r="DZ20" s="587"/>
      <c r="EA20" s="587"/>
      <c r="EB20" s="587"/>
      <c r="EC20" s="622"/>
    </row>
    <row r="21" spans="2:133" ht="11.25" customHeight="1">
      <c r="B21" s="583" t="s">
        <v>256</v>
      </c>
      <c r="C21" s="584"/>
      <c r="D21" s="584"/>
      <c r="E21" s="584"/>
      <c r="F21" s="584"/>
      <c r="G21" s="584"/>
      <c r="H21" s="584"/>
      <c r="I21" s="584"/>
      <c r="J21" s="584"/>
      <c r="K21" s="584"/>
      <c r="L21" s="584"/>
      <c r="M21" s="584"/>
      <c r="N21" s="584"/>
      <c r="O21" s="584"/>
      <c r="P21" s="584"/>
      <c r="Q21" s="585"/>
      <c r="R21" s="586">
        <v>1908</v>
      </c>
      <c r="S21" s="587"/>
      <c r="T21" s="587"/>
      <c r="U21" s="587"/>
      <c r="V21" s="587"/>
      <c r="W21" s="587"/>
      <c r="X21" s="587"/>
      <c r="Y21" s="588"/>
      <c r="Z21" s="639">
        <v>0</v>
      </c>
      <c r="AA21" s="639"/>
      <c r="AB21" s="639"/>
      <c r="AC21" s="639"/>
      <c r="AD21" s="640">
        <v>1908</v>
      </c>
      <c r="AE21" s="640"/>
      <c r="AF21" s="640"/>
      <c r="AG21" s="640"/>
      <c r="AH21" s="640"/>
      <c r="AI21" s="640"/>
      <c r="AJ21" s="640"/>
      <c r="AK21" s="640"/>
      <c r="AL21" s="609">
        <v>0.1</v>
      </c>
      <c r="AM21" s="641"/>
      <c r="AN21" s="641"/>
      <c r="AO21" s="642"/>
      <c r="AP21" s="677" t="s">
        <v>257</v>
      </c>
      <c r="AQ21" s="687"/>
      <c r="AR21" s="687"/>
      <c r="AS21" s="687"/>
      <c r="AT21" s="687"/>
      <c r="AU21" s="687"/>
      <c r="AV21" s="687"/>
      <c r="AW21" s="687"/>
      <c r="AX21" s="687"/>
      <c r="AY21" s="687"/>
      <c r="AZ21" s="687"/>
      <c r="BA21" s="687"/>
      <c r="BB21" s="687"/>
      <c r="BC21" s="687"/>
      <c r="BD21" s="687"/>
      <c r="BE21" s="687"/>
      <c r="BF21" s="679"/>
      <c r="BG21" s="586">
        <v>590</v>
      </c>
      <c r="BH21" s="587"/>
      <c r="BI21" s="587"/>
      <c r="BJ21" s="587"/>
      <c r="BK21" s="587"/>
      <c r="BL21" s="587"/>
      <c r="BM21" s="587"/>
      <c r="BN21" s="588"/>
      <c r="BO21" s="639">
        <v>0.1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258</v>
      </c>
      <c r="C22" s="584"/>
      <c r="D22" s="584"/>
      <c r="E22" s="584"/>
      <c r="F22" s="584"/>
      <c r="G22" s="584"/>
      <c r="H22" s="584"/>
      <c r="I22" s="584"/>
      <c r="J22" s="584"/>
      <c r="K22" s="584"/>
      <c r="L22" s="584"/>
      <c r="M22" s="584"/>
      <c r="N22" s="584"/>
      <c r="O22" s="584"/>
      <c r="P22" s="584"/>
      <c r="Q22" s="585"/>
      <c r="R22" s="586">
        <v>63314</v>
      </c>
      <c r="S22" s="587"/>
      <c r="T22" s="587"/>
      <c r="U22" s="587"/>
      <c r="V22" s="587"/>
      <c r="W22" s="587"/>
      <c r="X22" s="587"/>
      <c r="Y22" s="588"/>
      <c r="Z22" s="639">
        <v>1</v>
      </c>
      <c r="AA22" s="639"/>
      <c r="AB22" s="639"/>
      <c r="AC22" s="639"/>
      <c r="AD22" s="640" t="s">
        <v>111</v>
      </c>
      <c r="AE22" s="640"/>
      <c r="AF22" s="640"/>
      <c r="AG22" s="640"/>
      <c r="AH22" s="640"/>
      <c r="AI22" s="640"/>
      <c r="AJ22" s="640"/>
      <c r="AK22" s="640"/>
      <c r="AL22" s="609" t="s">
        <v>111</v>
      </c>
      <c r="AM22" s="641"/>
      <c r="AN22" s="641"/>
      <c r="AO22" s="642"/>
      <c r="AP22" s="677" t="s">
        <v>259</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260</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261</v>
      </c>
      <c r="C23" s="584"/>
      <c r="D23" s="584"/>
      <c r="E23" s="584"/>
      <c r="F23" s="584"/>
      <c r="G23" s="584"/>
      <c r="H23" s="584"/>
      <c r="I23" s="584"/>
      <c r="J23" s="584"/>
      <c r="K23" s="584"/>
      <c r="L23" s="584"/>
      <c r="M23" s="584"/>
      <c r="N23" s="584"/>
      <c r="O23" s="584"/>
      <c r="P23" s="584"/>
      <c r="Q23" s="585"/>
      <c r="R23" s="586">
        <v>41022</v>
      </c>
      <c r="S23" s="587"/>
      <c r="T23" s="587"/>
      <c r="U23" s="587"/>
      <c r="V23" s="587"/>
      <c r="W23" s="587"/>
      <c r="X23" s="587"/>
      <c r="Y23" s="588"/>
      <c r="Z23" s="639">
        <v>0.7</v>
      </c>
      <c r="AA23" s="639"/>
      <c r="AB23" s="639"/>
      <c r="AC23" s="639"/>
      <c r="AD23" s="640">
        <v>4657</v>
      </c>
      <c r="AE23" s="640"/>
      <c r="AF23" s="640"/>
      <c r="AG23" s="640"/>
      <c r="AH23" s="640"/>
      <c r="AI23" s="640"/>
      <c r="AJ23" s="640"/>
      <c r="AK23" s="640"/>
      <c r="AL23" s="609">
        <v>0.1</v>
      </c>
      <c r="AM23" s="641"/>
      <c r="AN23" s="641"/>
      <c r="AO23" s="642"/>
      <c r="AP23" s="677" t="s">
        <v>262</v>
      </c>
      <c r="AQ23" s="687"/>
      <c r="AR23" s="687"/>
      <c r="AS23" s="687"/>
      <c r="AT23" s="687"/>
      <c r="AU23" s="687"/>
      <c r="AV23" s="687"/>
      <c r="AW23" s="687"/>
      <c r="AX23" s="687"/>
      <c r="AY23" s="687"/>
      <c r="AZ23" s="687"/>
      <c r="BA23" s="687"/>
      <c r="BB23" s="687"/>
      <c r="BC23" s="687"/>
      <c r="BD23" s="687"/>
      <c r="BE23" s="687"/>
      <c r="BF23" s="679"/>
      <c r="BG23" s="586">
        <v>9</v>
      </c>
      <c r="BH23" s="587"/>
      <c r="BI23" s="587"/>
      <c r="BJ23" s="587"/>
      <c r="BK23" s="587"/>
      <c r="BL23" s="587"/>
      <c r="BM23" s="587"/>
      <c r="BN23" s="588"/>
      <c r="BO23" s="639">
        <v>0</v>
      </c>
      <c r="BP23" s="639"/>
      <c r="BQ23" s="639"/>
      <c r="BR23" s="639"/>
      <c r="BS23" s="592" t="s">
        <v>111</v>
      </c>
      <c r="BT23" s="587"/>
      <c r="BU23" s="587"/>
      <c r="BV23" s="587"/>
      <c r="BW23" s="587"/>
      <c r="BX23" s="587"/>
      <c r="BY23" s="587"/>
      <c r="BZ23" s="587"/>
      <c r="CA23" s="587"/>
      <c r="CB23" s="622"/>
      <c r="CD23" s="691" t="s">
        <v>201</v>
      </c>
      <c r="CE23" s="692"/>
      <c r="CF23" s="692"/>
      <c r="CG23" s="692"/>
      <c r="CH23" s="692"/>
      <c r="CI23" s="692"/>
      <c r="CJ23" s="692"/>
      <c r="CK23" s="692"/>
      <c r="CL23" s="692"/>
      <c r="CM23" s="692"/>
      <c r="CN23" s="692"/>
      <c r="CO23" s="692"/>
      <c r="CP23" s="692"/>
      <c r="CQ23" s="693"/>
      <c r="CR23" s="691" t="s">
        <v>263</v>
      </c>
      <c r="CS23" s="692"/>
      <c r="CT23" s="692"/>
      <c r="CU23" s="692"/>
      <c r="CV23" s="692"/>
      <c r="CW23" s="692"/>
      <c r="CX23" s="692"/>
      <c r="CY23" s="693"/>
      <c r="CZ23" s="691" t="s">
        <v>264</v>
      </c>
      <c r="DA23" s="692"/>
      <c r="DB23" s="692"/>
      <c r="DC23" s="693"/>
      <c r="DD23" s="691" t="s">
        <v>265</v>
      </c>
      <c r="DE23" s="692"/>
      <c r="DF23" s="692"/>
      <c r="DG23" s="692"/>
      <c r="DH23" s="692"/>
      <c r="DI23" s="692"/>
      <c r="DJ23" s="692"/>
      <c r="DK23" s="693"/>
      <c r="DL23" s="694" t="s">
        <v>266</v>
      </c>
      <c r="DM23" s="695"/>
      <c r="DN23" s="695"/>
      <c r="DO23" s="695"/>
      <c r="DP23" s="695"/>
      <c r="DQ23" s="695"/>
      <c r="DR23" s="695"/>
      <c r="DS23" s="695"/>
      <c r="DT23" s="695"/>
      <c r="DU23" s="695"/>
      <c r="DV23" s="696"/>
      <c r="DW23" s="691" t="s">
        <v>267</v>
      </c>
      <c r="DX23" s="692"/>
      <c r="DY23" s="692"/>
      <c r="DZ23" s="692"/>
      <c r="EA23" s="692"/>
      <c r="EB23" s="692"/>
      <c r="EC23" s="693"/>
    </row>
    <row r="24" spans="2:133" ht="11.25" customHeight="1">
      <c r="B24" s="583" t="s">
        <v>268</v>
      </c>
      <c r="C24" s="584"/>
      <c r="D24" s="584"/>
      <c r="E24" s="584"/>
      <c r="F24" s="584"/>
      <c r="G24" s="584"/>
      <c r="H24" s="584"/>
      <c r="I24" s="584"/>
      <c r="J24" s="584"/>
      <c r="K24" s="584"/>
      <c r="L24" s="584"/>
      <c r="M24" s="584"/>
      <c r="N24" s="584"/>
      <c r="O24" s="584"/>
      <c r="P24" s="584"/>
      <c r="Q24" s="585"/>
      <c r="R24" s="586">
        <v>13863</v>
      </c>
      <c r="S24" s="587"/>
      <c r="T24" s="587"/>
      <c r="U24" s="587"/>
      <c r="V24" s="587"/>
      <c r="W24" s="587"/>
      <c r="X24" s="587"/>
      <c r="Y24" s="588"/>
      <c r="Z24" s="639">
        <v>0.2</v>
      </c>
      <c r="AA24" s="639"/>
      <c r="AB24" s="639"/>
      <c r="AC24" s="639"/>
      <c r="AD24" s="640" t="s">
        <v>111</v>
      </c>
      <c r="AE24" s="640"/>
      <c r="AF24" s="640"/>
      <c r="AG24" s="640"/>
      <c r="AH24" s="640"/>
      <c r="AI24" s="640"/>
      <c r="AJ24" s="640"/>
      <c r="AK24" s="640"/>
      <c r="AL24" s="609" t="s">
        <v>111</v>
      </c>
      <c r="AM24" s="641"/>
      <c r="AN24" s="641"/>
      <c r="AO24" s="642"/>
      <c r="AP24" s="677" t="s">
        <v>269</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270</v>
      </c>
      <c r="CE24" s="644"/>
      <c r="CF24" s="644"/>
      <c r="CG24" s="644"/>
      <c r="CH24" s="644"/>
      <c r="CI24" s="644"/>
      <c r="CJ24" s="644"/>
      <c r="CK24" s="644"/>
      <c r="CL24" s="644"/>
      <c r="CM24" s="644"/>
      <c r="CN24" s="644"/>
      <c r="CO24" s="644"/>
      <c r="CP24" s="644"/>
      <c r="CQ24" s="645"/>
      <c r="CR24" s="636">
        <v>2578808</v>
      </c>
      <c r="CS24" s="637"/>
      <c r="CT24" s="637"/>
      <c r="CU24" s="637"/>
      <c r="CV24" s="637"/>
      <c r="CW24" s="637"/>
      <c r="CX24" s="637"/>
      <c r="CY24" s="684"/>
      <c r="CZ24" s="688">
        <v>43.9</v>
      </c>
      <c r="DA24" s="689"/>
      <c r="DB24" s="689"/>
      <c r="DC24" s="690"/>
      <c r="DD24" s="683">
        <v>1831117</v>
      </c>
      <c r="DE24" s="637"/>
      <c r="DF24" s="637"/>
      <c r="DG24" s="637"/>
      <c r="DH24" s="637"/>
      <c r="DI24" s="637"/>
      <c r="DJ24" s="637"/>
      <c r="DK24" s="684"/>
      <c r="DL24" s="683">
        <v>1830709</v>
      </c>
      <c r="DM24" s="637"/>
      <c r="DN24" s="637"/>
      <c r="DO24" s="637"/>
      <c r="DP24" s="637"/>
      <c r="DQ24" s="637"/>
      <c r="DR24" s="637"/>
      <c r="DS24" s="637"/>
      <c r="DT24" s="637"/>
      <c r="DU24" s="637"/>
      <c r="DV24" s="684"/>
      <c r="DW24" s="685">
        <v>45.5</v>
      </c>
      <c r="DX24" s="654"/>
      <c r="DY24" s="654"/>
      <c r="DZ24" s="654"/>
      <c r="EA24" s="654"/>
      <c r="EB24" s="654"/>
      <c r="EC24" s="686"/>
    </row>
    <row r="25" spans="2:133" ht="11.25" customHeight="1">
      <c r="B25" s="583" t="s">
        <v>271</v>
      </c>
      <c r="C25" s="584"/>
      <c r="D25" s="584"/>
      <c r="E25" s="584"/>
      <c r="F25" s="584"/>
      <c r="G25" s="584"/>
      <c r="H25" s="584"/>
      <c r="I25" s="584"/>
      <c r="J25" s="584"/>
      <c r="K25" s="584"/>
      <c r="L25" s="584"/>
      <c r="M25" s="584"/>
      <c r="N25" s="584"/>
      <c r="O25" s="584"/>
      <c r="P25" s="584"/>
      <c r="Q25" s="585"/>
      <c r="R25" s="586">
        <v>818773</v>
      </c>
      <c r="S25" s="587"/>
      <c r="T25" s="587"/>
      <c r="U25" s="587"/>
      <c r="V25" s="587"/>
      <c r="W25" s="587"/>
      <c r="X25" s="587"/>
      <c r="Y25" s="588"/>
      <c r="Z25" s="639">
        <v>13.3</v>
      </c>
      <c r="AA25" s="639"/>
      <c r="AB25" s="639"/>
      <c r="AC25" s="639"/>
      <c r="AD25" s="640" t="s">
        <v>111</v>
      </c>
      <c r="AE25" s="640"/>
      <c r="AF25" s="640"/>
      <c r="AG25" s="640"/>
      <c r="AH25" s="640"/>
      <c r="AI25" s="640"/>
      <c r="AJ25" s="640"/>
      <c r="AK25" s="640"/>
      <c r="AL25" s="609" t="s">
        <v>111</v>
      </c>
      <c r="AM25" s="641"/>
      <c r="AN25" s="641"/>
      <c r="AO25" s="642"/>
      <c r="AP25" s="677" t="s">
        <v>272</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273</v>
      </c>
      <c r="CE25" s="620"/>
      <c r="CF25" s="620"/>
      <c r="CG25" s="620"/>
      <c r="CH25" s="620"/>
      <c r="CI25" s="620"/>
      <c r="CJ25" s="620"/>
      <c r="CK25" s="620"/>
      <c r="CL25" s="620"/>
      <c r="CM25" s="620"/>
      <c r="CN25" s="620"/>
      <c r="CO25" s="620"/>
      <c r="CP25" s="620"/>
      <c r="CQ25" s="621"/>
      <c r="CR25" s="586">
        <v>960364</v>
      </c>
      <c r="CS25" s="605"/>
      <c r="CT25" s="605"/>
      <c r="CU25" s="605"/>
      <c r="CV25" s="605"/>
      <c r="CW25" s="605"/>
      <c r="CX25" s="605"/>
      <c r="CY25" s="606"/>
      <c r="CZ25" s="589">
        <v>16.399999999999999</v>
      </c>
      <c r="DA25" s="607"/>
      <c r="DB25" s="607"/>
      <c r="DC25" s="608"/>
      <c r="DD25" s="592">
        <v>922215</v>
      </c>
      <c r="DE25" s="605"/>
      <c r="DF25" s="605"/>
      <c r="DG25" s="605"/>
      <c r="DH25" s="605"/>
      <c r="DI25" s="605"/>
      <c r="DJ25" s="605"/>
      <c r="DK25" s="606"/>
      <c r="DL25" s="592">
        <v>921972</v>
      </c>
      <c r="DM25" s="605"/>
      <c r="DN25" s="605"/>
      <c r="DO25" s="605"/>
      <c r="DP25" s="605"/>
      <c r="DQ25" s="605"/>
      <c r="DR25" s="605"/>
      <c r="DS25" s="605"/>
      <c r="DT25" s="605"/>
      <c r="DU25" s="605"/>
      <c r="DV25" s="606"/>
      <c r="DW25" s="609">
        <v>22.9</v>
      </c>
      <c r="DX25" s="610"/>
      <c r="DY25" s="610"/>
      <c r="DZ25" s="610"/>
      <c r="EA25" s="610"/>
      <c r="EB25" s="610"/>
      <c r="EC25" s="611"/>
    </row>
    <row r="26" spans="2:133" ht="11.25" customHeight="1">
      <c r="B26" s="680" t="s">
        <v>274</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275</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276</v>
      </c>
      <c r="CE26" s="620"/>
      <c r="CF26" s="620"/>
      <c r="CG26" s="620"/>
      <c r="CH26" s="620"/>
      <c r="CI26" s="620"/>
      <c r="CJ26" s="620"/>
      <c r="CK26" s="620"/>
      <c r="CL26" s="620"/>
      <c r="CM26" s="620"/>
      <c r="CN26" s="620"/>
      <c r="CO26" s="620"/>
      <c r="CP26" s="620"/>
      <c r="CQ26" s="621"/>
      <c r="CR26" s="586">
        <v>536902</v>
      </c>
      <c r="CS26" s="587"/>
      <c r="CT26" s="587"/>
      <c r="CU26" s="587"/>
      <c r="CV26" s="587"/>
      <c r="CW26" s="587"/>
      <c r="CX26" s="587"/>
      <c r="CY26" s="588"/>
      <c r="CZ26" s="589">
        <v>9.1</v>
      </c>
      <c r="DA26" s="607"/>
      <c r="DB26" s="607"/>
      <c r="DC26" s="608"/>
      <c r="DD26" s="592">
        <v>506880</v>
      </c>
      <c r="DE26" s="587"/>
      <c r="DF26" s="587"/>
      <c r="DG26" s="587"/>
      <c r="DH26" s="587"/>
      <c r="DI26" s="587"/>
      <c r="DJ26" s="587"/>
      <c r="DK26" s="588"/>
      <c r="DL26" s="592" t="s">
        <v>207</v>
      </c>
      <c r="DM26" s="587"/>
      <c r="DN26" s="587"/>
      <c r="DO26" s="587"/>
      <c r="DP26" s="587"/>
      <c r="DQ26" s="587"/>
      <c r="DR26" s="587"/>
      <c r="DS26" s="587"/>
      <c r="DT26" s="587"/>
      <c r="DU26" s="587"/>
      <c r="DV26" s="588"/>
      <c r="DW26" s="609" t="s">
        <v>207</v>
      </c>
      <c r="DX26" s="610"/>
      <c r="DY26" s="610"/>
      <c r="DZ26" s="610"/>
      <c r="EA26" s="610"/>
      <c r="EB26" s="610"/>
      <c r="EC26" s="611"/>
    </row>
    <row r="27" spans="2:133" ht="11.25" customHeight="1">
      <c r="B27" s="583" t="s">
        <v>277</v>
      </c>
      <c r="C27" s="584"/>
      <c r="D27" s="584"/>
      <c r="E27" s="584"/>
      <c r="F27" s="584"/>
      <c r="G27" s="584"/>
      <c r="H27" s="584"/>
      <c r="I27" s="584"/>
      <c r="J27" s="584"/>
      <c r="K27" s="584"/>
      <c r="L27" s="584"/>
      <c r="M27" s="584"/>
      <c r="N27" s="584"/>
      <c r="O27" s="584"/>
      <c r="P27" s="584"/>
      <c r="Q27" s="585"/>
      <c r="R27" s="586">
        <v>490061</v>
      </c>
      <c r="S27" s="587"/>
      <c r="T27" s="587"/>
      <c r="U27" s="587"/>
      <c r="V27" s="587"/>
      <c r="W27" s="587"/>
      <c r="X27" s="587"/>
      <c r="Y27" s="588"/>
      <c r="Z27" s="639">
        <v>8</v>
      </c>
      <c r="AA27" s="639"/>
      <c r="AB27" s="639"/>
      <c r="AC27" s="639"/>
      <c r="AD27" s="640" t="s">
        <v>111</v>
      </c>
      <c r="AE27" s="640"/>
      <c r="AF27" s="640"/>
      <c r="AG27" s="640"/>
      <c r="AH27" s="640"/>
      <c r="AI27" s="640"/>
      <c r="AJ27" s="640"/>
      <c r="AK27" s="640"/>
      <c r="AL27" s="609" t="s">
        <v>111</v>
      </c>
      <c r="AM27" s="641"/>
      <c r="AN27" s="641"/>
      <c r="AO27" s="642"/>
      <c r="AP27" s="583" t="s">
        <v>278</v>
      </c>
      <c r="AQ27" s="584"/>
      <c r="AR27" s="584"/>
      <c r="AS27" s="584"/>
      <c r="AT27" s="584"/>
      <c r="AU27" s="584"/>
      <c r="AV27" s="584"/>
      <c r="AW27" s="584"/>
      <c r="AX27" s="584"/>
      <c r="AY27" s="584"/>
      <c r="AZ27" s="584"/>
      <c r="BA27" s="584"/>
      <c r="BB27" s="584"/>
      <c r="BC27" s="584"/>
      <c r="BD27" s="584"/>
      <c r="BE27" s="584"/>
      <c r="BF27" s="585"/>
      <c r="BG27" s="586">
        <v>851565</v>
      </c>
      <c r="BH27" s="587"/>
      <c r="BI27" s="587"/>
      <c r="BJ27" s="587"/>
      <c r="BK27" s="587"/>
      <c r="BL27" s="587"/>
      <c r="BM27" s="587"/>
      <c r="BN27" s="588"/>
      <c r="BO27" s="639">
        <v>100</v>
      </c>
      <c r="BP27" s="639"/>
      <c r="BQ27" s="639"/>
      <c r="BR27" s="639"/>
      <c r="BS27" s="592" t="s">
        <v>111</v>
      </c>
      <c r="BT27" s="587"/>
      <c r="BU27" s="587"/>
      <c r="BV27" s="587"/>
      <c r="BW27" s="587"/>
      <c r="BX27" s="587"/>
      <c r="BY27" s="587"/>
      <c r="BZ27" s="587"/>
      <c r="CA27" s="587"/>
      <c r="CB27" s="622"/>
      <c r="CD27" s="623" t="s">
        <v>279</v>
      </c>
      <c r="CE27" s="620"/>
      <c r="CF27" s="620"/>
      <c r="CG27" s="620"/>
      <c r="CH27" s="620"/>
      <c r="CI27" s="620"/>
      <c r="CJ27" s="620"/>
      <c r="CK27" s="620"/>
      <c r="CL27" s="620"/>
      <c r="CM27" s="620"/>
      <c r="CN27" s="620"/>
      <c r="CO27" s="620"/>
      <c r="CP27" s="620"/>
      <c r="CQ27" s="621"/>
      <c r="CR27" s="586">
        <v>1012505</v>
      </c>
      <c r="CS27" s="605"/>
      <c r="CT27" s="605"/>
      <c r="CU27" s="605"/>
      <c r="CV27" s="605"/>
      <c r="CW27" s="605"/>
      <c r="CX27" s="605"/>
      <c r="CY27" s="606"/>
      <c r="CZ27" s="589">
        <v>17.2</v>
      </c>
      <c r="DA27" s="607"/>
      <c r="DB27" s="607"/>
      <c r="DC27" s="608"/>
      <c r="DD27" s="592">
        <v>302963</v>
      </c>
      <c r="DE27" s="605"/>
      <c r="DF27" s="605"/>
      <c r="DG27" s="605"/>
      <c r="DH27" s="605"/>
      <c r="DI27" s="605"/>
      <c r="DJ27" s="605"/>
      <c r="DK27" s="606"/>
      <c r="DL27" s="592">
        <v>302798</v>
      </c>
      <c r="DM27" s="605"/>
      <c r="DN27" s="605"/>
      <c r="DO27" s="605"/>
      <c r="DP27" s="605"/>
      <c r="DQ27" s="605"/>
      <c r="DR27" s="605"/>
      <c r="DS27" s="605"/>
      <c r="DT27" s="605"/>
      <c r="DU27" s="605"/>
      <c r="DV27" s="606"/>
      <c r="DW27" s="609">
        <v>7.5</v>
      </c>
      <c r="DX27" s="610"/>
      <c r="DY27" s="610"/>
      <c r="DZ27" s="610"/>
      <c r="EA27" s="610"/>
      <c r="EB27" s="610"/>
      <c r="EC27" s="611"/>
    </row>
    <row r="28" spans="2:133" ht="11.25" customHeight="1">
      <c r="B28" s="583" t="s">
        <v>280</v>
      </c>
      <c r="C28" s="584"/>
      <c r="D28" s="584"/>
      <c r="E28" s="584"/>
      <c r="F28" s="584"/>
      <c r="G28" s="584"/>
      <c r="H28" s="584"/>
      <c r="I28" s="584"/>
      <c r="J28" s="584"/>
      <c r="K28" s="584"/>
      <c r="L28" s="584"/>
      <c r="M28" s="584"/>
      <c r="N28" s="584"/>
      <c r="O28" s="584"/>
      <c r="P28" s="584"/>
      <c r="Q28" s="585"/>
      <c r="R28" s="586">
        <v>2710</v>
      </c>
      <c r="S28" s="587"/>
      <c r="T28" s="587"/>
      <c r="U28" s="587"/>
      <c r="V28" s="587"/>
      <c r="W28" s="587"/>
      <c r="X28" s="587"/>
      <c r="Y28" s="588"/>
      <c r="Z28" s="639">
        <v>0</v>
      </c>
      <c r="AA28" s="639"/>
      <c r="AB28" s="639"/>
      <c r="AC28" s="639"/>
      <c r="AD28" s="640">
        <v>1136</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281</v>
      </c>
      <c r="CE28" s="620"/>
      <c r="CF28" s="620"/>
      <c r="CG28" s="620"/>
      <c r="CH28" s="620"/>
      <c r="CI28" s="620"/>
      <c r="CJ28" s="620"/>
      <c r="CK28" s="620"/>
      <c r="CL28" s="620"/>
      <c r="CM28" s="620"/>
      <c r="CN28" s="620"/>
      <c r="CO28" s="620"/>
      <c r="CP28" s="620"/>
      <c r="CQ28" s="621"/>
      <c r="CR28" s="586">
        <v>605939</v>
      </c>
      <c r="CS28" s="587"/>
      <c r="CT28" s="587"/>
      <c r="CU28" s="587"/>
      <c r="CV28" s="587"/>
      <c r="CW28" s="587"/>
      <c r="CX28" s="587"/>
      <c r="CY28" s="588"/>
      <c r="CZ28" s="589">
        <v>10.3</v>
      </c>
      <c r="DA28" s="607"/>
      <c r="DB28" s="607"/>
      <c r="DC28" s="608"/>
      <c r="DD28" s="592">
        <v>605939</v>
      </c>
      <c r="DE28" s="587"/>
      <c r="DF28" s="587"/>
      <c r="DG28" s="587"/>
      <c r="DH28" s="587"/>
      <c r="DI28" s="587"/>
      <c r="DJ28" s="587"/>
      <c r="DK28" s="588"/>
      <c r="DL28" s="592">
        <v>605939</v>
      </c>
      <c r="DM28" s="587"/>
      <c r="DN28" s="587"/>
      <c r="DO28" s="587"/>
      <c r="DP28" s="587"/>
      <c r="DQ28" s="587"/>
      <c r="DR28" s="587"/>
      <c r="DS28" s="587"/>
      <c r="DT28" s="587"/>
      <c r="DU28" s="587"/>
      <c r="DV28" s="588"/>
      <c r="DW28" s="609">
        <v>15.1</v>
      </c>
      <c r="DX28" s="610"/>
      <c r="DY28" s="610"/>
      <c r="DZ28" s="610"/>
      <c r="EA28" s="610"/>
      <c r="EB28" s="610"/>
      <c r="EC28" s="611"/>
    </row>
    <row r="29" spans="2:133" ht="11.25" customHeight="1">
      <c r="B29" s="583" t="s">
        <v>282</v>
      </c>
      <c r="C29" s="584"/>
      <c r="D29" s="584"/>
      <c r="E29" s="584"/>
      <c r="F29" s="584"/>
      <c r="G29" s="584"/>
      <c r="H29" s="584"/>
      <c r="I29" s="584"/>
      <c r="J29" s="584"/>
      <c r="K29" s="584"/>
      <c r="L29" s="584"/>
      <c r="M29" s="584"/>
      <c r="N29" s="584"/>
      <c r="O29" s="584"/>
      <c r="P29" s="584"/>
      <c r="Q29" s="585"/>
      <c r="R29" s="586">
        <v>390</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201</v>
      </c>
      <c r="AQ29" s="647"/>
      <c r="AR29" s="647"/>
      <c r="AS29" s="647"/>
      <c r="AT29" s="647"/>
      <c r="AU29" s="647"/>
      <c r="AV29" s="647"/>
      <c r="AW29" s="647"/>
      <c r="AX29" s="647"/>
      <c r="AY29" s="647"/>
      <c r="AZ29" s="647"/>
      <c r="BA29" s="647"/>
      <c r="BB29" s="647"/>
      <c r="BC29" s="647"/>
      <c r="BD29" s="647"/>
      <c r="BE29" s="647"/>
      <c r="BF29" s="648"/>
      <c r="BG29" s="646" t="s">
        <v>283</v>
      </c>
      <c r="BH29" s="662"/>
      <c r="BI29" s="662"/>
      <c r="BJ29" s="662"/>
      <c r="BK29" s="662"/>
      <c r="BL29" s="662"/>
      <c r="BM29" s="662"/>
      <c r="BN29" s="662"/>
      <c r="BO29" s="662"/>
      <c r="BP29" s="662"/>
      <c r="BQ29" s="663"/>
      <c r="BR29" s="646" t="s">
        <v>284</v>
      </c>
      <c r="BS29" s="662"/>
      <c r="BT29" s="662"/>
      <c r="BU29" s="662"/>
      <c r="BV29" s="662"/>
      <c r="BW29" s="662"/>
      <c r="BX29" s="662"/>
      <c r="BY29" s="662"/>
      <c r="BZ29" s="662"/>
      <c r="CA29" s="662"/>
      <c r="CB29" s="663"/>
      <c r="CD29" s="656" t="s">
        <v>285</v>
      </c>
      <c r="CE29" s="657"/>
      <c r="CF29" s="623" t="s">
        <v>58</v>
      </c>
      <c r="CG29" s="620"/>
      <c r="CH29" s="620"/>
      <c r="CI29" s="620"/>
      <c r="CJ29" s="620"/>
      <c r="CK29" s="620"/>
      <c r="CL29" s="620"/>
      <c r="CM29" s="620"/>
      <c r="CN29" s="620"/>
      <c r="CO29" s="620"/>
      <c r="CP29" s="620"/>
      <c r="CQ29" s="621"/>
      <c r="CR29" s="586">
        <v>605933</v>
      </c>
      <c r="CS29" s="605"/>
      <c r="CT29" s="605"/>
      <c r="CU29" s="605"/>
      <c r="CV29" s="605"/>
      <c r="CW29" s="605"/>
      <c r="CX29" s="605"/>
      <c r="CY29" s="606"/>
      <c r="CZ29" s="589">
        <v>10.3</v>
      </c>
      <c r="DA29" s="607"/>
      <c r="DB29" s="607"/>
      <c r="DC29" s="608"/>
      <c r="DD29" s="592">
        <v>605933</v>
      </c>
      <c r="DE29" s="605"/>
      <c r="DF29" s="605"/>
      <c r="DG29" s="605"/>
      <c r="DH29" s="605"/>
      <c r="DI29" s="605"/>
      <c r="DJ29" s="605"/>
      <c r="DK29" s="606"/>
      <c r="DL29" s="592">
        <v>605933</v>
      </c>
      <c r="DM29" s="605"/>
      <c r="DN29" s="605"/>
      <c r="DO29" s="605"/>
      <c r="DP29" s="605"/>
      <c r="DQ29" s="605"/>
      <c r="DR29" s="605"/>
      <c r="DS29" s="605"/>
      <c r="DT29" s="605"/>
      <c r="DU29" s="605"/>
      <c r="DV29" s="606"/>
      <c r="DW29" s="609">
        <v>15.1</v>
      </c>
      <c r="DX29" s="610"/>
      <c r="DY29" s="610"/>
      <c r="DZ29" s="610"/>
      <c r="EA29" s="610"/>
      <c r="EB29" s="610"/>
      <c r="EC29" s="611"/>
    </row>
    <row r="30" spans="2:133" ht="11.25" customHeight="1">
      <c r="B30" s="583" t="s">
        <v>286</v>
      </c>
      <c r="C30" s="584"/>
      <c r="D30" s="584"/>
      <c r="E30" s="584"/>
      <c r="F30" s="584"/>
      <c r="G30" s="584"/>
      <c r="H30" s="584"/>
      <c r="I30" s="584"/>
      <c r="J30" s="584"/>
      <c r="K30" s="584"/>
      <c r="L30" s="584"/>
      <c r="M30" s="584"/>
      <c r="N30" s="584"/>
      <c r="O30" s="584"/>
      <c r="P30" s="584"/>
      <c r="Q30" s="585"/>
      <c r="R30" s="586">
        <v>16146</v>
      </c>
      <c r="S30" s="587"/>
      <c r="T30" s="587"/>
      <c r="U30" s="587"/>
      <c r="V30" s="587"/>
      <c r="W30" s="587"/>
      <c r="X30" s="587"/>
      <c r="Y30" s="588"/>
      <c r="Z30" s="639">
        <v>0.3</v>
      </c>
      <c r="AA30" s="639"/>
      <c r="AB30" s="639"/>
      <c r="AC30" s="639"/>
      <c r="AD30" s="640" t="s">
        <v>111</v>
      </c>
      <c r="AE30" s="640"/>
      <c r="AF30" s="640"/>
      <c r="AG30" s="640"/>
      <c r="AH30" s="640"/>
      <c r="AI30" s="640"/>
      <c r="AJ30" s="640"/>
      <c r="AK30" s="640"/>
      <c r="AL30" s="609" t="s">
        <v>111</v>
      </c>
      <c r="AM30" s="641"/>
      <c r="AN30" s="641"/>
      <c r="AO30" s="642"/>
      <c r="AP30" s="664" t="s">
        <v>287</v>
      </c>
      <c r="AQ30" s="665"/>
      <c r="AR30" s="665"/>
      <c r="AS30" s="665"/>
      <c r="AT30" s="670" t="s">
        <v>288</v>
      </c>
      <c r="AU30" s="182"/>
      <c r="AV30" s="182"/>
      <c r="AW30" s="182"/>
      <c r="AX30" s="673" t="s">
        <v>168</v>
      </c>
      <c r="AY30" s="674"/>
      <c r="AZ30" s="674"/>
      <c r="BA30" s="674"/>
      <c r="BB30" s="674"/>
      <c r="BC30" s="674"/>
      <c r="BD30" s="674"/>
      <c r="BE30" s="674"/>
      <c r="BF30" s="675"/>
      <c r="BG30" s="652">
        <v>98.1</v>
      </c>
      <c r="BH30" s="653"/>
      <c r="BI30" s="653"/>
      <c r="BJ30" s="653"/>
      <c r="BK30" s="653"/>
      <c r="BL30" s="653"/>
      <c r="BM30" s="654">
        <v>89.1</v>
      </c>
      <c r="BN30" s="653"/>
      <c r="BO30" s="653"/>
      <c r="BP30" s="653"/>
      <c r="BQ30" s="655"/>
      <c r="BR30" s="652">
        <v>97.8</v>
      </c>
      <c r="BS30" s="653"/>
      <c r="BT30" s="653"/>
      <c r="BU30" s="653"/>
      <c r="BV30" s="653"/>
      <c r="BW30" s="653"/>
      <c r="BX30" s="654">
        <v>88.6</v>
      </c>
      <c r="BY30" s="653"/>
      <c r="BZ30" s="653"/>
      <c r="CA30" s="653"/>
      <c r="CB30" s="655"/>
      <c r="CD30" s="658"/>
      <c r="CE30" s="659"/>
      <c r="CF30" s="623" t="s">
        <v>289</v>
      </c>
      <c r="CG30" s="620"/>
      <c r="CH30" s="620"/>
      <c r="CI30" s="620"/>
      <c r="CJ30" s="620"/>
      <c r="CK30" s="620"/>
      <c r="CL30" s="620"/>
      <c r="CM30" s="620"/>
      <c r="CN30" s="620"/>
      <c r="CO30" s="620"/>
      <c r="CP30" s="620"/>
      <c r="CQ30" s="621"/>
      <c r="CR30" s="586">
        <v>536675</v>
      </c>
      <c r="CS30" s="587"/>
      <c r="CT30" s="587"/>
      <c r="CU30" s="587"/>
      <c r="CV30" s="587"/>
      <c r="CW30" s="587"/>
      <c r="CX30" s="587"/>
      <c r="CY30" s="588"/>
      <c r="CZ30" s="589">
        <v>9.1</v>
      </c>
      <c r="DA30" s="607"/>
      <c r="DB30" s="607"/>
      <c r="DC30" s="608"/>
      <c r="DD30" s="592">
        <v>536675</v>
      </c>
      <c r="DE30" s="587"/>
      <c r="DF30" s="587"/>
      <c r="DG30" s="587"/>
      <c r="DH30" s="587"/>
      <c r="DI30" s="587"/>
      <c r="DJ30" s="587"/>
      <c r="DK30" s="588"/>
      <c r="DL30" s="592">
        <v>536675</v>
      </c>
      <c r="DM30" s="587"/>
      <c r="DN30" s="587"/>
      <c r="DO30" s="587"/>
      <c r="DP30" s="587"/>
      <c r="DQ30" s="587"/>
      <c r="DR30" s="587"/>
      <c r="DS30" s="587"/>
      <c r="DT30" s="587"/>
      <c r="DU30" s="587"/>
      <c r="DV30" s="588"/>
      <c r="DW30" s="609">
        <v>13.4</v>
      </c>
      <c r="DX30" s="610"/>
      <c r="DY30" s="610"/>
      <c r="DZ30" s="610"/>
      <c r="EA30" s="610"/>
      <c r="EB30" s="610"/>
      <c r="EC30" s="611"/>
    </row>
    <row r="31" spans="2:133" ht="11.25" customHeight="1">
      <c r="B31" s="583" t="s">
        <v>290</v>
      </c>
      <c r="C31" s="584"/>
      <c r="D31" s="584"/>
      <c r="E31" s="584"/>
      <c r="F31" s="584"/>
      <c r="G31" s="584"/>
      <c r="H31" s="584"/>
      <c r="I31" s="584"/>
      <c r="J31" s="584"/>
      <c r="K31" s="584"/>
      <c r="L31" s="584"/>
      <c r="M31" s="584"/>
      <c r="N31" s="584"/>
      <c r="O31" s="584"/>
      <c r="P31" s="584"/>
      <c r="Q31" s="585"/>
      <c r="R31" s="586">
        <v>144149</v>
      </c>
      <c r="S31" s="587"/>
      <c r="T31" s="587"/>
      <c r="U31" s="587"/>
      <c r="V31" s="587"/>
      <c r="W31" s="587"/>
      <c r="X31" s="587"/>
      <c r="Y31" s="588"/>
      <c r="Z31" s="639">
        <v>2.2999999999999998</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291</v>
      </c>
      <c r="AV31" s="181"/>
      <c r="AW31" s="181"/>
      <c r="AX31" s="583" t="s">
        <v>292</v>
      </c>
      <c r="AY31" s="584"/>
      <c r="AZ31" s="584"/>
      <c r="BA31" s="584"/>
      <c r="BB31" s="584"/>
      <c r="BC31" s="584"/>
      <c r="BD31" s="584"/>
      <c r="BE31" s="584"/>
      <c r="BF31" s="585"/>
      <c r="BG31" s="650">
        <v>97.6</v>
      </c>
      <c r="BH31" s="605"/>
      <c r="BI31" s="605"/>
      <c r="BJ31" s="605"/>
      <c r="BK31" s="605"/>
      <c r="BL31" s="605"/>
      <c r="BM31" s="641">
        <v>89.4</v>
      </c>
      <c r="BN31" s="651"/>
      <c r="BO31" s="651"/>
      <c r="BP31" s="651"/>
      <c r="BQ31" s="615"/>
      <c r="BR31" s="650">
        <v>97.4</v>
      </c>
      <c r="BS31" s="605"/>
      <c r="BT31" s="605"/>
      <c r="BU31" s="605"/>
      <c r="BV31" s="605"/>
      <c r="BW31" s="605"/>
      <c r="BX31" s="641">
        <v>89.3</v>
      </c>
      <c r="BY31" s="651"/>
      <c r="BZ31" s="651"/>
      <c r="CA31" s="651"/>
      <c r="CB31" s="615"/>
      <c r="CD31" s="658"/>
      <c r="CE31" s="659"/>
      <c r="CF31" s="623" t="s">
        <v>293</v>
      </c>
      <c r="CG31" s="620"/>
      <c r="CH31" s="620"/>
      <c r="CI31" s="620"/>
      <c r="CJ31" s="620"/>
      <c r="CK31" s="620"/>
      <c r="CL31" s="620"/>
      <c r="CM31" s="620"/>
      <c r="CN31" s="620"/>
      <c r="CO31" s="620"/>
      <c r="CP31" s="620"/>
      <c r="CQ31" s="621"/>
      <c r="CR31" s="586">
        <v>69258</v>
      </c>
      <c r="CS31" s="605"/>
      <c r="CT31" s="605"/>
      <c r="CU31" s="605"/>
      <c r="CV31" s="605"/>
      <c r="CW31" s="605"/>
      <c r="CX31" s="605"/>
      <c r="CY31" s="606"/>
      <c r="CZ31" s="589">
        <v>1.2</v>
      </c>
      <c r="DA31" s="607"/>
      <c r="DB31" s="607"/>
      <c r="DC31" s="608"/>
      <c r="DD31" s="592">
        <v>69258</v>
      </c>
      <c r="DE31" s="605"/>
      <c r="DF31" s="605"/>
      <c r="DG31" s="605"/>
      <c r="DH31" s="605"/>
      <c r="DI31" s="605"/>
      <c r="DJ31" s="605"/>
      <c r="DK31" s="606"/>
      <c r="DL31" s="592">
        <v>69258</v>
      </c>
      <c r="DM31" s="605"/>
      <c r="DN31" s="605"/>
      <c r="DO31" s="605"/>
      <c r="DP31" s="605"/>
      <c r="DQ31" s="605"/>
      <c r="DR31" s="605"/>
      <c r="DS31" s="605"/>
      <c r="DT31" s="605"/>
      <c r="DU31" s="605"/>
      <c r="DV31" s="606"/>
      <c r="DW31" s="609">
        <v>1.7</v>
      </c>
      <c r="DX31" s="610"/>
      <c r="DY31" s="610"/>
      <c r="DZ31" s="610"/>
      <c r="EA31" s="610"/>
      <c r="EB31" s="610"/>
      <c r="EC31" s="611"/>
    </row>
    <row r="32" spans="2:133" ht="11.25" customHeight="1">
      <c r="B32" s="583" t="s">
        <v>294</v>
      </c>
      <c r="C32" s="584"/>
      <c r="D32" s="584"/>
      <c r="E32" s="584"/>
      <c r="F32" s="584"/>
      <c r="G32" s="584"/>
      <c r="H32" s="584"/>
      <c r="I32" s="584"/>
      <c r="J32" s="584"/>
      <c r="K32" s="584"/>
      <c r="L32" s="584"/>
      <c r="M32" s="584"/>
      <c r="N32" s="584"/>
      <c r="O32" s="584"/>
      <c r="P32" s="584"/>
      <c r="Q32" s="585"/>
      <c r="R32" s="586">
        <v>170686</v>
      </c>
      <c r="S32" s="587"/>
      <c r="T32" s="587"/>
      <c r="U32" s="587"/>
      <c r="V32" s="587"/>
      <c r="W32" s="587"/>
      <c r="X32" s="587"/>
      <c r="Y32" s="588"/>
      <c r="Z32" s="639">
        <v>2.8</v>
      </c>
      <c r="AA32" s="639"/>
      <c r="AB32" s="639"/>
      <c r="AC32" s="639"/>
      <c r="AD32" s="640">
        <v>1170</v>
      </c>
      <c r="AE32" s="640"/>
      <c r="AF32" s="640"/>
      <c r="AG32" s="640"/>
      <c r="AH32" s="640"/>
      <c r="AI32" s="640"/>
      <c r="AJ32" s="640"/>
      <c r="AK32" s="640"/>
      <c r="AL32" s="609">
        <v>0</v>
      </c>
      <c r="AM32" s="641"/>
      <c r="AN32" s="641"/>
      <c r="AO32" s="642"/>
      <c r="AP32" s="668"/>
      <c r="AQ32" s="669"/>
      <c r="AR32" s="669"/>
      <c r="AS32" s="669"/>
      <c r="AT32" s="672"/>
      <c r="AU32" s="183"/>
      <c r="AV32" s="183"/>
      <c r="AW32" s="183"/>
      <c r="AX32" s="567" t="s">
        <v>295</v>
      </c>
      <c r="AY32" s="568"/>
      <c r="AZ32" s="568"/>
      <c r="BA32" s="568"/>
      <c r="BB32" s="568"/>
      <c r="BC32" s="568"/>
      <c r="BD32" s="568"/>
      <c r="BE32" s="568"/>
      <c r="BF32" s="569"/>
      <c r="BG32" s="649">
        <v>97.7</v>
      </c>
      <c r="BH32" s="571"/>
      <c r="BI32" s="571"/>
      <c r="BJ32" s="571"/>
      <c r="BK32" s="571"/>
      <c r="BL32" s="571"/>
      <c r="BM32" s="634">
        <v>84.5</v>
      </c>
      <c r="BN32" s="571"/>
      <c r="BO32" s="571"/>
      <c r="BP32" s="571"/>
      <c r="BQ32" s="628"/>
      <c r="BR32" s="649">
        <v>97.4</v>
      </c>
      <c r="BS32" s="571"/>
      <c r="BT32" s="571"/>
      <c r="BU32" s="571"/>
      <c r="BV32" s="571"/>
      <c r="BW32" s="571"/>
      <c r="BX32" s="634">
        <v>83.9</v>
      </c>
      <c r="BY32" s="571"/>
      <c r="BZ32" s="571"/>
      <c r="CA32" s="571"/>
      <c r="CB32" s="628"/>
      <c r="CD32" s="660"/>
      <c r="CE32" s="661"/>
      <c r="CF32" s="623" t="s">
        <v>296</v>
      </c>
      <c r="CG32" s="620"/>
      <c r="CH32" s="620"/>
      <c r="CI32" s="620"/>
      <c r="CJ32" s="620"/>
      <c r="CK32" s="620"/>
      <c r="CL32" s="620"/>
      <c r="CM32" s="620"/>
      <c r="CN32" s="620"/>
      <c r="CO32" s="620"/>
      <c r="CP32" s="620"/>
      <c r="CQ32" s="621"/>
      <c r="CR32" s="586">
        <v>6</v>
      </c>
      <c r="CS32" s="587"/>
      <c r="CT32" s="587"/>
      <c r="CU32" s="587"/>
      <c r="CV32" s="587"/>
      <c r="CW32" s="587"/>
      <c r="CX32" s="587"/>
      <c r="CY32" s="588"/>
      <c r="CZ32" s="589">
        <v>0</v>
      </c>
      <c r="DA32" s="607"/>
      <c r="DB32" s="607"/>
      <c r="DC32" s="608"/>
      <c r="DD32" s="592">
        <v>6</v>
      </c>
      <c r="DE32" s="587"/>
      <c r="DF32" s="587"/>
      <c r="DG32" s="587"/>
      <c r="DH32" s="587"/>
      <c r="DI32" s="587"/>
      <c r="DJ32" s="587"/>
      <c r="DK32" s="588"/>
      <c r="DL32" s="592">
        <v>6</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297</v>
      </c>
      <c r="C33" s="584"/>
      <c r="D33" s="584"/>
      <c r="E33" s="584"/>
      <c r="F33" s="584"/>
      <c r="G33" s="584"/>
      <c r="H33" s="584"/>
      <c r="I33" s="584"/>
      <c r="J33" s="584"/>
      <c r="K33" s="584"/>
      <c r="L33" s="584"/>
      <c r="M33" s="584"/>
      <c r="N33" s="584"/>
      <c r="O33" s="584"/>
      <c r="P33" s="584"/>
      <c r="Q33" s="585"/>
      <c r="R33" s="586">
        <v>308300</v>
      </c>
      <c r="S33" s="587"/>
      <c r="T33" s="587"/>
      <c r="U33" s="587"/>
      <c r="V33" s="587"/>
      <c r="W33" s="587"/>
      <c r="X33" s="587"/>
      <c r="Y33" s="588"/>
      <c r="Z33" s="639">
        <v>5</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298</v>
      </c>
      <c r="CE33" s="620"/>
      <c r="CF33" s="620"/>
      <c r="CG33" s="620"/>
      <c r="CH33" s="620"/>
      <c r="CI33" s="620"/>
      <c r="CJ33" s="620"/>
      <c r="CK33" s="620"/>
      <c r="CL33" s="620"/>
      <c r="CM33" s="620"/>
      <c r="CN33" s="620"/>
      <c r="CO33" s="620"/>
      <c r="CP33" s="620"/>
      <c r="CQ33" s="621"/>
      <c r="CR33" s="586">
        <v>2993106</v>
      </c>
      <c r="CS33" s="605"/>
      <c r="CT33" s="605"/>
      <c r="CU33" s="605"/>
      <c r="CV33" s="605"/>
      <c r="CW33" s="605"/>
      <c r="CX33" s="605"/>
      <c r="CY33" s="606"/>
      <c r="CZ33" s="589">
        <v>51</v>
      </c>
      <c r="DA33" s="607"/>
      <c r="DB33" s="607"/>
      <c r="DC33" s="608"/>
      <c r="DD33" s="592">
        <v>2284812</v>
      </c>
      <c r="DE33" s="605"/>
      <c r="DF33" s="605"/>
      <c r="DG33" s="605"/>
      <c r="DH33" s="605"/>
      <c r="DI33" s="605"/>
      <c r="DJ33" s="605"/>
      <c r="DK33" s="606"/>
      <c r="DL33" s="592">
        <v>1971717</v>
      </c>
      <c r="DM33" s="605"/>
      <c r="DN33" s="605"/>
      <c r="DO33" s="605"/>
      <c r="DP33" s="605"/>
      <c r="DQ33" s="605"/>
      <c r="DR33" s="605"/>
      <c r="DS33" s="605"/>
      <c r="DT33" s="605"/>
      <c r="DU33" s="605"/>
      <c r="DV33" s="606"/>
      <c r="DW33" s="609">
        <v>49.1</v>
      </c>
      <c r="DX33" s="610"/>
      <c r="DY33" s="610"/>
      <c r="DZ33" s="610"/>
      <c r="EA33" s="610"/>
      <c r="EB33" s="610"/>
      <c r="EC33" s="611"/>
    </row>
    <row r="34" spans="2:133" ht="11.25" customHeight="1">
      <c r="B34" s="583" t="s">
        <v>299</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300</v>
      </c>
      <c r="AR34" s="647"/>
      <c r="AS34" s="647"/>
      <c r="AT34" s="647"/>
      <c r="AU34" s="647"/>
      <c r="AV34" s="647"/>
      <c r="AW34" s="647"/>
      <c r="AX34" s="647"/>
      <c r="AY34" s="647"/>
      <c r="AZ34" s="647"/>
      <c r="BA34" s="647"/>
      <c r="BB34" s="647"/>
      <c r="BC34" s="647"/>
      <c r="BD34" s="647"/>
      <c r="BE34" s="647"/>
      <c r="BF34" s="648"/>
      <c r="BG34" s="646" t="s">
        <v>301</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302</v>
      </c>
      <c r="CE34" s="620"/>
      <c r="CF34" s="620"/>
      <c r="CG34" s="620"/>
      <c r="CH34" s="620"/>
      <c r="CI34" s="620"/>
      <c r="CJ34" s="620"/>
      <c r="CK34" s="620"/>
      <c r="CL34" s="620"/>
      <c r="CM34" s="620"/>
      <c r="CN34" s="620"/>
      <c r="CO34" s="620"/>
      <c r="CP34" s="620"/>
      <c r="CQ34" s="621"/>
      <c r="CR34" s="586">
        <v>729708</v>
      </c>
      <c r="CS34" s="587"/>
      <c r="CT34" s="587"/>
      <c r="CU34" s="587"/>
      <c r="CV34" s="587"/>
      <c r="CW34" s="587"/>
      <c r="CX34" s="587"/>
      <c r="CY34" s="588"/>
      <c r="CZ34" s="589">
        <v>12.4</v>
      </c>
      <c r="DA34" s="607"/>
      <c r="DB34" s="607"/>
      <c r="DC34" s="608"/>
      <c r="DD34" s="592">
        <v>541829</v>
      </c>
      <c r="DE34" s="587"/>
      <c r="DF34" s="587"/>
      <c r="DG34" s="587"/>
      <c r="DH34" s="587"/>
      <c r="DI34" s="587"/>
      <c r="DJ34" s="587"/>
      <c r="DK34" s="588"/>
      <c r="DL34" s="592">
        <v>511386</v>
      </c>
      <c r="DM34" s="587"/>
      <c r="DN34" s="587"/>
      <c r="DO34" s="587"/>
      <c r="DP34" s="587"/>
      <c r="DQ34" s="587"/>
      <c r="DR34" s="587"/>
      <c r="DS34" s="587"/>
      <c r="DT34" s="587"/>
      <c r="DU34" s="587"/>
      <c r="DV34" s="588"/>
      <c r="DW34" s="609">
        <v>12.7</v>
      </c>
      <c r="DX34" s="610"/>
      <c r="DY34" s="610"/>
      <c r="DZ34" s="610"/>
      <c r="EA34" s="610"/>
      <c r="EB34" s="610"/>
      <c r="EC34" s="611"/>
    </row>
    <row r="35" spans="2:133" ht="11.25" customHeight="1">
      <c r="B35" s="583" t="s">
        <v>303</v>
      </c>
      <c r="C35" s="584"/>
      <c r="D35" s="584"/>
      <c r="E35" s="584"/>
      <c r="F35" s="584"/>
      <c r="G35" s="584"/>
      <c r="H35" s="584"/>
      <c r="I35" s="584"/>
      <c r="J35" s="584"/>
      <c r="K35" s="584"/>
      <c r="L35" s="584"/>
      <c r="M35" s="584"/>
      <c r="N35" s="584"/>
      <c r="O35" s="584"/>
      <c r="P35" s="584"/>
      <c r="Q35" s="585"/>
      <c r="R35" s="586">
        <v>223000</v>
      </c>
      <c r="S35" s="587"/>
      <c r="T35" s="587"/>
      <c r="U35" s="587"/>
      <c r="V35" s="587"/>
      <c r="W35" s="587"/>
      <c r="X35" s="587"/>
      <c r="Y35" s="588"/>
      <c r="Z35" s="639">
        <v>3.6</v>
      </c>
      <c r="AA35" s="639"/>
      <c r="AB35" s="639"/>
      <c r="AC35" s="639"/>
      <c r="AD35" s="640" t="s">
        <v>111</v>
      </c>
      <c r="AE35" s="640"/>
      <c r="AF35" s="640"/>
      <c r="AG35" s="640"/>
      <c r="AH35" s="640"/>
      <c r="AI35" s="640"/>
      <c r="AJ35" s="640"/>
      <c r="AK35" s="640"/>
      <c r="AL35" s="609" t="s">
        <v>111</v>
      </c>
      <c r="AM35" s="641"/>
      <c r="AN35" s="641"/>
      <c r="AO35" s="642"/>
      <c r="AP35" s="186"/>
      <c r="AQ35" s="643" t="s">
        <v>304</v>
      </c>
      <c r="AR35" s="644"/>
      <c r="AS35" s="644"/>
      <c r="AT35" s="644"/>
      <c r="AU35" s="644"/>
      <c r="AV35" s="644"/>
      <c r="AW35" s="644"/>
      <c r="AX35" s="644"/>
      <c r="AY35" s="645"/>
      <c r="AZ35" s="636">
        <v>1178867</v>
      </c>
      <c r="BA35" s="637"/>
      <c r="BB35" s="637"/>
      <c r="BC35" s="637"/>
      <c r="BD35" s="637"/>
      <c r="BE35" s="637"/>
      <c r="BF35" s="638"/>
      <c r="BG35" s="643" t="s">
        <v>305</v>
      </c>
      <c r="BH35" s="644"/>
      <c r="BI35" s="644"/>
      <c r="BJ35" s="644"/>
      <c r="BK35" s="644"/>
      <c r="BL35" s="644"/>
      <c r="BM35" s="644"/>
      <c r="BN35" s="644"/>
      <c r="BO35" s="644"/>
      <c r="BP35" s="644"/>
      <c r="BQ35" s="644"/>
      <c r="BR35" s="644"/>
      <c r="BS35" s="644"/>
      <c r="BT35" s="644"/>
      <c r="BU35" s="645"/>
      <c r="BV35" s="636">
        <v>81074</v>
      </c>
      <c r="BW35" s="637"/>
      <c r="BX35" s="637"/>
      <c r="BY35" s="637"/>
      <c r="BZ35" s="637"/>
      <c r="CA35" s="637"/>
      <c r="CB35" s="638"/>
      <c r="CD35" s="623" t="s">
        <v>306</v>
      </c>
      <c r="CE35" s="620"/>
      <c r="CF35" s="620"/>
      <c r="CG35" s="620"/>
      <c r="CH35" s="620"/>
      <c r="CI35" s="620"/>
      <c r="CJ35" s="620"/>
      <c r="CK35" s="620"/>
      <c r="CL35" s="620"/>
      <c r="CM35" s="620"/>
      <c r="CN35" s="620"/>
      <c r="CO35" s="620"/>
      <c r="CP35" s="620"/>
      <c r="CQ35" s="621"/>
      <c r="CR35" s="586">
        <v>114624</v>
      </c>
      <c r="CS35" s="605"/>
      <c r="CT35" s="605"/>
      <c r="CU35" s="605"/>
      <c r="CV35" s="605"/>
      <c r="CW35" s="605"/>
      <c r="CX35" s="605"/>
      <c r="CY35" s="606"/>
      <c r="CZ35" s="589">
        <v>2</v>
      </c>
      <c r="DA35" s="607"/>
      <c r="DB35" s="607"/>
      <c r="DC35" s="608"/>
      <c r="DD35" s="592">
        <v>97393</v>
      </c>
      <c r="DE35" s="605"/>
      <c r="DF35" s="605"/>
      <c r="DG35" s="605"/>
      <c r="DH35" s="605"/>
      <c r="DI35" s="605"/>
      <c r="DJ35" s="605"/>
      <c r="DK35" s="606"/>
      <c r="DL35" s="592">
        <v>96511</v>
      </c>
      <c r="DM35" s="605"/>
      <c r="DN35" s="605"/>
      <c r="DO35" s="605"/>
      <c r="DP35" s="605"/>
      <c r="DQ35" s="605"/>
      <c r="DR35" s="605"/>
      <c r="DS35" s="605"/>
      <c r="DT35" s="605"/>
      <c r="DU35" s="605"/>
      <c r="DV35" s="606"/>
      <c r="DW35" s="609">
        <v>2.4</v>
      </c>
      <c r="DX35" s="610"/>
      <c r="DY35" s="610"/>
      <c r="DZ35" s="610"/>
      <c r="EA35" s="610"/>
      <c r="EB35" s="610"/>
      <c r="EC35" s="611"/>
    </row>
    <row r="36" spans="2:133" ht="11.25" customHeight="1">
      <c r="B36" s="567" t="s">
        <v>307</v>
      </c>
      <c r="C36" s="568"/>
      <c r="D36" s="568"/>
      <c r="E36" s="568"/>
      <c r="F36" s="568"/>
      <c r="G36" s="568"/>
      <c r="H36" s="568"/>
      <c r="I36" s="568"/>
      <c r="J36" s="568"/>
      <c r="K36" s="568"/>
      <c r="L36" s="568"/>
      <c r="M36" s="568"/>
      <c r="N36" s="568"/>
      <c r="O36" s="568"/>
      <c r="P36" s="568"/>
      <c r="Q36" s="569"/>
      <c r="R36" s="570">
        <v>6150557</v>
      </c>
      <c r="S36" s="627"/>
      <c r="T36" s="627"/>
      <c r="U36" s="627"/>
      <c r="V36" s="627"/>
      <c r="W36" s="627"/>
      <c r="X36" s="627"/>
      <c r="Y36" s="630"/>
      <c r="Z36" s="631">
        <v>100</v>
      </c>
      <c r="AA36" s="631"/>
      <c r="AB36" s="631"/>
      <c r="AC36" s="631"/>
      <c r="AD36" s="632">
        <v>3796425</v>
      </c>
      <c r="AE36" s="632"/>
      <c r="AF36" s="632"/>
      <c r="AG36" s="632"/>
      <c r="AH36" s="632"/>
      <c r="AI36" s="632"/>
      <c r="AJ36" s="632"/>
      <c r="AK36" s="632"/>
      <c r="AL36" s="633">
        <v>100</v>
      </c>
      <c r="AM36" s="634"/>
      <c r="AN36" s="634"/>
      <c r="AO36" s="635"/>
      <c r="AQ36" s="612" t="s">
        <v>308</v>
      </c>
      <c r="AR36" s="613"/>
      <c r="AS36" s="613"/>
      <c r="AT36" s="613"/>
      <c r="AU36" s="613"/>
      <c r="AV36" s="613"/>
      <c r="AW36" s="613"/>
      <c r="AX36" s="613"/>
      <c r="AY36" s="614"/>
      <c r="AZ36" s="586">
        <v>401553</v>
      </c>
      <c r="BA36" s="587"/>
      <c r="BB36" s="587"/>
      <c r="BC36" s="587"/>
      <c r="BD36" s="605"/>
      <c r="BE36" s="605"/>
      <c r="BF36" s="615"/>
      <c r="BG36" s="623" t="s">
        <v>309</v>
      </c>
      <c r="BH36" s="620"/>
      <c r="BI36" s="620"/>
      <c r="BJ36" s="620"/>
      <c r="BK36" s="620"/>
      <c r="BL36" s="620"/>
      <c r="BM36" s="620"/>
      <c r="BN36" s="620"/>
      <c r="BO36" s="620"/>
      <c r="BP36" s="620"/>
      <c r="BQ36" s="620"/>
      <c r="BR36" s="620"/>
      <c r="BS36" s="620"/>
      <c r="BT36" s="620"/>
      <c r="BU36" s="621"/>
      <c r="BV36" s="586">
        <v>81074</v>
      </c>
      <c r="BW36" s="587"/>
      <c r="BX36" s="587"/>
      <c r="BY36" s="587"/>
      <c r="BZ36" s="587"/>
      <c r="CA36" s="587"/>
      <c r="CB36" s="622"/>
      <c r="CD36" s="623" t="s">
        <v>310</v>
      </c>
      <c r="CE36" s="620"/>
      <c r="CF36" s="620"/>
      <c r="CG36" s="620"/>
      <c r="CH36" s="620"/>
      <c r="CI36" s="620"/>
      <c r="CJ36" s="620"/>
      <c r="CK36" s="620"/>
      <c r="CL36" s="620"/>
      <c r="CM36" s="620"/>
      <c r="CN36" s="620"/>
      <c r="CO36" s="620"/>
      <c r="CP36" s="620"/>
      <c r="CQ36" s="621"/>
      <c r="CR36" s="586">
        <v>1148953</v>
      </c>
      <c r="CS36" s="587"/>
      <c r="CT36" s="587"/>
      <c r="CU36" s="587"/>
      <c r="CV36" s="587"/>
      <c r="CW36" s="587"/>
      <c r="CX36" s="587"/>
      <c r="CY36" s="588"/>
      <c r="CZ36" s="589">
        <v>19.600000000000001</v>
      </c>
      <c r="DA36" s="607"/>
      <c r="DB36" s="607"/>
      <c r="DC36" s="608"/>
      <c r="DD36" s="592">
        <v>1068964</v>
      </c>
      <c r="DE36" s="587"/>
      <c r="DF36" s="587"/>
      <c r="DG36" s="587"/>
      <c r="DH36" s="587"/>
      <c r="DI36" s="587"/>
      <c r="DJ36" s="587"/>
      <c r="DK36" s="588"/>
      <c r="DL36" s="592">
        <v>859799</v>
      </c>
      <c r="DM36" s="587"/>
      <c r="DN36" s="587"/>
      <c r="DO36" s="587"/>
      <c r="DP36" s="587"/>
      <c r="DQ36" s="587"/>
      <c r="DR36" s="587"/>
      <c r="DS36" s="587"/>
      <c r="DT36" s="587"/>
      <c r="DU36" s="587"/>
      <c r="DV36" s="588"/>
      <c r="DW36" s="609">
        <v>21.4</v>
      </c>
      <c r="DX36" s="610"/>
      <c r="DY36" s="610"/>
      <c r="DZ36" s="610"/>
      <c r="EA36" s="610"/>
      <c r="EB36" s="610"/>
      <c r="EC36" s="611"/>
    </row>
    <row r="37" spans="2:133" ht="11.25" customHeight="1">
      <c r="AQ37" s="612" t="s">
        <v>311</v>
      </c>
      <c r="AR37" s="613"/>
      <c r="AS37" s="613"/>
      <c r="AT37" s="613"/>
      <c r="AU37" s="613"/>
      <c r="AV37" s="613"/>
      <c r="AW37" s="613"/>
      <c r="AX37" s="613"/>
      <c r="AY37" s="614"/>
      <c r="AZ37" s="586">
        <v>158798</v>
      </c>
      <c r="BA37" s="587"/>
      <c r="BB37" s="587"/>
      <c r="BC37" s="587"/>
      <c r="BD37" s="605"/>
      <c r="BE37" s="605"/>
      <c r="BF37" s="615"/>
      <c r="BG37" s="623" t="s">
        <v>312</v>
      </c>
      <c r="BH37" s="620"/>
      <c r="BI37" s="620"/>
      <c r="BJ37" s="620"/>
      <c r="BK37" s="620"/>
      <c r="BL37" s="620"/>
      <c r="BM37" s="620"/>
      <c r="BN37" s="620"/>
      <c r="BO37" s="620"/>
      <c r="BP37" s="620"/>
      <c r="BQ37" s="620"/>
      <c r="BR37" s="620"/>
      <c r="BS37" s="620"/>
      <c r="BT37" s="620"/>
      <c r="BU37" s="621"/>
      <c r="BV37" s="586">
        <v>2881</v>
      </c>
      <c r="BW37" s="587"/>
      <c r="BX37" s="587"/>
      <c r="BY37" s="587"/>
      <c r="BZ37" s="587"/>
      <c r="CA37" s="587"/>
      <c r="CB37" s="622"/>
      <c r="CD37" s="623" t="s">
        <v>313</v>
      </c>
      <c r="CE37" s="620"/>
      <c r="CF37" s="620"/>
      <c r="CG37" s="620"/>
      <c r="CH37" s="620"/>
      <c r="CI37" s="620"/>
      <c r="CJ37" s="620"/>
      <c r="CK37" s="620"/>
      <c r="CL37" s="620"/>
      <c r="CM37" s="620"/>
      <c r="CN37" s="620"/>
      <c r="CO37" s="620"/>
      <c r="CP37" s="620"/>
      <c r="CQ37" s="621"/>
      <c r="CR37" s="586">
        <v>434236</v>
      </c>
      <c r="CS37" s="605"/>
      <c r="CT37" s="605"/>
      <c r="CU37" s="605"/>
      <c r="CV37" s="605"/>
      <c r="CW37" s="605"/>
      <c r="CX37" s="605"/>
      <c r="CY37" s="606"/>
      <c r="CZ37" s="589">
        <v>7.4</v>
      </c>
      <c r="DA37" s="607"/>
      <c r="DB37" s="607"/>
      <c r="DC37" s="608"/>
      <c r="DD37" s="592">
        <v>434236</v>
      </c>
      <c r="DE37" s="605"/>
      <c r="DF37" s="605"/>
      <c r="DG37" s="605"/>
      <c r="DH37" s="605"/>
      <c r="DI37" s="605"/>
      <c r="DJ37" s="605"/>
      <c r="DK37" s="606"/>
      <c r="DL37" s="592">
        <v>434236</v>
      </c>
      <c r="DM37" s="605"/>
      <c r="DN37" s="605"/>
      <c r="DO37" s="605"/>
      <c r="DP37" s="605"/>
      <c r="DQ37" s="605"/>
      <c r="DR37" s="605"/>
      <c r="DS37" s="605"/>
      <c r="DT37" s="605"/>
      <c r="DU37" s="605"/>
      <c r="DV37" s="606"/>
      <c r="DW37" s="609">
        <v>10.8</v>
      </c>
      <c r="DX37" s="610"/>
      <c r="DY37" s="610"/>
      <c r="DZ37" s="610"/>
      <c r="EA37" s="610"/>
      <c r="EB37" s="610"/>
      <c r="EC37" s="611"/>
    </row>
    <row r="38" spans="2:133" ht="11.25" customHeight="1">
      <c r="AQ38" s="612" t="s">
        <v>314</v>
      </c>
      <c r="AR38" s="613"/>
      <c r="AS38" s="613"/>
      <c r="AT38" s="613"/>
      <c r="AU38" s="613"/>
      <c r="AV38" s="613"/>
      <c r="AW38" s="613"/>
      <c r="AX38" s="613"/>
      <c r="AY38" s="614"/>
      <c r="AZ38" s="586">
        <v>2724</v>
      </c>
      <c r="BA38" s="587"/>
      <c r="BB38" s="587"/>
      <c r="BC38" s="587"/>
      <c r="BD38" s="605"/>
      <c r="BE38" s="605"/>
      <c r="BF38" s="615"/>
      <c r="BG38" s="623" t="s">
        <v>315</v>
      </c>
      <c r="BH38" s="620"/>
      <c r="BI38" s="620"/>
      <c r="BJ38" s="620"/>
      <c r="BK38" s="620"/>
      <c r="BL38" s="620"/>
      <c r="BM38" s="620"/>
      <c r="BN38" s="620"/>
      <c r="BO38" s="620"/>
      <c r="BP38" s="620"/>
      <c r="BQ38" s="620"/>
      <c r="BR38" s="620"/>
      <c r="BS38" s="620"/>
      <c r="BT38" s="620"/>
      <c r="BU38" s="621"/>
      <c r="BV38" s="586">
        <v>5782</v>
      </c>
      <c r="BW38" s="587"/>
      <c r="BX38" s="587"/>
      <c r="BY38" s="587"/>
      <c r="BZ38" s="587"/>
      <c r="CA38" s="587"/>
      <c r="CB38" s="622"/>
      <c r="CD38" s="623" t="s">
        <v>316</v>
      </c>
      <c r="CE38" s="620"/>
      <c r="CF38" s="620"/>
      <c r="CG38" s="620"/>
      <c r="CH38" s="620"/>
      <c r="CI38" s="620"/>
      <c r="CJ38" s="620"/>
      <c r="CK38" s="620"/>
      <c r="CL38" s="620"/>
      <c r="CM38" s="620"/>
      <c r="CN38" s="620"/>
      <c r="CO38" s="620"/>
      <c r="CP38" s="620"/>
      <c r="CQ38" s="621"/>
      <c r="CR38" s="586">
        <v>615792</v>
      </c>
      <c r="CS38" s="587"/>
      <c r="CT38" s="587"/>
      <c r="CU38" s="587"/>
      <c r="CV38" s="587"/>
      <c r="CW38" s="587"/>
      <c r="CX38" s="587"/>
      <c r="CY38" s="588"/>
      <c r="CZ38" s="589">
        <v>10.5</v>
      </c>
      <c r="DA38" s="607"/>
      <c r="DB38" s="607"/>
      <c r="DC38" s="608"/>
      <c r="DD38" s="592">
        <v>504021</v>
      </c>
      <c r="DE38" s="587"/>
      <c r="DF38" s="587"/>
      <c r="DG38" s="587"/>
      <c r="DH38" s="587"/>
      <c r="DI38" s="587"/>
      <c r="DJ38" s="587"/>
      <c r="DK38" s="588"/>
      <c r="DL38" s="592">
        <v>504021</v>
      </c>
      <c r="DM38" s="587"/>
      <c r="DN38" s="587"/>
      <c r="DO38" s="587"/>
      <c r="DP38" s="587"/>
      <c r="DQ38" s="587"/>
      <c r="DR38" s="587"/>
      <c r="DS38" s="587"/>
      <c r="DT38" s="587"/>
      <c r="DU38" s="587"/>
      <c r="DV38" s="588"/>
      <c r="DW38" s="609">
        <v>12.5</v>
      </c>
      <c r="DX38" s="610"/>
      <c r="DY38" s="610"/>
      <c r="DZ38" s="610"/>
      <c r="EA38" s="610"/>
      <c r="EB38" s="610"/>
      <c r="EC38" s="611"/>
    </row>
    <row r="39" spans="2:133" ht="11.25" customHeight="1">
      <c r="AQ39" s="612" t="s">
        <v>317</v>
      </c>
      <c r="AR39" s="613"/>
      <c r="AS39" s="613"/>
      <c r="AT39" s="613"/>
      <c r="AU39" s="613"/>
      <c r="AV39" s="613"/>
      <c r="AW39" s="613"/>
      <c r="AX39" s="613"/>
      <c r="AY39" s="614"/>
      <c r="AZ39" s="586" t="s">
        <v>318</v>
      </c>
      <c r="BA39" s="587"/>
      <c r="BB39" s="587"/>
      <c r="BC39" s="587"/>
      <c r="BD39" s="605"/>
      <c r="BE39" s="605"/>
      <c r="BF39" s="615"/>
      <c r="BG39" s="616" t="s">
        <v>319</v>
      </c>
      <c r="BH39" s="617"/>
      <c r="BI39" s="617"/>
      <c r="BJ39" s="617"/>
      <c r="BK39" s="617"/>
      <c r="BL39" s="187"/>
      <c r="BM39" s="620" t="s">
        <v>320</v>
      </c>
      <c r="BN39" s="620"/>
      <c r="BO39" s="620"/>
      <c r="BP39" s="620"/>
      <c r="BQ39" s="620"/>
      <c r="BR39" s="620"/>
      <c r="BS39" s="620"/>
      <c r="BT39" s="620"/>
      <c r="BU39" s="621"/>
      <c r="BV39" s="586">
        <v>91</v>
      </c>
      <c r="BW39" s="587"/>
      <c r="BX39" s="587"/>
      <c r="BY39" s="587"/>
      <c r="BZ39" s="587"/>
      <c r="CA39" s="587"/>
      <c r="CB39" s="622"/>
      <c r="CD39" s="623" t="s">
        <v>321</v>
      </c>
      <c r="CE39" s="620"/>
      <c r="CF39" s="620"/>
      <c r="CG39" s="620"/>
      <c r="CH39" s="620"/>
      <c r="CI39" s="620"/>
      <c r="CJ39" s="620"/>
      <c r="CK39" s="620"/>
      <c r="CL39" s="620"/>
      <c r="CM39" s="620"/>
      <c r="CN39" s="620"/>
      <c r="CO39" s="620"/>
      <c r="CP39" s="620"/>
      <c r="CQ39" s="621"/>
      <c r="CR39" s="586">
        <v>302238</v>
      </c>
      <c r="CS39" s="605"/>
      <c r="CT39" s="605"/>
      <c r="CU39" s="605"/>
      <c r="CV39" s="605"/>
      <c r="CW39" s="605"/>
      <c r="CX39" s="605"/>
      <c r="CY39" s="606"/>
      <c r="CZ39" s="589">
        <v>5.0999999999999996</v>
      </c>
      <c r="DA39" s="607"/>
      <c r="DB39" s="607"/>
      <c r="DC39" s="608"/>
      <c r="DD39" s="592">
        <v>65064</v>
      </c>
      <c r="DE39" s="605"/>
      <c r="DF39" s="605"/>
      <c r="DG39" s="605"/>
      <c r="DH39" s="605"/>
      <c r="DI39" s="605"/>
      <c r="DJ39" s="605"/>
      <c r="DK39" s="606"/>
      <c r="DL39" s="592" t="s">
        <v>318</v>
      </c>
      <c r="DM39" s="605"/>
      <c r="DN39" s="605"/>
      <c r="DO39" s="605"/>
      <c r="DP39" s="605"/>
      <c r="DQ39" s="605"/>
      <c r="DR39" s="605"/>
      <c r="DS39" s="605"/>
      <c r="DT39" s="605"/>
      <c r="DU39" s="605"/>
      <c r="DV39" s="606"/>
      <c r="DW39" s="609" t="s">
        <v>318</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322</v>
      </c>
      <c r="AR40" s="613"/>
      <c r="AS40" s="613"/>
      <c r="AT40" s="613"/>
      <c r="AU40" s="613"/>
      <c r="AV40" s="613"/>
      <c r="AW40" s="613"/>
      <c r="AX40" s="613"/>
      <c r="AY40" s="614"/>
      <c r="AZ40" s="586">
        <v>186147</v>
      </c>
      <c r="BA40" s="587"/>
      <c r="BB40" s="587"/>
      <c r="BC40" s="587"/>
      <c r="BD40" s="605"/>
      <c r="BE40" s="605"/>
      <c r="BF40" s="615"/>
      <c r="BG40" s="616"/>
      <c r="BH40" s="617"/>
      <c r="BI40" s="617"/>
      <c r="BJ40" s="617"/>
      <c r="BK40" s="617"/>
      <c r="BL40" s="187"/>
      <c r="BM40" s="620" t="s">
        <v>323</v>
      </c>
      <c r="BN40" s="620"/>
      <c r="BO40" s="620"/>
      <c r="BP40" s="620"/>
      <c r="BQ40" s="620"/>
      <c r="BR40" s="620"/>
      <c r="BS40" s="620"/>
      <c r="BT40" s="620"/>
      <c r="BU40" s="621"/>
      <c r="BV40" s="586">
        <v>128</v>
      </c>
      <c r="BW40" s="587"/>
      <c r="BX40" s="587"/>
      <c r="BY40" s="587"/>
      <c r="BZ40" s="587"/>
      <c r="CA40" s="587"/>
      <c r="CB40" s="622"/>
      <c r="CD40" s="623" t="s">
        <v>324</v>
      </c>
      <c r="CE40" s="620"/>
      <c r="CF40" s="620"/>
      <c r="CG40" s="620"/>
      <c r="CH40" s="620"/>
      <c r="CI40" s="620"/>
      <c r="CJ40" s="620"/>
      <c r="CK40" s="620"/>
      <c r="CL40" s="620"/>
      <c r="CM40" s="620"/>
      <c r="CN40" s="620"/>
      <c r="CO40" s="620"/>
      <c r="CP40" s="620"/>
      <c r="CQ40" s="621"/>
      <c r="CR40" s="586">
        <v>81791</v>
      </c>
      <c r="CS40" s="587"/>
      <c r="CT40" s="587"/>
      <c r="CU40" s="587"/>
      <c r="CV40" s="587"/>
      <c r="CW40" s="587"/>
      <c r="CX40" s="587"/>
      <c r="CY40" s="588"/>
      <c r="CZ40" s="589">
        <v>1.4</v>
      </c>
      <c r="DA40" s="607"/>
      <c r="DB40" s="607"/>
      <c r="DC40" s="608"/>
      <c r="DD40" s="592">
        <v>7541</v>
      </c>
      <c r="DE40" s="587"/>
      <c r="DF40" s="587"/>
      <c r="DG40" s="587"/>
      <c r="DH40" s="587"/>
      <c r="DI40" s="587"/>
      <c r="DJ40" s="587"/>
      <c r="DK40" s="588"/>
      <c r="DL40" s="592" t="s">
        <v>318</v>
      </c>
      <c r="DM40" s="587"/>
      <c r="DN40" s="587"/>
      <c r="DO40" s="587"/>
      <c r="DP40" s="587"/>
      <c r="DQ40" s="587"/>
      <c r="DR40" s="587"/>
      <c r="DS40" s="587"/>
      <c r="DT40" s="587"/>
      <c r="DU40" s="587"/>
      <c r="DV40" s="588"/>
      <c r="DW40" s="609" t="s">
        <v>318</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325</v>
      </c>
      <c r="AR41" s="625"/>
      <c r="AS41" s="625"/>
      <c r="AT41" s="625"/>
      <c r="AU41" s="625"/>
      <c r="AV41" s="625"/>
      <c r="AW41" s="625"/>
      <c r="AX41" s="625"/>
      <c r="AY41" s="626"/>
      <c r="AZ41" s="570">
        <v>429645</v>
      </c>
      <c r="BA41" s="627"/>
      <c r="BB41" s="627"/>
      <c r="BC41" s="627"/>
      <c r="BD41" s="571"/>
      <c r="BE41" s="571"/>
      <c r="BF41" s="628"/>
      <c r="BG41" s="618"/>
      <c r="BH41" s="619"/>
      <c r="BI41" s="619"/>
      <c r="BJ41" s="619"/>
      <c r="BK41" s="619"/>
      <c r="BL41" s="189"/>
      <c r="BM41" s="625" t="s">
        <v>326</v>
      </c>
      <c r="BN41" s="625"/>
      <c r="BO41" s="625"/>
      <c r="BP41" s="625"/>
      <c r="BQ41" s="625"/>
      <c r="BR41" s="625"/>
      <c r="BS41" s="625"/>
      <c r="BT41" s="625"/>
      <c r="BU41" s="626"/>
      <c r="BV41" s="570">
        <v>231</v>
      </c>
      <c r="BW41" s="627"/>
      <c r="BX41" s="627"/>
      <c r="BY41" s="627"/>
      <c r="BZ41" s="627"/>
      <c r="CA41" s="627"/>
      <c r="CB41" s="629"/>
      <c r="CD41" s="623" t="s">
        <v>327</v>
      </c>
      <c r="CE41" s="620"/>
      <c r="CF41" s="620"/>
      <c r="CG41" s="620"/>
      <c r="CH41" s="620"/>
      <c r="CI41" s="620"/>
      <c r="CJ41" s="620"/>
      <c r="CK41" s="620"/>
      <c r="CL41" s="620"/>
      <c r="CM41" s="620"/>
      <c r="CN41" s="620"/>
      <c r="CO41" s="620"/>
      <c r="CP41" s="620"/>
      <c r="CQ41" s="621"/>
      <c r="CR41" s="586" t="s">
        <v>328</v>
      </c>
      <c r="CS41" s="605"/>
      <c r="CT41" s="605"/>
      <c r="CU41" s="605"/>
      <c r="CV41" s="605"/>
      <c r="CW41" s="605"/>
      <c r="CX41" s="605"/>
      <c r="CY41" s="606"/>
      <c r="CZ41" s="589" t="s">
        <v>328</v>
      </c>
      <c r="DA41" s="607"/>
      <c r="DB41" s="607"/>
      <c r="DC41" s="608"/>
      <c r="DD41" s="592" t="s">
        <v>328</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330</v>
      </c>
      <c r="CE42" s="584"/>
      <c r="CF42" s="584"/>
      <c r="CG42" s="584"/>
      <c r="CH42" s="584"/>
      <c r="CI42" s="584"/>
      <c r="CJ42" s="584"/>
      <c r="CK42" s="584"/>
      <c r="CL42" s="584"/>
      <c r="CM42" s="584"/>
      <c r="CN42" s="584"/>
      <c r="CO42" s="584"/>
      <c r="CP42" s="584"/>
      <c r="CQ42" s="585"/>
      <c r="CR42" s="586">
        <v>299180</v>
      </c>
      <c r="CS42" s="587"/>
      <c r="CT42" s="587"/>
      <c r="CU42" s="587"/>
      <c r="CV42" s="587"/>
      <c r="CW42" s="587"/>
      <c r="CX42" s="587"/>
      <c r="CY42" s="588"/>
      <c r="CZ42" s="589">
        <v>5.0999999999999996</v>
      </c>
      <c r="DA42" s="590"/>
      <c r="DB42" s="590"/>
      <c r="DC42" s="591"/>
      <c r="DD42" s="592">
        <v>128323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332</v>
      </c>
      <c r="CE43" s="584"/>
      <c r="CF43" s="584"/>
      <c r="CG43" s="584"/>
      <c r="CH43" s="584"/>
      <c r="CI43" s="584"/>
      <c r="CJ43" s="584"/>
      <c r="CK43" s="584"/>
      <c r="CL43" s="584"/>
      <c r="CM43" s="584"/>
      <c r="CN43" s="584"/>
      <c r="CO43" s="584"/>
      <c r="CP43" s="584"/>
      <c r="CQ43" s="585"/>
      <c r="CR43" s="586">
        <v>4915</v>
      </c>
      <c r="CS43" s="605"/>
      <c r="CT43" s="605"/>
      <c r="CU43" s="605"/>
      <c r="CV43" s="605"/>
      <c r="CW43" s="605"/>
      <c r="CX43" s="605"/>
      <c r="CY43" s="606"/>
      <c r="CZ43" s="589">
        <v>0.1</v>
      </c>
      <c r="DA43" s="607"/>
      <c r="DB43" s="607"/>
      <c r="DC43" s="608"/>
      <c r="DD43" s="592">
        <v>4915</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333</v>
      </c>
      <c r="CD44" s="599" t="s">
        <v>285</v>
      </c>
      <c r="CE44" s="600"/>
      <c r="CF44" s="583" t="s">
        <v>334</v>
      </c>
      <c r="CG44" s="584"/>
      <c r="CH44" s="584"/>
      <c r="CI44" s="584"/>
      <c r="CJ44" s="584"/>
      <c r="CK44" s="584"/>
      <c r="CL44" s="584"/>
      <c r="CM44" s="584"/>
      <c r="CN44" s="584"/>
      <c r="CO44" s="584"/>
      <c r="CP44" s="584"/>
      <c r="CQ44" s="585"/>
      <c r="CR44" s="586">
        <v>299180</v>
      </c>
      <c r="CS44" s="587"/>
      <c r="CT44" s="587"/>
      <c r="CU44" s="587"/>
      <c r="CV44" s="587"/>
      <c r="CW44" s="587"/>
      <c r="CX44" s="587"/>
      <c r="CY44" s="588"/>
      <c r="CZ44" s="589">
        <v>5.0999999999999996</v>
      </c>
      <c r="DA44" s="590"/>
      <c r="DB44" s="590"/>
      <c r="DC44" s="591"/>
      <c r="DD44" s="592">
        <v>128323</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335</v>
      </c>
      <c r="CG45" s="584"/>
      <c r="CH45" s="584"/>
      <c r="CI45" s="584"/>
      <c r="CJ45" s="584"/>
      <c r="CK45" s="584"/>
      <c r="CL45" s="584"/>
      <c r="CM45" s="584"/>
      <c r="CN45" s="584"/>
      <c r="CO45" s="584"/>
      <c r="CP45" s="584"/>
      <c r="CQ45" s="585"/>
      <c r="CR45" s="586">
        <v>62927</v>
      </c>
      <c r="CS45" s="605"/>
      <c r="CT45" s="605"/>
      <c r="CU45" s="605"/>
      <c r="CV45" s="605"/>
      <c r="CW45" s="605"/>
      <c r="CX45" s="605"/>
      <c r="CY45" s="606"/>
      <c r="CZ45" s="589">
        <v>1.1000000000000001</v>
      </c>
      <c r="DA45" s="607"/>
      <c r="DB45" s="607"/>
      <c r="DC45" s="608"/>
      <c r="DD45" s="592">
        <v>572</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336</v>
      </c>
      <c r="CG46" s="584"/>
      <c r="CH46" s="584"/>
      <c r="CI46" s="584"/>
      <c r="CJ46" s="584"/>
      <c r="CK46" s="584"/>
      <c r="CL46" s="584"/>
      <c r="CM46" s="584"/>
      <c r="CN46" s="584"/>
      <c r="CO46" s="584"/>
      <c r="CP46" s="584"/>
      <c r="CQ46" s="585"/>
      <c r="CR46" s="586">
        <v>230824</v>
      </c>
      <c r="CS46" s="587"/>
      <c r="CT46" s="587"/>
      <c r="CU46" s="587"/>
      <c r="CV46" s="587"/>
      <c r="CW46" s="587"/>
      <c r="CX46" s="587"/>
      <c r="CY46" s="588"/>
      <c r="CZ46" s="589">
        <v>3.9</v>
      </c>
      <c r="DA46" s="590"/>
      <c r="DB46" s="590"/>
      <c r="DC46" s="591"/>
      <c r="DD46" s="592">
        <v>127322</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337</v>
      </c>
      <c r="CG47" s="584"/>
      <c r="CH47" s="584"/>
      <c r="CI47" s="584"/>
      <c r="CJ47" s="584"/>
      <c r="CK47" s="584"/>
      <c r="CL47" s="584"/>
      <c r="CM47" s="584"/>
      <c r="CN47" s="584"/>
      <c r="CO47" s="584"/>
      <c r="CP47" s="584"/>
      <c r="CQ47" s="585"/>
      <c r="CR47" s="586" t="s">
        <v>318</v>
      </c>
      <c r="CS47" s="605"/>
      <c r="CT47" s="605"/>
      <c r="CU47" s="605"/>
      <c r="CV47" s="605"/>
      <c r="CW47" s="605"/>
      <c r="CX47" s="605"/>
      <c r="CY47" s="606"/>
      <c r="CZ47" s="589" t="s">
        <v>318</v>
      </c>
      <c r="DA47" s="607"/>
      <c r="DB47" s="607"/>
      <c r="DC47" s="608"/>
      <c r="DD47" s="592" t="s">
        <v>318</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338</v>
      </c>
      <c r="CG48" s="584"/>
      <c r="CH48" s="584"/>
      <c r="CI48" s="584"/>
      <c r="CJ48" s="584"/>
      <c r="CK48" s="584"/>
      <c r="CL48" s="584"/>
      <c r="CM48" s="584"/>
      <c r="CN48" s="584"/>
      <c r="CO48" s="584"/>
      <c r="CP48" s="584"/>
      <c r="CQ48" s="585"/>
      <c r="CR48" s="586" t="s">
        <v>318</v>
      </c>
      <c r="CS48" s="587"/>
      <c r="CT48" s="587"/>
      <c r="CU48" s="587"/>
      <c r="CV48" s="587"/>
      <c r="CW48" s="587"/>
      <c r="CX48" s="587"/>
      <c r="CY48" s="588"/>
      <c r="CZ48" s="589" t="s">
        <v>318</v>
      </c>
      <c r="DA48" s="590"/>
      <c r="DB48" s="590"/>
      <c r="DC48" s="591"/>
      <c r="DD48" s="592" t="s">
        <v>318</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339</v>
      </c>
      <c r="CE49" s="568"/>
      <c r="CF49" s="568"/>
      <c r="CG49" s="568"/>
      <c r="CH49" s="568"/>
      <c r="CI49" s="568"/>
      <c r="CJ49" s="568"/>
      <c r="CK49" s="568"/>
      <c r="CL49" s="568"/>
      <c r="CM49" s="568"/>
      <c r="CN49" s="568"/>
      <c r="CO49" s="568"/>
      <c r="CP49" s="568"/>
      <c r="CQ49" s="569"/>
      <c r="CR49" s="570">
        <v>5871094</v>
      </c>
      <c r="CS49" s="571"/>
      <c r="CT49" s="571"/>
      <c r="CU49" s="571"/>
      <c r="CV49" s="571"/>
      <c r="CW49" s="571"/>
      <c r="CX49" s="571"/>
      <c r="CY49" s="572"/>
      <c r="CZ49" s="573">
        <v>100</v>
      </c>
      <c r="DA49" s="574"/>
      <c r="DB49" s="574"/>
      <c r="DC49" s="575"/>
      <c r="DD49" s="576">
        <v>4244252</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341</v>
      </c>
      <c r="DK2" s="1105"/>
      <c r="DL2" s="1105"/>
      <c r="DM2" s="1105"/>
      <c r="DN2" s="1105"/>
      <c r="DO2" s="1106"/>
      <c r="DP2" s="200"/>
      <c r="DQ2" s="1104" t="s">
        <v>342</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343</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345</v>
      </c>
      <c r="B5" s="992"/>
      <c r="C5" s="992"/>
      <c r="D5" s="992"/>
      <c r="E5" s="992"/>
      <c r="F5" s="992"/>
      <c r="G5" s="992"/>
      <c r="H5" s="992"/>
      <c r="I5" s="992"/>
      <c r="J5" s="992"/>
      <c r="K5" s="992"/>
      <c r="L5" s="992"/>
      <c r="M5" s="992"/>
      <c r="N5" s="992"/>
      <c r="O5" s="992"/>
      <c r="P5" s="993"/>
      <c r="Q5" s="997" t="s">
        <v>346</v>
      </c>
      <c r="R5" s="998"/>
      <c r="S5" s="998"/>
      <c r="T5" s="998"/>
      <c r="U5" s="999"/>
      <c r="V5" s="997" t="s">
        <v>347</v>
      </c>
      <c r="W5" s="998"/>
      <c r="X5" s="998"/>
      <c r="Y5" s="998"/>
      <c r="Z5" s="999"/>
      <c r="AA5" s="997" t="s">
        <v>348</v>
      </c>
      <c r="AB5" s="998"/>
      <c r="AC5" s="998"/>
      <c r="AD5" s="998"/>
      <c r="AE5" s="998"/>
      <c r="AF5" s="1107" t="s">
        <v>349</v>
      </c>
      <c r="AG5" s="998"/>
      <c r="AH5" s="998"/>
      <c r="AI5" s="998"/>
      <c r="AJ5" s="1013"/>
      <c r="AK5" s="998" t="s">
        <v>350</v>
      </c>
      <c r="AL5" s="998"/>
      <c r="AM5" s="998"/>
      <c r="AN5" s="998"/>
      <c r="AO5" s="999"/>
      <c r="AP5" s="997" t="s">
        <v>351</v>
      </c>
      <c r="AQ5" s="998"/>
      <c r="AR5" s="998"/>
      <c r="AS5" s="998"/>
      <c r="AT5" s="999"/>
      <c r="AU5" s="997" t="s">
        <v>352</v>
      </c>
      <c r="AV5" s="998"/>
      <c r="AW5" s="998"/>
      <c r="AX5" s="998"/>
      <c r="AY5" s="1013"/>
      <c r="AZ5" s="207"/>
      <c r="BA5" s="207"/>
      <c r="BB5" s="207"/>
      <c r="BC5" s="207"/>
      <c r="BD5" s="207"/>
      <c r="BE5" s="208"/>
      <c r="BF5" s="208"/>
      <c r="BG5" s="208"/>
      <c r="BH5" s="208"/>
      <c r="BI5" s="208"/>
      <c r="BJ5" s="208"/>
      <c r="BK5" s="208"/>
      <c r="BL5" s="208"/>
      <c r="BM5" s="208"/>
      <c r="BN5" s="208"/>
      <c r="BO5" s="208"/>
      <c r="BP5" s="208"/>
      <c r="BQ5" s="991" t="s">
        <v>353</v>
      </c>
      <c r="BR5" s="992"/>
      <c r="BS5" s="992"/>
      <c r="BT5" s="992"/>
      <c r="BU5" s="992"/>
      <c r="BV5" s="992"/>
      <c r="BW5" s="992"/>
      <c r="BX5" s="992"/>
      <c r="BY5" s="992"/>
      <c r="BZ5" s="992"/>
      <c r="CA5" s="992"/>
      <c r="CB5" s="992"/>
      <c r="CC5" s="992"/>
      <c r="CD5" s="992"/>
      <c r="CE5" s="992"/>
      <c r="CF5" s="992"/>
      <c r="CG5" s="993"/>
      <c r="CH5" s="997" t="s">
        <v>354</v>
      </c>
      <c r="CI5" s="998"/>
      <c r="CJ5" s="998"/>
      <c r="CK5" s="998"/>
      <c r="CL5" s="999"/>
      <c r="CM5" s="997" t="s">
        <v>355</v>
      </c>
      <c r="CN5" s="998"/>
      <c r="CO5" s="998"/>
      <c r="CP5" s="998"/>
      <c r="CQ5" s="999"/>
      <c r="CR5" s="997" t="s">
        <v>356</v>
      </c>
      <c r="CS5" s="998"/>
      <c r="CT5" s="998"/>
      <c r="CU5" s="998"/>
      <c r="CV5" s="999"/>
      <c r="CW5" s="997" t="s">
        <v>357</v>
      </c>
      <c r="CX5" s="998"/>
      <c r="CY5" s="998"/>
      <c r="CZ5" s="998"/>
      <c r="DA5" s="999"/>
      <c r="DB5" s="997" t="s">
        <v>358</v>
      </c>
      <c r="DC5" s="998"/>
      <c r="DD5" s="998"/>
      <c r="DE5" s="998"/>
      <c r="DF5" s="999"/>
      <c r="DG5" s="1092" t="s">
        <v>359</v>
      </c>
      <c r="DH5" s="1093"/>
      <c r="DI5" s="1093"/>
      <c r="DJ5" s="1093"/>
      <c r="DK5" s="1094"/>
      <c r="DL5" s="1092" t="s">
        <v>360</v>
      </c>
      <c r="DM5" s="1093"/>
      <c r="DN5" s="1093"/>
      <c r="DO5" s="1093"/>
      <c r="DP5" s="1094"/>
      <c r="DQ5" s="997" t="s">
        <v>361</v>
      </c>
      <c r="DR5" s="998"/>
      <c r="DS5" s="998"/>
      <c r="DT5" s="998"/>
      <c r="DU5" s="999"/>
      <c r="DV5" s="997" t="s">
        <v>352</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08"/>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5"/>
      <c r="DH6" s="1096"/>
      <c r="DI6" s="1096"/>
      <c r="DJ6" s="1096"/>
      <c r="DK6" s="1097"/>
      <c r="DL6" s="1095"/>
      <c r="DM6" s="1096"/>
      <c r="DN6" s="1096"/>
      <c r="DO6" s="1096"/>
      <c r="DP6" s="1097"/>
      <c r="DQ6" s="1000"/>
      <c r="DR6" s="1001"/>
      <c r="DS6" s="1001"/>
      <c r="DT6" s="1001"/>
      <c r="DU6" s="1002"/>
      <c r="DV6" s="1000"/>
      <c r="DW6" s="1001"/>
      <c r="DX6" s="1001"/>
      <c r="DY6" s="1001"/>
      <c r="DZ6" s="1014"/>
      <c r="EA6" s="205"/>
    </row>
    <row r="7" spans="1:131" s="206" customFormat="1" ht="26.25" customHeight="1" thickTop="1">
      <c r="A7" s="209">
        <v>1</v>
      </c>
      <c r="B7" s="1044" t="s">
        <v>362</v>
      </c>
      <c r="C7" s="1045"/>
      <c r="D7" s="1045"/>
      <c r="E7" s="1045"/>
      <c r="F7" s="1045"/>
      <c r="G7" s="1045"/>
      <c r="H7" s="1045"/>
      <c r="I7" s="1045"/>
      <c r="J7" s="1045"/>
      <c r="K7" s="1045"/>
      <c r="L7" s="1045"/>
      <c r="M7" s="1045"/>
      <c r="N7" s="1045"/>
      <c r="O7" s="1045"/>
      <c r="P7" s="1046"/>
      <c r="Q7" s="1098">
        <v>6091</v>
      </c>
      <c r="R7" s="1099"/>
      <c r="S7" s="1099"/>
      <c r="T7" s="1099"/>
      <c r="U7" s="1099"/>
      <c r="V7" s="1099">
        <v>5811</v>
      </c>
      <c r="W7" s="1099"/>
      <c r="X7" s="1099"/>
      <c r="Y7" s="1099"/>
      <c r="Z7" s="1099"/>
      <c r="AA7" s="1099">
        <v>279</v>
      </c>
      <c r="AB7" s="1099"/>
      <c r="AC7" s="1099"/>
      <c r="AD7" s="1099"/>
      <c r="AE7" s="1100"/>
      <c r="AF7" s="1101">
        <v>256</v>
      </c>
      <c r="AG7" s="1102"/>
      <c r="AH7" s="1102"/>
      <c r="AI7" s="1102"/>
      <c r="AJ7" s="1103"/>
      <c r="AK7" s="1085">
        <v>16</v>
      </c>
      <c r="AL7" s="1086"/>
      <c r="AM7" s="1086"/>
      <c r="AN7" s="1086"/>
      <c r="AO7" s="1086"/>
      <c r="AP7" s="1086">
        <v>5052</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541</v>
      </c>
      <c r="BT7" s="1090"/>
      <c r="BU7" s="1090"/>
      <c r="BV7" s="1090"/>
      <c r="BW7" s="1090"/>
      <c r="BX7" s="1090"/>
      <c r="BY7" s="1090"/>
      <c r="BZ7" s="1090"/>
      <c r="CA7" s="1090"/>
      <c r="CB7" s="1090"/>
      <c r="CC7" s="1090"/>
      <c r="CD7" s="1090"/>
      <c r="CE7" s="1090"/>
      <c r="CF7" s="1090"/>
      <c r="CG7" s="1091"/>
      <c r="CH7" s="1082">
        <v>1</v>
      </c>
      <c r="CI7" s="1083"/>
      <c r="CJ7" s="1083"/>
      <c r="CK7" s="1083"/>
      <c r="CL7" s="1084"/>
      <c r="CM7" s="1082">
        <v>48</v>
      </c>
      <c r="CN7" s="1083"/>
      <c r="CO7" s="1083"/>
      <c r="CP7" s="1083"/>
      <c r="CQ7" s="1084"/>
      <c r="CR7" s="1082">
        <v>18</v>
      </c>
      <c r="CS7" s="1083"/>
      <c r="CT7" s="1083"/>
      <c r="CU7" s="1083"/>
      <c r="CV7" s="1084"/>
      <c r="CW7" s="1082">
        <v>2</v>
      </c>
      <c r="CX7" s="1083"/>
      <c r="CY7" s="1083"/>
      <c r="CZ7" s="1083"/>
      <c r="DA7" s="1084"/>
      <c r="DB7" s="1082">
        <v>0</v>
      </c>
      <c r="DC7" s="1083"/>
      <c r="DD7" s="1083"/>
      <c r="DE7" s="1083"/>
      <c r="DF7" s="1084"/>
      <c r="DG7" s="1082" t="s">
        <v>553</v>
      </c>
      <c r="DH7" s="1083"/>
      <c r="DI7" s="1083"/>
      <c r="DJ7" s="1083"/>
      <c r="DK7" s="1084"/>
      <c r="DL7" s="1082" t="s">
        <v>554</v>
      </c>
      <c r="DM7" s="1083"/>
      <c r="DN7" s="1083"/>
      <c r="DO7" s="1083"/>
      <c r="DP7" s="1084"/>
      <c r="DQ7" s="1082" t="s">
        <v>555</v>
      </c>
      <c r="DR7" s="1083"/>
      <c r="DS7" s="1083"/>
      <c r="DT7" s="1083"/>
      <c r="DU7" s="1084"/>
      <c r="DV7" s="1109"/>
      <c r="DW7" s="1110"/>
      <c r="DX7" s="1110"/>
      <c r="DY7" s="1110"/>
      <c r="DZ7" s="1111"/>
      <c r="EA7" s="205"/>
    </row>
    <row r="8" spans="1:131" s="206" customFormat="1" ht="26.25" customHeight="1">
      <c r="A8" s="212">
        <v>2</v>
      </c>
      <c r="B8" s="1031" t="s">
        <v>363</v>
      </c>
      <c r="C8" s="1032"/>
      <c r="D8" s="1032"/>
      <c r="E8" s="1032"/>
      <c r="F8" s="1032"/>
      <c r="G8" s="1032"/>
      <c r="H8" s="1032"/>
      <c r="I8" s="1032"/>
      <c r="J8" s="1032"/>
      <c r="K8" s="1032"/>
      <c r="L8" s="1032"/>
      <c r="M8" s="1032"/>
      <c r="N8" s="1032"/>
      <c r="O8" s="1032"/>
      <c r="P8" s="1033"/>
      <c r="Q8" s="1037">
        <v>60</v>
      </c>
      <c r="R8" s="1038"/>
      <c r="S8" s="1038"/>
      <c r="T8" s="1038"/>
      <c r="U8" s="1038"/>
      <c r="V8" s="1038">
        <v>60</v>
      </c>
      <c r="W8" s="1038"/>
      <c r="X8" s="1038"/>
      <c r="Y8" s="1038"/>
      <c r="Z8" s="1038"/>
      <c r="AA8" s="1038">
        <v>0</v>
      </c>
      <c r="AB8" s="1038"/>
      <c r="AC8" s="1038"/>
      <c r="AD8" s="1038"/>
      <c r="AE8" s="1039"/>
      <c r="AF8" s="1015" t="s">
        <v>111</v>
      </c>
      <c r="AG8" s="1016"/>
      <c r="AH8" s="1016"/>
      <c r="AI8" s="1016"/>
      <c r="AJ8" s="1017"/>
      <c r="AK8" s="1080">
        <v>0</v>
      </c>
      <c r="AL8" s="1081"/>
      <c r="AM8" s="1081"/>
      <c r="AN8" s="1081"/>
      <c r="AO8" s="1081"/>
      <c r="AP8" s="1081">
        <v>0</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1" t="s">
        <v>364</v>
      </c>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5" t="s">
        <v>111</v>
      </c>
      <c r="AG9" s="1016"/>
      <c r="AH9" s="1016"/>
      <c r="AI9" s="1016"/>
      <c r="AJ9" s="1017"/>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5"/>
      <c r="AG10" s="1016"/>
      <c r="AH10" s="1016"/>
      <c r="AI10" s="1016"/>
      <c r="AJ10" s="1017"/>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5"/>
      <c r="AG11" s="1016"/>
      <c r="AH11" s="1016"/>
      <c r="AI11" s="1016"/>
      <c r="AJ11" s="1017"/>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5"/>
      <c r="AG12" s="1016"/>
      <c r="AH12" s="1016"/>
      <c r="AI12" s="1016"/>
      <c r="AJ12" s="1017"/>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5"/>
      <c r="AG13" s="1016"/>
      <c r="AH13" s="1016"/>
      <c r="AI13" s="1016"/>
      <c r="AJ13" s="1017"/>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5"/>
      <c r="AG14" s="1016"/>
      <c r="AH14" s="1016"/>
      <c r="AI14" s="1016"/>
      <c r="AJ14" s="1017"/>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5"/>
      <c r="AG15" s="1016"/>
      <c r="AH15" s="1016"/>
      <c r="AI15" s="1016"/>
      <c r="AJ15" s="1017"/>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5"/>
      <c r="AG16" s="1016"/>
      <c r="AH16" s="1016"/>
      <c r="AI16" s="1016"/>
      <c r="AJ16" s="1017"/>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5"/>
      <c r="AG17" s="1016"/>
      <c r="AH17" s="1016"/>
      <c r="AI17" s="1016"/>
      <c r="AJ17" s="1017"/>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5"/>
      <c r="AG18" s="1016"/>
      <c r="AH18" s="1016"/>
      <c r="AI18" s="1016"/>
      <c r="AJ18" s="1017"/>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5"/>
      <c r="AG19" s="1016"/>
      <c r="AH19" s="1016"/>
      <c r="AI19" s="1016"/>
      <c r="AJ19" s="1017"/>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5"/>
      <c r="AG20" s="1016"/>
      <c r="AH20" s="1016"/>
      <c r="AI20" s="1016"/>
      <c r="AJ20" s="1017"/>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5"/>
      <c r="AG21" s="1016"/>
      <c r="AH21" s="1016"/>
      <c r="AI21" s="1016"/>
      <c r="AJ21" s="1017"/>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5"/>
      <c r="AG22" s="1016"/>
      <c r="AH22" s="1016"/>
      <c r="AI22" s="1016"/>
      <c r="AJ22" s="1017"/>
      <c r="AK22" s="1071"/>
      <c r="AL22" s="1072"/>
      <c r="AM22" s="1072"/>
      <c r="AN22" s="1072"/>
      <c r="AO22" s="1072"/>
      <c r="AP22" s="1072"/>
      <c r="AQ22" s="1072"/>
      <c r="AR22" s="1072"/>
      <c r="AS22" s="1072"/>
      <c r="AT22" s="1072"/>
      <c r="AU22" s="1073"/>
      <c r="AV22" s="1073"/>
      <c r="AW22" s="1073"/>
      <c r="AX22" s="1073"/>
      <c r="AY22" s="1074"/>
      <c r="AZ22" s="1029" t="s">
        <v>365</v>
      </c>
      <c r="BA22" s="1029"/>
      <c r="BB22" s="1029"/>
      <c r="BC22" s="1029"/>
      <c r="BD22" s="1030"/>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2">
        <f>Q7+Q8</f>
        <v>6151</v>
      </c>
      <c r="R23" s="1063"/>
      <c r="S23" s="1063"/>
      <c r="T23" s="1063"/>
      <c r="U23" s="1063"/>
      <c r="V23" s="1063">
        <f>V7+V8</f>
        <v>5871</v>
      </c>
      <c r="W23" s="1063"/>
      <c r="X23" s="1063"/>
      <c r="Y23" s="1063"/>
      <c r="Z23" s="1063"/>
      <c r="AA23" s="1063">
        <f>AA7+AA8</f>
        <v>279</v>
      </c>
      <c r="AB23" s="1063"/>
      <c r="AC23" s="1063"/>
      <c r="AD23" s="1063"/>
      <c r="AE23" s="1064"/>
      <c r="AF23" s="1065">
        <v>256</v>
      </c>
      <c r="AG23" s="1063"/>
      <c r="AH23" s="1063"/>
      <c r="AI23" s="1063"/>
      <c r="AJ23" s="1066"/>
      <c r="AK23" s="1067"/>
      <c r="AL23" s="1068"/>
      <c r="AM23" s="1068"/>
      <c r="AN23" s="1068"/>
      <c r="AO23" s="1068"/>
      <c r="AP23" s="1063">
        <f>AP7+AP8</f>
        <v>5052</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345</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3" t="s">
        <v>373</v>
      </c>
      <c r="AG26" s="1004"/>
      <c r="AH26" s="1004"/>
      <c r="AI26" s="1004"/>
      <c r="AJ26" s="1054"/>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352</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5"/>
      <c r="AG27" s="1007"/>
      <c r="AH27" s="1007"/>
      <c r="AI27" s="1007"/>
      <c r="AJ27" s="1056"/>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4" t="s">
        <v>378</v>
      </c>
      <c r="C28" s="1045"/>
      <c r="D28" s="1045"/>
      <c r="E28" s="1045"/>
      <c r="F28" s="1045"/>
      <c r="G28" s="1045"/>
      <c r="H28" s="1045"/>
      <c r="I28" s="1045"/>
      <c r="J28" s="1045"/>
      <c r="K28" s="1045"/>
      <c r="L28" s="1045"/>
      <c r="M28" s="1045"/>
      <c r="N28" s="1045"/>
      <c r="O28" s="1045"/>
      <c r="P28" s="1046"/>
      <c r="Q28" s="1047">
        <v>2239</v>
      </c>
      <c r="R28" s="1048"/>
      <c r="S28" s="1048"/>
      <c r="T28" s="1048"/>
      <c r="U28" s="1048"/>
      <c r="V28" s="1048">
        <v>2158</v>
      </c>
      <c r="W28" s="1048"/>
      <c r="X28" s="1048"/>
      <c r="Y28" s="1048"/>
      <c r="Z28" s="1048"/>
      <c r="AA28" s="1048">
        <v>81</v>
      </c>
      <c r="AB28" s="1048"/>
      <c r="AC28" s="1048"/>
      <c r="AD28" s="1048"/>
      <c r="AE28" s="1049"/>
      <c r="AF28" s="1050">
        <v>81</v>
      </c>
      <c r="AG28" s="1048"/>
      <c r="AH28" s="1048"/>
      <c r="AI28" s="1048"/>
      <c r="AJ28" s="1051"/>
      <c r="AK28" s="1052">
        <v>186</v>
      </c>
      <c r="AL28" s="1040"/>
      <c r="AM28" s="1040"/>
      <c r="AN28" s="1040"/>
      <c r="AO28" s="1040"/>
      <c r="AP28" s="1040">
        <v>0</v>
      </c>
      <c r="AQ28" s="1040"/>
      <c r="AR28" s="1040"/>
      <c r="AS28" s="1040"/>
      <c r="AT28" s="1040"/>
      <c r="AU28" s="1040">
        <v>0</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1" t="s">
        <v>379</v>
      </c>
      <c r="C29" s="1032"/>
      <c r="D29" s="1032"/>
      <c r="E29" s="1032"/>
      <c r="F29" s="1032"/>
      <c r="G29" s="1032"/>
      <c r="H29" s="1032"/>
      <c r="I29" s="1032"/>
      <c r="J29" s="1032"/>
      <c r="K29" s="1032"/>
      <c r="L29" s="1032"/>
      <c r="M29" s="1032"/>
      <c r="N29" s="1032"/>
      <c r="O29" s="1032"/>
      <c r="P29" s="1033"/>
      <c r="Q29" s="1037">
        <v>1639</v>
      </c>
      <c r="R29" s="1038"/>
      <c r="S29" s="1038"/>
      <c r="T29" s="1038"/>
      <c r="U29" s="1038"/>
      <c r="V29" s="1038">
        <v>1600</v>
      </c>
      <c r="W29" s="1038"/>
      <c r="X29" s="1038"/>
      <c r="Y29" s="1038"/>
      <c r="Z29" s="1038"/>
      <c r="AA29" s="1038">
        <v>39</v>
      </c>
      <c r="AB29" s="1038"/>
      <c r="AC29" s="1038"/>
      <c r="AD29" s="1038"/>
      <c r="AE29" s="1039"/>
      <c r="AF29" s="1015">
        <v>39</v>
      </c>
      <c r="AG29" s="1016"/>
      <c r="AH29" s="1016"/>
      <c r="AI29" s="1016"/>
      <c r="AJ29" s="1017"/>
      <c r="AK29" s="974">
        <v>265</v>
      </c>
      <c r="AL29" s="965"/>
      <c r="AM29" s="965"/>
      <c r="AN29" s="965"/>
      <c r="AO29" s="965"/>
      <c r="AP29" s="965">
        <v>128</v>
      </c>
      <c r="AQ29" s="965"/>
      <c r="AR29" s="965"/>
      <c r="AS29" s="965"/>
      <c r="AT29" s="965"/>
      <c r="AU29" s="965">
        <v>128</v>
      </c>
      <c r="AV29" s="965"/>
      <c r="AW29" s="965"/>
      <c r="AX29" s="965"/>
      <c r="AY29" s="965"/>
      <c r="AZ29" s="1036"/>
      <c r="BA29" s="1036"/>
      <c r="BB29" s="1036"/>
      <c r="BC29" s="1036"/>
      <c r="BD29" s="1036"/>
      <c r="BE29" s="976"/>
      <c r="BF29" s="976"/>
      <c r="BG29" s="976"/>
      <c r="BH29" s="976"/>
      <c r="BI29" s="977"/>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1" t="s">
        <v>380</v>
      </c>
      <c r="C30" s="1032"/>
      <c r="D30" s="1032"/>
      <c r="E30" s="1032"/>
      <c r="F30" s="1032"/>
      <c r="G30" s="1032"/>
      <c r="H30" s="1032"/>
      <c r="I30" s="1032"/>
      <c r="J30" s="1032"/>
      <c r="K30" s="1032"/>
      <c r="L30" s="1032"/>
      <c r="M30" s="1032"/>
      <c r="N30" s="1032"/>
      <c r="O30" s="1032"/>
      <c r="P30" s="1033"/>
      <c r="Q30" s="1037">
        <v>121</v>
      </c>
      <c r="R30" s="1038"/>
      <c r="S30" s="1038"/>
      <c r="T30" s="1038"/>
      <c r="U30" s="1038"/>
      <c r="V30" s="1038">
        <v>121</v>
      </c>
      <c r="W30" s="1038"/>
      <c r="X30" s="1038"/>
      <c r="Y30" s="1038"/>
      <c r="Z30" s="1038"/>
      <c r="AA30" s="1038">
        <v>1</v>
      </c>
      <c r="AB30" s="1038"/>
      <c r="AC30" s="1038"/>
      <c r="AD30" s="1038"/>
      <c r="AE30" s="1039"/>
      <c r="AF30" s="1015">
        <v>1</v>
      </c>
      <c r="AG30" s="1016"/>
      <c r="AH30" s="1016"/>
      <c r="AI30" s="1016"/>
      <c r="AJ30" s="1017"/>
      <c r="AK30" s="974">
        <v>57</v>
      </c>
      <c r="AL30" s="965"/>
      <c r="AM30" s="965"/>
      <c r="AN30" s="965"/>
      <c r="AO30" s="965"/>
      <c r="AP30" s="965">
        <v>0</v>
      </c>
      <c r="AQ30" s="965"/>
      <c r="AR30" s="965"/>
      <c r="AS30" s="965"/>
      <c r="AT30" s="965"/>
      <c r="AU30" s="965">
        <v>0</v>
      </c>
      <c r="AV30" s="965"/>
      <c r="AW30" s="965"/>
      <c r="AX30" s="965"/>
      <c r="AY30" s="965"/>
      <c r="AZ30" s="1036"/>
      <c r="BA30" s="1036"/>
      <c r="BB30" s="1036"/>
      <c r="BC30" s="1036"/>
      <c r="BD30" s="1036"/>
      <c r="BE30" s="976"/>
      <c r="BF30" s="976"/>
      <c r="BG30" s="976"/>
      <c r="BH30" s="976"/>
      <c r="BI30" s="977"/>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1" t="s">
        <v>381</v>
      </c>
      <c r="C31" s="1032"/>
      <c r="D31" s="1032"/>
      <c r="E31" s="1032"/>
      <c r="F31" s="1032"/>
      <c r="G31" s="1032"/>
      <c r="H31" s="1032"/>
      <c r="I31" s="1032"/>
      <c r="J31" s="1032"/>
      <c r="K31" s="1032"/>
      <c r="L31" s="1032"/>
      <c r="M31" s="1032"/>
      <c r="N31" s="1032"/>
      <c r="O31" s="1032"/>
      <c r="P31" s="1033"/>
      <c r="Q31" s="1037">
        <v>278</v>
      </c>
      <c r="R31" s="1038"/>
      <c r="S31" s="1038"/>
      <c r="T31" s="1038"/>
      <c r="U31" s="1038"/>
      <c r="V31" s="1038">
        <v>324</v>
      </c>
      <c r="W31" s="1038"/>
      <c r="X31" s="1038"/>
      <c r="Y31" s="1038"/>
      <c r="Z31" s="1038"/>
      <c r="AA31" s="1038">
        <v>-46</v>
      </c>
      <c r="AB31" s="1038"/>
      <c r="AC31" s="1038"/>
      <c r="AD31" s="1038"/>
      <c r="AE31" s="1039"/>
      <c r="AF31" s="1015">
        <v>166</v>
      </c>
      <c r="AG31" s="1016"/>
      <c r="AH31" s="1016"/>
      <c r="AI31" s="1016"/>
      <c r="AJ31" s="1017"/>
      <c r="AK31" s="974">
        <v>3</v>
      </c>
      <c r="AL31" s="965"/>
      <c r="AM31" s="965"/>
      <c r="AN31" s="965"/>
      <c r="AO31" s="965"/>
      <c r="AP31" s="965">
        <v>1427</v>
      </c>
      <c r="AQ31" s="965"/>
      <c r="AR31" s="965"/>
      <c r="AS31" s="965"/>
      <c r="AT31" s="965"/>
      <c r="AU31" s="965">
        <v>61</v>
      </c>
      <c r="AV31" s="965"/>
      <c r="AW31" s="965"/>
      <c r="AX31" s="965"/>
      <c r="AY31" s="965"/>
      <c r="AZ31" s="1036"/>
      <c r="BA31" s="1036"/>
      <c r="BB31" s="1036"/>
      <c r="BC31" s="1036"/>
      <c r="BD31" s="1036"/>
      <c r="BE31" s="976" t="s">
        <v>382</v>
      </c>
      <c r="BF31" s="976"/>
      <c r="BG31" s="976"/>
      <c r="BH31" s="976"/>
      <c r="BI31" s="977"/>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1" t="s">
        <v>383</v>
      </c>
      <c r="C32" s="1032"/>
      <c r="D32" s="1032"/>
      <c r="E32" s="1032"/>
      <c r="F32" s="1032"/>
      <c r="G32" s="1032"/>
      <c r="H32" s="1032"/>
      <c r="I32" s="1032"/>
      <c r="J32" s="1032"/>
      <c r="K32" s="1032"/>
      <c r="L32" s="1032"/>
      <c r="M32" s="1032"/>
      <c r="N32" s="1032"/>
      <c r="O32" s="1032"/>
      <c r="P32" s="1033"/>
      <c r="Q32" s="1037">
        <v>395</v>
      </c>
      <c r="R32" s="1038"/>
      <c r="S32" s="1038"/>
      <c r="T32" s="1038"/>
      <c r="U32" s="1038"/>
      <c r="V32" s="1038">
        <v>411</v>
      </c>
      <c r="W32" s="1038"/>
      <c r="X32" s="1038"/>
      <c r="Y32" s="1038"/>
      <c r="Z32" s="1038"/>
      <c r="AA32" s="1038">
        <v>-16</v>
      </c>
      <c r="AB32" s="1038"/>
      <c r="AC32" s="1038"/>
      <c r="AD32" s="1038"/>
      <c r="AE32" s="1039"/>
      <c r="AF32" s="1015">
        <v>260</v>
      </c>
      <c r="AG32" s="1016"/>
      <c r="AH32" s="1016"/>
      <c r="AI32" s="1016"/>
      <c r="AJ32" s="1017"/>
      <c r="AK32" s="974">
        <v>402</v>
      </c>
      <c r="AL32" s="965"/>
      <c r="AM32" s="965"/>
      <c r="AN32" s="965"/>
      <c r="AO32" s="965"/>
      <c r="AP32" s="965">
        <v>6925</v>
      </c>
      <c r="AQ32" s="965"/>
      <c r="AR32" s="965"/>
      <c r="AS32" s="965"/>
      <c r="AT32" s="965"/>
      <c r="AU32" s="965">
        <v>6288</v>
      </c>
      <c r="AV32" s="965"/>
      <c r="AW32" s="965"/>
      <c r="AX32" s="965"/>
      <c r="AY32" s="965"/>
      <c r="AZ32" s="1036"/>
      <c r="BA32" s="1036"/>
      <c r="BB32" s="1036"/>
      <c r="BC32" s="1036"/>
      <c r="BD32" s="1036"/>
      <c r="BE32" s="976" t="s">
        <v>382</v>
      </c>
      <c r="BF32" s="976"/>
      <c r="BG32" s="976"/>
      <c r="BH32" s="976"/>
      <c r="BI32" s="977"/>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5"/>
      <c r="AG33" s="1016"/>
      <c r="AH33" s="1016"/>
      <c r="AI33" s="1016"/>
      <c r="AJ33" s="1017"/>
      <c r="AK33" s="974"/>
      <c r="AL33" s="965"/>
      <c r="AM33" s="965"/>
      <c r="AN33" s="965"/>
      <c r="AO33" s="965"/>
      <c r="AP33" s="965"/>
      <c r="AQ33" s="965"/>
      <c r="AR33" s="965"/>
      <c r="AS33" s="965"/>
      <c r="AT33" s="965"/>
      <c r="AU33" s="965"/>
      <c r="AV33" s="965"/>
      <c r="AW33" s="965"/>
      <c r="AX33" s="965"/>
      <c r="AY33" s="965"/>
      <c r="AZ33" s="1036"/>
      <c r="BA33" s="1036"/>
      <c r="BB33" s="1036"/>
      <c r="BC33" s="1036"/>
      <c r="BD33" s="1036"/>
      <c r="BE33" s="976"/>
      <c r="BF33" s="976"/>
      <c r="BG33" s="976"/>
      <c r="BH33" s="976"/>
      <c r="BI33" s="977"/>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5"/>
      <c r="AG34" s="1016"/>
      <c r="AH34" s="1016"/>
      <c r="AI34" s="1016"/>
      <c r="AJ34" s="1017"/>
      <c r="AK34" s="974"/>
      <c r="AL34" s="965"/>
      <c r="AM34" s="965"/>
      <c r="AN34" s="965"/>
      <c r="AO34" s="965"/>
      <c r="AP34" s="965"/>
      <c r="AQ34" s="965"/>
      <c r="AR34" s="965"/>
      <c r="AS34" s="965"/>
      <c r="AT34" s="965"/>
      <c r="AU34" s="965"/>
      <c r="AV34" s="965"/>
      <c r="AW34" s="965"/>
      <c r="AX34" s="965"/>
      <c r="AY34" s="965"/>
      <c r="AZ34" s="1036"/>
      <c r="BA34" s="1036"/>
      <c r="BB34" s="1036"/>
      <c r="BC34" s="1036"/>
      <c r="BD34" s="1036"/>
      <c r="BE34" s="976"/>
      <c r="BF34" s="976"/>
      <c r="BG34" s="976"/>
      <c r="BH34" s="976"/>
      <c r="BI34" s="977"/>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5"/>
      <c r="AG35" s="1016"/>
      <c r="AH35" s="1016"/>
      <c r="AI35" s="1016"/>
      <c r="AJ35" s="1017"/>
      <c r="AK35" s="974"/>
      <c r="AL35" s="965"/>
      <c r="AM35" s="965"/>
      <c r="AN35" s="965"/>
      <c r="AO35" s="965"/>
      <c r="AP35" s="965"/>
      <c r="AQ35" s="965"/>
      <c r="AR35" s="965"/>
      <c r="AS35" s="965"/>
      <c r="AT35" s="965"/>
      <c r="AU35" s="965"/>
      <c r="AV35" s="965"/>
      <c r="AW35" s="965"/>
      <c r="AX35" s="965"/>
      <c r="AY35" s="965"/>
      <c r="AZ35" s="1036"/>
      <c r="BA35" s="1036"/>
      <c r="BB35" s="1036"/>
      <c r="BC35" s="1036"/>
      <c r="BD35" s="1036"/>
      <c r="BE35" s="976"/>
      <c r="BF35" s="976"/>
      <c r="BG35" s="976"/>
      <c r="BH35" s="976"/>
      <c r="BI35" s="977"/>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5"/>
      <c r="AG36" s="1016"/>
      <c r="AH36" s="1016"/>
      <c r="AI36" s="1016"/>
      <c r="AJ36" s="1017"/>
      <c r="AK36" s="974"/>
      <c r="AL36" s="965"/>
      <c r="AM36" s="965"/>
      <c r="AN36" s="965"/>
      <c r="AO36" s="965"/>
      <c r="AP36" s="965"/>
      <c r="AQ36" s="965"/>
      <c r="AR36" s="965"/>
      <c r="AS36" s="965"/>
      <c r="AT36" s="965"/>
      <c r="AU36" s="965"/>
      <c r="AV36" s="965"/>
      <c r="AW36" s="965"/>
      <c r="AX36" s="965"/>
      <c r="AY36" s="965"/>
      <c r="AZ36" s="1036"/>
      <c r="BA36" s="1036"/>
      <c r="BB36" s="1036"/>
      <c r="BC36" s="1036"/>
      <c r="BD36" s="1036"/>
      <c r="BE36" s="976"/>
      <c r="BF36" s="976"/>
      <c r="BG36" s="976"/>
      <c r="BH36" s="976"/>
      <c r="BI36" s="977"/>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5"/>
      <c r="AG37" s="1016"/>
      <c r="AH37" s="1016"/>
      <c r="AI37" s="1016"/>
      <c r="AJ37" s="1017"/>
      <c r="AK37" s="974"/>
      <c r="AL37" s="965"/>
      <c r="AM37" s="965"/>
      <c r="AN37" s="965"/>
      <c r="AO37" s="965"/>
      <c r="AP37" s="965"/>
      <c r="AQ37" s="965"/>
      <c r="AR37" s="965"/>
      <c r="AS37" s="965"/>
      <c r="AT37" s="965"/>
      <c r="AU37" s="965"/>
      <c r="AV37" s="965"/>
      <c r="AW37" s="965"/>
      <c r="AX37" s="965"/>
      <c r="AY37" s="965"/>
      <c r="AZ37" s="1036"/>
      <c r="BA37" s="1036"/>
      <c r="BB37" s="1036"/>
      <c r="BC37" s="1036"/>
      <c r="BD37" s="1036"/>
      <c r="BE37" s="976"/>
      <c r="BF37" s="976"/>
      <c r="BG37" s="976"/>
      <c r="BH37" s="976"/>
      <c r="BI37" s="977"/>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5"/>
      <c r="AG38" s="1016"/>
      <c r="AH38" s="1016"/>
      <c r="AI38" s="1016"/>
      <c r="AJ38" s="1017"/>
      <c r="AK38" s="974"/>
      <c r="AL38" s="965"/>
      <c r="AM38" s="965"/>
      <c r="AN38" s="965"/>
      <c r="AO38" s="965"/>
      <c r="AP38" s="965"/>
      <c r="AQ38" s="965"/>
      <c r="AR38" s="965"/>
      <c r="AS38" s="965"/>
      <c r="AT38" s="965"/>
      <c r="AU38" s="965"/>
      <c r="AV38" s="965"/>
      <c r="AW38" s="965"/>
      <c r="AX38" s="965"/>
      <c r="AY38" s="965"/>
      <c r="AZ38" s="1036"/>
      <c r="BA38" s="1036"/>
      <c r="BB38" s="1036"/>
      <c r="BC38" s="1036"/>
      <c r="BD38" s="1036"/>
      <c r="BE38" s="976"/>
      <c r="BF38" s="976"/>
      <c r="BG38" s="976"/>
      <c r="BH38" s="976"/>
      <c r="BI38" s="977"/>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5"/>
      <c r="AG39" s="1016"/>
      <c r="AH39" s="1016"/>
      <c r="AI39" s="1016"/>
      <c r="AJ39" s="1017"/>
      <c r="AK39" s="974"/>
      <c r="AL39" s="965"/>
      <c r="AM39" s="965"/>
      <c r="AN39" s="965"/>
      <c r="AO39" s="965"/>
      <c r="AP39" s="965"/>
      <c r="AQ39" s="965"/>
      <c r="AR39" s="965"/>
      <c r="AS39" s="965"/>
      <c r="AT39" s="965"/>
      <c r="AU39" s="965"/>
      <c r="AV39" s="965"/>
      <c r="AW39" s="965"/>
      <c r="AX39" s="965"/>
      <c r="AY39" s="965"/>
      <c r="AZ39" s="1036"/>
      <c r="BA39" s="1036"/>
      <c r="BB39" s="1036"/>
      <c r="BC39" s="1036"/>
      <c r="BD39" s="1036"/>
      <c r="BE39" s="976"/>
      <c r="BF39" s="976"/>
      <c r="BG39" s="976"/>
      <c r="BH39" s="976"/>
      <c r="BI39" s="977"/>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5"/>
      <c r="AG40" s="1016"/>
      <c r="AH40" s="1016"/>
      <c r="AI40" s="1016"/>
      <c r="AJ40" s="1017"/>
      <c r="AK40" s="974"/>
      <c r="AL40" s="965"/>
      <c r="AM40" s="965"/>
      <c r="AN40" s="965"/>
      <c r="AO40" s="965"/>
      <c r="AP40" s="965"/>
      <c r="AQ40" s="965"/>
      <c r="AR40" s="965"/>
      <c r="AS40" s="965"/>
      <c r="AT40" s="965"/>
      <c r="AU40" s="965"/>
      <c r="AV40" s="965"/>
      <c r="AW40" s="965"/>
      <c r="AX40" s="965"/>
      <c r="AY40" s="965"/>
      <c r="AZ40" s="1036"/>
      <c r="BA40" s="1036"/>
      <c r="BB40" s="1036"/>
      <c r="BC40" s="1036"/>
      <c r="BD40" s="1036"/>
      <c r="BE40" s="976"/>
      <c r="BF40" s="976"/>
      <c r="BG40" s="976"/>
      <c r="BH40" s="976"/>
      <c r="BI40" s="977"/>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5"/>
      <c r="AG41" s="1016"/>
      <c r="AH41" s="1016"/>
      <c r="AI41" s="1016"/>
      <c r="AJ41" s="1017"/>
      <c r="AK41" s="974"/>
      <c r="AL41" s="965"/>
      <c r="AM41" s="965"/>
      <c r="AN41" s="965"/>
      <c r="AO41" s="965"/>
      <c r="AP41" s="965"/>
      <c r="AQ41" s="965"/>
      <c r="AR41" s="965"/>
      <c r="AS41" s="965"/>
      <c r="AT41" s="965"/>
      <c r="AU41" s="965"/>
      <c r="AV41" s="965"/>
      <c r="AW41" s="965"/>
      <c r="AX41" s="965"/>
      <c r="AY41" s="965"/>
      <c r="AZ41" s="1036"/>
      <c r="BA41" s="1036"/>
      <c r="BB41" s="1036"/>
      <c r="BC41" s="1036"/>
      <c r="BD41" s="1036"/>
      <c r="BE41" s="976"/>
      <c r="BF41" s="976"/>
      <c r="BG41" s="976"/>
      <c r="BH41" s="976"/>
      <c r="BI41" s="977"/>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5"/>
      <c r="AG42" s="1016"/>
      <c r="AH42" s="1016"/>
      <c r="AI42" s="1016"/>
      <c r="AJ42" s="1017"/>
      <c r="AK42" s="974"/>
      <c r="AL42" s="965"/>
      <c r="AM42" s="965"/>
      <c r="AN42" s="965"/>
      <c r="AO42" s="965"/>
      <c r="AP42" s="965"/>
      <c r="AQ42" s="965"/>
      <c r="AR42" s="965"/>
      <c r="AS42" s="965"/>
      <c r="AT42" s="965"/>
      <c r="AU42" s="965"/>
      <c r="AV42" s="965"/>
      <c r="AW42" s="965"/>
      <c r="AX42" s="965"/>
      <c r="AY42" s="965"/>
      <c r="AZ42" s="1036"/>
      <c r="BA42" s="1036"/>
      <c r="BB42" s="1036"/>
      <c r="BC42" s="1036"/>
      <c r="BD42" s="1036"/>
      <c r="BE42" s="976"/>
      <c r="BF42" s="976"/>
      <c r="BG42" s="976"/>
      <c r="BH42" s="976"/>
      <c r="BI42" s="977"/>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5"/>
      <c r="AG43" s="1016"/>
      <c r="AH43" s="1016"/>
      <c r="AI43" s="1016"/>
      <c r="AJ43" s="1017"/>
      <c r="AK43" s="974"/>
      <c r="AL43" s="965"/>
      <c r="AM43" s="965"/>
      <c r="AN43" s="965"/>
      <c r="AO43" s="965"/>
      <c r="AP43" s="965"/>
      <c r="AQ43" s="965"/>
      <c r="AR43" s="965"/>
      <c r="AS43" s="965"/>
      <c r="AT43" s="965"/>
      <c r="AU43" s="965"/>
      <c r="AV43" s="965"/>
      <c r="AW43" s="965"/>
      <c r="AX43" s="965"/>
      <c r="AY43" s="965"/>
      <c r="AZ43" s="1036"/>
      <c r="BA43" s="1036"/>
      <c r="BB43" s="1036"/>
      <c r="BC43" s="1036"/>
      <c r="BD43" s="1036"/>
      <c r="BE43" s="976"/>
      <c r="BF43" s="976"/>
      <c r="BG43" s="976"/>
      <c r="BH43" s="976"/>
      <c r="BI43" s="977"/>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5"/>
      <c r="AG44" s="1016"/>
      <c r="AH44" s="1016"/>
      <c r="AI44" s="1016"/>
      <c r="AJ44" s="1017"/>
      <c r="AK44" s="974"/>
      <c r="AL44" s="965"/>
      <c r="AM44" s="965"/>
      <c r="AN44" s="965"/>
      <c r="AO44" s="965"/>
      <c r="AP44" s="965"/>
      <c r="AQ44" s="965"/>
      <c r="AR44" s="965"/>
      <c r="AS44" s="965"/>
      <c r="AT44" s="965"/>
      <c r="AU44" s="965"/>
      <c r="AV44" s="965"/>
      <c r="AW44" s="965"/>
      <c r="AX44" s="965"/>
      <c r="AY44" s="965"/>
      <c r="AZ44" s="1036"/>
      <c r="BA44" s="1036"/>
      <c r="BB44" s="1036"/>
      <c r="BC44" s="1036"/>
      <c r="BD44" s="1036"/>
      <c r="BE44" s="976"/>
      <c r="BF44" s="976"/>
      <c r="BG44" s="976"/>
      <c r="BH44" s="976"/>
      <c r="BI44" s="977"/>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5"/>
      <c r="AG45" s="1016"/>
      <c r="AH45" s="1016"/>
      <c r="AI45" s="1016"/>
      <c r="AJ45" s="1017"/>
      <c r="AK45" s="974"/>
      <c r="AL45" s="965"/>
      <c r="AM45" s="965"/>
      <c r="AN45" s="965"/>
      <c r="AO45" s="965"/>
      <c r="AP45" s="965"/>
      <c r="AQ45" s="965"/>
      <c r="AR45" s="965"/>
      <c r="AS45" s="965"/>
      <c r="AT45" s="965"/>
      <c r="AU45" s="965"/>
      <c r="AV45" s="965"/>
      <c r="AW45" s="965"/>
      <c r="AX45" s="965"/>
      <c r="AY45" s="965"/>
      <c r="AZ45" s="1036"/>
      <c r="BA45" s="1036"/>
      <c r="BB45" s="1036"/>
      <c r="BC45" s="1036"/>
      <c r="BD45" s="1036"/>
      <c r="BE45" s="976"/>
      <c r="BF45" s="976"/>
      <c r="BG45" s="976"/>
      <c r="BH45" s="976"/>
      <c r="BI45" s="977"/>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5"/>
      <c r="AG46" s="1016"/>
      <c r="AH46" s="1016"/>
      <c r="AI46" s="1016"/>
      <c r="AJ46" s="1017"/>
      <c r="AK46" s="974"/>
      <c r="AL46" s="965"/>
      <c r="AM46" s="965"/>
      <c r="AN46" s="965"/>
      <c r="AO46" s="965"/>
      <c r="AP46" s="965"/>
      <c r="AQ46" s="965"/>
      <c r="AR46" s="965"/>
      <c r="AS46" s="965"/>
      <c r="AT46" s="965"/>
      <c r="AU46" s="965"/>
      <c r="AV46" s="965"/>
      <c r="AW46" s="965"/>
      <c r="AX46" s="965"/>
      <c r="AY46" s="965"/>
      <c r="AZ46" s="1036"/>
      <c r="BA46" s="1036"/>
      <c r="BB46" s="1036"/>
      <c r="BC46" s="1036"/>
      <c r="BD46" s="1036"/>
      <c r="BE46" s="976"/>
      <c r="BF46" s="976"/>
      <c r="BG46" s="976"/>
      <c r="BH46" s="976"/>
      <c r="BI46" s="977"/>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5"/>
      <c r="AG47" s="1016"/>
      <c r="AH47" s="1016"/>
      <c r="AI47" s="1016"/>
      <c r="AJ47" s="1017"/>
      <c r="AK47" s="974"/>
      <c r="AL47" s="965"/>
      <c r="AM47" s="965"/>
      <c r="AN47" s="965"/>
      <c r="AO47" s="965"/>
      <c r="AP47" s="965"/>
      <c r="AQ47" s="965"/>
      <c r="AR47" s="965"/>
      <c r="AS47" s="965"/>
      <c r="AT47" s="965"/>
      <c r="AU47" s="965"/>
      <c r="AV47" s="965"/>
      <c r="AW47" s="965"/>
      <c r="AX47" s="965"/>
      <c r="AY47" s="965"/>
      <c r="AZ47" s="1036"/>
      <c r="BA47" s="1036"/>
      <c r="BB47" s="1036"/>
      <c r="BC47" s="1036"/>
      <c r="BD47" s="1036"/>
      <c r="BE47" s="976"/>
      <c r="BF47" s="976"/>
      <c r="BG47" s="976"/>
      <c r="BH47" s="976"/>
      <c r="BI47" s="977"/>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5"/>
      <c r="AG48" s="1016"/>
      <c r="AH48" s="1016"/>
      <c r="AI48" s="1016"/>
      <c r="AJ48" s="1017"/>
      <c r="AK48" s="974"/>
      <c r="AL48" s="965"/>
      <c r="AM48" s="965"/>
      <c r="AN48" s="965"/>
      <c r="AO48" s="965"/>
      <c r="AP48" s="965"/>
      <c r="AQ48" s="965"/>
      <c r="AR48" s="965"/>
      <c r="AS48" s="965"/>
      <c r="AT48" s="965"/>
      <c r="AU48" s="965"/>
      <c r="AV48" s="965"/>
      <c r="AW48" s="965"/>
      <c r="AX48" s="965"/>
      <c r="AY48" s="965"/>
      <c r="AZ48" s="1036"/>
      <c r="BA48" s="1036"/>
      <c r="BB48" s="1036"/>
      <c r="BC48" s="1036"/>
      <c r="BD48" s="1036"/>
      <c r="BE48" s="976"/>
      <c r="BF48" s="976"/>
      <c r="BG48" s="976"/>
      <c r="BH48" s="976"/>
      <c r="BI48" s="977"/>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5"/>
      <c r="AG49" s="1016"/>
      <c r="AH49" s="1016"/>
      <c r="AI49" s="1016"/>
      <c r="AJ49" s="1017"/>
      <c r="AK49" s="974"/>
      <c r="AL49" s="965"/>
      <c r="AM49" s="965"/>
      <c r="AN49" s="965"/>
      <c r="AO49" s="965"/>
      <c r="AP49" s="965"/>
      <c r="AQ49" s="965"/>
      <c r="AR49" s="965"/>
      <c r="AS49" s="965"/>
      <c r="AT49" s="965"/>
      <c r="AU49" s="965"/>
      <c r="AV49" s="965"/>
      <c r="AW49" s="965"/>
      <c r="AX49" s="965"/>
      <c r="AY49" s="965"/>
      <c r="AZ49" s="1036"/>
      <c r="BA49" s="1036"/>
      <c r="BB49" s="1036"/>
      <c r="BC49" s="1036"/>
      <c r="BD49" s="1036"/>
      <c r="BE49" s="976"/>
      <c r="BF49" s="976"/>
      <c r="BG49" s="976"/>
      <c r="BH49" s="976"/>
      <c r="BI49" s="977"/>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9"/>
      <c r="S50" s="1019"/>
      <c r="T50" s="1019"/>
      <c r="U50" s="1019"/>
      <c r="V50" s="1019"/>
      <c r="W50" s="1019"/>
      <c r="X50" s="1019"/>
      <c r="Y50" s="1019"/>
      <c r="Z50" s="1019"/>
      <c r="AA50" s="1019"/>
      <c r="AB50" s="1019"/>
      <c r="AC50" s="1019"/>
      <c r="AD50" s="1019"/>
      <c r="AE50" s="1035"/>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976"/>
      <c r="BF50" s="976"/>
      <c r="BG50" s="976"/>
      <c r="BH50" s="976"/>
      <c r="BI50" s="977"/>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9"/>
      <c r="S51" s="1019"/>
      <c r="T51" s="1019"/>
      <c r="U51" s="1019"/>
      <c r="V51" s="1019"/>
      <c r="W51" s="1019"/>
      <c r="X51" s="1019"/>
      <c r="Y51" s="1019"/>
      <c r="Z51" s="1019"/>
      <c r="AA51" s="1019"/>
      <c r="AB51" s="1019"/>
      <c r="AC51" s="1019"/>
      <c r="AD51" s="1019"/>
      <c r="AE51" s="1035"/>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976"/>
      <c r="BF51" s="976"/>
      <c r="BG51" s="976"/>
      <c r="BH51" s="976"/>
      <c r="BI51" s="977"/>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9"/>
      <c r="S52" s="1019"/>
      <c r="T52" s="1019"/>
      <c r="U52" s="1019"/>
      <c r="V52" s="1019"/>
      <c r="W52" s="1019"/>
      <c r="X52" s="1019"/>
      <c r="Y52" s="1019"/>
      <c r="Z52" s="1019"/>
      <c r="AA52" s="1019"/>
      <c r="AB52" s="1019"/>
      <c r="AC52" s="1019"/>
      <c r="AD52" s="1019"/>
      <c r="AE52" s="1035"/>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976"/>
      <c r="BF52" s="976"/>
      <c r="BG52" s="976"/>
      <c r="BH52" s="976"/>
      <c r="BI52" s="977"/>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9"/>
      <c r="S53" s="1019"/>
      <c r="T53" s="1019"/>
      <c r="U53" s="1019"/>
      <c r="V53" s="1019"/>
      <c r="W53" s="1019"/>
      <c r="X53" s="1019"/>
      <c r="Y53" s="1019"/>
      <c r="Z53" s="1019"/>
      <c r="AA53" s="1019"/>
      <c r="AB53" s="1019"/>
      <c r="AC53" s="1019"/>
      <c r="AD53" s="1019"/>
      <c r="AE53" s="1035"/>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976"/>
      <c r="BF53" s="976"/>
      <c r="BG53" s="976"/>
      <c r="BH53" s="976"/>
      <c r="BI53" s="977"/>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9"/>
      <c r="S54" s="1019"/>
      <c r="T54" s="1019"/>
      <c r="U54" s="1019"/>
      <c r="V54" s="1019"/>
      <c r="W54" s="1019"/>
      <c r="X54" s="1019"/>
      <c r="Y54" s="1019"/>
      <c r="Z54" s="1019"/>
      <c r="AA54" s="1019"/>
      <c r="AB54" s="1019"/>
      <c r="AC54" s="1019"/>
      <c r="AD54" s="1019"/>
      <c r="AE54" s="1035"/>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976"/>
      <c r="BF54" s="976"/>
      <c r="BG54" s="976"/>
      <c r="BH54" s="976"/>
      <c r="BI54" s="977"/>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9"/>
      <c r="S55" s="1019"/>
      <c r="T55" s="1019"/>
      <c r="U55" s="1019"/>
      <c r="V55" s="1019"/>
      <c r="W55" s="1019"/>
      <c r="X55" s="1019"/>
      <c r="Y55" s="1019"/>
      <c r="Z55" s="1019"/>
      <c r="AA55" s="1019"/>
      <c r="AB55" s="1019"/>
      <c r="AC55" s="1019"/>
      <c r="AD55" s="1019"/>
      <c r="AE55" s="1035"/>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976"/>
      <c r="BF55" s="976"/>
      <c r="BG55" s="976"/>
      <c r="BH55" s="976"/>
      <c r="BI55" s="977"/>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9"/>
      <c r="S56" s="1019"/>
      <c r="T56" s="1019"/>
      <c r="U56" s="1019"/>
      <c r="V56" s="1019"/>
      <c r="W56" s="1019"/>
      <c r="X56" s="1019"/>
      <c r="Y56" s="1019"/>
      <c r="Z56" s="1019"/>
      <c r="AA56" s="1019"/>
      <c r="AB56" s="1019"/>
      <c r="AC56" s="1019"/>
      <c r="AD56" s="1019"/>
      <c r="AE56" s="1035"/>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976"/>
      <c r="BF56" s="976"/>
      <c r="BG56" s="976"/>
      <c r="BH56" s="976"/>
      <c r="BI56" s="977"/>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9"/>
      <c r="S57" s="1019"/>
      <c r="T57" s="1019"/>
      <c r="U57" s="1019"/>
      <c r="V57" s="1019"/>
      <c r="W57" s="1019"/>
      <c r="X57" s="1019"/>
      <c r="Y57" s="1019"/>
      <c r="Z57" s="1019"/>
      <c r="AA57" s="1019"/>
      <c r="AB57" s="1019"/>
      <c r="AC57" s="1019"/>
      <c r="AD57" s="1019"/>
      <c r="AE57" s="1035"/>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976"/>
      <c r="BF57" s="976"/>
      <c r="BG57" s="976"/>
      <c r="BH57" s="976"/>
      <c r="BI57" s="977"/>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9"/>
      <c r="S58" s="1019"/>
      <c r="T58" s="1019"/>
      <c r="U58" s="1019"/>
      <c r="V58" s="1019"/>
      <c r="W58" s="1019"/>
      <c r="X58" s="1019"/>
      <c r="Y58" s="1019"/>
      <c r="Z58" s="1019"/>
      <c r="AA58" s="1019"/>
      <c r="AB58" s="1019"/>
      <c r="AC58" s="1019"/>
      <c r="AD58" s="1019"/>
      <c r="AE58" s="1035"/>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976"/>
      <c r="BF58" s="976"/>
      <c r="BG58" s="976"/>
      <c r="BH58" s="976"/>
      <c r="BI58" s="977"/>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9"/>
      <c r="S59" s="1019"/>
      <c r="T59" s="1019"/>
      <c r="U59" s="1019"/>
      <c r="V59" s="1019"/>
      <c r="W59" s="1019"/>
      <c r="X59" s="1019"/>
      <c r="Y59" s="1019"/>
      <c r="Z59" s="1019"/>
      <c r="AA59" s="1019"/>
      <c r="AB59" s="1019"/>
      <c r="AC59" s="1019"/>
      <c r="AD59" s="1019"/>
      <c r="AE59" s="1035"/>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976"/>
      <c r="BF59" s="976"/>
      <c r="BG59" s="976"/>
      <c r="BH59" s="976"/>
      <c r="BI59" s="977"/>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9"/>
      <c r="S60" s="1019"/>
      <c r="T60" s="1019"/>
      <c r="U60" s="1019"/>
      <c r="V60" s="1019"/>
      <c r="W60" s="1019"/>
      <c r="X60" s="1019"/>
      <c r="Y60" s="1019"/>
      <c r="Z60" s="1019"/>
      <c r="AA60" s="1019"/>
      <c r="AB60" s="1019"/>
      <c r="AC60" s="1019"/>
      <c r="AD60" s="1019"/>
      <c r="AE60" s="1035"/>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976"/>
      <c r="BF60" s="976"/>
      <c r="BG60" s="976"/>
      <c r="BH60" s="976"/>
      <c r="BI60" s="977"/>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9"/>
      <c r="S61" s="1019"/>
      <c r="T61" s="1019"/>
      <c r="U61" s="1019"/>
      <c r="V61" s="1019"/>
      <c r="W61" s="1019"/>
      <c r="X61" s="1019"/>
      <c r="Y61" s="1019"/>
      <c r="Z61" s="1019"/>
      <c r="AA61" s="1019"/>
      <c r="AB61" s="1019"/>
      <c r="AC61" s="1019"/>
      <c r="AD61" s="1019"/>
      <c r="AE61" s="1035"/>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976"/>
      <c r="BF61" s="976"/>
      <c r="BG61" s="976"/>
      <c r="BH61" s="976"/>
      <c r="BI61" s="977"/>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9"/>
      <c r="S62" s="1019"/>
      <c r="T62" s="1019"/>
      <c r="U62" s="1019"/>
      <c r="V62" s="1019"/>
      <c r="W62" s="1019"/>
      <c r="X62" s="1019"/>
      <c r="Y62" s="1019"/>
      <c r="Z62" s="1019"/>
      <c r="AA62" s="1019"/>
      <c r="AB62" s="1019"/>
      <c r="AC62" s="1019"/>
      <c r="AD62" s="1019"/>
      <c r="AE62" s="1035"/>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976"/>
      <c r="BF62" s="976"/>
      <c r="BG62" s="976"/>
      <c r="BH62" s="976"/>
      <c r="BI62" s="977"/>
      <c r="BJ62" s="1028" t="s">
        <v>384</v>
      </c>
      <c r="BK62" s="1029"/>
      <c r="BL62" s="1029"/>
      <c r="BM62" s="1029"/>
      <c r="BN62" s="1030"/>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366</v>
      </c>
      <c r="B63" s="938" t="s">
        <v>385</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4"/>
      <c r="AF63" s="1025">
        <v>546</v>
      </c>
      <c r="AG63" s="953"/>
      <c r="AH63" s="953"/>
      <c r="AI63" s="953"/>
      <c r="AJ63" s="1026"/>
      <c r="AK63" s="1027"/>
      <c r="AL63" s="957"/>
      <c r="AM63" s="957"/>
      <c r="AN63" s="957"/>
      <c r="AO63" s="957"/>
      <c r="AP63" s="953">
        <f>SUM(AP28:AT32)</f>
        <v>8480</v>
      </c>
      <c r="AQ63" s="953"/>
      <c r="AR63" s="953"/>
      <c r="AS63" s="953"/>
      <c r="AT63" s="953"/>
      <c r="AU63" s="953">
        <f>SUM(AU28:AY32)</f>
        <v>6477</v>
      </c>
      <c r="AV63" s="953"/>
      <c r="AW63" s="953"/>
      <c r="AX63" s="953"/>
      <c r="AY63" s="953"/>
      <c r="AZ63" s="1021"/>
      <c r="BA63" s="1021"/>
      <c r="BB63" s="1021"/>
      <c r="BC63" s="1021"/>
      <c r="BD63" s="1021"/>
      <c r="BE63" s="954"/>
      <c r="BF63" s="954"/>
      <c r="BG63" s="954"/>
      <c r="BH63" s="954"/>
      <c r="BI63" s="955"/>
      <c r="BJ63" s="1022" t="s">
        <v>386</v>
      </c>
      <c r="BK63" s="945"/>
      <c r="BL63" s="945"/>
      <c r="BM63" s="945"/>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388</v>
      </c>
      <c r="B66" s="992"/>
      <c r="C66" s="992"/>
      <c r="D66" s="992"/>
      <c r="E66" s="992"/>
      <c r="F66" s="992"/>
      <c r="G66" s="992"/>
      <c r="H66" s="992"/>
      <c r="I66" s="992"/>
      <c r="J66" s="992"/>
      <c r="K66" s="992"/>
      <c r="L66" s="992"/>
      <c r="M66" s="992"/>
      <c r="N66" s="992"/>
      <c r="O66" s="992"/>
      <c r="P66" s="993"/>
      <c r="Q66" s="997" t="s">
        <v>389</v>
      </c>
      <c r="R66" s="998"/>
      <c r="S66" s="998"/>
      <c r="T66" s="998"/>
      <c r="U66" s="999"/>
      <c r="V66" s="997" t="s">
        <v>390</v>
      </c>
      <c r="W66" s="998"/>
      <c r="X66" s="998"/>
      <c r="Y66" s="998"/>
      <c r="Z66" s="999"/>
      <c r="AA66" s="997" t="s">
        <v>391</v>
      </c>
      <c r="AB66" s="998"/>
      <c r="AC66" s="998"/>
      <c r="AD66" s="998"/>
      <c r="AE66" s="999"/>
      <c r="AF66" s="1003" t="s">
        <v>392</v>
      </c>
      <c r="AG66" s="1004"/>
      <c r="AH66" s="1004"/>
      <c r="AI66" s="1004"/>
      <c r="AJ66" s="1005"/>
      <c r="AK66" s="997" t="s">
        <v>393</v>
      </c>
      <c r="AL66" s="992"/>
      <c r="AM66" s="992"/>
      <c r="AN66" s="992"/>
      <c r="AO66" s="993"/>
      <c r="AP66" s="997" t="s">
        <v>394</v>
      </c>
      <c r="AQ66" s="998"/>
      <c r="AR66" s="998"/>
      <c r="AS66" s="998"/>
      <c r="AT66" s="999"/>
      <c r="AU66" s="997" t="s">
        <v>395</v>
      </c>
      <c r="AV66" s="998"/>
      <c r="AW66" s="998"/>
      <c r="AX66" s="998"/>
      <c r="AY66" s="999"/>
      <c r="AZ66" s="997" t="s">
        <v>352</v>
      </c>
      <c r="BA66" s="998"/>
      <c r="BB66" s="998"/>
      <c r="BC66" s="998"/>
      <c r="BD66" s="1013"/>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81" t="s">
        <v>542</v>
      </c>
      <c r="C68" s="982"/>
      <c r="D68" s="982"/>
      <c r="E68" s="982"/>
      <c r="F68" s="982"/>
      <c r="G68" s="982"/>
      <c r="H68" s="982"/>
      <c r="I68" s="982"/>
      <c r="J68" s="982"/>
      <c r="K68" s="982"/>
      <c r="L68" s="982"/>
      <c r="M68" s="982"/>
      <c r="N68" s="982"/>
      <c r="O68" s="982"/>
      <c r="P68" s="983"/>
      <c r="Q68" s="984">
        <v>784</v>
      </c>
      <c r="R68" s="978"/>
      <c r="S68" s="978"/>
      <c r="T68" s="978"/>
      <c r="U68" s="978"/>
      <c r="V68" s="978">
        <v>766</v>
      </c>
      <c r="W68" s="978"/>
      <c r="X68" s="978"/>
      <c r="Y68" s="978"/>
      <c r="Z68" s="978"/>
      <c r="AA68" s="978">
        <v>18</v>
      </c>
      <c r="AB68" s="978"/>
      <c r="AC68" s="978"/>
      <c r="AD68" s="978"/>
      <c r="AE68" s="978"/>
      <c r="AF68" s="978">
        <v>18</v>
      </c>
      <c r="AG68" s="978"/>
      <c r="AH68" s="978"/>
      <c r="AI68" s="978"/>
      <c r="AJ68" s="978"/>
      <c r="AK68" s="978">
        <v>8</v>
      </c>
      <c r="AL68" s="978"/>
      <c r="AM68" s="978"/>
      <c r="AN68" s="978"/>
      <c r="AO68" s="978"/>
      <c r="AP68" s="978">
        <v>0</v>
      </c>
      <c r="AQ68" s="978"/>
      <c r="AR68" s="978"/>
      <c r="AS68" s="978"/>
      <c r="AT68" s="978"/>
      <c r="AU68" s="978">
        <v>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543</v>
      </c>
      <c r="C69" s="969"/>
      <c r="D69" s="969"/>
      <c r="E69" s="969"/>
      <c r="F69" s="969"/>
      <c r="G69" s="969"/>
      <c r="H69" s="969"/>
      <c r="I69" s="969"/>
      <c r="J69" s="969"/>
      <c r="K69" s="969"/>
      <c r="L69" s="969"/>
      <c r="M69" s="969"/>
      <c r="N69" s="969"/>
      <c r="O69" s="969"/>
      <c r="P69" s="970"/>
      <c r="Q69" s="971">
        <v>13392</v>
      </c>
      <c r="R69" s="965"/>
      <c r="S69" s="965"/>
      <c r="T69" s="965"/>
      <c r="U69" s="965"/>
      <c r="V69" s="965">
        <v>13374</v>
      </c>
      <c r="W69" s="965"/>
      <c r="X69" s="965"/>
      <c r="Y69" s="965"/>
      <c r="Z69" s="965"/>
      <c r="AA69" s="965">
        <v>18</v>
      </c>
      <c r="AB69" s="965"/>
      <c r="AC69" s="965"/>
      <c r="AD69" s="965"/>
      <c r="AE69" s="965"/>
      <c r="AF69" s="965">
        <v>18</v>
      </c>
      <c r="AG69" s="965"/>
      <c r="AH69" s="965"/>
      <c r="AI69" s="965"/>
      <c r="AJ69" s="965"/>
      <c r="AK69" s="965">
        <v>520</v>
      </c>
      <c r="AL69" s="965"/>
      <c r="AM69" s="965"/>
      <c r="AN69" s="965"/>
      <c r="AO69" s="965"/>
      <c r="AP69" s="965">
        <v>0</v>
      </c>
      <c r="AQ69" s="965"/>
      <c r="AR69" s="965"/>
      <c r="AS69" s="965"/>
      <c r="AT69" s="965"/>
      <c r="AU69" s="965">
        <v>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544</v>
      </c>
      <c r="C70" s="969"/>
      <c r="D70" s="969"/>
      <c r="E70" s="969"/>
      <c r="F70" s="969"/>
      <c r="G70" s="969"/>
      <c r="H70" s="969"/>
      <c r="I70" s="969"/>
      <c r="J70" s="969"/>
      <c r="K70" s="969"/>
      <c r="L70" s="969"/>
      <c r="M70" s="969"/>
      <c r="N70" s="969"/>
      <c r="O70" s="969"/>
      <c r="P70" s="970"/>
      <c r="Q70" s="971">
        <v>267</v>
      </c>
      <c r="R70" s="965"/>
      <c r="S70" s="965"/>
      <c r="T70" s="965"/>
      <c r="U70" s="965"/>
      <c r="V70" s="965">
        <v>258</v>
      </c>
      <c r="W70" s="965"/>
      <c r="X70" s="965"/>
      <c r="Y70" s="965"/>
      <c r="Z70" s="965"/>
      <c r="AA70" s="965">
        <v>9</v>
      </c>
      <c r="AB70" s="965"/>
      <c r="AC70" s="965"/>
      <c r="AD70" s="965"/>
      <c r="AE70" s="965"/>
      <c r="AF70" s="965">
        <v>5</v>
      </c>
      <c r="AG70" s="965"/>
      <c r="AH70" s="965"/>
      <c r="AI70" s="965"/>
      <c r="AJ70" s="965"/>
      <c r="AK70" s="965">
        <v>9</v>
      </c>
      <c r="AL70" s="965"/>
      <c r="AM70" s="965"/>
      <c r="AN70" s="965"/>
      <c r="AO70" s="965"/>
      <c r="AP70" s="965">
        <v>25</v>
      </c>
      <c r="AQ70" s="965"/>
      <c r="AR70" s="965"/>
      <c r="AS70" s="965"/>
      <c r="AT70" s="965"/>
      <c r="AU70" s="965">
        <v>3</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545</v>
      </c>
      <c r="C71" s="969"/>
      <c r="D71" s="969"/>
      <c r="E71" s="969"/>
      <c r="F71" s="969"/>
      <c r="G71" s="969"/>
      <c r="H71" s="969"/>
      <c r="I71" s="969"/>
      <c r="J71" s="969"/>
      <c r="K71" s="969"/>
      <c r="L71" s="969"/>
      <c r="M71" s="969"/>
      <c r="N71" s="969"/>
      <c r="O71" s="969"/>
      <c r="P71" s="970"/>
      <c r="Q71" s="971">
        <v>1029</v>
      </c>
      <c r="R71" s="965"/>
      <c r="S71" s="965"/>
      <c r="T71" s="965"/>
      <c r="U71" s="965"/>
      <c r="V71" s="965">
        <v>986</v>
      </c>
      <c r="W71" s="965"/>
      <c r="X71" s="965"/>
      <c r="Y71" s="965"/>
      <c r="Z71" s="965"/>
      <c r="AA71" s="965">
        <v>43</v>
      </c>
      <c r="AB71" s="965"/>
      <c r="AC71" s="965"/>
      <c r="AD71" s="965"/>
      <c r="AE71" s="965"/>
      <c r="AF71" s="965">
        <v>43</v>
      </c>
      <c r="AG71" s="965"/>
      <c r="AH71" s="965"/>
      <c r="AI71" s="965"/>
      <c r="AJ71" s="965"/>
      <c r="AK71" s="965">
        <v>25</v>
      </c>
      <c r="AL71" s="965"/>
      <c r="AM71" s="965"/>
      <c r="AN71" s="965"/>
      <c r="AO71" s="965"/>
      <c r="AP71" s="965">
        <v>305</v>
      </c>
      <c r="AQ71" s="965"/>
      <c r="AR71" s="965"/>
      <c r="AS71" s="965"/>
      <c r="AT71" s="965"/>
      <c r="AU71" s="965">
        <v>244</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546</v>
      </c>
      <c r="C72" s="969"/>
      <c r="D72" s="969"/>
      <c r="E72" s="969"/>
      <c r="F72" s="969"/>
      <c r="G72" s="969"/>
      <c r="H72" s="969"/>
      <c r="I72" s="969"/>
      <c r="J72" s="969"/>
      <c r="K72" s="969"/>
      <c r="L72" s="969"/>
      <c r="M72" s="969"/>
      <c r="N72" s="969"/>
      <c r="O72" s="969"/>
      <c r="P72" s="970"/>
      <c r="Q72" s="971">
        <v>2017</v>
      </c>
      <c r="R72" s="965"/>
      <c r="S72" s="965"/>
      <c r="T72" s="965"/>
      <c r="U72" s="965"/>
      <c r="V72" s="965">
        <v>1518</v>
      </c>
      <c r="W72" s="965"/>
      <c r="X72" s="965"/>
      <c r="Y72" s="965"/>
      <c r="Z72" s="965"/>
      <c r="AA72" s="965">
        <v>498</v>
      </c>
      <c r="AB72" s="965"/>
      <c r="AC72" s="965"/>
      <c r="AD72" s="965"/>
      <c r="AE72" s="965"/>
      <c r="AF72" s="965">
        <v>1816</v>
      </c>
      <c r="AG72" s="965"/>
      <c r="AH72" s="965"/>
      <c r="AI72" s="965"/>
      <c r="AJ72" s="965"/>
      <c r="AK72" s="965">
        <v>0</v>
      </c>
      <c r="AL72" s="965"/>
      <c r="AM72" s="965"/>
      <c r="AN72" s="965"/>
      <c r="AO72" s="965"/>
      <c r="AP72" s="965">
        <v>3916</v>
      </c>
      <c r="AQ72" s="965"/>
      <c r="AR72" s="965"/>
      <c r="AS72" s="965"/>
      <c r="AT72" s="965"/>
      <c r="AU72" s="965">
        <v>0</v>
      </c>
      <c r="AV72" s="965"/>
      <c r="AW72" s="965"/>
      <c r="AX72" s="965"/>
      <c r="AY72" s="965"/>
      <c r="AZ72" s="976" t="s">
        <v>382</v>
      </c>
      <c r="BA72" s="976"/>
      <c r="BB72" s="976"/>
      <c r="BC72" s="976"/>
      <c r="BD72" s="97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547</v>
      </c>
      <c r="C73" s="969"/>
      <c r="D73" s="969"/>
      <c r="E73" s="969"/>
      <c r="F73" s="969"/>
      <c r="G73" s="969"/>
      <c r="H73" s="969"/>
      <c r="I73" s="969"/>
      <c r="J73" s="969"/>
      <c r="K73" s="969"/>
      <c r="L73" s="969"/>
      <c r="M73" s="969"/>
      <c r="N73" s="969"/>
      <c r="O73" s="969"/>
      <c r="P73" s="970"/>
      <c r="Q73" s="971">
        <v>2391</v>
      </c>
      <c r="R73" s="965"/>
      <c r="S73" s="965"/>
      <c r="T73" s="965"/>
      <c r="U73" s="965"/>
      <c r="V73" s="965">
        <v>2352</v>
      </c>
      <c r="W73" s="965"/>
      <c r="X73" s="965"/>
      <c r="Y73" s="965"/>
      <c r="Z73" s="965"/>
      <c r="AA73" s="965">
        <v>39</v>
      </c>
      <c r="AB73" s="965"/>
      <c r="AC73" s="965"/>
      <c r="AD73" s="965"/>
      <c r="AE73" s="965"/>
      <c r="AF73" s="965">
        <v>39</v>
      </c>
      <c r="AG73" s="965"/>
      <c r="AH73" s="965"/>
      <c r="AI73" s="965"/>
      <c r="AJ73" s="965"/>
      <c r="AK73" s="965">
        <v>0</v>
      </c>
      <c r="AL73" s="965"/>
      <c r="AM73" s="965"/>
      <c r="AN73" s="965"/>
      <c r="AO73" s="965"/>
      <c r="AP73" s="965">
        <v>160</v>
      </c>
      <c r="AQ73" s="965"/>
      <c r="AR73" s="965"/>
      <c r="AS73" s="965"/>
      <c r="AT73" s="965"/>
      <c r="AU73" s="965">
        <v>135</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548</v>
      </c>
      <c r="C74" s="969"/>
      <c r="D74" s="969"/>
      <c r="E74" s="969"/>
      <c r="F74" s="969"/>
      <c r="G74" s="969"/>
      <c r="H74" s="969"/>
      <c r="I74" s="969"/>
      <c r="J74" s="969"/>
      <c r="K74" s="969"/>
      <c r="L74" s="969"/>
      <c r="M74" s="969"/>
      <c r="N74" s="969"/>
      <c r="O74" s="969"/>
      <c r="P74" s="970"/>
      <c r="Q74" s="971">
        <v>202</v>
      </c>
      <c r="R74" s="965"/>
      <c r="S74" s="965"/>
      <c r="T74" s="965"/>
      <c r="U74" s="965"/>
      <c r="V74" s="965">
        <v>193</v>
      </c>
      <c r="W74" s="965"/>
      <c r="X74" s="965"/>
      <c r="Y74" s="965"/>
      <c r="Z74" s="965"/>
      <c r="AA74" s="965">
        <v>9</v>
      </c>
      <c r="AB74" s="965"/>
      <c r="AC74" s="965"/>
      <c r="AD74" s="965"/>
      <c r="AE74" s="965"/>
      <c r="AF74" s="965">
        <v>9</v>
      </c>
      <c r="AG74" s="965"/>
      <c r="AH74" s="965"/>
      <c r="AI74" s="965"/>
      <c r="AJ74" s="965"/>
      <c r="AK74" s="965">
        <v>0</v>
      </c>
      <c r="AL74" s="965"/>
      <c r="AM74" s="965"/>
      <c r="AN74" s="965"/>
      <c r="AO74" s="965"/>
      <c r="AP74" s="965">
        <v>0</v>
      </c>
      <c r="AQ74" s="965"/>
      <c r="AR74" s="965"/>
      <c r="AS74" s="965"/>
      <c r="AT74" s="965"/>
      <c r="AU74" s="965">
        <v>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549</v>
      </c>
      <c r="C75" s="969"/>
      <c r="D75" s="969"/>
      <c r="E75" s="969"/>
      <c r="F75" s="969"/>
      <c r="G75" s="969"/>
      <c r="H75" s="969"/>
      <c r="I75" s="969"/>
      <c r="J75" s="969"/>
      <c r="K75" s="969"/>
      <c r="L75" s="969"/>
      <c r="M75" s="969"/>
      <c r="N75" s="969"/>
      <c r="O75" s="969"/>
      <c r="P75" s="970"/>
      <c r="Q75" s="972">
        <v>112</v>
      </c>
      <c r="R75" s="973"/>
      <c r="S75" s="973"/>
      <c r="T75" s="973"/>
      <c r="U75" s="974"/>
      <c r="V75" s="975">
        <v>101</v>
      </c>
      <c r="W75" s="973"/>
      <c r="X75" s="973"/>
      <c r="Y75" s="973"/>
      <c r="Z75" s="974"/>
      <c r="AA75" s="975">
        <v>12</v>
      </c>
      <c r="AB75" s="973"/>
      <c r="AC75" s="973"/>
      <c r="AD75" s="973"/>
      <c r="AE75" s="974"/>
      <c r="AF75" s="975">
        <v>12</v>
      </c>
      <c r="AG75" s="973"/>
      <c r="AH75" s="973"/>
      <c r="AI75" s="973"/>
      <c r="AJ75" s="974"/>
      <c r="AK75" s="975">
        <v>12</v>
      </c>
      <c r="AL75" s="973"/>
      <c r="AM75" s="973"/>
      <c r="AN75" s="973"/>
      <c r="AO75" s="974"/>
      <c r="AP75" s="975">
        <v>0</v>
      </c>
      <c r="AQ75" s="973"/>
      <c r="AR75" s="973"/>
      <c r="AS75" s="973"/>
      <c r="AT75" s="974"/>
      <c r="AU75" s="975">
        <v>0</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550</v>
      </c>
      <c r="C76" s="969"/>
      <c r="D76" s="969"/>
      <c r="E76" s="969"/>
      <c r="F76" s="969"/>
      <c r="G76" s="969"/>
      <c r="H76" s="969"/>
      <c r="I76" s="969"/>
      <c r="J76" s="969"/>
      <c r="K76" s="969"/>
      <c r="L76" s="969"/>
      <c r="M76" s="969"/>
      <c r="N76" s="969"/>
      <c r="O76" s="969"/>
      <c r="P76" s="970"/>
      <c r="Q76" s="972">
        <v>13233</v>
      </c>
      <c r="R76" s="973"/>
      <c r="S76" s="973"/>
      <c r="T76" s="973"/>
      <c r="U76" s="974"/>
      <c r="V76" s="975">
        <v>15231</v>
      </c>
      <c r="W76" s="973"/>
      <c r="X76" s="973"/>
      <c r="Y76" s="973"/>
      <c r="Z76" s="974"/>
      <c r="AA76" s="975">
        <v>-1998</v>
      </c>
      <c r="AB76" s="973"/>
      <c r="AC76" s="973"/>
      <c r="AD76" s="973"/>
      <c r="AE76" s="974"/>
      <c r="AF76" s="975">
        <v>1151</v>
      </c>
      <c r="AG76" s="973"/>
      <c r="AH76" s="973"/>
      <c r="AI76" s="973"/>
      <c r="AJ76" s="974"/>
      <c r="AK76" s="975">
        <v>2019</v>
      </c>
      <c r="AL76" s="973"/>
      <c r="AM76" s="973"/>
      <c r="AN76" s="973"/>
      <c r="AO76" s="974"/>
      <c r="AP76" s="975">
        <v>6037</v>
      </c>
      <c r="AQ76" s="973"/>
      <c r="AR76" s="973"/>
      <c r="AS76" s="973"/>
      <c r="AT76" s="974"/>
      <c r="AU76" s="975">
        <v>400</v>
      </c>
      <c r="AV76" s="973"/>
      <c r="AW76" s="973"/>
      <c r="AX76" s="973"/>
      <c r="AY76" s="974"/>
      <c r="AZ76" s="976" t="s">
        <v>382</v>
      </c>
      <c r="BA76" s="976"/>
      <c r="BB76" s="976"/>
      <c r="BC76" s="976"/>
      <c r="BD76" s="97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552</v>
      </c>
      <c r="C77" s="969"/>
      <c r="D77" s="969"/>
      <c r="E77" s="969"/>
      <c r="F77" s="969"/>
      <c r="G77" s="969"/>
      <c r="H77" s="969"/>
      <c r="I77" s="969"/>
      <c r="J77" s="969"/>
      <c r="K77" s="969"/>
      <c r="L77" s="969"/>
      <c r="M77" s="969"/>
      <c r="N77" s="969"/>
      <c r="O77" s="969"/>
      <c r="P77" s="970"/>
      <c r="Q77" s="972">
        <v>483</v>
      </c>
      <c r="R77" s="973"/>
      <c r="S77" s="973"/>
      <c r="T77" s="973"/>
      <c r="U77" s="974"/>
      <c r="V77" s="975">
        <v>453</v>
      </c>
      <c r="W77" s="973"/>
      <c r="X77" s="973"/>
      <c r="Y77" s="973"/>
      <c r="Z77" s="974"/>
      <c r="AA77" s="975">
        <v>30</v>
      </c>
      <c r="AB77" s="973"/>
      <c r="AC77" s="973"/>
      <c r="AD77" s="973"/>
      <c r="AE77" s="974"/>
      <c r="AF77" s="975">
        <v>30</v>
      </c>
      <c r="AG77" s="973"/>
      <c r="AH77" s="973"/>
      <c r="AI77" s="973"/>
      <c r="AJ77" s="974"/>
      <c r="AK77" s="975">
        <v>11</v>
      </c>
      <c r="AL77" s="973"/>
      <c r="AM77" s="973"/>
      <c r="AN77" s="973"/>
      <c r="AO77" s="974"/>
      <c r="AP77" s="975">
        <v>0</v>
      </c>
      <c r="AQ77" s="973"/>
      <c r="AR77" s="973"/>
      <c r="AS77" s="973"/>
      <c r="AT77" s="974"/>
      <c r="AU77" s="975">
        <v>0</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551</v>
      </c>
      <c r="C78" s="969"/>
      <c r="D78" s="969"/>
      <c r="E78" s="969"/>
      <c r="F78" s="969"/>
      <c r="G78" s="969"/>
      <c r="H78" s="969"/>
      <c r="I78" s="969"/>
      <c r="J78" s="969"/>
      <c r="K78" s="969"/>
      <c r="L78" s="969"/>
      <c r="M78" s="969"/>
      <c r="N78" s="969"/>
      <c r="O78" s="969"/>
      <c r="P78" s="970"/>
      <c r="Q78" s="971">
        <v>154969</v>
      </c>
      <c r="R78" s="965"/>
      <c r="S78" s="965"/>
      <c r="T78" s="965"/>
      <c r="U78" s="965"/>
      <c r="V78" s="965">
        <v>149805</v>
      </c>
      <c r="W78" s="965"/>
      <c r="X78" s="965"/>
      <c r="Y78" s="965"/>
      <c r="Z78" s="965"/>
      <c r="AA78" s="965">
        <v>5164</v>
      </c>
      <c r="AB78" s="965"/>
      <c r="AC78" s="965"/>
      <c r="AD78" s="965"/>
      <c r="AE78" s="965"/>
      <c r="AF78" s="965">
        <v>5163</v>
      </c>
      <c r="AG78" s="965"/>
      <c r="AH78" s="965"/>
      <c r="AI78" s="965"/>
      <c r="AJ78" s="965"/>
      <c r="AK78" s="965">
        <v>2726</v>
      </c>
      <c r="AL78" s="965"/>
      <c r="AM78" s="965"/>
      <c r="AN78" s="965"/>
      <c r="AO78" s="965"/>
      <c r="AP78" s="965">
        <v>0</v>
      </c>
      <c r="AQ78" s="965"/>
      <c r="AR78" s="965"/>
      <c r="AS78" s="965"/>
      <c r="AT78" s="965"/>
      <c r="AU78" s="965">
        <v>0</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396</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SUM(AF68:AJ78)</f>
        <v>8304</v>
      </c>
      <c r="AG88" s="953"/>
      <c r="AH88" s="953"/>
      <c r="AI88" s="953"/>
      <c r="AJ88" s="953"/>
      <c r="AK88" s="957"/>
      <c r="AL88" s="957"/>
      <c r="AM88" s="957"/>
      <c r="AN88" s="957"/>
      <c r="AO88" s="957"/>
      <c r="AP88" s="953">
        <f>SUM(AP68:AT78)</f>
        <v>10443</v>
      </c>
      <c r="AQ88" s="953"/>
      <c r="AR88" s="953"/>
      <c r="AS88" s="953"/>
      <c r="AT88" s="953"/>
      <c r="AU88" s="953">
        <f>SUM(AU68:AY78)</f>
        <v>782</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397</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18</v>
      </c>
      <c r="CS102" s="945"/>
      <c r="CT102" s="945"/>
      <c r="CU102" s="945"/>
      <c r="CV102" s="946"/>
      <c r="CW102" s="944">
        <v>2</v>
      </c>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398</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399</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402</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403</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404</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405</v>
      </c>
      <c r="AB109" s="886"/>
      <c r="AC109" s="886"/>
      <c r="AD109" s="886"/>
      <c r="AE109" s="887"/>
      <c r="AF109" s="888" t="s">
        <v>284</v>
      </c>
      <c r="AG109" s="886"/>
      <c r="AH109" s="886"/>
      <c r="AI109" s="886"/>
      <c r="AJ109" s="887"/>
      <c r="AK109" s="888" t="s">
        <v>283</v>
      </c>
      <c r="AL109" s="886"/>
      <c r="AM109" s="886"/>
      <c r="AN109" s="886"/>
      <c r="AO109" s="887"/>
      <c r="AP109" s="888" t="s">
        <v>406</v>
      </c>
      <c r="AQ109" s="886"/>
      <c r="AR109" s="886"/>
      <c r="AS109" s="886"/>
      <c r="AT109" s="917"/>
      <c r="AU109" s="885" t="s">
        <v>404</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405</v>
      </c>
      <c r="BR109" s="886"/>
      <c r="BS109" s="886"/>
      <c r="BT109" s="886"/>
      <c r="BU109" s="887"/>
      <c r="BV109" s="888" t="s">
        <v>284</v>
      </c>
      <c r="BW109" s="886"/>
      <c r="BX109" s="886"/>
      <c r="BY109" s="886"/>
      <c r="BZ109" s="887"/>
      <c r="CA109" s="888" t="s">
        <v>283</v>
      </c>
      <c r="CB109" s="886"/>
      <c r="CC109" s="886"/>
      <c r="CD109" s="886"/>
      <c r="CE109" s="887"/>
      <c r="CF109" s="926" t="s">
        <v>406</v>
      </c>
      <c r="CG109" s="926"/>
      <c r="CH109" s="926"/>
      <c r="CI109" s="926"/>
      <c r="CJ109" s="926"/>
      <c r="CK109" s="888" t="s">
        <v>407</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405</v>
      </c>
      <c r="DH109" s="886"/>
      <c r="DI109" s="886"/>
      <c r="DJ109" s="886"/>
      <c r="DK109" s="887"/>
      <c r="DL109" s="888" t="s">
        <v>284</v>
      </c>
      <c r="DM109" s="886"/>
      <c r="DN109" s="886"/>
      <c r="DO109" s="886"/>
      <c r="DP109" s="887"/>
      <c r="DQ109" s="888" t="s">
        <v>283</v>
      </c>
      <c r="DR109" s="886"/>
      <c r="DS109" s="886"/>
      <c r="DT109" s="886"/>
      <c r="DU109" s="887"/>
      <c r="DV109" s="888" t="s">
        <v>406</v>
      </c>
      <c r="DW109" s="886"/>
      <c r="DX109" s="886"/>
      <c r="DY109" s="886"/>
      <c r="DZ109" s="917"/>
    </row>
    <row r="110" spans="1:131" s="197" customFormat="1" ht="26.25" customHeight="1">
      <c r="A110" s="755" t="s">
        <v>408</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654336</v>
      </c>
      <c r="AB110" s="871"/>
      <c r="AC110" s="871"/>
      <c r="AD110" s="871"/>
      <c r="AE110" s="872"/>
      <c r="AF110" s="873">
        <v>634431</v>
      </c>
      <c r="AG110" s="871"/>
      <c r="AH110" s="871"/>
      <c r="AI110" s="871"/>
      <c r="AJ110" s="872"/>
      <c r="AK110" s="873">
        <v>605933</v>
      </c>
      <c r="AL110" s="871"/>
      <c r="AM110" s="871"/>
      <c r="AN110" s="871"/>
      <c r="AO110" s="872"/>
      <c r="AP110" s="874">
        <v>17.5</v>
      </c>
      <c r="AQ110" s="875"/>
      <c r="AR110" s="875"/>
      <c r="AS110" s="875"/>
      <c r="AT110" s="876"/>
      <c r="AU110" s="918" t="s">
        <v>61</v>
      </c>
      <c r="AV110" s="919"/>
      <c r="AW110" s="919"/>
      <c r="AX110" s="919"/>
      <c r="AY110" s="920"/>
      <c r="AZ110" s="814" t="s">
        <v>409</v>
      </c>
      <c r="BA110" s="756"/>
      <c r="BB110" s="756"/>
      <c r="BC110" s="756"/>
      <c r="BD110" s="756"/>
      <c r="BE110" s="756"/>
      <c r="BF110" s="756"/>
      <c r="BG110" s="756"/>
      <c r="BH110" s="756"/>
      <c r="BI110" s="756"/>
      <c r="BJ110" s="756"/>
      <c r="BK110" s="756"/>
      <c r="BL110" s="756"/>
      <c r="BM110" s="756"/>
      <c r="BN110" s="756"/>
      <c r="BO110" s="756"/>
      <c r="BP110" s="757"/>
      <c r="BQ110" s="797">
        <v>5502219</v>
      </c>
      <c r="BR110" s="798"/>
      <c r="BS110" s="798"/>
      <c r="BT110" s="798"/>
      <c r="BU110" s="798"/>
      <c r="BV110" s="798">
        <v>5280726</v>
      </c>
      <c r="BW110" s="798"/>
      <c r="BX110" s="798"/>
      <c r="BY110" s="798"/>
      <c r="BZ110" s="798"/>
      <c r="CA110" s="798">
        <v>5052351</v>
      </c>
      <c r="CB110" s="798"/>
      <c r="CC110" s="798"/>
      <c r="CD110" s="798"/>
      <c r="CE110" s="798"/>
      <c r="CF110" s="859">
        <v>146</v>
      </c>
      <c r="CG110" s="860"/>
      <c r="CH110" s="860"/>
      <c r="CI110" s="860"/>
      <c r="CJ110" s="860"/>
      <c r="CK110" s="914" t="s">
        <v>410</v>
      </c>
      <c r="CL110" s="862"/>
      <c r="CM110" s="867" t="s">
        <v>411</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412</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413</v>
      </c>
      <c r="BA111" s="766"/>
      <c r="BB111" s="766"/>
      <c r="BC111" s="766"/>
      <c r="BD111" s="766"/>
      <c r="BE111" s="766"/>
      <c r="BF111" s="766"/>
      <c r="BG111" s="766"/>
      <c r="BH111" s="766"/>
      <c r="BI111" s="766"/>
      <c r="BJ111" s="766"/>
      <c r="BK111" s="766"/>
      <c r="BL111" s="766"/>
      <c r="BM111" s="766"/>
      <c r="BN111" s="766"/>
      <c r="BO111" s="766"/>
      <c r="BP111" s="767"/>
      <c r="BQ111" s="768">
        <v>33856</v>
      </c>
      <c r="BR111" s="769"/>
      <c r="BS111" s="769"/>
      <c r="BT111" s="769"/>
      <c r="BU111" s="769"/>
      <c r="BV111" s="769">
        <v>19571</v>
      </c>
      <c r="BW111" s="769"/>
      <c r="BX111" s="769"/>
      <c r="BY111" s="769"/>
      <c r="BZ111" s="769"/>
      <c r="CA111" s="769">
        <v>16419</v>
      </c>
      <c r="CB111" s="769"/>
      <c r="CC111" s="769"/>
      <c r="CD111" s="769"/>
      <c r="CE111" s="769"/>
      <c r="CF111" s="846">
        <v>0.5</v>
      </c>
      <c r="CG111" s="847"/>
      <c r="CH111" s="847"/>
      <c r="CI111" s="847"/>
      <c r="CJ111" s="847"/>
      <c r="CK111" s="915"/>
      <c r="CL111" s="864"/>
      <c r="CM111" s="801" t="s">
        <v>414</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415</v>
      </c>
      <c r="B112" s="901"/>
      <c r="C112" s="766" t="s">
        <v>416</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417</v>
      </c>
      <c r="BA112" s="766"/>
      <c r="BB112" s="766"/>
      <c r="BC112" s="766"/>
      <c r="BD112" s="766"/>
      <c r="BE112" s="766"/>
      <c r="BF112" s="766"/>
      <c r="BG112" s="766"/>
      <c r="BH112" s="766"/>
      <c r="BI112" s="766"/>
      <c r="BJ112" s="766"/>
      <c r="BK112" s="766"/>
      <c r="BL112" s="766"/>
      <c r="BM112" s="766"/>
      <c r="BN112" s="766"/>
      <c r="BO112" s="766"/>
      <c r="BP112" s="767"/>
      <c r="BQ112" s="768">
        <v>6505804</v>
      </c>
      <c r="BR112" s="769"/>
      <c r="BS112" s="769"/>
      <c r="BT112" s="769"/>
      <c r="BU112" s="769"/>
      <c r="BV112" s="769">
        <v>6442015</v>
      </c>
      <c r="BW112" s="769"/>
      <c r="BX112" s="769"/>
      <c r="BY112" s="769"/>
      <c r="BZ112" s="769"/>
      <c r="CA112" s="769">
        <v>6477069</v>
      </c>
      <c r="CB112" s="769"/>
      <c r="CC112" s="769"/>
      <c r="CD112" s="769"/>
      <c r="CE112" s="769"/>
      <c r="CF112" s="846">
        <v>187.2</v>
      </c>
      <c r="CG112" s="847"/>
      <c r="CH112" s="847"/>
      <c r="CI112" s="847"/>
      <c r="CJ112" s="847"/>
      <c r="CK112" s="915"/>
      <c r="CL112" s="864"/>
      <c r="CM112" s="801" t="s">
        <v>418</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31763</v>
      </c>
      <c r="DH112" s="769"/>
      <c r="DI112" s="769"/>
      <c r="DJ112" s="769"/>
      <c r="DK112" s="769"/>
      <c r="DL112" s="769">
        <v>19571</v>
      </c>
      <c r="DM112" s="769"/>
      <c r="DN112" s="769"/>
      <c r="DO112" s="769"/>
      <c r="DP112" s="769"/>
      <c r="DQ112" s="769">
        <v>16419</v>
      </c>
      <c r="DR112" s="769"/>
      <c r="DS112" s="769"/>
      <c r="DT112" s="769"/>
      <c r="DU112" s="769"/>
      <c r="DV112" s="821">
        <v>0.5</v>
      </c>
      <c r="DW112" s="821"/>
      <c r="DX112" s="821"/>
      <c r="DY112" s="821"/>
      <c r="DZ112" s="822"/>
    </row>
    <row r="113" spans="1:130" s="197" customFormat="1" ht="26.25" customHeight="1">
      <c r="A113" s="902"/>
      <c r="B113" s="903"/>
      <c r="C113" s="766" t="s">
        <v>419</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278414</v>
      </c>
      <c r="AB113" s="907"/>
      <c r="AC113" s="907"/>
      <c r="AD113" s="907"/>
      <c r="AE113" s="908"/>
      <c r="AF113" s="909">
        <v>325503</v>
      </c>
      <c r="AG113" s="907"/>
      <c r="AH113" s="907"/>
      <c r="AI113" s="907"/>
      <c r="AJ113" s="908"/>
      <c r="AK113" s="909">
        <v>356603</v>
      </c>
      <c r="AL113" s="907"/>
      <c r="AM113" s="907"/>
      <c r="AN113" s="907"/>
      <c r="AO113" s="908"/>
      <c r="AP113" s="910">
        <v>10.3</v>
      </c>
      <c r="AQ113" s="911"/>
      <c r="AR113" s="911"/>
      <c r="AS113" s="911"/>
      <c r="AT113" s="912"/>
      <c r="AU113" s="921"/>
      <c r="AV113" s="922"/>
      <c r="AW113" s="922"/>
      <c r="AX113" s="922"/>
      <c r="AY113" s="923"/>
      <c r="AZ113" s="765" t="s">
        <v>420</v>
      </c>
      <c r="BA113" s="766"/>
      <c r="BB113" s="766"/>
      <c r="BC113" s="766"/>
      <c r="BD113" s="766"/>
      <c r="BE113" s="766"/>
      <c r="BF113" s="766"/>
      <c r="BG113" s="766"/>
      <c r="BH113" s="766"/>
      <c r="BI113" s="766"/>
      <c r="BJ113" s="766"/>
      <c r="BK113" s="766"/>
      <c r="BL113" s="766"/>
      <c r="BM113" s="766"/>
      <c r="BN113" s="766"/>
      <c r="BO113" s="766"/>
      <c r="BP113" s="767"/>
      <c r="BQ113" s="768">
        <v>458667</v>
      </c>
      <c r="BR113" s="769"/>
      <c r="BS113" s="769"/>
      <c r="BT113" s="769"/>
      <c r="BU113" s="769"/>
      <c r="BV113" s="769">
        <v>625411</v>
      </c>
      <c r="BW113" s="769"/>
      <c r="BX113" s="769"/>
      <c r="BY113" s="769"/>
      <c r="BZ113" s="769"/>
      <c r="CA113" s="769">
        <v>781751</v>
      </c>
      <c r="CB113" s="769"/>
      <c r="CC113" s="769"/>
      <c r="CD113" s="769"/>
      <c r="CE113" s="769"/>
      <c r="CF113" s="846">
        <v>22.6</v>
      </c>
      <c r="CG113" s="847"/>
      <c r="CH113" s="847"/>
      <c r="CI113" s="847"/>
      <c r="CJ113" s="847"/>
      <c r="CK113" s="915"/>
      <c r="CL113" s="864"/>
      <c r="CM113" s="801" t="s">
        <v>421</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422</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25606</v>
      </c>
      <c r="AB114" s="782"/>
      <c r="AC114" s="782"/>
      <c r="AD114" s="782"/>
      <c r="AE114" s="783"/>
      <c r="AF114" s="784">
        <v>25501</v>
      </c>
      <c r="AG114" s="782"/>
      <c r="AH114" s="782"/>
      <c r="AI114" s="782"/>
      <c r="AJ114" s="783"/>
      <c r="AK114" s="784">
        <v>9684</v>
      </c>
      <c r="AL114" s="782"/>
      <c r="AM114" s="782"/>
      <c r="AN114" s="782"/>
      <c r="AO114" s="783"/>
      <c r="AP114" s="752">
        <v>0.3</v>
      </c>
      <c r="AQ114" s="753"/>
      <c r="AR114" s="753"/>
      <c r="AS114" s="753"/>
      <c r="AT114" s="754"/>
      <c r="AU114" s="921"/>
      <c r="AV114" s="922"/>
      <c r="AW114" s="922"/>
      <c r="AX114" s="922"/>
      <c r="AY114" s="923"/>
      <c r="AZ114" s="765" t="s">
        <v>423</v>
      </c>
      <c r="BA114" s="766"/>
      <c r="BB114" s="766"/>
      <c r="BC114" s="766"/>
      <c r="BD114" s="766"/>
      <c r="BE114" s="766"/>
      <c r="BF114" s="766"/>
      <c r="BG114" s="766"/>
      <c r="BH114" s="766"/>
      <c r="BI114" s="766"/>
      <c r="BJ114" s="766"/>
      <c r="BK114" s="766"/>
      <c r="BL114" s="766"/>
      <c r="BM114" s="766"/>
      <c r="BN114" s="766"/>
      <c r="BO114" s="766"/>
      <c r="BP114" s="767"/>
      <c r="BQ114" s="768">
        <v>1423715</v>
      </c>
      <c r="BR114" s="769"/>
      <c r="BS114" s="769"/>
      <c r="BT114" s="769"/>
      <c r="BU114" s="769"/>
      <c r="BV114" s="769">
        <v>1446838</v>
      </c>
      <c r="BW114" s="769"/>
      <c r="BX114" s="769"/>
      <c r="BY114" s="769"/>
      <c r="BZ114" s="769"/>
      <c r="CA114" s="769">
        <v>1372448</v>
      </c>
      <c r="CB114" s="769"/>
      <c r="CC114" s="769"/>
      <c r="CD114" s="769"/>
      <c r="CE114" s="769"/>
      <c r="CF114" s="846">
        <v>39.700000000000003</v>
      </c>
      <c r="CG114" s="847"/>
      <c r="CH114" s="847"/>
      <c r="CI114" s="847"/>
      <c r="CJ114" s="847"/>
      <c r="CK114" s="915"/>
      <c r="CL114" s="864"/>
      <c r="CM114" s="801" t="s">
        <v>424</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425</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16135</v>
      </c>
      <c r="AB115" s="907"/>
      <c r="AC115" s="907"/>
      <c r="AD115" s="907"/>
      <c r="AE115" s="908"/>
      <c r="AF115" s="909">
        <v>13967</v>
      </c>
      <c r="AG115" s="907"/>
      <c r="AH115" s="907"/>
      <c r="AI115" s="907"/>
      <c r="AJ115" s="908"/>
      <c r="AK115" s="909">
        <v>8242</v>
      </c>
      <c r="AL115" s="907"/>
      <c r="AM115" s="907"/>
      <c r="AN115" s="907"/>
      <c r="AO115" s="908"/>
      <c r="AP115" s="910">
        <v>0.2</v>
      </c>
      <c r="AQ115" s="911"/>
      <c r="AR115" s="911"/>
      <c r="AS115" s="911"/>
      <c r="AT115" s="912"/>
      <c r="AU115" s="921"/>
      <c r="AV115" s="922"/>
      <c r="AW115" s="922"/>
      <c r="AX115" s="922"/>
      <c r="AY115" s="923"/>
      <c r="AZ115" s="765" t="s">
        <v>426</v>
      </c>
      <c r="BA115" s="766"/>
      <c r="BB115" s="766"/>
      <c r="BC115" s="766"/>
      <c r="BD115" s="766"/>
      <c r="BE115" s="766"/>
      <c r="BF115" s="766"/>
      <c r="BG115" s="766"/>
      <c r="BH115" s="766"/>
      <c r="BI115" s="766"/>
      <c r="BJ115" s="766"/>
      <c r="BK115" s="766"/>
      <c r="BL115" s="766"/>
      <c r="BM115" s="766"/>
      <c r="BN115" s="766"/>
      <c r="BO115" s="766"/>
      <c r="BP115" s="767"/>
      <c r="BQ115" s="768">
        <v>2000</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427</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428</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9</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429</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430</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168</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431</v>
      </c>
      <c r="Z117" s="887"/>
      <c r="AA117" s="892">
        <v>974500</v>
      </c>
      <c r="AB117" s="893"/>
      <c r="AC117" s="893"/>
      <c r="AD117" s="893"/>
      <c r="AE117" s="894"/>
      <c r="AF117" s="896">
        <v>999402</v>
      </c>
      <c r="AG117" s="893"/>
      <c r="AH117" s="893"/>
      <c r="AI117" s="893"/>
      <c r="AJ117" s="894"/>
      <c r="AK117" s="896">
        <v>980462</v>
      </c>
      <c r="AL117" s="893"/>
      <c r="AM117" s="893"/>
      <c r="AN117" s="893"/>
      <c r="AO117" s="894"/>
      <c r="AP117" s="897"/>
      <c r="AQ117" s="898"/>
      <c r="AR117" s="898"/>
      <c r="AS117" s="898"/>
      <c r="AT117" s="899"/>
      <c r="AU117" s="921"/>
      <c r="AV117" s="922"/>
      <c r="AW117" s="922"/>
      <c r="AX117" s="922"/>
      <c r="AY117" s="923"/>
      <c r="AZ117" s="843" t="s">
        <v>432</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433</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407</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405</v>
      </c>
      <c r="AB118" s="886"/>
      <c r="AC118" s="886"/>
      <c r="AD118" s="886"/>
      <c r="AE118" s="887"/>
      <c r="AF118" s="888" t="s">
        <v>284</v>
      </c>
      <c r="AG118" s="886"/>
      <c r="AH118" s="886"/>
      <c r="AI118" s="886"/>
      <c r="AJ118" s="887"/>
      <c r="AK118" s="888" t="s">
        <v>283</v>
      </c>
      <c r="AL118" s="886"/>
      <c r="AM118" s="886"/>
      <c r="AN118" s="886"/>
      <c r="AO118" s="887"/>
      <c r="AP118" s="889" t="s">
        <v>406</v>
      </c>
      <c r="AQ118" s="890"/>
      <c r="AR118" s="890"/>
      <c r="AS118" s="890"/>
      <c r="AT118" s="891"/>
      <c r="AU118" s="924"/>
      <c r="AV118" s="925"/>
      <c r="AW118" s="925"/>
      <c r="AX118" s="925"/>
      <c r="AY118" s="925"/>
      <c r="AZ118" s="228" t="s">
        <v>168</v>
      </c>
      <c r="BA118" s="228"/>
      <c r="BB118" s="228"/>
      <c r="BC118" s="228"/>
      <c r="BD118" s="228"/>
      <c r="BE118" s="228"/>
      <c r="BF118" s="228"/>
      <c r="BG118" s="228"/>
      <c r="BH118" s="228"/>
      <c r="BI118" s="228"/>
      <c r="BJ118" s="228"/>
      <c r="BK118" s="228"/>
      <c r="BL118" s="228"/>
      <c r="BM118" s="228"/>
      <c r="BN118" s="228"/>
      <c r="BO118" s="835" t="s">
        <v>434</v>
      </c>
      <c r="BP118" s="836"/>
      <c r="BQ118" s="855">
        <v>13926261</v>
      </c>
      <c r="BR118" s="856"/>
      <c r="BS118" s="856"/>
      <c r="BT118" s="856"/>
      <c r="BU118" s="856"/>
      <c r="BV118" s="856">
        <v>13814561</v>
      </c>
      <c r="BW118" s="856"/>
      <c r="BX118" s="856"/>
      <c r="BY118" s="856"/>
      <c r="BZ118" s="856"/>
      <c r="CA118" s="856">
        <v>13700038</v>
      </c>
      <c r="CB118" s="856"/>
      <c r="CC118" s="856"/>
      <c r="CD118" s="856"/>
      <c r="CE118" s="856"/>
      <c r="CF118" s="741"/>
      <c r="CG118" s="742"/>
      <c r="CH118" s="742"/>
      <c r="CI118" s="742"/>
      <c r="CJ118" s="839"/>
      <c r="CK118" s="915"/>
      <c r="CL118" s="864"/>
      <c r="CM118" s="801" t="s">
        <v>435</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410</v>
      </c>
      <c r="B119" s="862"/>
      <c r="C119" s="867" t="s">
        <v>411</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436</v>
      </c>
      <c r="AV119" s="878"/>
      <c r="AW119" s="878"/>
      <c r="AX119" s="878"/>
      <c r="AY119" s="879"/>
      <c r="AZ119" s="814" t="s">
        <v>437</v>
      </c>
      <c r="BA119" s="756"/>
      <c r="BB119" s="756"/>
      <c r="BC119" s="756"/>
      <c r="BD119" s="756"/>
      <c r="BE119" s="756"/>
      <c r="BF119" s="756"/>
      <c r="BG119" s="756"/>
      <c r="BH119" s="756"/>
      <c r="BI119" s="756"/>
      <c r="BJ119" s="756"/>
      <c r="BK119" s="756"/>
      <c r="BL119" s="756"/>
      <c r="BM119" s="756"/>
      <c r="BN119" s="756"/>
      <c r="BO119" s="756"/>
      <c r="BP119" s="757"/>
      <c r="BQ119" s="797">
        <v>653425</v>
      </c>
      <c r="BR119" s="798"/>
      <c r="BS119" s="798"/>
      <c r="BT119" s="798"/>
      <c r="BU119" s="798"/>
      <c r="BV119" s="798">
        <v>490520</v>
      </c>
      <c r="BW119" s="798"/>
      <c r="BX119" s="798"/>
      <c r="BY119" s="798"/>
      <c r="BZ119" s="798"/>
      <c r="CA119" s="798">
        <v>725851</v>
      </c>
      <c r="CB119" s="798"/>
      <c r="CC119" s="798"/>
      <c r="CD119" s="798"/>
      <c r="CE119" s="798"/>
      <c r="CF119" s="859">
        <v>21</v>
      </c>
      <c r="CG119" s="860"/>
      <c r="CH119" s="860"/>
      <c r="CI119" s="860"/>
      <c r="CJ119" s="860"/>
      <c r="CK119" s="916"/>
      <c r="CL119" s="866"/>
      <c r="CM119" s="823" t="s">
        <v>438</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2093</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414</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439</v>
      </c>
      <c r="BA120" s="766"/>
      <c r="BB120" s="766"/>
      <c r="BC120" s="766"/>
      <c r="BD120" s="766"/>
      <c r="BE120" s="766"/>
      <c r="BF120" s="766"/>
      <c r="BG120" s="766"/>
      <c r="BH120" s="766"/>
      <c r="BI120" s="766"/>
      <c r="BJ120" s="766"/>
      <c r="BK120" s="766"/>
      <c r="BL120" s="766"/>
      <c r="BM120" s="766"/>
      <c r="BN120" s="766"/>
      <c r="BO120" s="766"/>
      <c r="BP120" s="767"/>
      <c r="BQ120" s="768">
        <v>29311</v>
      </c>
      <c r="BR120" s="769"/>
      <c r="BS120" s="769"/>
      <c r="BT120" s="769"/>
      <c r="BU120" s="769"/>
      <c r="BV120" s="769">
        <v>21414</v>
      </c>
      <c r="BW120" s="769"/>
      <c r="BX120" s="769"/>
      <c r="BY120" s="769"/>
      <c r="BZ120" s="769"/>
      <c r="CA120" s="769">
        <v>8841</v>
      </c>
      <c r="CB120" s="769"/>
      <c r="CC120" s="769"/>
      <c r="CD120" s="769"/>
      <c r="CE120" s="769"/>
      <c r="CF120" s="846">
        <v>0.3</v>
      </c>
      <c r="CG120" s="847"/>
      <c r="CH120" s="847"/>
      <c r="CI120" s="847"/>
      <c r="CJ120" s="847"/>
      <c r="CK120" s="848" t="s">
        <v>440</v>
      </c>
      <c r="CL120" s="808"/>
      <c r="CM120" s="808"/>
      <c r="CN120" s="808"/>
      <c r="CO120" s="809"/>
      <c r="CP120" s="852" t="s">
        <v>383</v>
      </c>
      <c r="CQ120" s="853"/>
      <c r="CR120" s="853"/>
      <c r="CS120" s="853"/>
      <c r="CT120" s="853"/>
      <c r="CU120" s="853"/>
      <c r="CV120" s="853"/>
      <c r="CW120" s="853"/>
      <c r="CX120" s="853"/>
      <c r="CY120" s="853"/>
      <c r="CZ120" s="853"/>
      <c r="DA120" s="853"/>
      <c r="DB120" s="853"/>
      <c r="DC120" s="853"/>
      <c r="DD120" s="853"/>
      <c r="DE120" s="853"/>
      <c r="DF120" s="854"/>
      <c r="DG120" s="797">
        <v>6300247</v>
      </c>
      <c r="DH120" s="798"/>
      <c r="DI120" s="798"/>
      <c r="DJ120" s="798"/>
      <c r="DK120" s="798"/>
      <c r="DL120" s="798">
        <v>6231938</v>
      </c>
      <c r="DM120" s="798"/>
      <c r="DN120" s="798"/>
      <c r="DO120" s="798"/>
      <c r="DP120" s="798"/>
      <c r="DQ120" s="798">
        <v>6287751</v>
      </c>
      <c r="DR120" s="798"/>
      <c r="DS120" s="798"/>
      <c r="DT120" s="798"/>
      <c r="DU120" s="798"/>
      <c r="DV120" s="799">
        <v>181.7</v>
      </c>
      <c r="DW120" s="799"/>
      <c r="DX120" s="799"/>
      <c r="DY120" s="799"/>
      <c r="DZ120" s="800"/>
    </row>
    <row r="121" spans="1:130" s="197" customFormat="1" ht="26.25" customHeight="1">
      <c r="A121" s="863"/>
      <c r="B121" s="864"/>
      <c r="C121" s="840" t="s">
        <v>441</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3149</v>
      </c>
      <c r="AB121" s="782"/>
      <c r="AC121" s="782"/>
      <c r="AD121" s="782"/>
      <c r="AE121" s="783"/>
      <c r="AF121" s="784">
        <v>3149</v>
      </c>
      <c r="AG121" s="782"/>
      <c r="AH121" s="782"/>
      <c r="AI121" s="782"/>
      <c r="AJ121" s="783"/>
      <c r="AK121" s="784">
        <v>3149</v>
      </c>
      <c r="AL121" s="782"/>
      <c r="AM121" s="782"/>
      <c r="AN121" s="782"/>
      <c r="AO121" s="783"/>
      <c r="AP121" s="752">
        <v>0.1</v>
      </c>
      <c r="AQ121" s="753"/>
      <c r="AR121" s="753"/>
      <c r="AS121" s="753"/>
      <c r="AT121" s="754"/>
      <c r="AU121" s="880"/>
      <c r="AV121" s="881"/>
      <c r="AW121" s="881"/>
      <c r="AX121" s="881"/>
      <c r="AY121" s="882"/>
      <c r="AZ121" s="843" t="s">
        <v>442</v>
      </c>
      <c r="BA121" s="844"/>
      <c r="BB121" s="844"/>
      <c r="BC121" s="844"/>
      <c r="BD121" s="844"/>
      <c r="BE121" s="844"/>
      <c r="BF121" s="844"/>
      <c r="BG121" s="844"/>
      <c r="BH121" s="844"/>
      <c r="BI121" s="844"/>
      <c r="BJ121" s="844"/>
      <c r="BK121" s="844"/>
      <c r="BL121" s="844"/>
      <c r="BM121" s="844"/>
      <c r="BN121" s="844"/>
      <c r="BO121" s="844"/>
      <c r="BP121" s="845"/>
      <c r="BQ121" s="855">
        <v>7176136</v>
      </c>
      <c r="BR121" s="856"/>
      <c r="BS121" s="856"/>
      <c r="BT121" s="856"/>
      <c r="BU121" s="856"/>
      <c r="BV121" s="856">
        <v>7181795</v>
      </c>
      <c r="BW121" s="856"/>
      <c r="BX121" s="856"/>
      <c r="BY121" s="856"/>
      <c r="BZ121" s="856"/>
      <c r="CA121" s="856">
        <v>7214125</v>
      </c>
      <c r="CB121" s="856"/>
      <c r="CC121" s="856"/>
      <c r="CD121" s="856"/>
      <c r="CE121" s="856"/>
      <c r="CF121" s="857">
        <v>208.5</v>
      </c>
      <c r="CG121" s="858"/>
      <c r="CH121" s="858"/>
      <c r="CI121" s="858"/>
      <c r="CJ121" s="858"/>
      <c r="CK121" s="849"/>
      <c r="CL121" s="810"/>
      <c r="CM121" s="810"/>
      <c r="CN121" s="810"/>
      <c r="CO121" s="811"/>
      <c r="CP121" s="826" t="s">
        <v>381</v>
      </c>
      <c r="CQ121" s="827"/>
      <c r="CR121" s="827"/>
      <c r="CS121" s="827"/>
      <c r="CT121" s="827"/>
      <c r="CU121" s="827"/>
      <c r="CV121" s="827"/>
      <c r="CW121" s="827"/>
      <c r="CX121" s="827"/>
      <c r="CY121" s="827"/>
      <c r="CZ121" s="827"/>
      <c r="DA121" s="827"/>
      <c r="DB121" s="827"/>
      <c r="DC121" s="827"/>
      <c r="DD121" s="827"/>
      <c r="DE121" s="827"/>
      <c r="DF121" s="828"/>
      <c r="DG121" s="768">
        <v>51524</v>
      </c>
      <c r="DH121" s="769"/>
      <c r="DI121" s="769"/>
      <c r="DJ121" s="769"/>
      <c r="DK121" s="769"/>
      <c r="DL121" s="769">
        <v>69090</v>
      </c>
      <c r="DM121" s="769"/>
      <c r="DN121" s="769"/>
      <c r="DO121" s="769"/>
      <c r="DP121" s="769"/>
      <c r="DQ121" s="769">
        <v>61377</v>
      </c>
      <c r="DR121" s="769"/>
      <c r="DS121" s="769"/>
      <c r="DT121" s="769"/>
      <c r="DU121" s="769"/>
      <c r="DV121" s="821">
        <v>1.8</v>
      </c>
      <c r="DW121" s="821"/>
      <c r="DX121" s="821"/>
      <c r="DY121" s="821"/>
      <c r="DZ121" s="822"/>
    </row>
    <row r="122" spans="1:130" s="197" customFormat="1" ht="26.25" customHeight="1">
      <c r="A122" s="863"/>
      <c r="B122" s="864"/>
      <c r="C122" s="801" t="s">
        <v>424</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168</v>
      </c>
      <c r="BA122" s="228"/>
      <c r="BB122" s="228"/>
      <c r="BC122" s="228"/>
      <c r="BD122" s="228"/>
      <c r="BE122" s="228"/>
      <c r="BF122" s="228"/>
      <c r="BG122" s="228"/>
      <c r="BH122" s="228"/>
      <c r="BI122" s="228"/>
      <c r="BJ122" s="228"/>
      <c r="BK122" s="228"/>
      <c r="BL122" s="228"/>
      <c r="BM122" s="228"/>
      <c r="BN122" s="228"/>
      <c r="BO122" s="835" t="s">
        <v>443</v>
      </c>
      <c r="BP122" s="836"/>
      <c r="BQ122" s="837">
        <v>7858872</v>
      </c>
      <c r="BR122" s="838"/>
      <c r="BS122" s="838"/>
      <c r="BT122" s="838"/>
      <c r="BU122" s="838"/>
      <c r="BV122" s="838">
        <v>7693729</v>
      </c>
      <c r="BW122" s="838"/>
      <c r="BX122" s="838"/>
      <c r="BY122" s="838"/>
      <c r="BZ122" s="838"/>
      <c r="CA122" s="838">
        <v>7948817</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430</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444</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171</v>
      </c>
      <c r="BR123" s="830"/>
      <c r="BS123" s="830"/>
      <c r="BT123" s="830"/>
      <c r="BU123" s="830"/>
      <c r="BV123" s="830">
        <v>177.3</v>
      </c>
      <c r="BW123" s="830"/>
      <c r="BX123" s="830"/>
      <c r="BY123" s="830"/>
      <c r="BZ123" s="830"/>
      <c r="CA123" s="830">
        <v>166.1</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433</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445</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435</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446</v>
      </c>
      <c r="CL125" s="808"/>
      <c r="CM125" s="808"/>
      <c r="CN125" s="808"/>
      <c r="CO125" s="809"/>
      <c r="CP125" s="814" t="s">
        <v>447</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438</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10256</v>
      </c>
      <c r="AB126" s="782"/>
      <c r="AC126" s="782"/>
      <c r="AD126" s="782"/>
      <c r="AE126" s="783"/>
      <c r="AF126" s="784">
        <v>7987</v>
      </c>
      <c r="AG126" s="782"/>
      <c r="AH126" s="782"/>
      <c r="AI126" s="782"/>
      <c r="AJ126" s="783"/>
      <c r="AK126" s="784">
        <v>3152</v>
      </c>
      <c r="AL126" s="782"/>
      <c r="AM126" s="782"/>
      <c r="AN126" s="782"/>
      <c r="AO126" s="783"/>
      <c r="AP126" s="752">
        <v>0.1</v>
      </c>
      <c r="AQ126" s="753"/>
      <c r="AR126" s="753"/>
      <c r="AS126" s="753"/>
      <c r="AT126" s="754"/>
      <c r="AU126" s="233"/>
      <c r="AV126" s="233"/>
      <c r="AW126" s="233"/>
      <c r="AX126" s="804" t="s">
        <v>448</v>
      </c>
      <c r="AY126" s="762"/>
      <c r="AZ126" s="762"/>
      <c r="BA126" s="762"/>
      <c r="BB126" s="762"/>
      <c r="BC126" s="762"/>
      <c r="BD126" s="762"/>
      <c r="BE126" s="763"/>
      <c r="BF126" s="761" t="s">
        <v>449</v>
      </c>
      <c r="BG126" s="762"/>
      <c r="BH126" s="762"/>
      <c r="BI126" s="762"/>
      <c r="BJ126" s="762"/>
      <c r="BK126" s="762"/>
      <c r="BL126" s="763"/>
      <c r="BM126" s="761" t="s">
        <v>450</v>
      </c>
      <c r="BN126" s="762"/>
      <c r="BO126" s="762"/>
      <c r="BP126" s="762"/>
      <c r="BQ126" s="762"/>
      <c r="BR126" s="762"/>
      <c r="BS126" s="763"/>
      <c r="BT126" s="761" t="s">
        <v>451</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452</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453</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2730</v>
      </c>
      <c r="AB127" s="782"/>
      <c r="AC127" s="782"/>
      <c r="AD127" s="782"/>
      <c r="AE127" s="783"/>
      <c r="AF127" s="784">
        <v>2831</v>
      </c>
      <c r="AG127" s="782"/>
      <c r="AH127" s="782"/>
      <c r="AI127" s="782"/>
      <c r="AJ127" s="783"/>
      <c r="AK127" s="784">
        <v>1941</v>
      </c>
      <c r="AL127" s="782"/>
      <c r="AM127" s="782"/>
      <c r="AN127" s="782"/>
      <c r="AO127" s="783"/>
      <c r="AP127" s="752">
        <v>0.1</v>
      </c>
      <c r="AQ127" s="753"/>
      <c r="AR127" s="753"/>
      <c r="AS127" s="753"/>
      <c r="AT127" s="754"/>
      <c r="AU127" s="233"/>
      <c r="AV127" s="233"/>
      <c r="AW127" s="233"/>
      <c r="AX127" s="755" t="s">
        <v>454</v>
      </c>
      <c r="AY127" s="756"/>
      <c r="AZ127" s="756"/>
      <c r="BA127" s="756"/>
      <c r="BB127" s="756"/>
      <c r="BC127" s="756"/>
      <c r="BD127" s="756"/>
      <c r="BE127" s="757"/>
      <c r="BF127" s="758" t="s">
        <v>111</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455</v>
      </c>
      <c r="CQ127" s="750"/>
      <c r="CR127" s="750"/>
      <c r="CS127" s="750"/>
      <c r="CT127" s="750"/>
      <c r="CU127" s="750"/>
      <c r="CV127" s="750"/>
      <c r="CW127" s="750"/>
      <c r="CX127" s="750"/>
      <c r="CY127" s="750"/>
      <c r="CZ127" s="750"/>
      <c r="DA127" s="750"/>
      <c r="DB127" s="750"/>
      <c r="DC127" s="750"/>
      <c r="DD127" s="750"/>
      <c r="DE127" s="750"/>
      <c r="DF127" s="751"/>
      <c r="DG127" s="817">
        <v>2000</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456</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457</v>
      </c>
      <c r="X128" s="795"/>
      <c r="Y128" s="795"/>
      <c r="Z128" s="796"/>
      <c r="AA128" s="721">
        <v>10409</v>
      </c>
      <c r="AB128" s="722"/>
      <c r="AC128" s="722"/>
      <c r="AD128" s="722"/>
      <c r="AE128" s="723"/>
      <c r="AF128" s="724">
        <v>8829</v>
      </c>
      <c r="AG128" s="722"/>
      <c r="AH128" s="722"/>
      <c r="AI128" s="722"/>
      <c r="AJ128" s="723"/>
      <c r="AK128" s="724">
        <v>9</v>
      </c>
      <c r="AL128" s="722"/>
      <c r="AM128" s="722"/>
      <c r="AN128" s="722"/>
      <c r="AO128" s="723"/>
      <c r="AP128" s="725"/>
      <c r="AQ128" s="726"/>
      <c r="AR128" s="726"/>
      <c r="AS128" s="726"/>
      <c r="AT128" s="727"/>
      <c r="AU128" s="235"/>
      <c r="AV128" s="235"/>
      <c r="AW128" s="235"/>
      <c r="AX128" s="770" t="s">
        <v>458</v>
      </c>
      <c r="AY128" s="766"/>
      <c r="AZ128" s="766"/>
      <c r="BA128" s="766"/>
      <c r="BB128" s="766"/>
      <c r="BC128" s="766"/>
      <c r="BD128" s="766"/>
      <c r="BE128" s="767"/>
      <c r="BF128" s="788" t="s">
        <v>111</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459</v>
      </c>
      <c r="X129" s="779"/>
      <c r="Y129" s="779"/>
      <c r="Z129" s="780"/>
      <c r="AA129" s="781">
        <v>4015470</v>
      </c>
      <c r="AB129" s="782"/>
      <c r="AC129" s="782"/>
      <c r="AD129" s="782"/>
      <c r="AE129" s="783"/>
      <c r="AF129" s="784">
        <v>3960807</v>
      </c>
      <c r="AG129" s="782"/>
      <c r="AH129" s="782"/>
      <c r="AI129" s="782"/>
      <c r="AJ129" s="783"/>
      <c r="AK129" s="784">
        <v>3997535</v>
      </c>
      <c r="AL129" s="782"/>
      <c r="AM129" s="782"/>
      <c r="AN129" s="782"/>
      <c r="AO129" s="783"/>
      <c r="AP129" s="785"/>
      <c r="AQ129" s="786"/>
      <c r="AR129" s="786"/>
      <c r="AS129" s="786"/>
      <c r="AT129" s="787"/>
      <c r="AU129" s="235"/>
      <c r="AV129" s="235"/>
      <c r="AW129" s="235"/>
      <c r="AX129" s="770" t="s">
        <v>460</v>
      </c>
      <c r="AY129" s="766"/>
      <c r="AZ129" s="766"/>
      <c r="BA129" s="766"/>
      <c r="BB129" s="766"/>
      <c r="BC129" s="766"/>
      <c r="BD129" s="766"/>
      <c r="BE129" s="767"/>
      <c r="BF129" s="771">
        <v>13.5</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461</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462</v>
      </c>
      <c r="X130" s="779"/>
      <c r="Y130" s="779"/>
      <c r="Z130" s="780"/>
      <c r="AA130" s="781">
        <v>467785</v>
      </c>
      <c r="AB130" s="782"/>
      <c r="AC130" s="782"/>
      <c r="AD130" s="782"/>
      <c r="AE130" s="783"/>
      <c r="AF130" s="784">
        <v>510484</v>
      </c>
      <c r="AG130" s="782"/>
      <c r="AH130" s="782"/>
      <c r="AI130" s="782"/>
      <c r="AJ130" s="783"/>
      <c r="AK130" s="784">
        <v>536808</v>
      </c>
      <c r="AL130" s="782"/>
      <c r="AM130" s="782"/>
      <c r="AN130" s="782"/>
      <c r="AO130" s="783"/>
      <c r="AP130" s="785"/>
      <c r="AQ130" s="786"/>
      <c r="AR130" s="786"/>
      <c r="AS130" s="786"/>
      <c r="AT130" s="787"/>
      <c r="AU130" s="235"/>
      <c r="AV130" s="235"/>
      <c r="AW130" s="235"/>
      <c r="AX130" s="749" t="s">
        <v>463</v>
      </c>
      <c r="AY130" s="750"/>
      <c r="AZ130" s="750"/>
      <c r="BA130" s="750"/>
      <c r="BB130" s="750"/>
      <c r="BC130" s="750"/>
      <c r="BD130" s="750"/>
      <c r="BE130" s="751"/>
      <c r="BF130" s="703">
        <v>166.1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464</v>
      </c>
      <c r="X131" s="712"/>
      <c r="Y131" s="712"/>
      <c r="Z131" s="713"/>
      <c r="AA131" s="714">
        <v>3547685</v>
      </c>
      <c r="AB131" s="715"/>
      <c r="AC131" s="715"/>
      <c r="AD131" s="715"/>
      <c r="AE131" s="716"/>
      <c r="AF131" s="717">
        <v>3450323</v>
      </c>
      <c r="AG131" s="715"/>
      <c r="AH131" s="715"/>
      <c r="AI131" s="715"/>
      <c r="AJ131" s="716"/>
      <c r="AK131" s="717">
        <v>3460727</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465</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466</v>
      </c>
      <c r="W132" s="735"/>
      <c r="X132" s="735"/>
      <c r="Y132" s="735"/>
      <c r="Z132" s="736"/>
      <c r="AA132" s="737">
        <v>13.989573480000001</v>
      </c>
      <c r="AB132" s="738"/>
      <c r="AC132" s="738"/>
      <c r="AD132" s="738"/>
      <c r="AE132" s="739"/>
      <c r="AF132" s="740">
        <v>13.91432049</v>
      </c>
      <c r="AG132" s="738"/>
      <c r="AH132" s="738"/>
      <c r="AI132" s="738"/>
      <c r="AJ132" s="739"/>
      <c r="AK132" s="740">
        <v>12.81941627</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467</v>
      </c>
      <c r="W133" s="744"/>
      <c r="X133" s="744"/>
      <c r="Y133" s="744"/>
      <c r="Z133" s="745"/>
      <c r="AA133" s="746">
        <v>15.4</v>
      </c>
      <c r="AB133" s="747"/>
      <c r="AC133" s="747"/>
      <c r="AD133" s="747"/>
      <c r="AE133" s="748"/>
      <c r="AF133" s="746">
        <v>14.4</v>
      </c>
      <c r="AG133" s="747"/>
      <c r="AH133" s="747"/>
      <c r="AI133" s="747"/>
      <c r="AJ133" s="748"/>
      <c r="AK133" s="746">
        <v>13.5</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7" t="s">
        <v>470</v>
      </c>
      <c r="L7" s="254"/>
      <c r="M7" s="255" t="s">
        <v>471</v>
      </c>
      <c r="N7" s="256"/>
    </row>
    <row r="8" spans="1:16">
      <c r="A8" s="248"/>
      <c r="B8" s="244"/>
      <c r="C8" s="244"/>
      <c r="D8" s="244"/>
      <c r="E8" s="244"/>
      <c r="F8" s="244"/>
      <c r="G8" s="257"/>
      <c r="H8" s="258"/>
      <c r="I8" s="258"/>
      <c r="J8" s="259"/>
      <c r="K8" s="1118"/>
      <c r="L8" s="260" t="s">
        <v>472</v>
      </c>
      <c r="M8" s="261" t="s">
        <v>473</v>
      </c>
      <c r="N8" s="262" t="s">
        <v>474</v>
      </c>
    </row>
    <row r="9" spans="1:16">
      <c r="A9" s="248"/>
      <c r="B9" s="244"/>
      <c r="C9" s="244"/>
      <c r="D9" s="244"/>
      <c r="E9" s="244"/>
      <c r="F9" s="244"/>
      <c r="G9" s="1131" t="s">
        <v>475</v>
      </c>
      <c r="H9" s="1132"/>
      <c r="I9" s="1132"/>
      <c r="J9" s="1133"/>
      <c r="K9" s="263">
        <v>960364</v>
      </c>
      <c r="L9" s="264">
        <v>68646</v>
      </c>
      <c r="M9" s="265">
        <v>97117</v>
      </c>
      <c r="N9" s="266">
        <v>-29.3</v>
      </c>
    </row>
    <row r="10" spans="1:16">
      <c r="A10" s="248"/>
      <c r="B10" s="244"/>
      <c r="C10" s="244"/>
      <c r="D10" s="244"/>
      <c r="E10" s="244"/>
      <c r="F10" s="244"/>
      <c r="G10" s="1131" t="s">
        <v>476</v>
      </c>
      <c r="H10" s="1132"/>
      <c r="I10" s="1132"/>
      <c r="J10" s="1133"/>
      <c r="K10" s="267">
        <v>62318</v>
      </c>
      <c r="L10" s="268">
        <v>4454</v>
      </c>
      <c r="M10" s="269">
        <v>9839</v>
      </c>
      <c r="N10" s="270">
        <v>-54.7</v>
      </c>
    </row>
    <row r="11" spans="1:16" ht="13.5" customHeight="1">
      <c r="A11" s="248"/>
      <c r="B11" s="244"/>
      <c r="C11" s="244"/>
      <c r="D11" s="244"/>
      <c r="E11" s="244"/>
      <c r="F11" s="244"/>
      <c r="G11" s="1131" t="s">
        <v>477</v>
      </c>
      <c r="H11" s="1132"/>
      <c r="I11" s="1132"/>
      <c r="J11" s="1133"/>
      <c r="K11" s="267">
        <v>294407</v>
      </c>
      <c r="L11" s="268">
        <v>21044</v>
      </c>
      <c r="M11" s="269">
        <v>18048</v>
      </c>
      <c r="N11" s="270">
        <v>16.600000000000001</v>
      </c>
    </row>
    <row r="12" spans="1:16" ht="13.5" customHeight="1">
      <c r="A12" s="248"/>
      <c r="B12" s="244"/>
      <c r="C12" s="244"/>
      <c r="D12" s="244"/>
      <c r="E12" s="244"/>
      <c r="F12" s="244"/>
      <c r="G12" s="1131" t="s">
        <v>478</v>
      </c>
      <c r="H12" s="1132"/>
      <c r="I12" s="1132"/>
      <c r="J12" s="1133"/>
      <c r="K12" s="267">
        <v>17061</v>
      </c>
      <c r="L12" s="268">
        <v>1220</v>
      </c>
      <c r="M12" s="269">
        <v>2186</v>
      </c>
      <c r="N12" s="270">
        <v>-44.2</v>
      </c>
    </row>
    <row r="13" spans="1:16" ht="13.5" customHeight="1">
      <c r="A13" s="248"/>
      <c r="B13" s="244"/>
      <c r="C13" s="244"/>
      <c r="D13" s="244"/>
      <c r="E13" s="244"/>
      <c r="F13" s="244"/>
      <c r="G13" s="1131" t="s">
        <v>479</v>
      </c>
      <c r="H13" s="1132"/>
      <c r="I13" s="1132"/>
      <c r="J13" s="1133"/>
      <c r="K13" s="267" t="s">
        <v>480</v>
      </c>
      <c r="L13" s="268" t="s">
        <v>480</v>
      </c>
      <c r="M13" s="269" t="s">
        <v>480</v>
      </c>
      <c r="N13" s="270" t="s">
        <v>480</v>
      </c>
    </row>
    <row r="14" spans="1:16" ht="13.5" customHeight="1">
      <c r="A14" s="248"/>
      <c r="B14" s="244"/>
      <c r="C14" s="244"/>
      <c r="D14" s="244"/>
      <c r="E14" s="244"/>
      <c r="F14" s="244"/>
      <c r="G14" s="1131" t="s">
        <v>481</v>
      </c>
      <c r="H14" s="1132"/>
      <c r="I14" s="1132"/>
      <c r="J14" s="1133"/>
      <c r="K14" s="267">
        <v>72816</v>
      </c>
      <c r="L14" s="268">
        <v>5205</v>
      </c>
      <c r="M14" s="269">
        <v>5044</v>
      </c>
      <c r="N14" s="270">
        <v>3.2</v>
      </c>
    </row>
    <row r="15" spans="1:16" ht="13.5" customHeight="1">
      <c r="A15" s="248"/>
      <c r="B15" s="244"/>
      <c r="C15" s="244"/>
      <c r="D15" s="244"/>
      <c r="E15" s="244"/>
      <c r="F15" s="244"/>
      <c r="G15" s="1131" t="s">
        <v>482</v>
      </c>
      <c r="H15" s="1132"/>
      <c r="I15" s="1132"/>
      <c r="J15" s="1133"/>
      <c r="K15" s="267">
        <v>4915</v>
      </c>
      <c r="L15" s="268">
        <v>351</v>
      </c>
      <c r="M15" s="269">
        <v>2764</v>
      </c>
      <c r="N15" s="270">
        <v>-87.3</v>
      </c>
    </row>
    <row r="16" spans="1:16">
      <c r="A16" s="248"/>
      <c r="B16" s="244"/>
      <c r="C16" s="244"/>
      <c r="D16" s="244"/>
      <c r="E16" s="244"/>
      <c r="F16" s="244"/>
      <c r="G16" s="1134" t="s">
        <v>483</v>
      </c>
      <c r="H16" s="1135"/>
      <c r="I16" s="1135"/>
      <c r="J16" s="1136"/>
      <c r="K16" s="268">
        <v>-179505</v>
      </c>
      <c r="L16" s="268">
        <v>-12831</v>
      </c>
      <c r="M16" s="269">
        <v>-12014</v>
      </c>
      <c r="N16" s="270">
        <v>6.8</v>
      </c>
    </row>
    <row r="17" spans="1:16">
      <c r="A17" s="248"/>
      <c r="B17" s="244"/>
      <c r="C17" s="244"/>
      <c r="D17" s="244"/>
      <c r="E17" s="244"/>
      <c r="F17" s="244"/>
      <c r="G17" s="1134" t="s">
        <v>168</v>
      </c>
      <c r="H17" s="1135"/>
      <c r="I17" s="1135"/>
      <c r="J17" s="1136"/>
      <c r="K17" s="268">
        <v>1232376</v>
      </c>
      <c r="L17" s="268">
        <v>88090</v>
      </c>
      <c r="M17" s="269">
        <v>122985</v>
      </c>
      <c r="N17" s="270">
        <v>-28.4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28" t="s">
        <v>488</v>
      </c>
      <c r="H21" s="1129"/>
      <c r="I21" s="1129"/>
      <c r="J21" s="1130"/>
      <c r="K21" s="280">
        <v>7.22</v>
      </c>
      <c r="L21" s="281">
        <v>11.27</v>
      </c>
      <c r="M21" s="282">
        <v>-4.05</v>
      </c>
      <c r="N21" s="249"/>
      <c r="O21" s="283"/>
      <c r="P21" s="279"/>
    </row>
    <row r="22" spans="1:16" s="284" customFormat="1">
      <c r="A22" s="279"/>
      <c r="B22" s="249"/>
      <c r="C22" s="249"/>
      <c r="D22" s="249"/>
      <c r="E22" s="249"/>
      <c r="F22" s="249"/>
      <c r="G22" s="1128" t="s">
        <v>489</v>
      </c>
      <c r="H22" s="1129"/>
      <c r="I22" s="1129"/>
      <c r="J22" s="1130"/>
      <c r="K22" s="285">
        <v>95.4</v>
      </c>
      <c r="L22" s="286">
        <v>94.8</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7" t="s">
        <v>470</v>
      </c>
      <c r="L30" s="254"/>
      <c r="M30" s="255" t="s">
        <v>471</v>
      </c>
      <c r="N30" s="256"/>
    </row>
    <row r="31" spans="1:16">
      <c r="A31" s="248"/>
      <c r="B31" s="244"/>
      <c r="C31" s="244"/>
      <c r="D31" s="244"/>
      <c r="E31" s="244"/>
      <c r="F31" s="244"/>
      <c r="G31" s="257"/>
      <c r="H31" s="258"/>
      <c r="I31" s="258"/>
      <c r="J31" s="259"/>
      <c r="K31" s="1118"/>
      <c r="L31" s="260" t="s">
        <v>472</v>
      </c>
      <c r="M31" s="261" t="s">
        <v>473</v>
      </c>
      <c r="N31" s="262" t="s">
        <v>474</v>
      </c>
    </row>
    <row r="32" spans="1:16" ht="27" customHeight="1">
      <c r="A32" s="248"/>
      <c r="B32" s="244"/>
      <c r="C32" s="244"/>
      <c r="D32" s="244"/>
      <c r="E32" s="244"/>
      <c r="F32" s="244"/>
      <c r="G32" s="1119" t="s">
        <v>493</v>
      </c>
      <c r="H32" s="1120"/>
      <c r="I32" s="1120"/>
      <c r="J32" s="1121"/>
      <c r="K32" s="294">
        <v>605933</v>
      </c>
      <c r="L32" s="294">
        <v>43312</v>
      </c>
      <c r="M32" s="295">
        <v>91831</v>
      </c>
      <c r="N32" s="296">
        <v>-52.8</v>
      </c>
    </row>
    <row r="33" spans="1:16" ht="13.5" customHeight="1">
      <c r="A33" s="248"/>
      <c r="B33" s="244"/>
      <c r="C33" s="244"/>
      <c r="D33" s="244"/>
      <c r="E33" s="244"/>
      <c r="F33" s="244"/>
      <c r="G33" s="1119" t="s">
        <v>494</v>
      </c>
      <c r="H33" s="1120"/>
      <c r="I33" s="1120"/>
      <c r="J33" s="1121"/>
      <c r="K33" s="294" t="s">
        <v>480</v>
      </c>
      <c r="L33" s="294" t="s">
        <v>480</v>
      </c>
      <c r="M33" s="295" t="s">
        <v>480</v>
      </c>
      <c r="N33" s="296" t="s">
        <v>480</v>
      </c>
    </row>
    <row r="34" spans="1:16" ht="27" customHeight="1">
      <c r="A34" s="248"/>
      <c r="B34" s="244"/>
      <c r="C34" s="244"/>
      <c r="D34" s="244"/>
      <c r="E34" s="244"/>
      <c r="F34" s="244"/>
      <c r="G34" s="1119" t="s">
        <v>495</v>
      </c>
      <c r="H34" s="1120"/>
      <c r="I34" s="1120"/>
      <c r="J34" s="1121"/>
      <c r="K34" s="294" t="s">
        <v>480</v>
      </c>
      <c r="L34" s="294" t="s">
        <v>480</v>
      </c>
      <c r="M34" s="295" t="s">
        <v>480</v>
      </c>
      <c r="N34" s="296" t="s">
        <v>480</v>
      </c>
    </row>
    <row r="35" spans="1:16" ht="27" customHeight="1">
      <c r="A35" s="248"/>
      <c r="B35" s="244"/>
      <c r="C35" s="244"/>
      <c r="D35" s="244"/>
      <c r="E35" s="244"/>
      <c r="F35" s="244"/>
      <c r="G35" s="1119" t="s">
        <v>496</v>
      </c>
      <c r="H35" s="1120"/>
      <c r="I35" s="1120"/>
      <c r="J35" s="1121"/>
      <c r="K35" s="294">
        <v>356603</v>
      </c>
      <c r="L35" s="294">
        <v>25490</v>
      </c>
      <c r="M35" s="295">
        <v>23665</v>
      </c>
      <c r="N35" s="296">
        <v>7.7</v>
      </c>
    </row>
    <row r="36" spans="1:16" ht="27" customHeight="1">
      <c r="A36" s="248"/>
      <c r="B36" s="244"/>
      <c r="C36" s="244"/>
      <c r="D36" s="244"/>
      <c r="E36" s="244"/>
      <c r="F36" s="244"/>
      <c r="G36" s="1119" t="s">
        <v>497</v>
      </c>
      <c r="H36" s="1120"/>
      <c r="I36" s="1120"/>
      <c r="J36" s="1121"/>
      <c r="K36" s="294">
        <v>9684</v>
      </c>
      <c r="L36" s="294">
        <v>692</v>
      </c>
      <c r="M36" s="295">
        <v>4185</v>
      </c>
      <c r="N36" s="296">
        <v>-83.5</v>
      </c>
    </row>
    <row r="37" spans="1:16" ht="13.5" customHeight="1">
      <c r="A37" s="248"/>
      <c r="B37" s="244"/>
      <c r="C37" s="244"/>
      <c r="D37" s="244"/>
      <c r="E37" s="244"/>
      <c r="F37" s="244"/>
      <c r="G37" s="1119" t="s">
        <v>498</v>
      </c>
      <c r="H37" s="1120"/>
      <c r="I37" s="1120"/>
      <c r="J37" s="1121"/>
      <c r="K37" s="294">
        <v>8242</v>
      </c>
      <c r="L37" s="294">
        <v>589</v>
      </c>
      <c r="M37" s="295">
        <v>1887</v>
      </c>
      <c r="N37" s="296">
        <v>-68.8</v>
      </c>
    </row>
    <row r="38" spans="1:16" ht="27" customHeight="1">
      <c r="A38" s="248"/>
      <c r="B38" s="244"/>
      <c r="C38" s="244"/>
      <c r="D38" s="244"/>
      <c r="E38" s="244"/>
      <c r="F38" s="244"/>
      <c r="G38" s="1122" t="s">
        <v>499</v>
      </c>
      <c r="H38" s="1123"/>
      <c r="I38" s="1123"/>
      <c r="J38" s="1124"/>
      <c r="K38" s="297" t="s">
        <v>480</v>
      </c>
      <c r="L38" s="297" t="s">
        <v>480</v>
      </c>
      <c r="M38" s="298">
        <v>24</v>
      </c>
      <c r="N38" s="299" t="s">
        <v>480</v>
      </c>
      <c r="O38" s="293"/>
    </row>
    <row r="39" spans="1:16">
      <c r="A39" s="248"/>
      <c r="B39" s="244"/>
      <c r="C39" s="244"/>
      <c r="D39" s="244"/>
      <c r="E39" s="244"/>
      <c r="F39" s="244"/>
      <c r="G39" s="1122" t="s">
        <v>500</v>
      </c>
      <c r="H39" s="1123"/>
      <c r="I39" s="1123"/>
      <c r="J39" s="1124"/>
      <c r="K39" s="300">
        <v>-9</v>
      </c>
      <c r="L39" s="300">
        <v>-1</v>
      </c>
      <c r="M39" s="301">
        <v>-3963</v>
      </c>
      <c r="N39" s="302">
        <v>-100</v>
      </c>
      <c r="O39" s="293"/>
    </row>
    <row r="40" spans="1:16" ht="27" customHeight="1">
      <c r="A40" s="248"/>
      <c r="B40" s="244"/>
      <c r="C40" s="244"/>
      <c r="D40" s="244"/>
      <c r="E40" s="244"/>
      <c r="F40" s="244"/>
      <c r="G40" s="1119" t="s">
        <v>501</v>
      </c>
      <c r="H40" s="1120"/>
      <c r="I40" s="1120"/>
      <c r="J40" s="1121"/>
      <c r="K40" s="300">
        <v>-536808</v>
      </c>
      <c r="L40" s="300">
        <v>-38371</v>
      </c>
      <c r="M40" s="301">
        <v>-77210</v>
      </c>
      <c r="N40" s="302">
        <v>-50.3</v>
      </c>
      <c r="O40" s="293"/>
    </row>
    <row r="41" spans="1:16">
      <c r="A41" s="248"/>
      <c r="B41" s="244"/>
      <c r="C41" s="244"/>
      <c r="D41" s="244"/>
      <c r="E41" s="244"/>
      <c r="F41" s="244"/>
      <c r="G41" s="1125" t="s">
        <v>278</v>
      </c>
      <c r="H41" s="1126"/>
      <c r="I41" s="1126"/>
      <c r="J41" s="1127"/>
      <c r="K41" s="294">
        <v>443645</v>
      </c>
      <c r="L41" s="300">
        <v>31712</v>
      </c>
      <c r="M41" s="301">
        <v>40420</v>
      </c>
      <c r="N41" s="302">
        <v>-21.5</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2" t="s">
        <v>470</v>
      </c>
      <c r="J49" s="1114" t="s">
        <v>505</v>
      </c>
      <c r="K49" s="1115"/>
      <c r="L49" s="1115"/>
      <c r="M49" s="1115"/>
      <c r="N49" s="1116"/>
    </row>
    <row r="50" spans="1:14">
      <c r="A50" s="248"/>
      <c r="B50" s="244"/>
      <c r="C50" s="244"/>
      <c r="D50" s="244"/>
      <c r="E50" s="244"/>
      <c r="F50" s="244"/>
      <c r="G50" s="312"/>
      <c r="H50" s="313"/>
      <c r="I50" s="1113"/>
      <c r="J50" s="314" t="s">
        <v>506</v>
      </c>
      <c r="K50" s="315" t="s">
        <v>507</v>
      </c>
      <c r="L50" s="316" t="s">
        <v>508</v>
      </c>
      <c r="M50" s="317" t="s">
        <v>509</v>
      </c>
      <c r="N50" s="318" t="s">
        <v>510</v>
      </c>
    </row>
    <row r="51" spans="1:14">
      <c r="A51" s="248"/>
      <c r="B51" s="244"/>
      <c r="C51" s="244"/>
      <c r="D51" s="244"/>
      <c r="E51" s="244"/>
      <c r="F51" s="244"/>
      <c r="G51" s="310" t="s">
        <v>511</v>
      </c>
      <c r="H51" s="311"/>
      <c r="I51" s="319">
        <v>264992</v>
      </c>
      <c r="J51" s="320">
        <v>18282</v>
      </c>
      <c r="K51" s="321">
        <v>60.7</v>
      </c>
      <c r="L51" s="322">
        <v>102412</v>
      </c>
      <c r="M51" s="323">
        <v>52.4</v>
      </c>
      <c r="N51" s="324">
        <v>8.3000000000000007</v>
      </c>
    </row>
    <row r="52" spans="1:14">
      <c r="A52" s="248"/>
      <c r="B52" s="244"/>
      <c r="C52" s="244"/>
      <c r="D52" s="244"/>
      <c r="E52" s="244"/>
      <c r="F52" s="244"/>
      <c r="G52" s="325"/>
      <c r="H52" s="326" t="s">
        <v>512</v>
      </c>
      <c r="I52" s="327">
        <v>213639</v>
      </c>
      <c r="J52" s="328">
        <v>14739</v>
      </c>
      <c r="K52" s="329">
        <v>123.7</v>
      </c>
      <c r="L52" s="330">
        <v>58752</v>
      </c>
      <c r="M52" s="331">
        <v>71.3</v>
      </c>
      <c r="N52" s="332">
        <v>52.4</v>
      </c>
    </row>
    <row r="53" spans="1:14">
      <c r="A53" s="248"/>
      <c r="B53" s="244"/>
      <c r="C53" s="244"/>
      <c r="D53" s="244"/>
      <c r="E53" s="244"/>
      <c r="F53" s="244"/>
      <c r="G53" s="310" t="s">
        <v>513</v>
      </c>
      <c r="H53" s="311"/>
      <c r="I53" s="319">
        <v>379448</v>
      </c>
      <c r="J53" s="320">
        <v>26362</v>
      </c>
      <c r="K53" s="321">
        <v>44.2</v>
      </c>
      <c r="L53" s="322">
        <v>106194</v>
      </c>
      <c r="M53" s="323">
        <v>3.7</v>
      </c>
      <c r="N53" s="324">
        <v>40.5</v>
      </c>
    </row>
    <row r="54" spans="1:14">
      <c r="A54" s="248"/>
      <c r="B54" s="244"/>
      <c r="C54" s="244"/>
      <c r="D54" s="244"/>
      <c r="E54" s="244"/>
      <c r="F54" s="244"/>
      <c r="G54" s="325"/>
      <c r="H54" s="326" t="s">
        <v>512</v>
      </c>
      <c r="I54" s="327">
        <v>307727</v>
      </c>
      <c r="J54" s="328">
        <v>21379</v>
      </c>
      <c r="K54" s="329">
        <v>45.1</v>
      </c>
      <c r="L54" s="330">
        <v>51075</v>
      </c>
      <c r="M54" s="331">
        <v>-13.1</v>
      </c>
      <c r="N54" s="332">
        <v>58.2</v>
      </c>
    </row>
    <row r="55" spans="1:14">
      <c r="A55" s="248"/>
      <c r="B55" s="244"/>
      <c r="C55" s="244"/>
      <c r="D55" s="244"/>
      <c r="E55" s="244"/>
      <c r="F55" s="244"/>
      <c r="G55" s="310" t="s">
        <v>514</v>
      </c>
      <c r="H55" s="311"/>
      <c r="I55" s="319">
        <v>377683</v>
      </c>
      <c r="J55" s="320">
        <v>26528</v>
      </c>
      <c r="K55" s="321">
        <v>0.6</v>
      </c>
      <c r="L55" s="322">
        <v>117242</v>
      </c>
      <c r="M55" s="323">
        <v>10.4</v>
      </c>
      <c r="N55" s="324">
        <v>-9.8000000000000007</v>
      </c>
    </row>
    <row r="56" spans="1:14">
      <c r="A56" s="248"/>
      <c r="B56" s="244"/>
      <c r="C56" s="244"/>
      <c r="D56" s="244"/>
      <c r="E56" s="244"/>
      <c r="F56" s="244"/>
      <c r="G56" s="325"/>
      <c r="H56" s="326" t="s">
        <v>512</v>
      </c>
      <c r="I56" s="327">
        <v>209798</v>
      </c>
      <c r="J56" s="328">
        <v>14736</v>
      </c>
      <c r="K56" s="329">
        <v>-31.1</v>
      </c>
      <c r="L56" s="330">
        <v>59388</v>
      </c>
      <c r="M56" s="331">
        <v>16.3</v>
      </c>
      <c r="N56" s="332">
        <v>-47.4</v>
      </c>
    </row>
    <row r="57" spans="1:14">
      <c r="A57" s="248"/>
      <c r="B57" s="244"/>
      <c r="C57" s="244"/>
      <c r="D57" s="244"/>
      <c r="E57" s="244"/>
      <c r="F57" s="244"/>
      <c r="G57" s="310" t="s">
        <v>515</v>
      </c>
      <c r="H57" s="311"/>
      <c r="I57" s="319">
        <v>239053</v>
      </c>
      <c r="J57" s="320">
        <v>16998</v>
      </c>
      <c r="K57" s="321">
        <v>-35.9</v>
      </c>
      <c r="L57" s="322">
        <v>114097</v>
      </c>
      <c r="M57" s="323">
        <v>-2.7</v>
      </c>
      <c r="N57" s="324">
        <v>-33.200000000000003</v>
      </c>
    </row>
    <row r="58" spans="1:14">
      <c r="A58" s="248"/>
      <c r="B58" s="244"/>
      <c r="C58" s="244"/>
      <c r="D58" s="244"/>
      <c r="E58" s="244"/>
      <c r="F58" s="244"/>
      <c r="G58" s="325"/>
      <c r="H58" s="326" t="s">
        <v>512</v>
      </c>
      <c r="I58" s="327">
        <v>184546</v>
      </c>
      <c r="J58" s="328">
        <v>13122</v>
      </c>
      <c r="K58" s="329">
        <v>-11</v>
      </c>
      <c r="L58" s="330">
        <v>61630</v>
      </c>
      <c r="M58" s="331">
        <v>3.8</v>
      </c>
      <c r="N58" s="332">
        <v>-14.8</v>
      </c>
    </row>
    <row r="59" spans="1:14">
      <c r="A59" s="248"/>
      <c r="B59" s="244"/>
      <c r="C59" s="244"/>
      <c r="D59" s="244"/>
      <c r="E59" s="244"/>
      <c r="F59" s="244"/>
      <c r="G59" s="310" t="s">
        <v>516</v>
      </c>
      <c r="H59" s="311"/>
      <c r="I59" s="319">
        <v>299180</v>
      </c>
      <c r="J59" s="320">
        <v>21385</v>
      </c>
      <c r="K59" s="321">
        <v>25.8</v>
      </c>
      <c r="L59" s="322">
        <v>136577</v>
      </c>
      <c r="M59" s="323">
        <v>19.7</v>
      </c>
      <c r="N59" s="324">
        <v>6.1</v>
      </c>
    </row>
    <row r="60" spans="1:14">
      <c r="A60" s="248"/>
      <c r="B60" s="244"/>
      <c r="C60" s="244"/>
      <c r="D60" s="244"/>
      <c r="E60" s="244"/>
      <c r="F60" s="244"/>
      <c r="G60" s="325"/>
      <c r="H60" s="326" t="s">
        <v>512</v>
      </c>
      <c r="I60" s="333">
        <v>230824</v>
      </c>
      <c r="J60" s="328">
        <v>16499</v>
      </c>
      <c r="K60" s="329">
        <v>25.7</v>
      </c>
      <c r="L60" s="330">
        <v>59645</v>
      </c>
      <c r="M60" s="331">
        <v>-3.2</v>
      </c>
      <c r="N60" s="332">
        <v>28.9</v>
      </c>
    </row>
    <row r="61" spans="1:14">
      <c r="A61" s="248"/>
      <c r="B61" s="244"/>
      <c r="C61" s="244"/>
      <c r="D61" s="244"/>
      <c r="E61" s="244"/>
      <c r="F61" s="244"/>
      <c r="G61" s="310" t="s">
        <v>517</v>
      </c>
      <c r="H61" s="334"/>
      <c r="I61" s="335">
        <v>312071</v>
      </c>
      <c r="J61" s="336">
        <v>21911</v>
      </c>
      <c r="K61" s="337">
        <v>19.100000000000001</v>
      </c>
      <c r="L61" s="338">
        <v>115304</v>
      </c>
      <c r="M61" s="339">
        <v>16.7</v>
      </c>
      <c r="N61" s="324">
        <v>2.4</v>
      </c>
    </row>
    <row r="62" spans="1:14">
      <c r="A62" s="248"/>
      <c r="B62" s="244"/>
      <c r="C62" s="244"/>
      <c r="D62" s="244"/>
      <c r="E62" s="244"/>
      <c r="F62" s="244"/>
      <c r="G62" s="325"/>
      <c r="H62" s="326" t="s">
        <v>512</v>
      </c>
      <c r="I62" s="327">
        <v>229307</v>
      </c>
      <c r="J62" s="328">
        <v>16095</v>
      </c>
      <c r="K62" s="329">
        <v>30.5</v>
      </c>
      <c r="L62" s="330">
        <v>58098</v>
      </c>
      <c r="M62" s="331">
        <v>15</v>
      </c>
      <c r="N62" s="332">
        <v>15.5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7" t="s">
        <v>3</v>
      </c>
      <c r="D47" s="1137"/>
      <c r="E47" s="1138"/>
      <c r="F47" s="11">
        <v>6.71</v>
      </c>
      <c r="G47" s="12">
        <v>11.96</v>
      </c>
      <c r="H47" s="12">
        <v>11.03</v>
      </c>
      <c r="I47" s="12">
        <v>3.46</v>
      </c>
      <c r="J47" s="13">
        <v>7.11</v>
      </c>
    </row>
    <row r="48" spans="2:10" ht="57.75" customHeight="1">
      <c r="B48" s="14"/>
      <c r="C48" s="1139" t="s">
        <v>4</v>
      </c>
      <c r="D48" s="1139"/>
      <c r="E48" s="1140"/>
      <c r="F48" s="15">
        <v>6.95</v>
      </c>
      <c r="G48" s="16">
        <v>5.94</v>
      </c>
      <c r="H48" s="16">
        <v>6.52</v>
      </c>
      <c r="I48" s="16">
        <v>6.68</v>
      </c>
      <c r="J48" s="17">
        <v>6.4</v>
      </c>
    </row>
    <row r="49" spans="2:10" ht="57.75" customHeight="1" thickBot="1">
      <c r="B49" s="18"/>
      <c r="C49" s="1141" t="s">
        <v>5</v>
      </c>
      <c r="D49" s="1141"/>
      <c r="E49" s="1142"/>
      <c r="F49" s="19" t="s">
        <v>524</v>
      </c>
      <c r="G49" s="20" t="s">
        <v>525</v>
      </c>
      <c r="H49" s="20" t="s">
        <v>526</v>
      </c>
      <c r="I49" s="20" t="s">
        <v>527</v>
      </c>
      <c r="J49" s="21" t="s">
        <v>528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49" t="s">
        <v>529</v>
      </c>
      <c r="D34" s="1149"/>
      <c r="E34" s="1150"/>
      <c r="F34" s="32">
        <v>2.89</v>
      </c>
      <c r="G34" s="33">
        <v>3.73</v>
      </c>
      <c r="H34" s="33">
        <v>4.6900000000000004</v>
      </c>
      <c r="I34" s="33">
        <v>5.62</v>
      </c>
      <c r="J34" s="34">
        <v>6.5</v>
      </c>
      <c r="K34" s="22"/>
      <c r="L34" s="22"/>
      <c r="M34" s="22"/>
      <c r="N34" s="22"/>
      <c r="O34" s="22"/>
      <c r="P34" s="22"/>
    </row>
    <row r="35" spans="1:16" ht="39" customHeight="1">
      <c r="A35" s="22"/>
      <c r="B35" s="35"/>
      <c r="C35" s="1143" t="s">
        <v>530</v>
      </c>
      <c r="D35" s="1144"/>
      <c r="E35" s="1145"/>
      <c r="F35" s="36">
        <v>6.95</v>
      </c>
      <c r="G35" s="37">
        <v>5.94</v>
      </c>
      <c r="H35" s="37">
        <v>6.52</v>
      </c>
      <c r="I35" s="37">
        <v>6.68</v>
      </c>
      <c r="J35" s="38">
        <v>6.4</v>
      </c>
      <c r="K35" s="22"/>
      <c r="L35" s="22"/>
      <c r="M35" s="22"/>
      <c r="N35" s="22"/>
      <c r="O35" s="22"/>
      <c r="P35" s="22"/>
    </row>
    <row r="36" spans="1:16" ht="39" customHeight="1">
      <c r="A36" s="22"/>
      <c r="B36" s="35"/>
      <c r="C36" s="1143" t="s">
        <v>531</v>
      </c>
      <c r="D36" s="1144"/>
      <c r="E36" s="1145"/>
      <c r="F36" s="36">
        <v>5.89</v>
      </c>
      <c r="G36" s="37">
        <v>6.46</v>
      </c>
      <c r="H36" s="37">
        <v>6.3</v>
      </c>
      <c r="I36" s="37">
        <v>6.89</v>
      </c>
      <c r="J36" s="38">
        <v>4.1399999999999997</v>
      </c>
      <c r="K36" s="22"/>
      <c r="L36" s="22"/>
      <c r="M36" s="22"/>
      <c r="N36" s="22"/>
      <c r="O36" s="22"/>
      <c r="P36" s="22"/>
    </row>
    <row r="37" spans="1:16" ht="39" customHeight="1">
      <c r="A37" s="22"/>
      <c r="B37" s="35"/>
      <c r="C37" s="1143" t="s">
        <v>532</v>
      </c>
      <c r="D37" s="1144"/>
      <c r="E37" s="1145"/>
      <c r="F37" s="36">
        <v>2.14</v>
      </c>
      <c r="G37" s="37">
        <v>1.21</v>
      </c>
      <c r="H37" s="37">
        <v>2.1800000000000002</v>
      </c>
      <c r="I37" s="37">
        <v>1.35</v>
      </c>
      <c r="J37" s="38">
        <v>2.0299999999999998</v>
      </c>
      <c r="K37" s="22"/>
      <c r="L37" s="22"/>
      <c r="M37" s="22"/>
      <c r="N37" s="22"/>
      <c r="O37" s="22"/>
      <c r="P37" s="22"/>
    </row>
    <row r="38" spans="1:16" ht="39" customHeight="1">
      <c r="A38" s="22"/>
      <c r="B38" s="35"/>
      <c r="C38" s="1143" t="s">
        <v>533</v>
      </c>
      <c r="D38" s="1144"/>
      <c r="E38" s="1145"/>
      <c r="F38" s="36">
        <v>1.22</v>
      </c>
      <c r="G38" s="37">
        <v>0.72</v>
      </c>
      <c r="H38" s="37">
        <v>0.65</v>
      </c>
      <c r="I38" s="37">
        <v>0.6</v>
      </c>
      <c r="J38" s="38">
        <v>0.98</v>
      </c>
      <c r="K38" s="22"/>
      <c r="L38" s="22"/>
      <c r="M38" s="22"/>
      <c r="N38" s="22"/>
      <c r="O38" s="22"/>
      <c r="P38" s="22"/>
    </row>
    <row r="39" spans="1:16" ht="39" customHeight="1">
      <c r="A39" s="22"/>
      <c r="B39" s="35"/>
      <c r="C39" s="1143" t="s">
        <v>534</v>
      </c>
      <c r="D39" s="1144"/>
      <c r="E39" s="1145"/>
      <c r="F39" s="36">
        <v>0.02</v>
      </c>
      <c r="G39" s="37">
        <v>0.01</v>
      </c>
      <c r="H39" s="37">
        <v>0.01</v>
      </c>
      <c r="I39" s="37">
        <v>0.03</v>
      </c>
      <c r="J39" s="38">
        <v>0.02</v>
      </c>
      <c r="K39" s="22"/>
      <c r="L39" s="22"/>
      <c r="M39" s="22"/>
      <c r="N39" s="22"/>
      <c r="O39" s="22"/>
      <c r="P39" s="22"/>
    </row>
    <row r="40" spans="1:16" ht="39" customHeight="1">
      <c r="A40" s="22"/>
      <c r="B40" s="35"/>
      <c r="C40" s="1143" t="s">
        <v>535</v>
      </c>
      <c r="D40" s="1144"/>
      <c r="E40" s="1145"/>
      <c r="F40" s="36">
        <v>0</v>
      </c>
      <c r="G40" s="37">
        <v>0</v>
      </c>
      <c r="H40" s="37">
        <v>0</v>
      </c>
      <c r="I40" s="37">
        <v>0</v>
      </c>
      <c r="J40" s="38">
        <v>0</v>
      </c>
      <c r="K40" s="22"/>
      <c r="L40" s="22"/>
      <c r="M40" s="22"/>
      <c r="N40" s="22"/>
      <c r="O40" s="22"/>
      <c r="P40" s="22"/>
    </row>
    <row r="41" spans="1:16" ht="39" customHeight="1">
      <c r="A41" s="22"/>
      <c r="B41" s="35"/>
      <c r="C41" s="1143" t="s">
        <v>536</v>
      </c>
      <c r="D41" s="1144"/>
      <c r="E41" s="1145"/>
      <c r="F41" s="36">
        <v>0</v>
      </c>
      <c r="G41" s="37">
        <v>0</v>
      </c>
      <c r="H41" s="37">
        <v>0</v>
      </c>
      <c r="I41" s="37">
        <v>0</v>
      </c>
      <c r="J41" s="38">
        <v>0</v>
      </c>
      <c r="K41" s="22"/>
      <c r="L41" s="22"/>
      <c r="M41" s="22"/>
      <c r="N41" s="22"/>
      <c r="O41" s="22"/>
      <c r="P41" s="22"/>
    </row>
    <row r="42" spans="1:16" ht="39" customHeight="1">
      <c r="A42" s="22"/>
      <c r="B42" s="39"/>
      <c r="C42" s="1143" t="s">
        <v>537</v>
      </c>
      <c r="D42" s="1144"/>
      <c r="E42" s="1145"/>
      <c r="F42" s="36" t="s">
        <v>538</v>
      </c>
      <c r="G42" s="37" t="s">
        <v>539</v>
      </c>
      <c r="H42" s="37" t="s">
        <v>480</v>
      </c>
      <c r="I42" s="37" t="s">
        <v>480</v>
      </c>
      <c r="J42" s="38" t="s">
        <v>480</v>
      </c>
      <c r="K42" s="22"/>
      <c r="L42" s="22"/>
      <c r="M42" s="22"/>
      <c r="N42" s="22"/>
      <c r="O42" s="22"/>
      <c r="P42" s="22"/>
    </row>
    <row r="43" spans="1:16" ht="39" customHeight="1" thickBot="1">
      <c r="A43" s="22"/>
      <c r="B43" s="40"/>
      <c r="C43" s="1146" t="s">
        <v>540</v>
      </c>
      <c r="D43" s="1147"/>
      <c r="E43" s="1148"/>
      <c r="F43" s="41">
        <v>0</v>
      </c>
      <c r="G43" s="42">
        <v>0</v>
      </c>
      <c r="H43" s="42">
        <v>3.02</v>
      </c>
      <c r="I43" s="42" t="s">
        <v>480</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59" t="s">
        <v>11</v>
      </c>
      <c r="C45" s="1160"/>
      <c r="D45" s="58"/>
      <c r="E45" s="1165" t="s">
        <v>12</v>
      </c>
      <c r="F45" s="1165"/>
      <c r="G45" s="1165"/>
      <c r="H45" s="1165"/>
      <c r="I45" s="1165"/>
      <c r="J45" s="1166"/>
      <c r="K45" s="59">
        <v>723</v>
      </c>
      <c r="L45" s="60">
        <v>711</v>
      </c>
      <c r="M45" s="60">
        <v>654</v>
      </c>
      <c r="N45" s="60">
        <v>634</v>
      </c>
      <c r="O45" s="61">
        <v>606</v>
      </c>
      <c r="P45" s="48"/>
      <c r="Q45" s="48"/>
      <c r="R45" s="48"/>
      <c r="S45" s="48"/>
      <c r="T45" s="48"/>
      <c r="U45" s="48"/>
    </row>
    <row r="46" spans="1:21" ht="30.75" customHeight="1">
      <c r="A46" s="48"/>
      <c r="B46" s="1161"/>
      <c r="C46" s="1162"/>
      <c r="D46" s="62"/>
      <c r="E46" s="1153" t="s">
        <v>13</v>
      </c>
      <c r="F46" s="1153"/>
      <c r="G46" s="1153"/>
      <c r="H46" s="1153"/>
      <c r="I46" s="1153"/>
      <c r="J46" s="1154"/>
      <c r="K46" s="63" t="s">
        <v>480</v>
      </c>
      <c r="L46" s="64" t="s">
        <v>480</v>
      </c>
      <c r="M46" s="64" t="s">
        <v>480</v>
      </c>
      <c r="N46" s="64" t="s">
        <v>480</v>
      </c>
      <c r="O46" s="65" t="s">
        <v>480</v>
      </c>
      <c r="P46" s="48"/>
      <c r="Q46" s="48"/>
      <c r="R46" s="48"/>
      <c r="S46" s="48"/>
      <c r="T46" s="48"/>
      <c r="U46" s="48"/>
    </row>
    <row r="47" spans="1:21" ht="30.75" customHeight="1">
      <c r="A47" s="48"/>
      <c r="B47" s="1161"/>
      <c r="C47" s="1162"/>
      <c r="D47" s="62"/>
      <c r="E47" s="1153" t="s">
        <v>14</v>
      </c>
      <c r="F47" s="1153"/>
      <c r="G47" s="1153"/>
      <c r="H47" s="1153"/>
      <c r="I47" s="1153"/>
      <c r="J47" s="1154"/>
      <c r="K47" s="63" t="s">
        <v>480</v>
      </c>
      <c r="L47" s="64" t="s">
        <v>480</v>
      </c>
      <c r="M47" s="64" t="s">
        <v>480</v>
      </c>
      <c r="N47" s="64" t="s">
        <v>480</v>
      </c>
      <c r="O47" s="65" t="s">
        <v>480</v>
      </c>
      <c r="P47" s="48"/>
      <c r="Q47" s="48"/>
      <c r="R47" s="48"/>
      <c r="S47" s="48"/>
      <c r="T47" s="48"/>
      <c r="U47" s="48"/>
    </row>
    <row r="48" spans="1:21" ht="30.75" customHeight="1">
      <c r="A48" s="48"/>
      <c r="B48" s="1161"/>
      <c r="C48" s="1162"/>
      <c r="D48" s="62"/>
      <c r="E48" s="1153" t="s">
        <v>15</v>
      </c>
      <c r="F48" s="1153"/>
      <c r="G48" s="1153"/>
      <c r="H48" s="1153"/>
      <c r="I48" s="1153"/>
      <c r="J48" s="1154"/>
      <c r="K48" s="63">
        <v>262</v>
      </c>
      <c r="L48" s="64">
        <v>282</v>
      </c>
      <c r="M48" s="64">
        <v>278</v>
      </c>
      <c r="N48" s="64">
        <v>326</v>
      </c>
      <c r="O48" s="65">
        <v>357</v>
      </c>
      <c r="P48" s="48"/>
      <c r="Q48" s="48"/>
      <c r="R48" s="48"/>
      <c r="S48" s="48"/>
      <c r="T48" s="48"/>
      <c r="U48" s="48"/>
    </row>
    <row r="49" spans="1:21" ht="30.75" customHeight="1">
      <c r="A49" s="48"/>
      <c r="B49" s="1161"/>
      <c r="C49" s="1162"/>
      <c r="D49" s="62"/>
      <c r="E49" s="1153" t="s">
        <v>16</v>
      </c>
      <c r="F49" s="1153"/>
      <c r="G49" s="1153"/>
      <c r="H49" s="1153"/>
      <c r="I49" s="1153"/>
      <c r="J49" s="1154"/>
      <c r="K49" s="63">
        <v>61</v>
      </c>
      <c r="L49" s="64">
        <v>26</v>
      </c>
      <c r="M49" s="64">
        <v>26</v>
      </c>
      <c r="N49" s="64">
        <v>26</v>
      </c>
      <c r="O49" s="65">
        <v>10</v>
      </c>
      <c r="P49" s="48"/>
      <c r="Q49" s="48"/>
      <c r="R49" s="48"/>
      <c r="S49" s="48"/>
      <c r="T49" s="48"/>
      <c r="U49" s="48"/>
    </row>
    <row r="50" spans="1:21" ht="30.75" customHeight="1">
      <c r="A50" s="48"/>
      <c r="B50" s="1161"/>
      <c r="C50" s="1162"/>
      <c r="D50" s="62"/>
      <c r="E50" s="1153" t="s">
        <v>17</v>
      </c>
      <c r="F50" s="1153"/>
      <c r="G50" s="1153"/>
      <c r="H50" s="1153"/>
      <c r="I50" s="1153"/>
      <c r="J50" s="1154"/>
      <c r="K50" s="63">
        <v>21</v>
      </c>
      <c r="L50" s="64">
        <v>19</v>
      </c>
      <c r="M50" s="64">
        <v>16</v>
      </c>
      <c r="N50" s="64">
        <v>14</v>
      </c>
      <c r="O50" s="65">
        <v>8</v>
      </c>
      <c r="P50" s="48"/>
      <c r="Q50" s="48"/>
      <c r="R50" s="48"/>
      <c r="S50" s="48"/>
      <c r="T50" s="48"/>
      <c r="U50" s="48"/>
    </row>
    <row r="51" spans="1:21" ht="30.75" customHeight="1">
      <c r="A51" s="48"/>
      <c r="B51" s="1163"/>
      <c r="C51" s="1164"/>
      <c r="D51" s="66"/>
      <c r="E51" s="1153" t="s">
        <v>18</v>
      </c>
      <c r="F51" s="1153"/>
      <c r="G51" s="1153"/>
      <c r="H51" s="1153"/>
      <c r="I51" s="1153"/>
      <c r="J51" s="1154"/>
      <c r="K51" s="63">
        <v>0</v>
      </c>
      <c r="L51" s="64" t="s">
        <v>480</v>
      </c>
      <c r="M51" s="64">
        <v>0</v>
      </c>
      <c r="N51" s="64" t="s">
        <v>480</v>
      </c>
      <c r="O51" s="65" t="s">
        <v>480</v>
      </c>
      <c r="P51" s="48"/>
      <c r="Q51" s="48"/>
      <c r="R51" s="48"/>
      <c r="S51" s="48"/>
      <c r="T51" s="48"/>
      <c r="U51" s="48"/>
    </row>
    <row r="52" spans="1:21" ht="30.75" customHeight="1">
      <c r="A52" s="48"/>
      <c r="B52" s="1151" t="s">
        <v>19</v>
      </c>
      <c r="C52" s="1152"/>
      <c r="D52" s="66"/>
      <c r="E52" s="1153" t="s">
        <v>20</v>
      </c>
      <c r="F52" s="1153"/>
      <c r="G52" s="1153"/>
      <c r="H52" s="1153"/>
      <c r="I52" s="1153"/>
      <c r="J52" s="1154"/>
      <c r="K52" s="63">
        <v>477</v>
      </c>
      <c r="L52" s="64">
        <v>473</v>
      </c>
      <c r="M52" s="64">
        <v>477</v>
      </c>
      <c r="N52" s="64">
        <v>520</v>
      </c>
      <c r="O52" s="65">
        <v>536</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590</v>
      </c>
      <c r="L53" s="69">
        <v>565</v>
      </c>
      <c r="M53" s="69">
        <v>497</v>
      </c>
      <c r="N53" s="69">
        <v>480</v>
      </c>
      <c r="O53" s="70">
        <v>445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201op</cp:lastModifiedBy>
  <cp:lastPrinted>2015-04-20T07:58:17Z</cp:lastPrinted>
  <dcterms:created xsi:type="dcterms:W3CDTF">2015-02-17T05:57:22Z</dcterms:created>
  <dcterms:modified xsi:type="dcterms:W3CDTF">2015-05-08T00:34:43Z</dcterms:modified>
  <cp:category/>
</cp:coreProperties>
</file>