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Filesv1\200_財政\1410財政状況資料集（H22～）\R4→R5（R3決算_2021財政状況資料集）\02_令和5年9月末公表(R3_2021決算_R5長利担当)\04_確認後＝HP掲載 HP更新（1027）&amp;総務省にメール\00_財政状況資料公開用(リネーム後_検収後のファイル)\"/>
    </mc:Choice>
  </mc:AlternateContent>
  <xr:revisionPtr revIDLastSave="0" documentId="13_ncr:1_{B1AFC527-8A7D-4A43-9C82-7F371F67BEFE}" xr6:coauthVersionLast="47" xr6:coauthVersionMax="47" xr10:uidLastSave="{00000000-0000-0000-0000-000000000000}"/>
  <bookViews>
    <workbookView xWindow="25125" yWindow="-3165" windowWidth="17235" windowHeight="11955"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4" i="10" l="1"/>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C36" i="10"/>
  <c r="CO35" i="10"/>
  <c r="BE35" i="10"/>
  <c r="C35" i="10"/>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AM34" i="10"/>
  <c r="AM35" i="10" s="1"/>
  <c r="AM36" i="10" s="1"/>
  <c r="BE34" i="10"/>
  <c r="BW34" i="10" l="1"/>
  <c r="BW35" i="10" s="1"/>
  <c r="BW36" i="10" s="1"/>
  <c r="BW37" i="10" s="1"/>
  <c r="BW38" i="10" s="1"/>
  <c r="BW39" i="10" s="1"/>
  <c r="BW40" i="10" s="1"/>
  <c r="BW41" i="10" s="1"/>
  <c r="BW42" i="10" s="1"/>
  <c r="BW43" i="10" s="1"/>
  <c r="CO34" i="10" l="1"/>
</calcChain>
</file>

<file path=xl/sharedStrings.xml><?xml version="1.0" encoding="utf-8"?>
<sst xmlns="http://schemas.openxmlformats.org/spreadsheetml/2006/main" count="1137" uniqueCount="612">
  <si>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</si>
  <si>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</si>
  <si>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</si>
  <si>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</si>
  <si>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</si>
  <si>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</si>
  <si>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</si>
  <si>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</si>
  <si>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</si>
  <si>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</si>
  <si>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</si>
  <si>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</si>
  <si>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</si>
  <si>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</si>
  <si>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</si>
  <si>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</si>
  <si>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</si>
  <si>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</si>
  <si>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</si>
  <si>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</si>
  <si>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</si>
  <si>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</si>
  <si>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</si>
  <si>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</si>
  <si>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</si>
  <si>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</si>
  <si>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</si>
  <si>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</si>
  <si>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</si>
  <si>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</si>
  <si>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</si>
  <si>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</si>
  <si>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</si>
  <si>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</si>
  <si>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</si>
  <si>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</si>
  <si>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</si>
  <si>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</si>
  <si>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</si>
  <si>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</si>
  <si>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</si>
  <si>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</si>
  <si>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</si>
  <si>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</si>
  <si>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</si>
  <si>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</si>
  <si>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</si>
  <si>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</si>
  <si>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</si>
  <si>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</si>
  <si>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</si>
  <si>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</si>
  <si>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</si>
  <si>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</si>
  <si>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</si>
  <si>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</si>
  <si>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</si>
  <si>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</si>
  <si>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</si>
  <si>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</si>
  <si>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</si>
  <si>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</si>
  <si>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</si>
  <si>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</si>
  <si>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</si>
  <si>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</si>
  <si>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</si>
  <si>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</si>
  <si>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</si>
  <si>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</si>
  <si>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</si>
  <si>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</si>
  <si>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</si>
  <si>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</si>
  <si>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</si>
  <si>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</si>
  <si>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</si>
  <si>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</si>
  <si>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</si>
  <si>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</si>
  <si>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</si>
  <si>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</si>
  <si>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</si>
  <si>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</si>
  <si>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Ⅲ－０</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</si>
  <si>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</si>
  <si>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</si>
  <si>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</si>
  <si>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</si>
  <si>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</si>
  <si>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</si>
  <si>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</si>
  <si>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</si>
  <si>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</si>
  <si>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</si>
  <si>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</si>
  <si>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</si>
  <si>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板柳町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</si>
  <si>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</si>
  <si>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</si>
  <si>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</si>
  <si>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</si>
  <si>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</si>
  <si>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</si>
  <si>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</si>
  <si>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</si>
  <si>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</si>
  <si>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</si>
  <si>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</si>
  <si>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</si>
  <si>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</si>
  <si>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</si>
  <si>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</si>
  <si>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</si>
  <si>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</si>
  <si>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</si>
  <si>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</si>
  <si>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</si>
  <si>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</si>
  <si>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</si>
  <si>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</si>
  <si>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-8.9</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</si>
  <si>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</si>
  <si>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</si>
  <si>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</si>
  <si>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</si>
  <si>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</si>
  <si>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</si>
  <si>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</si>
  <si>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</si>
  <si>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</si>
  <si>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</si>
  <si>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</si>
  <si>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</si>
  <si>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</si>
  <si>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</si>
  <si>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</si>
  <si>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</si>
  <si>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</si>
  <si>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</si>
  <si>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</si>
  <si>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</si>
  <si>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</si>
  <si>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</si>
  <si>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</si>
  <si>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</si>
  <si>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</si>
  <si>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</si>
  <si>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25"/>
  </si>
  <si>
    <t>うち日本人(％)</t>
    <phoneticPr fontId="5"/>
  </si>
  <si>
    <t>-1.8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</si>
  <si>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</si>
  <si>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</si>
  <si>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</si>
  <si>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</si>
  <si>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</si>
  <si>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</si>
  <si>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</si>
  <si>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</si>
  <si>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</si>
  <si>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</si>
  <si>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</si>
  <si>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</si>
  <si>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</si>
  <si>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</si>
  <si>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</si>
  <si>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</si>
  <si>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</si>
  <si>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</si>
  <si>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</si>
  <si>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</si>
  <si>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</si>
  <si>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</si>
  <si>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</si>
  <si>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</si>
  <si>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</si>
  <si>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</si>
  <si>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</si>
  <si>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</si>
  <si>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</si>
  <si>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</si>
  <si>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</si>
  <si>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</si>
  <si>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</si>
  <si>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</si>
  <si>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</si>
  <si>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</si>
  <si>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</si>
  <si>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</si>
  <si>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</si>
  <si>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</si>
  <si>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</si>
  <si>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</si>
  <si>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</si>
  <si>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</si>
  <si>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</si>
  <si>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</si>
  <si>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</si>
  <si>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</si>
  <si>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</si>
  <si>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</si>
  <si>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</si>
  <si>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</si>
  <si>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</si>
  <si>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</si>
  <si>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</si>
  <si>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</si>
  <si>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</si>
  <si>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</si>
  <si>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</si>
  <si>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</si>
  <si>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青森県板柳町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</si>
  <si>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</si>
  <si>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</si>
  <si>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</si>
  <si>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</si>
  <si>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</si>
  <si>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</si>
  <si>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</si>
  <si>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</si>
  <si>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</si>
  <si>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</si>
  <si>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</si>
  <si>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</si>
  <si>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</si>
  <si>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</si>
  <si>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</si>
  <si>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</si>
  <si>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</si>
  <si>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</si>
  <si>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</si>
  <si>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</si>
  <si>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</si>
  <si>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</si>
  <si>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</si>
  <si>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</si>
  <si>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</si>
  <si>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</si>
  <si>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</si>
  <si>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</si>
  <si>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</si>
  <si>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</si>
  <si>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</si>
  <si>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</si>
  <si>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</si>
  <si>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</si>
  <si>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</si>
  <si>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</si>
  <si>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</si>
  <si>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</si>
  <si>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</si>
  <si>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</si>
  <si>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</si>
  <si>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</si>
  <si>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</si>
  <si>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</si>
  <si>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</si>
  <si>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</si>
  <si>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</si>
  <si>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</si>
  <si>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</si>
  <si>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</si>
  <si>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</si>
  <si>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</si>
  <si>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</si>
  <si>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</si>
  <si>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</si>
  <si>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</si>
  <si>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</si>
  <si>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</si>
  <si>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</si>
  <si>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</si>
  <si>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</si>
  <si>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</si>
  <si>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</si>
  <si>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</si>
  <si>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</si>
  <si>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</si>
  <si>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</si>
  <si>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</si>
  <si>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</si>
  <si>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</si>
  <si>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</si>
  <si>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</si>
  <si>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</si>
  <si>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</si>
  <si>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</si>
  <si>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</si>
  <si>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</si>
  <si>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</si>
  <si>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</si>
  <si>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</si>
  <si>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</si>
  <si>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</si>
  <si>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</si>
  <si>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</si>
  <si>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</si>
  <si>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</si>
  <si>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</si>
  <si>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</si>
  <si>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</si>
  <si>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</si>
  <si>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</si>
  <si>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</si>
  <si>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</si>
  <si>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</si>
  <si>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</si>
  <si>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</si>
  <si>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</si>
  <si>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</si>
  <si>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</si>
  <si>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</si>
  <si>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</si>
  <si>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</si>
  <si>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</si>
  <si>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</si>
  <si>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</si>
  <si>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</si>
  <si>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</si>
  <si>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</si>
  <si>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</si>
  <si>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</si>
  <si>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</si>
  <si>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</si>
  <si>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</si>
  <si>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</si>
  <si>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</si>
  <si>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</si>
  <si>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</si>
  <si>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</si>
  <si>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</si>
  <si>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病院</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</si>
  <si>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</si>
  <si>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</si>
  <si>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</si>
  <si>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</si>
  <si>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</si>
  <si>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</si>
  <si>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</si>
  <si>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</si>
  <si>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</si>
  <si>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</si>
  <si>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</si>
  <si>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</si>
  <si>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</si>
  <si>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</si>
  <si>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</si>
  <si>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</si>
  <si>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</si>
  <si>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</si>
  <si>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</si>
  <si>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</si>
  <si>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</si>
  <si>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</si>
  <si>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</si>
  <si>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</si>
  <si>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</si>
  <si>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</si>
  <si>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</si>
  <si>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</si>
  <si>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</si>
  <si>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</si>
  <si>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</si>
  <si>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</si>
  <si>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</si>
  <si>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青森県板柳町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</si>
  <si>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</si>
  <si>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</si>
  <si>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</si>
  <si>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</si>
  <si>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</si>
  <si>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</si>
  <si>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</si>
  <si>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</si>
  <si>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</si>
  <si>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</si>
  <si>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</si>
  <si>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</si>
  <si>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</si>
  <si>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</si>
  <si>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</si>
  <si>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</si>
  <si>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</si>
  <si>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</si>
  <si>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</si>
  <si>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</si>
  <si>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</si>
  <si>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</si>
  <si>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</si>
  <si>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</si>
  <si>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</si>
  <si>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</si>
  <si>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</si>
  <si>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</si>
  <si>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</si>
  <si>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</si>
  <si>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</si>
  <si>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</si>
  <si>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</si>
  <si>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</si>
  <si>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介護保険特別会計</t>
    <phoneticPr fontId="5"/>
  </si>
  <si>
    <t>後期高齢者医療特別会計</t>
    <phoneticPr fontId="5"/>
  </si>
  <si>
    <t>水道事業会計</t>
    <phoneticPr fontId="5"/>
  </si>
  <si>
    <t>法適用企業</t>
    <phoneticPr fontId="5"/>
  </si>
  <si>
    <t>板柳中央病院事業会計</t>
    <phoneticPr fontId="5"/>
  </si>
  <si>
    <t>法適用企業</t>
    <phoneticPr fontId="5"/>
  </si>
  <si>
    <t>公共下水道事業会計</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</si>
  <si>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</si>
  <si>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</si>
  <si>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</si>
  <si>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</si>
  <si>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</si>
  <si>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</si>
  <si>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</si>
  <si>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</si>
  <si>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</si>
  <si>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</si>
  <si>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</si>
  <si>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</si>
  <si>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</si>
  <si>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</si>
  <si>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</si>
  <si>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</si>
  <si>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</si>
  <si>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</si>
  <si>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</si>
  <si>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</si>
  <si>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</si>
  <si>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</si>
  <si>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</si>
  <si>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</si>
  <si>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</si>
  <si>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</si>
  <si>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</si>
  <si>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</si>
  <si>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</si>
  <si>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</si>
  <si>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</si>
  <si>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</si>
  <si>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</si>
  <si>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</si>
  <si>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</si>
  <si>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</si>
  <si>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</si>
  <si>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</si>
  <si>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</si>
  <si>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</si>
  <si>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</si>
  <si>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</si>
  <si>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</si>
  <si>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</si>
  <si>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</si>
  <si>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</si>
  <si>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</si>
  <si>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t>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</si>
  <si>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</si>
  <si>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</si>
  <si>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</si>
  <si>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</si>
  <si>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</si>
  <si>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</si>
  <si>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</si>
  <si>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</si>
  <si>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</si>
  <si>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</si>
  <si>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</si>
  <si>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</si>
  <si>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</si>
  <si>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</si>
  <si>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</si>
  <si>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</si>
  <si>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</si>
  <si>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</si>
  <si>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</si>
  <si>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</si>
  <si>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</si>
  <si>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</si>
  <si>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国民健康保険板柳中央病院事業会計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</si>
  <si>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</si>
  <si>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</si>
  <si>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</si>
  <si>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</si>
  <si>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</si>
  <si>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</si>
  <si>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</si>
  <si>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</si>
  <si>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</si>
  <si>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</si>
  <si>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</si>
  <si>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</si>
  <si>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</si>
  <si>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</si>
  <si>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</si>
  <si>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</si>
  <si>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</si>
  <si>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</si>
  <si>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</si>
  <si>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</si>
  <si>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</si>
  <si>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</si>
  <si>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</si>
  <si>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</si>
  <si>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</si>
  <si>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</si>
  <si>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</si>
  <si>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</si>
  <si>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</si>
  <si>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</si>
  <si>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</si>
  <si>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</si>
  <si>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</si>
  <si>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</si>
  <si>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</si>
  <si>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</si>
  <si>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</si>
  <si>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</si>
  <si>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</si>
  <si>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</si>
  <si>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</si>
  <si>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</si>
  <si>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</si>
  <si>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</si>
  <si>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</si>
  <si>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</si>
  <si>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</si>
  <si>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</si>
  <si>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</si>
  <si>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</si>
  <si>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</si>
  <si>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</si>
  <si>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</si>
  <si>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</si>
  <si>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</si>
  <si>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</si>
  <si>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</si>
  <si>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</si>
  <si>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</si>
  <si>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</si>
  <si>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</si>
  <si>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</si>
  <si>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</si>
  <si>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</si>
  <si>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</si>
  <si>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</si>
  <si>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</si>
  <si>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</si>
  <si>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</si>
  <si>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</si>
  <si>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</si>
  <si>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</si>
  <si>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</si>
  <si>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</si>
  <si>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</si>
  <si>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</si>
  <si>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</si>
  <si>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</si>
  <si>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</si>
  <si>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</si>
  <si>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</si>
  <si>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</si>
  <si>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</si>
  <si>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</si>
  <si>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1.86</t>
  </si>
  <si>
    <t>▲ 1.68</t>
  </si>
  <si>
    <t>水道事業会計</t>
  </si>
  <si>
    <t>板柳中央病院事業会計</t>
  </si>
  <si>
    <t>一般会計</t>
  </si>
  <si>
    <t>国民健康保険事業特別会計</t>
  </si>
  <si>
    <t>介護保険特別会計</t>
  </si>
  <si>
    <t>公共下水道事業会計</t>
  </si>
  <si>
    <t>後期高齢者医療特別会計</t>
  </si>
  <si>
    <t>農業集落排水事業特別会計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</si>
  <si>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</si>
  <si>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</si>
  <si>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</si>
  <si>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</si>
  <si>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</si>
  <si>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</si>
  <si>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</si>
  <si>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</si>
  <si>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</si>
  <si>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t>
  </si>
  <si>
    <t>板柳町産業振興公社りんごワーク研究所</t>
  </si>
  <si>
    <t>－</t>
    <phoneticPr fontId="2"/>
  </si>
  <si>
    <t>津軽広域水道企業団（津軽事業部）</t>
    <rPh sb="0" eb="2">
      <t>ツガル</t>
    </rPh>
    <rPh sb="2" eb="4">
      <t>コウイキ</t>
    </rPh>
    <rPh sb="4" eb="6">
      <t>スイドウ</t>
    </rPh>
    <rPh sb="6" eb="9">
      <t>キギョウダン</t>
    </rPh>
    <rPh sb="10" eb="12">
      <t>ツガル</t>
    </rPh>
    <rPh sb="12" eb="15">
      <t>ジギョウブ</t>
    </rPh>
    <phoneticPr fontId="24"/>
  </si>
  <si>
    <t>青森県市町村総合事務組合</t>
    <rPh sb="0" eb="3">
      <t>アオモリケン</t>
    </rPh>
    <rPh sb="3" eb="6">
      <t>シチョウソン</t>
    </rPh>
    <rPh sb="6" eb="8">
      <t>ソウゴウ</t>
    </rPh>
    <rPh sb="8" eb="10">
      <t>ジム</t>
    </rPh>
    <rPh sb="10" eb="12">
      <t>クミアイ</t>
    </rPh>
    <phoneticPr fontId="24"/>
  </si>
  <si>
    <t>津軽広域連合</t>
    <rPh sb="0" eb="2">
      <t>ツガル</t>
    </rPh>
    <rPh sb="2" eb="4">
      <t>コウイキ</t>
    </rPh>
    <rPh sb="4" eb="6">
      <t>レンゴウ</t>
    </rPh>
    <phoneticPr fontId="24"/>
  </si>
  <si>
    <t>西北五広域福祉事務組合</t>
    <rPh sb="0" eb="2">
      <t>セイホク</t>
    </rPh>
    <rPh sb="2" eb="3">
      <t>ゴ</t>
    </rPh>
    <rPh sb="3" eb="5">
      <t>コウイキ</t>
    </rPh>
    <rPh sb="5" eb="7">
      <t>フクシ</t>
    </rPh>
    <rPh sb="7" eb="9">
      <t>ジム</t>
    </rPh>
    <rPh sb="9" eb="11">
      <t>クミアイ</t>
    </rPh>
    <phoneticPr fontId="24"/>
  </si>
  <si>
    <t>弘前地区環境整備事務組合</t>
    <rPh sb="0" eb="2">
      <t>ヒロサキ</t>
    </rPh>
    <rPh sb="2" eb="4">
      <t>チク</t>
    </rPh>
    <rPh sb="4" eb="6">
      <t>カンキョウ</t>
    </rPh>
    <rPh sb="6" eb="8">
      <t>セイビ</t>
    </rPh>
    <rPh sb="8" eb="10">
      <t>ジム</t>
    </rPh>
    <rPh sb="10" eb="12">
      <t>クミアイ</t>
    </rPh>
    <phoneticPr fontId="24"/>
  </si>
  <si>
    <t>青森県市町村職員退職手当組合</t>
    <rPh sb="0" eb="3">
      <t>アオモリケン</t>
    </rPh>
    <rPh sb="3" eb="6">
      <t>シチョウソン</t>
    </rPh>
    <rPh sb="6" eb="8">
      <t>ショクイン</t>
    </rPh>
    <rPh sb="8" eb="10">
      <t>タイショク</t>
    </rPh>
    <rPh sb="10" eb="12">
      <t>テアテ</t>
    </rPh>
    <rPh sb="12" eb="14">
      <t>クミアイ</t>
    </rPh>
    <phoneticPr fontId="24"/>
  </si>
  <si>
    <t>青森県交通災害共済組合</t>
    <rPh sb="0" eb="3">
      <t>アオモリケン</t>
    </rPh>
    <rPh sb="3" eb="5">
      <t>コウツウ</t>
    </rPh>
    <rPh sb="5" eb="7">
      <t>サイガイ</t>
    </rPh>
    <rPh sb="7" eb="9">
      <t>キョウサイ</t>
    </rPh>
    <rPh sb="9" eb="11">
      <t>クミアイ</t>
    </rPh>
    <phoneticPr fontId="24"/>
  </si>
  <si>
    <t>青森県後期高齢者医療広域連合一般会計</t>
    <rPh sb="0" eb="3">
      <t>アオモリケン</t>
    </rPh>
    <rPh sb="3" eb="5">
      <t>コウキ</t>
    </rPh>
    <rPh sb="5" eb="7">
      <t>コウレイ</t>
    </rPh>
    <rPh sb="7" eb="8">
      <t>シャ</t>
    </rPh>
    <rPh sb="8" eb="10">
      <t>イリョウ</t>
    </rPh>
    <rPh sb="10" eb="12">
      <t>コウイキ</t>
    </rPh>
    <rPh sb="12" eb="14">
      <t>レンゴウ</t>
    </rPh>
    <rPh sb="14" eb="16">
      <t>イッパン</t>
    </rPh>
    <rPh sb="16" eb="18">
      <t>カイケイ</t>
    </rPh>
    <phoneticPr fontId="24"/>
  </si>
  <si>
    <t>青森県後期高齢者医療広域連合後期高齢者医療特別会計</t>
    <rPh sb="0" eb="3">
      <t>アオモリケン</t>
    </rPh>
    <rPh sb="3" eb="5">
      <t>コウキ</t>
    </rPh>
    <rPh sb="5" eb="7">
      <t>コウレイ</t>
    </rPh>
    <rPh sb="7" eb="8">
      <t>シャ</t>
    </rPh>
    <rPh sb="8" eb="10">
      <t>イリョウ</t>
    </rPh>
    <rPh sb="10" eb="12">
      <t>コウイキ</t>
    </rPh>
    <rPh sb="12" eb="14">
      <t>レンゴウ</t>
    </rPh>
    <rPh sb="14" eb="16">
      <t>コウキ</t>
    </rPh>
    <rPh sb="16" eb="19">
      <t>コウレイシャ</t>
    </rPh>
    <rPh sb="19" eb="21">
      <t>イリョウ</t>
    </rPh>
    <rPh sb="21" eb="23">
      <t>トクベツ</t>
    </rPh>
    <rPh sb="23" eb="25">
      <t>カイケイ</t>
    </rPh>
    <phoneticPr fontId="24"/>
  </si>
  <si>
    <t>弘前地区消防事務組合</t>
    <rPh sb="0" eb="2">
      <t>ヒロサキ</t>
    </rPh>
    <rPh sb="2" eb="4">
      <t>チク</t>
    </rPh>
    <rPh sb="4" eb="6">
      <t>ショウボウ</t>
    </rPh>
    <rPh sb="6" eb="8">
      <t>ジム</t>
    </rPh>
    <rPh sb="8" eb="10">
      <t>クミアイ</t>
    </rPh>
    <phoneticPr fontId="2"/>
  </si>
  <si>
    <t>※8：職員の状況については、令和3年地方公務員給与実態調査に基づいている。</t>
    <phoneticPr fontId="2"/>
  </si>
  <si>
    <t>－</t>
  </si>
  <si>
    <t>公共施設等整備基金</t>
  </si>
  <si>
    <t>学校施設整備基金</t>
  </si>
  <si>
    <t>スポーツ振興基金</t>
  </si>
  <si>
    <t>人材育成基金</t>
  </si>
  <si>
    <t>福祉基金</t>
  </si>
  <si>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</si>
  <si>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</si>
  <si>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</si>
  <si>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</si>
  <si>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</si>
  <si>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地方債の新規発行を抑制してきた結果、将来負担比率及び実質公債費比率は類似団体と比較して低い水準にあったが、令和３年度は実質公債費比率が類似団体平均を上回っており、今後も公共施設の老朽化対策により実質公債費比率が上昇していくことが考えられるため、これまで以上に公債費の適正化に取り組んでいく必要がある。</t>
    <rPh sb="53" eb="55">
      <t>レイワ</t>
    </rPh>
    <rPh sb="56" eb="58">
      <t>ネンド</t>
    </rPh>
    <rPh sb="59" eb="61">
      <t>ジッシツ</t>
    </rPh>
    <rPh sb="61" eb="64">
      <t>コウサイヒ</t>
    </rPh>
    <rPh sb="64" eb="66">
      <t>ヒリツ</t>
    </rPh>
    <rPh sb="67" eb="69">
      <t>ルイジ</t>
    </rPh>
    <rPh sb="69" eb="71">
      <t>ダンタイ</t>
    </rPh>
    <rPh sb="71" eb="73">
      <t>ヘイキン</t>
    </rPh>
    <rPh sb="74" eb="76">
      <t>ウワマワ</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</si>
  <si>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</si>
  <si>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</si>
  <si>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</si>
  <si>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地方債の新規発行を抑制してきた結果、将来負担比率が類似団体より低い。一方、有形固定資産減価償却率は類似団体よりも高く、主な要因としては、昭和３９年度に建設された図書館及び町民体育館が、いずれも耐用年数を超えていることが挙げられる。公共施設等総合管理計画に基づき、今後、老朽化対策に積極的に取り組んでいく。</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</si>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</sst>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4" fillId="0" borderId="0" xfId="11" applyFont="1" applyAlignment="1">
      <alignment vertical="center"/>
    </xf>
    <xf numFmtId="0" fontId="20" fillId="0" borderId="0" xfId="11" applyFont="1" applyBorder="1">
      <alignment vertical="center"/>
    </xf>
    <xf numFmtId="0" fontId="24" fillId="0" borderId="0" xfId="11" applyFont="1" applyBorder="1" applyAlignment="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12" xfId="11" applyFont="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0" xfId="17" applyNumberFormat="1" applyFont="1" applyFill="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E1E34A8D-EC5F-4B66-8F7E-D2E80917FC76}"/>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113913</c:v>
                </c:pt>
                <c:pt idx="1">
                  <c:v>115050</c:v>
                </c:pt>
                <c:pt idx="2">
                  <c:v>118252</c:v>
                </c:pt>
                <c:pt idx="3">
                  <c:v>120302</c:v>
                </c:pt>
                <c:pt idx="4">
                  <c:v>114841</c:v>
                </c:pt>
              </c:numCache>
            </c:numRef>
          </c:val>
          <c:smooth val="0"/>
          <c:extLst>
            <c:ext xmlns:c16="http://schemas.microsoft.com/office/drawing/2014/chart" uri="{C3380CC4-5D6E-409C-BE32-E72D297353CC}">
              <c16:uniqueId val="{00000000-8269-4778-B800-6C2862AF853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29590</c:v>
                </c:pt>
                <c:pt idx="1">
                  <c:v>97324</c:v>
                </c:pt>
                <c:pt idx="2">
                  <c:v>184752</c:v>
                </c:pt>
                <c:pt idx="3">
                  <c:v>73318</c:v>
                </c:pt>
                <c:pt idx="4">
                  <c:v>28468</c:v>
                </c:pt>
              </c:numCache>
            </c:numRef>
          </c:val>
          <c:smooth val="0"/>
          <c:extLst>
            <c:ext xmlns:c16="http://schemas.microsoft.com/office/drawing/2014/chart" uri="{C3380CC4-5D6E-409C-BE32-E72D297353CC}">
              <c16:uniqueId val="{00000001-8269-4778-B800-6C2862AF853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7.06</c:v>
                </c:pt>
                <c:pt idx="1">
                  <c:v>7.4</c:v>
                </c:pt>
                <c:pt idx="2">
                  <c:v>9.51</c:v>
                </c:pt>
                <c:pt idx="3">
                  <c:v>12.89</c:v>
                </c:pt>
                <c:pt idx="4">
                  <c:v>10.29</c:v>
                </c:pt>
              </c:numCache>
            </c:numRef>
          </c:val>
          <c:extLst>
            <c:ext xmlns:c16="http://schemas.microsoft.com/office/drawing/2014/chart" uri="{C3380CC4-5D6E-409C-BE32-E72D297353CC}">
              <c16:uniqueId val="{00000000-5F8B-4505-A36B-D45C1E4878E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23.32</c:v>
                </c:pt>
                <c:pt idx="1">
                  <c:v>24.45</c:v>
                </c:pt>
                <c:pt idx="2">
                  <c:v>25.94</c:v>
                </c:pt>
                <c:pt idx="3">
                  <c:v>26.34</c:v>
                </c:pt>
                <c:pt idx="4">
                  <c:v>32.1</c:v>
                </c:pt>
              </c:numCache>
            </c:numRef>
          </c:val>
          <c:extLst>
            <c:ext xmlns:c16="http://schemas.microsoft.com/office/drawing/2014/chart" uri="{C3380CC4-5D6E-409C-BE32-E72D297353CC}">
              <c16:uniqueId val="{00000001-5F8B-4505-A36B-D45C1E4878E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-1.86</c:v>
                </c:pt>
                <c:pt idx="1">
                  <c:v>-1.68</c:v>
                </c:pt>
                <c:pt idx="2">
                  <c:v>1.19</c:v>
                </c:pt>
                <c:pt idx="3">
                  <c:v>2.89</c:v>
                </c:pt>
                <c:pt idx="4">
                  <c:v>0.69</c:v>
                </c:pt>
              </c:numCache>
            </c:numRef>
          </c:val>
          <c:smooth val="0"/>
          <c:extLst>
            <c:ext xmlns:c16="http://schemas.microsoft.com/office/drawing/2014/chart" uri="{C3380CC4-5D6E-409C-BE32-E72D297353CC}">
              <c16:uniqueId val="{00000002-5F8B-4505-A36B-D45C1E4878E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0014-42A7-935D-CA4AA2A9370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014-42A7-935D-CA4AA2A93701}"/>
            </c:ext>
          </c:extLst>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0014-42A7-935D-CA4AA2A93701}"/>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0.1</c:v>
                </c:pt>
                <c:pt idx="2">
                  <c:v>#N/A</c:v>
                </c:pt>
                <c:pt idx="3">
                  <c:v>0.09</c:v>
                </c:pt>
                <c:pt idx="4">
                  <c:v>#N/A</c:v>
                </c:pt>
                <c:pt idx="5">
                  <c:v>0.14000000000000001</c:v>
                </c:pt>
                <c:pt idx="6">
                  <c:v>#N/A</c:v>
                </c:pt>
                <c:pt idx="7">
                  <c:v>0.06</c:v>
                </c:pt>
                <c:pt idx="8">
                  <c:v>#N/A</c:v>
                </c:pt>
                <c:pt idx="9">
                  <c:v>0.09</c:v>
                </c:pt>
              </c:numCache>
            </c:numRef>
          </c:val>
          <c:extLst>
            <c:ext xmlns:c16="http://schemas.microsoft.com/office/drawing/2014/chart" uri="{C3380CC4-5D6E-409C-BE32-E72D297353CC}">
              <c16:uniqueId val="{00000003-0014-42A7-935D-CA4AA2A93701}"/>
            </c:ext>
          </c:extLst>
        </c:ser>
        <c:ser>
          <c:idx val="4"/>
          <c:order val="4"/>
          <c:tx>
            <c:strRef>
              <c:f>データシート!$A$31</c:f>
              <c:strCache>
                <c:ptCount val="1"/>
                <c:pt idx="0">
                  <c:v>公共下水道事業会計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3.5</c:v>
                </c:pt>
                <c:pt idx="2">
                  <c:v>#N/A</c:v>
                </c:pt>
                <c:pt idx="3">
                  <c:v>3.2</c:v>
                </c:pt>
                <c:pt idx="4">
                  <c:v>#N/A</c:v>
                </c:pt>
                <c:pt idx="5">
                  <c:v>2.72</c:v>
                </c:pt>
                <c:pt idx="6">
                  <c:v>#N/A</c:v>
                </c:pt>
                <c:pt idx="7">
                  <c:v>2.44</c:v>
                </c:pt>
                <c:pt idx="8">
                  <c:v>#N/A</c:v>
                </c:pt>
                <c:pt idx="9">
                  <c:v>2.5099999999999998</c:v>
                </c:pt>
              </c:numCache>
            </c:numRef>
          </c:val>
          <c:extLst>
            <c:ext xmlns:c16="http://schemas.microsoft.com/office/drawing/2014/chart" uri="{C3380CC4-5D6E-409C-BE32-E72D297353CC}">
              <c16:uniqueId val="{00000004-0014-42A7-935D-CA4AA2A93701}"/>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3.19</c:v>
                </c:pt>
                <c:pt idx="2">
                  <c:v>#N/A</c:v>
                </c:pt>
                <c:pt idx="3">
                  <c:v>3.31</c:v>
                </c:pt>
                <c:pt idx="4">
                  <c:v>#N/A</c:v>
                </c:pt>
                <c:pt idx="5">
                  <c:v>4.22</c:v>
                </c:pt>
                <c:pt idx="6">
                  <c:v>#N/A</c:v>
                </c:pt>
                <c:pt idx="7">
                  <c:v>4.2699999999999996</c:v>
                </c:pt>
                <c:pt idx="8">
                  <c:v>#N/A</c:v>
                </c:pt>
                <c:pt idx="9">
                  <c:v>3.72</c:v>
                </c:pt>
              </c:numCache>
            </c:numRef>
          </c:val>
          <c:extLst>
            <c:ext xmlns:c16="http://schemas.microsoft.com/office/drawing/2014/chart" uri="{C3380CC4-5D6E-409C-BE32-E72D297353CC}">
              <c16:uniqueId val="{00000005-0014-42A7-935D-CA4AA2A93701}"/>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4.5599999999999996</c:v>
                </c:pt>
                <c:pt idx="2">
                  <c:v>#N/A</c:v>
                </c:pt>
                <c:pt idx="3">
                  <c:v>3.59</c:v>
                </c:pt>
                <c:pt idx="4">
                  <c:v>#N/A</c:v>
                </c:pt>
                <c:pt idx="5">
                  <c:v>4.43</c:v>
                </c:pt>
                <c:pt idx="6">
                  <c:v>#N/A</c:v>
                </c:pt>
                <c:pt idx="7">
                  <c:v>5.21</c:v>
                </c:pt>
                <c:pt idx="8">
                  <c:v>#N/A</c:v>
                </c:pt>
                <c:pt idx="9">
                  <c:v>5.64</c:v>
                </c:pt>
              </c:numCache>
            </c:numRef>
          </c:val>
          <c:extLst>
            <c:ext xmlns:c16="http://schemas.microsoft.com/office/drawing/2014/chart" uri="{C3380CC4-5D6E-409C-BE32-E72D297353CC}">
              <c16:uniqueId val="{00000006-0014-42A7-935D-CA4AA2A93701}"/>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7.06</c:v>
                </c:pt>
                <c:pt idx="2">
                  <c:v>#N/A</c:v>
                </c:pt>
                <c:pt idx="3">
                  <c:v>7.39</c:v>
                </c:pt>
                <c:pt idx="4">
                  <c:v>#N/A</c:v>
                </c:pt>
                <c:pt idx="5">
                  <c:v>9.5</c:v>
                </c:pt>
                <c:pt idx="6">
                  <c:v>#N/A</c:v>
                </c:pt>
                <c:pt idx="7">
                  <c:v>12.88</c:v>
                </c:pt>
                <c:pt idx="8">
                  <c:v>#N/A</c:v>
                </c:pt>
                <c:pt idx="9">
                  <c:v>10.29</c:v>
                </c:pt>
              </c:numCache>
            </c:numRef>
          </c:val>
          <c:extLst>
            <c:ext xmlns:c16="http://schemas.microsoft.com/office/drawing/2014/chart" uri="{C3380CC4-5D6E-409C-BE32-E72D297353CC}">
              <c16:uniqueId val="{00000007-0014-42A7-935D-CA4AA2A93701}"/>
            </c:ext>
          </c:extLst>
        </c:ser>
        <c:ser>
          <c:idx val="8"/>
          <c:order val="8"/>
          <c:tx>
            <c:strRef>
              <c:f>データシート!$A$35</c:f>
              <c:strCache>
                <c:ptCount val="1"/>
                <c:pt idx="0">
                  <c:v>板柳中央病院事業会計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7.45</c:v>
                </c:pt>
                <c:pt idx="2">
                  <c:v>#N/A</c:v>
                </c:pt>
                <c:pt idx="3">
                  <c:v>9.39</c:v>
                </c:pt>
                <c:pt idx="4">
                  <c:v>#N/A</c:v>
                </c:pt>
                <c:pt idx="5">
                  <c:v>11.2</c:v>
                </c:pt>
                <c:pt idx="6">
                  <c:v>#N/A</c:v>
                </c:pt>
                <c:pt idx="7">
                  <c:v>10.43</c:v>
                </c:pt>
                <c:pt idx="8">
                  <c:v>#N/A</c:v>
                </c:pt>
                <c:pt idx="9">
                  <c:v>10.78</c:v>
                </c:pt>
              </c:numCache>
            </c:numRef>
          </c:val>
          <c:extLst>
            <c:ext xmlns:c16="http://schemas.microsoft.com/office/drawing/2014/chart" uri="{C3380CC4-5D6E-409C-BE32-E72D297353CC}">
              <c16:uniqueId val="{00000008-0014-42A7-935D-CA4AA2A93701}"/>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9.34</c:v>
                </c:pt>
                <c:pt idx="2">
                  <c:v>#N/A</c:v>
                </c:pt>
                <c:pt idx="3">
                  <c:v>11.85</c:v>
                </c:pt>
                <c:pt idx="4">
                  <c:v>#N/A</c:v>
                </c:pt>
                <c:pt idx="5">
                  <c:v>14.41</c:v>
                </c:pt>
                <c:pt idx="6">
                  <c:v>#N/A</c:v>
                </c:pt>
                <c:pt idx="7">
                  <c:v>16.899999999999999</c:v>
                </c:pt>
                <c:pt idx="8">
                  <c:v>#N/A</c:v>
                </c:pt>
                <c:pt idx="9">
                  <c:v>16.18</c:v>
                </c:pt>
              </c:numCache>
            </c:numRef>
          </c:val>
          <c:extLst>
            <c:ext xmlns:c16="http://schemas.microsoft.com/office/drawing/2014/chart" uri="{C3380CC4-5D6E-409C-BE32-E72D297353CC}">
              <c16:uniqueId val="{00000009-0014-42A7-935D-CA4AA2A9370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581</c:v>
                </c:pt>
                <c:pt idx="5">
                  <c:v>570</c:v>
                </c:pt>
                <c:pt idx="8">
                  <c:v>597</c:v>
                </c:pt>
                <c:pt idx="11">
                  <c:v>609</c:v>
                </c:pt>
                <c:pt idx="14">
                  <c:v>589</c:v>
                </c:pt>
              </c:numCache>
            </c:numRef>
          </c:val>
          <c:extLst>
            <c:ext xmlns:c16="http://schemas.microsoft.com/office/drawing/2014/chart" uri="{C3380CC4-5D6E-409C-BE32-E72D297353CC}">
              <c16:uniqueId val="{00000000-AE70-4ED6-A175-41E9DABFB37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E70-4ED6-A175-41E9DABFB37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6</c:v>
                </c:pt>
                <c:pt idx="3">
                  <c:v>6</c:v>
                </c:pt>
                <c:pt idx="6">
                  <c:v>7</c:v>
                </c:pt>
                <c:pt idx="9">
                  <c:v>1</c:v>
                </c:pt>
                <c:pt idx="12">
                  <c:v>2</c:v>
                </c:pt>
              </c:numCache>
            </c:numRef>
          </c:val>
          <c:extLst>
            <c:ext xmlns:c16="http://schemas.microsoft.com/office/drawing/2014/chart" uri="{C3380CC4-5D6E-409C-BE32-E72D297353CC}">
              <c16:uniqueId val="{00000002-AE70-4ED6-A175-41E9DABFB37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56</c:v>
                </c:pt>
                <c:pt idx="3">
                  <c:v>36</c:v>
                </c:pt>
                <c:pt idx="6">
                  <c:v>36</c:v>
                </c:pt>
                <c:pt idx="9">
                  <c:v>35</c:v>
                </c:pt>
                <c:pt idx="12">
                  <c:v>35</c:v>
                </c:pt>
              </c:numCache>
            </c:numRef>
          </c:val>
          <c:extLst>
            <c:ext xmlns:c16="http://schemas.microsoft.com/office/drawing/2014/chart" uri="{C3380CC4-5D6E-409C-BE32-E72D297353CC}">
              <c16:uniqueId val="{00000003-AE70-4ED6-A175-41E9DABFB37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389</c:v>
                </c:pt>
                <c:pt idx="3">
                  <c:v>390</c:v>
                </c:pt>
                <c:pt idx="6">
                  <c:v>405</c:v>
                </c:pt>
                <c:pt idx="9">
                  <c:v>422</c:v>
                </c:pt>
                <c:pt idx="12">
                  <c:v>430</c:v>
                </c:pt>
              </c:numCache>
            </c:numRef>
          </c:val>
          <c:extLst>
            <c:ext xmlns:c16="http://schemas.microsoft.com/office/drawing/2014/chart" uri="{C3380CC4-5D6E-409C-BE32-E72D297353CC}">
              <c16:uniqueId val="{00000004-AE70-4ED6-A175-41E9DABFB37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E70-4ED6-A175-41E9DABFB37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E70-4ED6-A175-41E9DABFB37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463</c:v>
                </c:pt>
                <c:pt idx="3">
                  <c:v>447</c:v>
                </c:pt>
                <c:pt idx="6">
                  <c:v>449</c:v>
                </c:pt>
                <c:pt idx="9">
                  <c:v>487</c:v>
                </c:pt>
                <c:pt idx="12">
                  <c:v>578</c:v>
                </c:pt>
              </c:numCache>
            </c:numRef>
          </c:val>
          <c:extLst>
            <c:ext xmlns:c16="http://schemas.microsoft.com/office/drawing/2014/chart" uri="{C3380CC4-5D6E-409C-BE32-E72D297353CC}">
              <c16:uniqueId val="{00000007-AE70-4ED6-A175-41E9DABFB37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333</c:v>
                </c:pt>
                <c:pt idx="2">
                  <c:v>#N/A</c:v>
                </c:pt>
                <c:pt idx="3">
                  <c:v>#N/A</c:v>
                </c:pt>
                <c:pt idx="4">
                  <c:v>309</c:v>
                </c:pt>
                <c:pt idx="5">
                  <c:v>#N/A</c:v>
                </c:pt>
                <c:pt idx="6">
                  <c:v>#N/A</c:v>
                </c:pt>
                <c:pt idx="7">
                  <c:v>300</c:v>
                </c:pt>
                <c:pt idx="8">
                  <c:v>#N/A</c:v>
                </c:pt>
                <c:pt idx="9">
                  <c:v>#N/A</c:v>
                </c:pt>
                <c:pt idx="10">
                  <c:v>336</c:v>
                </c:pt>
                <c:pt idx="11">
                  <c:v>#N/A</c:v>
                </c:pt>
                <c:pt idx="12">
                  <c:v>#N/A</c:v>
                </c:pt>
                <c:pt idx="13">
                  <c:v>456</c:v>
                </c:pt>
                <c:pt idx="14">
                  <c:v>#N/A</c:v>
                </c:pt>
              </c:numCache>
            </c:numRef>
          </c:val>
          <c:smooth val="0"/>
          <c:extLst>
            <c:ext xmlns:c16="http://schemas.microsoft.com/office/drawing/2014/chart" uri="{C3380CC4-5D6E-409C-BE32-E72D297353CC}">
              <c16:uniqueId val="{00000008-AE70-4ED6-A175-41E9DABFB37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6455</c:v>
                </c:pt>
                <c:pt idx="5">
                  <c:v>6893</c:v>
                </c:pt>
                <c:pt idx="8">
                  <c:v>7978</c:v>
                </c:pt>
                <c:pt idx="11">
                  <c:v>8028</c:v>
                </c:pt>
                <c:pt idx="14">
                  <c:v>7933</c:v>
                </c:pt>
              </c:numCache>
            </c:numRef>
          </c:val>
          <c:extLst>
            <c:ext xmlns:c16="http://schemas.microsoft.com/office/drawing/2014/chart" uri="{C3380CC4-5D6E-409C-BE32-E72D297353CC}">
              <c16:uniqueId val="{00000000-EA9E-4BA9-98D6-CD86AD2961B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89</c:v>
                </c:pt>
                <c:pt idx="5">
                  <c:v>68</c:v>
                </c:pt>
                <c:pt idx="8">
                  <c:v>55</c:v>
                </c:pt>
                <c:pt idx="11">
                  <c:v>38</c:v>
                </c:pt>
                <c:pt idx="14">
                  <c:v>18</c:v>
                </c:pt>
              </c:numCache>
            </c:numRef>
          </c:val>
          <c:extLst>
            <c:ext xmlns:c16="http://schemas.microsoft.com/office/drawing/2014/chart" uri="{C3380CC4-5D6E-409C-BE32-E72D297353CC}">
              <c16:uniqueId val="{00000001-EA9E-4BA9-98D6-CD86AD2961B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3352</c:v>
                </c:pt>
                <c:pt idx="5">
                  <c:v>3722</c:v>
                </c:pt>
                <c:pt idx="8">
                  <c:v>3844</c:v>
                </c:pt>
                <c:pt idx="11">
                  <c:v>3971</c:v>
                </c:pt>
                <c:pt idx="14">
                  <c:v>4711</c:v>
                </c:pt>
              </c:numCache>
            </c:numRef>
          </c:val>
          <c:extLst>
            <c:ext xmlns:c16="http://schemas.microsoft.com/office/drawing/2014/chart" uri="{C3380CC4-5D6E-409C-BE32-E72D297353CC}">
              <c16:uniqueId val="{00000002-EA9E-4BA9-98D6-CD86AD2961B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A9E-4BA9-98D6-CD86AD2961B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A9E-4BA9-98D6-CD86AD2961B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14</c:v>
                </c:pt>
                <c:pt idx="3">
                  <c:v>0</c:v>
                </c:pt>
                <c:pt idx="6">
                  <c:v>0</c:v>
                </c:pt>
                <c:pt idx="9">
                  <c:v>0</c:v>
                </c:pt>
                <c:pt idx="12">
                  <c:v>23</c:v>
                </c:pt>
              </c:numCache>
            </c:numRef>
          </c:val>
          <c:extLst>
            <c:ext xmlns:c16="http://schemas.microsoft.com/office/drawing/2014/chart" uri="{C3380CC4-5D6E-409C-BE32-E72D297353CC}">
              <c16:uniqueId val="{00000005-EA9E-4BA9-98D6-CD86AD2961B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807</c:v>
                </c:pt>
                <c:pt idx="3">
                  <c:v>787</c:v>
                </c:pt>
                <c:pt idx="6">
                  <c:v>1248</c:v>
                </c:pt>
                <c:pt idx="9">
                  <c:v>691</c:v>
                </c:pt>
                <c:pt idx="12">
                  <c:v>684</c:v>
                </c:pt>
              </c:numCache>
            </c:numRef>
          </c:val>
          <c:extLst>
            <c:ext xmlns:c16="http://schemas.microsoft.com/office/drawing/2014/chart" uri="{C3380CC4-5D6E-409C-BE32-E72D297353CC}">
              <c16:uniqueId val="{00000006-EA9E-4BA9-98D6-CD86AD2961B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230</c:v>
                </c:pt>
                <c:pt idx="3">
                  <c:v>195</c:v>
                </c:pt>
                <c:pt idx="6">
                  <c:v>159</c:v>
                </c:pt>
                <c:pt idx="9">
                  <c:v>125</c:v>
                </c:pt>
                <c:pt idx="12">
                  <c:v>104</c:v>
                </c:pt>
              </c:numCache>
            </c:numRef>
          </c:val>
          <c:extLst>
            <c:ext xmlns:c16="http://schemas.microsoft.com/office/drawing/2014/chart" uri="{C3380CC4-5D6E-409C-BE32-E72D297353CC}">
              <c16:uniqueId val="{00000007-EA9E-4BA9-98D6-CD86AD2961B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5335</c:v>
                </c:pt>
                <c:pt idx="3">
                  <c:v>4826</c:v>
                </c:pt>
                <c:pt idx="6">
                  <c:v>4559</c:v>
                </c:pt>
                <c:pt idx="9">
                  <c:v>4338</c:v>
                </c:pt>
                <c:pt idx="12">
                  <c:v>4233</c:v>
                </c:pt>
              </c:numCache>
            </c:numRef>
          </c:val>
          <c:extLst>
            <c:ext xmlns:c16="http://schemas.microsoft.com/office/drawing/2014/chart" uri="{C3380CC4-5D6E-409C-BE32-E72D297353CC}">
              <c16:uniqueId val="{00000008-EA9E-4BA9-98D6-CD86AD2961B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13</c:v>
                </c:pt>
                <c:pt idx="3">
                  <c:v>8</c:v>
                </c:pt>
                <c:pt idx="6">
                  <c:v>3</c:v>
                </c:pt>
                <c:pt idx="9">
                  <c:v>0</c:v>
                </c:pt>
                <c:pt idx="12">
                  <c:v>0</c:v>
                </c:pt>
              </c:numCache>
            </c:numRef>
          </c:val>
          <c:extLst>
            <c:ext xmlns:c16="http://schemas.microsoft.com/office/drawing/2014/chart" uri="{C3380CC4-5D6E-409C-BE32-E72D297353CC}">
              <c16:uniqueId val="{00000009-EA9E-4BA9-98D6-CD86AD2961B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4195</c:v>
                </c:pt>
                <c:pt idx="3">
                  <c:v>4872</c:v>
                </c:pt>
                <c:pt idx="6">
                  <c:v>6549</c:v>
                </c:pt>
                <c:pt idx="9">
                  <c:v>6726</c:v>
                </c:pt>
                <c:pt idx="12">
                  <c:v>6513</c:v>
                </c:pt>
              </c:numCache>
            </c:numRef>
          </c:val>
          <c:extLst>
            <c:ext xmlns:c16="http://schemas.microsoft.com/office/drawing/2014/chart" uri="{C3380CC4-5D6E-409C-BE32-E72D297353CC}">
              <c16:uniqueId val="{0000000A-EA9E-4BA9-98D6-CD86AD2961B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698</c:v>
                </c:pt>
                <c:pt idx="2">
                  <c:v>#N/A</c:v>
                </c:pt>
                <c:pt idx="3">
                  <c:v>#N/A</c:v>
                </c:pt>
                <c:pt idx="4">
                  <c:v>6</c:v>
                </c:pt>
                <c:pt idx="5">
                  <c:v>#N/A</c:v>
                </c:pt>
                <c:pt idx="6">
                  <c:v>#N/A</c:v>
                </c:pt>
                <c:pt idx="7">
                  <c:v>639</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EA9E-4BA9-98D6-CD86AD2961B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1011</c:v>
                </c:pt>
                <c:pt idx="1">
                  <c:v>1074</c:v>
                </c:pt>
                <c:pt idx="2">
                  <c:v>1385</c:v>
                </c:pt>
              </c:numCache>
            </c:numRef>
          </c:val>
          <c:extLst>
            <c:ext xmlns:c16="http://schemas.microsoft.com/office/drawing/2014/chart" uri="{C3380CC4-5D6E-409C-BE32-E72D297353CC}">
              <c16:uniqueId val="{00000000-7B73-41E1-8883-2D3D2BA6054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1159</c:v>
                </c:pt>
                <c:pt idx="1">
                  <c:v>1109</c:v>
                </c:pt>
                <c:pt idx="2">
                  <c:v>1083</c:v>
                </c:pt>
              </c:numCache>
            </c:numRef>
          </c:val>
          <c:extLst>
            <c:ext xmlns:c16="http://schemas.microsoft.com/office/drawing/2014/chart" uri="{C3380CC4-5D6E-409C-BE32-E72D297353CC}">
              <c16:uniqueId val="{00000001-7B73-41E1-8883-2D3D2BA6054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1254</c:v>
                </c:pt>
                <c:pt idx="1">
                  <c:v>1254</c:v>
                </c:pt>
                <c:pt idx="2">
                  <c:v>1553</c:v>
                </c:pt>
              </c:numCache>
            </c:numRef>
          </c:val>
          <c:extLst>
            <c:ext xmlns:c16="http://schemas.microsoft.com/office/drawing/2014/chart" uri="{C3380CC4-5D6E-409C-BE32-E72D297353CC}">
              <c16:uniqueId val="{00000002-7B73-41E1-8883-2D3D2BA6054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{0D04CEC1-36A3-4786-A15E-4A3C5B2D2A35}</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EBB8-42A9-8936-A3D309EBF70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{3DD400FB-E530-4201-8A62-6BB25535BFDE}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BB8-42A9-8936-A3D309EBF70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{759D7703-46EF-462E-9217-E0CCA955120C}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BB8-42A9-8936-A3D309EBF70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{2DF7EC2D-C06E-47DF-B2F8-308985D12910}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BB8-42A9-8936-A3D309EBF70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{BF929268-2813-43D4-B04E-3880D7179D37}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BB8-42A9-8936-A3D309EBF703}"/>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{5EC97AB4-7CE1-46A4-A64D-0FD1FC8EDCBC}</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EBB8-42A9-8936-A3D309EBF703}"/>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{1B2747A7-8E36-4B69-B3DE-FBA2A5AF5845}</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EBB8-42A9-8936-A3D309EBF703}"/>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{38097E34-5FD3-4ED4-8641-E77E70955D02}</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EBB8-42A9-8936-A3D309EBF703}"/>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{3BA036B9-BE11-4BB2-BB0B-52BD186B6072}</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EBB8-42A9-8936-A3D309EBF70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83.8</c:v>
                </c:pt>
                <c:pt idx="8">
                  <c:v>84.3</c:v>
                </c:pt>
                <c:pt idx="16">
                  <c:v>77.3</c:v>
                </c:pt>
                <c:pt idx="24">
                  <c:v>77.3</c:v>
                </c:pt>
                <c:pt idx="32">
                  <c:v>78.099999999999994</c:v>
                </c:pt>
              </c:numCache>
            </c:numRef>
          </c:xVal>
          <c:yVal>
            <c:numRef>
              <c:f>公会計指標分析・財政指標組合せ分析表!$BP$51:$DC$51</c:f>
              <c:numCache>
                <c:formatCode>#,##0.0;"▲ "#,##0.0</c:formatCode>
                <c:ptCount val="40"/>
                <c:pt idx="0">
                  <c:v>20.5</c:v>
                </c:pt>
                <c:pt idx="8">
                  <c:v>0.1</c:v>
                </c:pt>
                <c:pt idx="16">
                  <c:v>19.100000000000001</c:v>
                </c:pt>
              </c:numCache>
            </c:numRef>
          </c:yVal>
          <c:smooth val="0"/>
          <c:extLst>
            <c:ext xmlns:c16="http://schemas.microsoft.com/office/drawing/2014/chart" uri="{C3380CC4-5D6E-409C-BE32-E72D297353CC}">
              <c16:uniqueId val="{00000009-EBB8-42A9-8936-A3D309EBF70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manualLayout>
                  <c:x val="0"/>
                  <c:y val="-7.1095897758883409E-3"/>
                </c:manualLayout>
              </c:layout>
              <c:tx>
                <c:strRef>
                  <c:f>公会計指標分析・財政指標組合せ分析表!$BP$50</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{555FF749-4D12-4B30-AAFB-40DD3CB02DA8}</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EBB8-42A9-8936-A3D309EBF703}"/>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{E2BA0814-9E75-4793-9066-2D941E3716F6}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BB8-42A9-8936-A3D309EBF70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{D37AACDA-F297-45F7-B6FD-C71291C5E5D2}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BB8-42A9-8936-A3D309EBF70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{0ACAF880-E95E-40D4-A0A0-37ED61CC6444}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BB8-42A9-8936-A3D309EBF70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{658CBD7C-EEC5-4964-80D1-626ED646EDED}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BB8-42A9-8936-A3D309EBF703}"/>
                </c:ext>
              </c:extLst>
            </c:dLbl>
            <c:dLbl>
              <c:idx val="8"/>
              <c:layout>
                <c:manualLayout>
                  <c:x val="0"/>
                  <c:y val="1.6438661760218482E-2"/>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{36B7ECE4-A153-44E3-8726-564B4D6C1815}</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EBB8-42A9-8936-A3D309EBF703}"/>
                </c:ext>
              </c:extLst>
            </c:dLbl>
            <c:dLbl>
              <c:idx val="16"/>
              <c:layout>
                <c:manualLayout>
                  <c:x val="0"/>
                  <c:y val="-9.3294272151572735E-3"/>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{37788EF0-3DB0-4BB5-8EBE-ED3FC54379B0}</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EBB8-42A9-8936-A3D309EBF703}"/>
                </c:ext>
              </c:extLst>
            </c:dLbl>
            <c:dLbl>
              <c:idx val="24"/>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{10BCE937-AF08-4A1B-BE41-43AC7D03DA96}</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EBB8-42A9-8936-A3D309EBF703}"/>
                </c:ext>
              </c:extLst>
            </c:dLbl>
            <c:dLbl>
              <c:idx val="32"/>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{C2217127-F903-4061-A044-9669324E43DC}</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EBB8-42A9-8936-A3D309EBF70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61.7</c:v>
                </c:pt>
                <c:pt idx="8">
                  <c:v>61.8</c:v>
                </c:pt>
                <c:pt idx="16">
                  <c:v>62.8</c:v>
                </c:pt>
                <c:pt idx="24">
                  <c:v>64.2</c:v>
                </c:pt>
                <c:pt idx="32">
                  <c:v>67</c:v>
                </c:pt>
              </c:numCache>
            </c:numRef>
          </c:xVal>
          <c:yVal>
            <c:numRef>
              <c:f>公会計指標分析・財政指標組合せ分析表!$BP$55:$DC$55</c:f>
              <c:numCache>
                <c:formatCode>#,##0.0;"▲ "#,##0.0</c:formatCode>
                <c:ptCount val="40"/>
                <c:pt idx="0">
                  <c:v>46.8</c:v>
                </c:pt>
                <c:pt idx="8">
                  <c:v>48.4</c:v>
                </c:pt>
                <c:pt idx="16">
                  <c:v>43</c:v>
                </c:pt>
                <c:pt idx="24">
                  <c:v>32.4</c:v>
                </c:pt>
                <c:pt idx="32">
                  <c:v>20</c:v>
                </c:pt>
              </c:numCache>
            </c:numRef>
          </c:yVal>
          <c:smooth val="0"/>
          <c:extLst>
            <c:ext xmlns:c16="http://schemas.microsoft.com/office/drawing/2014/chart" uri="{C3380CC4-5D6E-409C-BE32-E72D297353CC}">
              <c16:uniqueId val="{00000013-EBB8-42A9-8936-A3D309EBF703}"/>
            </c:ext>
          </c:extLst>
        </c:ser>
        <c:dLbls>
          <c:showLegendKey val="0"/>
          <c:showVal val="1"/>
          <c:showCatName val="0"/>
          <c:showSerName val="0"/>
          <c:showPercent val="0"/>
          <c:showBubbleSize val="0"/>
        </c:dLbls>
        <c:axId val="46179840"/>
        <c:axId val="46181760"/>
      </c:scatterChart>
      <c:valAx>
        <c:axId val="46179840"/>
        <c:scaling>
          <c:orientation val="maxMin"/>
          <c:max val="9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6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{BFC4137C-0786-4FC0-9614-3D58F1B543C3}</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C434-43BD-98C1-400F6BD07C3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{23033E56-52C6-4725-8C88-D2AC2DD0E1F1}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434-43BD-98C1-400F6BD07C3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{2E095625-BD27-4D18-85BA-F5AA45BD0400}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434-43BD-98C1-400F6BD07C3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{B97F2DB5-CD3A-4868-900A-010F0A31012A}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434-43BD-98C1-400F6BD07C3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{0D5834C0-EFDD-4F79-8BF4-A0E1E400324D}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434-43BD-98C1-400F6BD07C39}"/>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{06379CEF-C333-496E-AA9A-C4F5A66A3C80}</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C434-43BD-98C1-400F6BD07C39}"/>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{5C1747CA-7272-4E0C-954F-A74F42B23FCF}</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C434-43BD-98C1-400F6BD07C39}"/>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{16F5497F-47A2-4E76-AFD6-4C3E39401786}</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C434-43BD-98C1-400F6BD07C39}"/>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{A28FBA05-4FF4-4292-8461-8F5016E3C992}</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C434-43BD-98C1-400F6BD07C3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9.6999999999999993</c:v>
                </c:pt>
                <c:pt idx="8">
                  <c:v>9.5</c:v>
                </c:pt>
                <c:pt idx="16">
                  <c:v>9.3000000000000007</c:v>
                </c:pt>
                <c:pt idx="24">
                  <c:v>9.1999999999999993</c:v>
                </c:pt>
                <c:pt idx="32">
                  <c:v>10.199999999999999</c:v>
                </c:pt>
              </c:numCache>
            </c:numRef>
          </c:xVal>
          <c:yVal>
            <c:numRef>
              <c:f>公会計指標分析・財政指標組合せ分析表!$BP$73:$DC$73</c:f>
              <c:numCache>
                <c:formatCode>#,##0.0;"▲ "#,##0.0</c:formatCode>
                <c:ptCount val="40"/>
                <c:pt idx="0">
                  <c:v>20.5</c:v>
                </c:pt>
                <c:pt idx="8">
                  <c:v>0.1</c:v>
                </c:pt>
                <c:pt idx="16">
                  <c:v>19.100000000000001</c:v>
                </c:pt>
              </c:numCache>
            </c:numRef>
          </c:yVal>
          <c:smooth val="0"/>
          <c:extLst>
            <c:ext xmlns:c16="http://schemas.microsoft.com/office/drawing/2014/chart" uri="{C3380CC4-5D6E-409C-BE32-E72D297353CC}">
              <c16:uniqueId val="{00000009-C434-43BD-98C1-400F6BD07C3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307E-2"/>
                  <c:y val="-6.2000524690956342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{48E20A35-E0CF-4C26-9B0C-ED39D4591F22}</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C434-43BD-98C1-400F6BD07C3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{E3EB5C1B-B9B6-4C54-A0BA-92BC2D403581}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434-43BD-98C1-400F6BD07C3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{73FC392B-EAE4-4864-A5A8-F204EC7C54FF}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434-43BD-98C1-400F6BD07C3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{42DC0FF7-2120-4970-B501-4A795D682115}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434-43BD-98C1-400F6BD07C3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{19F07162-CFFD-4A70-AD95-81297FEEBADA}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434-43BD-98C1-400F6BD07C39}"/>
                </c:ext>
              </c:extLst>
            </c:dLbl>
            <c:dLbl>
              <c:idx val="8"/>
              <c:layout>
                <c:manualLayout>
                  <c:x val="-1.8235628084249993E-2"/>
                  <c:y val="-6.2416647087793951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{BEFBD24F-779B-4789-911A-EE7A91E47E53}</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C434-43BD-98C1-400F6BD07C39}"/>
                </c:ext>
              </c:extLst>
            </c:dLbl>
            <c:dLbl>
              <c:idx val="16"/>
              <c:layout>
                <c:manualLayout>
                  <c:x val="-3.1570342725075584E-2"/>
                  <c:y val="-6.2832769484631554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{55BB6823-5132-4E06-8B64-756708D17579}</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C434-43BD-98C1-400F6BD07C39}"/>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{4C3656F3-09BA-4446-ACB2-B7F84A93DE27}</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C434-43BD-98C1-400F6BD07C39}"/>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{5764A6AF-7F37-4BB7-BB8A-54BDC05F3EF7}</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C434-43BD-98C1-400F6BD07C3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9.9</c:v>
                </c:pt>
                <c:pt idx="8">
                  <c:v>9.9</c:v>
                </c:pt>
                <c:pt idx="16">
                  <c:v>9.9</c:v>
                </c:pt>
                <c:pt idx="24">
                  <c:v>9.5</c:v>
                </c:pt>
                <c:pt idx="32">
                  <c:v>9.5</c:v>
                </c:pt>
              </c:numCache>
            </c:numRef>
          </c:xVal>
          <c:yVal>
            <c:numRef>
              <c:f>公会計指標分析・財政指標組合せ分析表!$BP$77:$DC$77</c:f>
              <c:numCache>
                <c:formatCode>#,##0.0;"▲ "#,##0.0</c:formatCode>
                <c:ptCount val="40"/>
                <c:pt idx="0">
                  <c:v>46.8</c:v>
                </c:pt>
                <c:pt idx="8">
                  <c:v>48.4</c:v>
                </c:pt>
                <c:pt idx="16">
                  <c:v>43</c:v>
                </c:pt>
                <c:pt idx="24">
                  <c:v>32.4</c:v>
                </c:pt>
                <c:pt idx="32">
                  <c:v>20</c:v>
                </c:pt>
              </c:numCache>
            </c:numRef>
          </c:yVal>
          <c:smooth val="0"/>
          <c:extLst>
            <c:ext xmlns:c16="http://schemas.microsoft.com/office/drawing/2014/chart" uri="{C3380CC4-5D6E-409C-BE32-E72D297353CC}">
              <c16:uniqueId val="{00000013-C434-43BD-98C1-400F6BD07C39}"/>
            </c:ext>
          </c:extLst>
        </c:ser>
        <c:dLbls>
          <c:showLegendKey val="0"/>
          <c:showVal val="1"/>
          <c:showCatName val="0"/>
          <c:showSerName val="0"/>
          <c:showPercent val="0"/>
          <c:showBubbleSize val="0"/>
        </c:dLbls>
        <c:axId val="84219776"/>
        <c:axId val="84234240"/>
      </c:scatterChart>
      <c:valAx>
        <c:axId val="84219776"/>
        <c:scaling>
          <c:orientation val="maxMin"/>
          <c:max val="10"/>
          <c:min val="9.1"/>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6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EA103048-D7F1-49EB-848F-3B7287D726CC}"/>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DDA1A1DB-A03D-4935-82C8-1B0ECBDC6A82}"/>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青森県板柳町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元利償還金は、Ｒ０１より増加に転じている。これは、中学校改築事業に係る</a:t>
          </a:r>
          <a:r>
            <a:rPr kumimoji="1" lang="en-US" altLang="ja-JP" sz="1100">
              <a:solidFill>
                <a:schemeClr val="dk1"/>
              </a:solidFill>
              <a:effectLst/>
              <a:latin typeface="+mn-lt"/>
              <a:ea typeface="+mn-ea"/>
              <a:cs typeface="+mn-cs"/>
            </a:rPr>
            <a:t>H29</a:t>
          </a:r>
          <a:r>
            <a:rPr kumimoji="1" lang="ja-JP" altLang="ja-JP" sz="1100">
              <a:solidFill>
                <a:schemeClr val="dk1"/>
              </a:solidFill>
              <a:effectLst/>
              <a:latin typeface="+mn-lt"/>
              <a:ea typeface="+mn-ea"/>
              <a:cs typeface="+mn-cs"/>
            </a:rPr>
            <a:t>の起債の償還等に伴うものである。今後は一般会計及び公営企業の償還計画を十分考慮し、実質公債費比率の抑制に努める。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該当なし</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青森県板柳町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Ｒ０１より中学校改築事業の新規起債発行が増加しているものの、適切な財源の確保及び歳出の精査に努めているため、充当可能基金が年々増加し将来負担額が０％まで減少した。今後、控えている大規模な事業計画の整理・縮小を図るなど、起債に大きく頼ることのない財政運営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青森県板柳町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当初予算や補正予算における財源不足額として「財政調整基金」から１億８千５百万円、「減債基金」から１億８千万円を取り崩した一方、決算余剰金や地方交付税等の予算超過により「財政調整基金」に４億９千６百万円、「減債基金」に１億５千４百万円、「公共施設等整備基金」に１億円、「学校施設整備基金」に２億円の積み立てを行ったため、基金全体としては５億８千５百万円の増加となった。</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財政調整基金を維持していくとともに、基金の使途明確化を図るために、特定目的基金に積み立てていくことを予定している。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（基金の使途）</a:t>
          </a:r>
          <a:endParaRPr lang="ja-JP" altLang="ja-JP" sz="1400">
            <a:effectLst/>
          </a:endParaRPr>
        </a:p>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主なもの</a:t>
          </a:r>
          <a:r>
            <a:rPr kumimoji="1" lang="en-US"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・公共施設等整備基金：町が行う公共施設その他の施設の整備</a:t>
          </a:r>
          <a:endParaRPr lang="ja-JP" altLang="ja-JP" sz="1400">
            <a:effectLst/>
          </a:endParaRPr>
        </a:p>
        <a:p>
          <a:r>
            <a:rPr kumimoji="1" lang="ja-JP" altLang="ja-JP" sz="1100">
              <a:solidFill>
                <a:schemeClr val="dk1"/>
              </a:solidFill>
              <a:effectLst/>
              <a:latin typeface="+mn-lt"/>
              <a:ea typeface="+mn-ea"/>
              <a:cs typeface="+mn-cs"/>
            </a:rPr>
            <a:t>・学校施設整備基金：学校施設の整備</a:t>
          </a:r>
          <a:endParaRPr lang="ja-JP" altLang="ja-JP" sz="1400">
            <a:effectLst/>
          </a:endParaRPr>
        </a:p>
        <a:p>
          <a:r>
            <a:rPr kumimoji="1" lang="ja-JP" altLang="ja-JP" sz="1100">
              <a:solidFill>
                <a:schemeClr val="dk1"/>
              </a:solidFill>
              <a:effectLst/>
              <a:latin typeface="+mn-lt"/>
              <a:ea typeface="+mn-ea"/>
              <a:cs typeface="+mn-cs"/>
            </a:rPr>
            <a:t>・スポーツ振興基金：世界で活躍するスポーツ選手の輩出をめざし、町のスポーツ振興に関する施策を推進</a:t>
          </a:r>
          <a:endParaRPr lang="ja-JP" altLang="ja-JP" sz="1400">
            <a:effectLst/>
          </a:endParaRPr>
        </a:p>
        <a:p>
          <a:r>
            <a:rPr kumimoji="1" lang="ja-JP" altLang="ja-JP" sz="1100">
              <a:solidFill>
                <a:schemeClr val="dk1"/>
              </a:solidFill>
              <a:effectLst/>
              <a:latin typeface="+mn-lt"/>
              <a:ea typeface="+mn-ea"/>
              <a:cs typeface="+mn-cs"/>
            </a:rPr>
            <a:t>（増減理由）</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主なもの</a:t>
          </a:r>
          <a:r>
            <a:rPr kumimoji="1" lang="en-US"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・公共施設等整備基金：決算余剰金の一部を積み立てたことにより、１億円の増加となった。</a:t>
          </a:r>
          <a:endParaRPr lang="ja-JP" altLang="ja-JP" sz="1400">
            <a:effectLst/>
          </a:endParaRPr>
        </a:p>
        <a:p>
          <a:r>
            <a:rPr kumimoji="1" lang="ja-JP" altLang="ja-JP" sz="1100">
              <a:solidFill>
                <a:schemeClr val="dk1"/>
              </a:solidFill>
              <a:effectLst/>
              <a:latin typeface="+mn-lt"/>
              <a:ea typeface="+mn-ea"/>
              <a:cs typeface="+mn-cs"/>
            </a:rPr>
            <a:t>・学校施設整備基金：地方交付税等の予算超過分の一部を積み立てたことにより、２億円の増加となった。</a:t>
          </a:r>
          <a:endParaRPr lang="ja-JP" altLang="ja-JP" sz="1400">
            <a:effectLst/>
          </a:endParaRPr>
        </a:p>
        <a:p>
          <a:r>
            <a:rPr kumimoji="1" lang="ja-JP" altLang="ja-JP" sz="1100">
              <a:solidFill>
                <a:schemeClr val="dk1"/>
              </a:solidFill>
              <a:effectLst/>
              <a:latin typeface="+mn-lt"/>
              <a:ea typeface="+mn-ea"/>
              <a:cs typeface="+mn-cs"/>
            </a:rPr>
            <a:t>・スポーツ振興基金：町のスポーツ振興に関する施策に取り崩しを行ったため、１百万円の減少となった。</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主なもの</a:t>
          </a:r>
          <a:r>
            <a:rPr kumimoji="1" lang="en-US"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・公共施設等整備基金：更新時期を迎えている老朽化した施設等が多いことから、修繕や改修等に充当を予定している。</a:t>
          </a:r>
          <a:endParaRPr lang="ja-JP" altLang="ja-JP" sz="1400">
            <a:effectLst/>
          </a:endParaRPr>
        </a:p>
        <a:p>
          <a:r>
            <a:rPr kumimoji="1" lang="ja-JP" altLang="ja-JP" sz="1100">
              <a:solidFill>
                <a:schemeClr val="dk1"/>
              </a:solidFill>
              <a:effectLst/>
              <a:latin typeface="+mn-lt"/>
              <a:ea typeface="+mn-ea"/>
              <a:cs typeface="+mn-cs"/>
            </a:rPr>
            <a:t>・学校施設整備基金：町内の</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小学校を</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校にまとめた統合小学校の建設に向け、計画的に積み立てを行う予定である。</a:t>
          </a:r>
          <a:endParaRPr lang="ja-JP" altLang="ja-JP" sz="1400">
            <a:effectLst/>
          </a:endParaRPr>
        </a:p>
        <a:p>
          <a:r>
            <a:rPr kumimoji="1" lang="ja-JP" altLang="ja-JP" sz="1100">
              <a:solidFill>
                <a:schemeClr val="dk1"/>
              </a:solidFill>
              <a:effectLst/>
              <a:latin typeface="+mn-lt"/>
              <a:ea typeface="+mn-ea"/>
              <a:cs typeface="+mn-cs"/>
            </a:rPr>
            <a:t>・スポーツ振興基金：定期的な積み立てと、町のスポーツ振興に関する施策に充当を予定している。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当初予算や補正予算における財源不足額として取り崩し、決算余剰金や地方交付税等の予算超過分の一部を積み立てたことにより、３億１千１百万円の増加となった。</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急激な歳入の減少及び突発的な歳出増加への備え等のため、現状の金額を維持していくことを予定している。　</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当初予算における地方債償還の財源として取り崩し、決算余剰金や地方交付税等の予算超過分の一部を積み立てたことにより、２千６百万円の減少となった。</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公共施設等の老朽化による建替えや大規模改修を予定しており、地方債残高が増加する見込であることから、適切に管理・活用しながら、現状の金額を維持していくことを予定している。　</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2D634EC6-23B1-4114-ADCC-7B8A1AD8EC7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DE4EDF23-81B6-4D66-9809-4EC5F64DF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a:extLst>
            <a:ext uri="{FF2B5EF4-FFF2-40B4-BE49-F238E27FC236}">
              <a16:creationId xmlns:a16="http://schemas.microsoft.com/office/drawing/2014/main" id="{993AF4FD-4300-4DC0-B4D6-FA008100D699}"/>
            </a:ext>
          </a:extLst>
        </xdr:cNvPr>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5" name="正方形/長方形 4">
          <a:extLst>
            <a:ext uri="{FF2B5EF4-FFF2-40B4-BE49-F238E27FC236}">
              <a16:creationId xmlns:a16="http://schemas.microsoft.com/office/drawing/2014/main" id="{DDA00671-74AF-4AC8-A27A-5BE8382820B2}"/>
            </a:ext>
          </a:extLst>
        </xdr:cNvPr>
        <xdr:cNvSpPr/>
      </xdr:nvSpPr>
      <xdr:spPr>
        <a:xfrm>
          <a:off x="19154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6" name="正方形/長方形 5">
          <a:extLst>
            <a:ext uri="{FF2B5EF4-FFF2-40B4-BE49-F238E27FC236}">
              <a16:creationId xmlns:a16="http://schemas.microsoft.com/office/drawing/2014/main" id="{2EC568FD-F499-4F5E-96B0-349350296C0B}"/>
            </a:ext>
          </a:extLst>
        </xdr:cNvPr>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7" name="正方形/長方形 6">
          <a:extLst>
            <a:ext uri="{FF2B5EF4-FFF2-40B4-BE49-F238E27FC236}">
              <a16:creationId xmlns:a16="http://schemas.microsoft.com/office/drawing/2014/main" id="{948C74F8-C4B7-4E6B-9DA5-E3B7158785A7}"/>
            </a:ext>
          </a:extLst>
        </xdr:cNvPr>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8" name="正方形/長方形 7">
          <a:extLst>
            <a:ext uri="{FF2B5EF4-FFF2-40B4-BE49-F238E27FC236}">
              <a16:creationId xmlns:a16="http://schemas.microsoft.com/office/drawing/2014/main" id="{020EF2D0-D37F-42C9-9683-3E7087515BB0}"/>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9" name="正方形/長方形 8">
          <a:extLst>
            <a:ext uri="{FF2B5EF4-FFF2-40B4-BE49-F238E27FC236}">
              <a16:creationId xmlns:a16="http://schemas.microsoft.com/office/drawing/2014/main" id="{D959DF3A-838D-4085-9EC8-511C489EE23F}"/>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0" name="正方形/長方形 9">
          <a:extLst>
            <a:ext uri="{FF2B5EF4-FFF2-40B4-BE49-F238E27FC236}">
              <a16:creationId xmlns:a16="http://schemas.microsoft.com/office/drawing/2014/main" id="{E3C72C9F-4155-4583-9AAF-5CB63B086150}"/>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1" name="正方形/長方形 10">
          <a:extLst>
            <a:ext uri="{FF2B5EF4-FFF2-40B4-BE49-F238E27FC236}">
              <a16:creationId xmlns:a16="http://schemas.microsoft.com/office/drawing/2014/main" id="{A3BD9ADC-9819-4CA0-88A2-ABCFD745A074}"/>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青森県板柳町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2" name="正方形/長方形 11">
          <a:extLst>
            <a:ext uri="{FF2B5EF4-FFF2-40B4-BE49-F238E27FC236}">
              <a16:creationId xmlns:a16="http://schemas.microsoft.com/office/drawing/2014/main" id="{12E83D66-BF1C-4C3D-8337-CEA9598EF7EC}"/>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3" name="正方形/長方形 12">
          <a:extLst>
            <a:ext uri="{FF2B5EF4-FFF2-40B4-BE49-F238E27FC236}">
              <a16:creationId xmlns:a16="http://schemas.microsoft.com/office/drawing/2014/main" id="{2AC31690-93CB-49E0-BE19-D91032114B58}"/>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4" name="正方形/長方形 13">
          <a:extLst>
            <a:ext uri="{FF2B5EF4-FFF2-40B4-BE49-F238E27FC236}">
              <a16:creationId xmlns:a16="http://schemas.microsoft.com/office/drawing/2014/main" id="{30A25BD5-5C91-48C2-98BC-0223C3E27FE0}"/>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5" name="正方形/長方形 14">
          <a:extLst>
            <a:ext uri="{FF2B5EF4-FFF2-40B4-BE49-F238E27FC236}">
              <a16:creationId xmlns:a16="http://schemas.microsoft.com/office/drawing/2014/main" id="{89A83C1C-479E-4B61-8200-EB3EA824147A}"/>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6" name="正方形/長方形 15">
          <a:extLst>
            <a:ext uri="{FF2B5EF4-FFF2-40B4-BE49-F238E27FC236}">
              <a16:creationId xmlns:a16="http://schemas.microsoft.com/office/drawing/2014/main" id="{6D4561B3-1B65-4C6A-8E5E-A6CD2B1241F1}"/>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7" name="正方形/長方形 16">
          <a:extLst>
            <a:ext uri="{FF2B5EF4-FFF2-40B4-BE49-F238E27FC236}">
              <a16:creationId xmlns:a16="http://schemas.microsoft.com/office/drawing/2014/main" id="{599F7A57-7D16-46C4-8B13-B1332B17F5B7}"/>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12,987
12,949
41.88
7,591,343
7,137,391
444,051
4,314,721
6,512,628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8" name="正方形/長方形 17">
          <a:extLst>
            <a:ext uri="{FF2B5EF4-FFF2-40B4-BE49-F238E27FC236}">
              <a16:creationId xmlns:a16="http://schemas.microsoft.com/office/drawing/2014/main" id="{149B4FE7-8E99-4DF4-BA60-AD00E0D84654}"/>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9" name="正方形/長方形 18">
          <a:extLst>
            <a:ext uri="{FF2B5EF4-FFF2-40B4-BE49-F238E27FC236}">
              <a16:creationId xmlns:a16="http://schemas.microsoft.com/office/drawing/2014/main" id="{87EA3FDD-71B4-4A47-899E-EAE46CE2CA73}"/>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0" name="正方形/長方形 19">
          <a:extLst>
            <a:ext uri="{FF2B5EF4-FFF2-40B4-BE49-F238E27FC236}">
              <a16:creationId xmlns:a16="http://schemas.microsoft.com/office/drawing/2014/main" id="{CA8FD717-EA53-426E-8FA9-0B07F9A8F785}"/>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1" name="正方形/長方形 20">
          <a:extLst>
            <a:ext uri="{FF2B5EF4-FFF2-40B4-BE49-F238E27FC236}">
              <a16:creationId xmlns:a16="http://schemas.microsoft.com/office/drawing/2014/main" id="{208F5F2C-0A8F-4D1A-8E07-0D8ECB5EBBA8}"/>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2" name="正方形/長方形 21">
          <a:extLst>
            <a:ext uri="{FF2B5EF4-FFF2-40B4-BE49-F238E27FC236}">
              <a16:creationId xmlns:a16="http://schemas.microsoft.com/office/drawing/2014/main" id="{C4A6FEB3-2852-4ED5-8B18-57C4D38F77AF}"/>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3" name="正方形/長方形 22">
          <a:extLst>
            <a:ext uri="{FF2B5EF4-FFF2-40B4-BE49-F238E27FC236}">
              <a16:creationId xmlns:a16="http://schemas.microsoft.com/office/drawing/2014/main" id="{4CC3D74A-43A0-4058-A03D-BD4F62DB8B80}"/>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4" name="角丸四角形 23">
          <a:extLst>
            <a:ext uri="{FF2B5EF4-FFF2-40B4-BE49-F238E27FC236}">
              <a16:creationId xmlns:a16="http://schemas.microsoft.com/office/drawing/2014/main" id="{552512B8-92AA-4FC9-B7A9-0899ACF04C9F}"/>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5" name="正方形/長方形 24">
          <a:extLst>
            <a:ext uri="{FF2B5EF4-FFF2-40B4-BE49-F238E27FC236}">
              <a16:creationId xmlns:a16="http://schemas.microsoft.com/office/drawing/2014/main" id="{9C5C2F6A-FB1E-4EF1-A4AC-B4C29F441D13}"/>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6" name="正方形/長方形 25">
          <a:extLst>
            <a:ext uri="{FF2B5EF4-FFF2-40B4-BE49-F238E27FC236}">
              <a16:creationId xmlns:a16="http://schemas.microsoft.com/office/drawing/2014/main" id="{B04AB838-8ED1-4659-AD73-A6F1BFF22F4A}"/>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7" name="正方形/長方形 26">
          <a:extLst>
            <a:ext uri="{FF2B5EF4-FFF2-40B4-BE49-F238E27FC236}">
              <a16:creationId xmlns:a16="http://schemas.microsoft.com/office/drawing/2014/main" id="{16579B03-4EC0-41DB-B968-C3F507ACB512}"/>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8" name="直線コネクタ 27">
          <a:extLst>
            <a:ext uri="{FF2B5EF4-FFF2-40B4-BE49-F238E27FC236}">
              <a16:creationId xmlns:a16="http://schemas.microsoft.com/office/drawing/2014/main" id="{79AE8210-098F-4423-9BB6-12E358133EBE}"/>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9" name="楕円 28">
          <a:extLst>
            <a:ext uri="{FF2B5EF4-FFF2-40B4-BE49-F238E27FC236}">
              <a16:creationId xmlns:a16="http://schemas.microsoft.com/office/drawing/2014/main" id="{52305C5C-8B3F-46F9-BF84-659EFC2291DF}"/>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0" name="フローチャート: 判断 29">
          <a:extLst>
            <a:ext uri="{FF2B5EF4-FFF2-40B4-BE49-F238E27FC236}">
              <a16:creationId xmlns:a16="http://schemas.microsoft.com/office/drawing/2014/main" id="{EBBE29E6-58C1-44E9-B714-A35E1075D224}"/>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1" name="直線コネクタ 30">
          <a:extLst>
            <a:ext uri="{FF2B5EF4-FFF2-40B4-BE49-F238E27FC236}">
              <a16:creationId xmlns:a16="http://schemas.microsoft.com/office/drawing/2014/main" id="{F06E6ABB-B97D-44ED-BEDA-1C106F418663}"/>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2" name="直線コネクタ 31">
          <a:extLst>
            <a:ext uri="{FF2B5EF4-FFF2-40B4-BE49-F238E27FC236}">
              <a16:creationId xmlns:a16="http://schemas.microsoft.com/office/drawing/2014/main" id="{372D8314-5FDA-4498-B407-34046D0F6199}"/>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3" name="直線コネクタ 32">
          <a:extLst>
            <a:ext uri="{FF2B5EF4-FFF2-40B4-BE49-F238E27FC236}">
              <a16:creationId xmlns:a16="http://schemas.microsoft.com/office/drawing/2014/main" id="{C6843878-1403-4E7F-A12E-C1E2AF5C5496}"/>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4" name="直線コネクタ 33">
          <a:extLst>
            <a:ext uri="{FF2B5EF4-FFF2-40B4-BE49-F238E27FC236}">
              <a16:creationId xmlns:a16="http://schemas.microsoft.com/office/drawing/2014/main" id="{768A52E0-DABC-4D1F-BE74-50F10B111526}"/>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5" name="テキスト ボックス 34">
          <a:extLst>
            <a:ext uri="{FF2B5EF4-FFF2-40B4-BE49-F238E27FC236}">
              <a16:creationId xmlns:a16="http://schemas.microsoft.com/office/drawing/2014/main" id="{0264CF3B-0945-40BB-AC3E-C183388C11F6}"/>
            </a:ext>
          </a:extLst>
        </xdr:cNvPr>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6" name="テキスト ボックス 35">
          <a:extLst>
            <a:ext uri="{FF2B5EF4-FFF2-40B4-BE49-F238E27FC236}">
              <a16:creationId xmlns:a16="http://schemas.microsoft.com/office/drawing/2014/main" id="{33B8ABBF-3C75-4142-A8FE-BB3C3A4300F0}"/>
            </a:ext>
          </a:extLst>
        </xdr:cNvPr>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7" name="テキスト ボックス 36">
          <a:extLst>
            <a:ext uri="{FF2B5EF4-FFF2-40B4-BE49-F238E27FC236}">
              <a16:creationId xmlns:a16="http://schemas.microsoft.com/office/drawing/2014/main" id="{E3B738D7-6107-4180-BEED-823ABAADB402}"/>
            </a:ext>
          </a:extLst>
        </xdr:cNvPr>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8" name="テキスト ボックス 37">
          <a:extLst>
            <a:ext uri="{FF2B5EF4-FFF2-40B4-BE49-F238E27FC236}">
              <a16:creationId xmlns:a16="http://schemas.microsoft.com/office/drawing/2014/main" id="{6BD5CBDE-C721-458C-99CE-E6B6C70E1E4D}"/>
            </a:ext>
          </a:extLst>
        </xdr:cNvPr>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9" name="テキスト ボックス 38">
          <a:extLst>
            <a:ext uri="{FF2B5EF4-FFF2-40B4-BE49-F238E27FC236}">
              <a16:creationId xmlns:a16="http://schemas.microsoft.com/office/drawing/2014/main" id="{4069B907-6EBA-42E7-95E0-FA6A134739E0}"/>
            </a:ext>
          </a:extLst>
        </xdr:cNvPr>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0" name="正方形/長方形 39">
          <a:extLst>
            <a:ext uri="{FF2B5EF4-FFF2-40B4-BE49-F238E27FC236}">
              <a16:creationId xmlns:a16="http://schemas.microsoft.com/office/drawing/2014/main" id="{62576FF8-424B-4785-A63C-4A3EBBF683B3}"/>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1" name="正方形/長方形 40">
          <a:extLst>
            <a:ext uri="{FF2B5EF4-FFF2-40B4-BE49-F238E27FC236}">
              <a16:creationId xmlns:a16="http://schemas.microsoft.com/office/drawing/2014/main" id="{1606500E-0847-4282-B14E-5EE8A33257CF}"/>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2" name="正方形/長方形 41">
          <a:extLst>
            <a:ext uri="{FF2B5EF4-FFF2-40B4-BE49-F238E27FC236}">
              <a16:creationId xmlns:a16="http://schemas.microsoft.com/office/drawing/2014/main" id="{894E728D-CE2A-4130-BF1A-2A31B413D21F}"/>
            </a:ext>
          </a:extLst>
        </xdr:cNvPr>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[ 78.1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3" name="正方形/長方形 42">
          <a:extLst>
            <a:ext uri="{FF2B5EF4-FFF2-40B4-BE49-F238E27FC236}">
              <a16:creationId xmlns:a16="http://schemas.microsoft.com/office/drawing/2014/main" id="{42A4F282-3AD7-4C0B-AB8D-981568EA08F3}"/>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4" name="正方形/長方形 43">
          <a:extLst>
            <a:ext uri="{FF2B5EF4-FFF2-40B4-BE49-F238E27FC236}">
              <a16:creationId xmlns:a16="http://schemas.microsoft.com/office/drawing/2014/main" id="{875C968F-8B36-4018-9F81-926074D46A3C}"/>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5" name="正方形/長方形 44">
          <a:extLst>
            <a:ext uri="{FF2B5EF4-FFF2-40B4-BE49-F238E27FC236}">
              <a16:creationId xmlns:a16="http://schemas.microsoft.com/office/drawing/2014/main" id="{061F5A1E-393A-425E-99DE-92697AE3DB2C}"/>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6" name="正方形/長方形 45">
          <a:extLst>
            <a:ext uri="{FF2B5EF4-FFF2-40B4-BE49-F238E27FC236}">
              <a16:creationId xmlns:a16="http://schemas.microsoft.com/office/drawing/2014/main" id="{CDE6FC24-76F4-4A48-AC5B-F566B2839711}"/>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7" name="正方形/長方形 46">
          <a:extLst>
            <a:ext uri="{FF2B5EF4-FFF2-40B4-BE49-F238E27FC236}">
              <a16:creationId xmlns:a16="http://schemas.microsoft.com/office/drawing/2014/main" id="{828C0A30-68B6-430F-ACB9-E161C4C34295}"/>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8" name="正方形/長方形 47">
          <a:extLst>
            <a:ext uri="{FF2B5EF4-FFF2-40B4-BE49-F238E27FC236}">
              <a16:creationId xmlns:a16="http://schemas.microsoft.com/office/drawing/2014/main" id="{2AC85EE0-DE9B-441A-8E95-D245941DBCD3}"/>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9" name="正方形/長方形 48">
          <a:extLst>
            <a:ext uri="{FF2B5EF4-FFF2-40B4-BE49-F238E27FC236}">
              <a16:creationId xmlns:a16="http://schemas.microsoft.com/office/drawing/2014/main" id="{19DE977F-1AF9-4260-85F5-8BE57DD3D844}"/>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0" name="正方形/長方形 49">
          <a:extLst>
            <a:ext uri="{FF2B5EF4-FFF2-40B4-BE49-F238E27FC236}">
              <a16:creationId xmlns:a16="http://schemas.microsoft.com/office/drawing/2014/main" id="{A25A0A5E-F509-444B-92AB-C55E3254D734}"/>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1" name="正方形/長方形 50">
          <a:extLst>
            <a:ext uri="{FF2B5EF4-FFF2-40B4-BE49-F238E27FC236}">
              <a16:creationId xmlns:a16="http://schemas.microsoft.com/office/drawing/2014/main" id="{6764F0D8-E18E-4BB0-AFF7-070FD16B900A}"/>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2" name="テキスト ボックス 51">
          <a:extLst>
            <a:ext uri="{FF2B5EF4-FFF2-40B4-BE49-F238E27FC236}">
              <a16:creationId xmlns:a16="http://schemas.microsoft.com/office/drawing/2014/main" id="{C2DA1D82-BDF6-45C1-BB4B-D49C46F2246D}"/>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有形固定資産減価償却率は、令和元年度に中学校の改築が完了し減少しているが、築３０年を超える公共施設が建物面積全体の６割以上を占めるため、類似団体より高い水準にある。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公共施設等総合管理計画に基づき、今後、老朽化対策に積極的に取り組んでいく。</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3" name="テキスト ボックス 52">
          <a:extLst>
            <a:ext uri="{FF2B5EF4-FFF2-40B4-BE49-F238E27FC236}">
              <a16:creationId xmlns:a16="http://schemas.microsoft.com/office/drawing/2014/main" id="{B52823B2-BD57-40D4-BB44-31C6EDCC2046}"/>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4" name="直線コネクタ 53">
          <a:extLst>
            <a:ext uri="{FF2B5EF4-FFF2-40B4-BE49-F238E27FC236}">
              <a16:creationId xmlns:a16="http://schemas.microsoft.com/office/drawing/2014/main" id="{CA421359-1ED6-4202-B9E1-17946C6E656D}"/>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5" name="テキスト ボックス 54">
          <a:extLst>
            <a:ext uri="{FF2B5EF4-FFF2-40B4-BE49-F238E27FC236}">
              <a16:creationId xmlns:a16="http://schemas.microsoft.com/office/drawing/2014/main" id="{0324AF74-71E2-46C5-B2E9-4146C3ED9321}"/>
            </a:ext>
          </a:extLst>
        </xdr:cNvPr>
        <xdr:cNvSpPr txBox="1"/>
      </xdr:nvSpPr>
      <xdr:spPr>
        <a:xfrm>
          <a:off x="795811" y="6246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6" name="直線コネクタ 55">
          <a:extLst>
            <a:ext uri="{FF2B5EF4-FFF2-40B4-BE49-F238E27FC236}">
              <a16:creationId xmlns:a16="http://schemas.microsoft.com/office/drawing/2014/main" id="{70FD3977-3534-4CE7-85E7-939349118F4B}"/>
            </a:ext>
          </a:extLst>
        </xdr:cNvPr>
        <xdr:cNvCxnSpPr/>
      </xdr:nvCxnSpPr>
      <xdr:spPr>
        <a:xfrm>
          <a:off x="1270000" y="59086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7" name="テキスト ボックス 56">
          <a:extLst>
            <a:ext uri="{FF2B5EF4-FFF2-40B4-BE49-F238E27FC236}">
              <a16:creationId xmlns:a16="http://schemas.microsoft.com/office/drawing/2014/main" id="{77EF2365-2754-46E4-A38D-33B2CED886E9}"/>
            </a:ext>
          </a:extLst>
        </xdr:cNvPr>
        <xdr:cNvSpPr txBox="1"/>
      </xdr:nvSpPr>
      <xdr:spPr>
        <a:xfrm>
          <a:off x="847106" y="58148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8" name="直線コネクタ 57">
          <a:extLst>
            <a:ext uri="{FF2B5EF4-FFF2-40B4-BE49-F238E27FC236}">
              <a16:creationId xmlns:a16="http://schemas.microsoft.com/office/drawing/2014/main" id="{88552953-606A-4127-938B-A45580887063}"/>
            </a:ext>
          </a:extLst>
        </xdr:cNvPr>
        <xdr:cNvCxnSpPr/>
      </xdr:nvCxnSpPr>
      <xdr:spPr>
        <a:xfrm>
          <a:off x="1270000" y="5476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9" name="テキスト ボックス 58">
          <a:extLst>
            <a:ext uri="{FF2B5EF4-FFF2-40B4-BE49-F238E27FC236}">
              <a16:creationId xmlns:a16="http://schemas.microsoft.com/office/drawing/2014/main" id="{A94EB073-CB91-4F29-B98E-B6E3BF038D51}"/>
            </a:ext>
          </a:extLst>
        </xdr:cNvPr>
        <xdr:cNvSpPr txBox="1"/>
      </xdr:nvSpPr>
      <xdr:spPr>
        <a:xfrm>
          <a:off x="847106" y="5383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0" name="直線コネクタ 59">
          <a:extLst>
            <a:ext uri="{FF2B5EF4-FFF2-40B4-BE49-F238E27FC236}">
              <a16:creationId xmlns:a16="http://schemas.microsoft.com/office/drawing/2014/main" id="{52F8B766-EF7C-46DD-804F-B11022EB4E6B}"/>
            </a:ext>
          </a:extLst>
        </xdr:cNvPr>
        <xdr:cNvCxnSpPr/>
      </xdr:nvCxnSpPr>
      <xdr:spPr>
        <a:xfrm>
          <a:off x="1270000" y="50450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1" name="テキスト ボックス 60">
          <a:extLst>
            <a:ext uri="{FF2B5EF4-FFF2-40B4-BE49-F238E27FC236}">
              <a16:creationId xmlns:a16="http://schemas.microsoft.com/office/drawing/2014/main" id="{7DE47DF3-9441-4166-B831-2E7101AFA943}"/>
            </a:ext>
          </a:extLst>
        </xdr:cNvPr>
        <xdr:cNvSpPr txBox="1"/>
      </xdr:nvSpPr>
      <xdr:spPr>
        <a:xfrm>
          <a:off x="847106" y="49512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2" name="直線コネクタ 61">
          <a:extLst>
            <a:ext uri="{FF2B5EF4-FFF2-40B4-BE49-F238E27FC236}">
              <a16:creationId xmlns:a16="http://schemas.microsoft.com/office/drawing/2014/main" id="{C8A01BBB-E1CA-4955-AD5B-861592A288E5}"/>
            </a:ext>
          </a:extLst>
        </xdr:cNvPr>
        <xdr:cNvCxnSpPr/>
      </xdr:nvCxnSpPr>
      <xdr:spPr>
        <a:xfrm>
          <a:off x="1270000" y="46132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3" name="テキスト ボックス 62">
          <a:extLst>
            <a:ext uri="{FF2B5EF4-FFF2-40B4-BE49-F238E27FC236}">
              <a16:creationId xmlns:a16="http://schemas.microsoft.com/office/drawing/2014/main" id="{3A0BE2D3-29A2-445B-A2AF-3FEDAA0ED3FE}"/>
            </a:ext>
          </a:extLst>
        </xdr:cNvPr>
        <xdr:cNvSpPr txBox="1"/>
      </xdr:nvSpPr>
      <xdr:spPr>
        <a:xfrm>
          <a:off x="847106" y="45194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id="{64B9613B-4DB6-4D20-8B14-FF015468DBA1}"/>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a:extLst>
            <a:ext uri="{FF2B5EF4-FFF2-40B4-BE49-F238E27FC236}">
              <a16:creationId xmlns:a16="http://schemas.microsoft.com/office/drawing/2014/main" id="{45FBCDC1-10F3-48DB-8B33-4440F05E1FEC}"/>
            </a:ext>
          </a:extLst>
        </xdr:cNvPr>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id="{B1DF860C-490D-4C30-8DF5-8A187D248B37}"/>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60579</xdr:rowOff>
    </xdr:from>
    <xdr:to>
      <xdr:col>23</xdr:col>
      <xdr:colOff>85090</xdr:colOff>
      <xdr:row>34</xdr:row>
      <xdr:rowOff>53467</xdr:rowOff>
    </xdr:to>
    <xdr:cxnSp macro="">
      <xdr:nvCxnSpPr>
        <xdr:cNvPr id="67" name="直線コネクタ 66">
          <a:extLst>
            <a:ext uri="{FF2B5EF4-FFF2-40B4-BE49-F238E27FC236}">
              <a16:creationId xmlns:a16="http://schemas.microsoft.com/office/drawing/2014/main" id="{C06DA887-7C9B-4839-A484-7B398FD8156F}"/>
            </a:ext>
          </a:extLst>
        </xdr:cNvPr>
        <xdr:cNvCxnSpPr/>
      </xdr:nvCxnSpPr>
      <xdr:spPr>
        <a:xfrm flipV="1">
          <a:off x="4760595" y="4518279"/>
          <a:ext cx="1270" cy="13644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57294</xdr:rowOff>
    </xdr:from>
    <xdr:ext cx="405111" cy="259045"/>
    <xdr:sp macro="" textlink="">
      <xdr:nvSpPr>
        <xdr:cNvPr id="68" name="有形固定資産減価償却率最小値テキスト">
          <a:extLst>
            <a:ext uri="{FF2B5EF4-FFF2-40B4-BE49-F238E27FC236}">
              <a16:creationId xmlns:a16="http://schemas.microsoft.com/office/drawing/2014/main" id="{7EAC45F5-D938-4EE7-A144-F1F1B4EE7900}"/>
            </a:ext>
          </a:extLst>
        </xdr:cNvPr>
        <xdr:cNvSpPr txBox="1"/>
      </xdr:nvSpPr>
      <xdr:spPr>
        <a:xfrm>
          <a:off x="4813300" y="5886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53467</xdr:rowOff>
    </xdr:from>
    <xdr:to>
      <xdr:col>23</xdr:col>
      <xdr:colOff>174625</xdr:colOff>
      <xdr:row>34</xdr:row>
      <xdr:rowOff>53467</xdr:rowOff>
    </xdr:to>
    <xdr:cxnSp macro="">
      <xdr:nvCxnSpPr>
        <xdr:cNvPr id="69" name="直線コネクタ 68">
          <a:extLst>
            <a:ext uri="{FF2B5EF4-FFF2-40B4-BE49-F238E27FC236}">
              <a16:creationId xmlns:a16="http://schemas.microsoft.com/office/drawing/2014/main" id="{DB649271-C59B-453D-808A-6ABBD8DFD78F}"/>
            </a:ext>
          </a:extLst>
        </xdr:cNvPr>
        <xdr:cNvCxnSpPr/>
      </xdr:nvCxnSpPr>
      <xdr:spPr>
        <a:xfrm>
          <a:off x="4673600" y="5882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7256</xdr:rowOff>
    </xdr:from>
    <xdr:ext cx="405111" cy="259045"/>
    <xdr:sp macro="" textlink="">
      <xdr:nvSpPr>
        <xdr:cNvPr id="70" name="有形固定資産減価償却率最大値テキスト">
          <a:extLst>
            <a:ext uri="{FF2B5EF4-FFF2-40B4-BE49-F238E27FC236}">
              <a16:creationId xmlns:a16="http://schemas.microsoft.com/office/drawing/2014/main" id="{5A1E0A7E-B026-4F28-8AF9-D3F00E5702CA}"/>
            </a:ext>
          </a:extLst>
        </xdr:cNvPr>
        <xdr:cNvSpPr txBox="1"/>
      </xdr:nvSpPr>
      <xdr:spPr>
        <a:xfrm>
          <a:off x="4813300" y="42935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60579</xdr:rowOff>
    </xdr:from>
    <xdr:to>
      <xdr:col>23</xdr:col>
      <xdr:colOff>174625</xdr:colOff>
      <xdr:row>26</xdr:row>
      <xdr:rowOff>60579</xdr:rowOff>
    </xdr:to>
    <xdr:cxnSp macro="">
      <xdr:nvCxnSpPr>
        <xdr:cNvPr id="71" name="直線コネクタ 70">
          <a:extLst>
            <a:ext uri="{FF2B5EF4-FFF2-40B4-BE49-F238E27FC236}">
              <a16:creationId xmlns:a16="http://schemas.microsoft.com/office/drawing/2014/main" id="{A5268429-8837-43DE-AB2E-E58D6ED220D0}"/>
            </a:ext>
          </a:extLst>
        </xdr:cNvPr>
        <xdr:cNvCxnSpPr/>
      </xdr:nvCxnSpPr>
      <xdr:spPr>
        <a:xfrm>
          <a:off x="4673600" y="4518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27</xdr:row>
      <xdr:rowOff>87012</xdr:rowOff>
    </xdr:from>
    <xdr:ext cx="405111" cy="259045"/>
    <xdr:sp macro="" textlink="">
      <xdr:nvSpPr>
        <xdr:cNvPr id="72" name="有形固定資産減価償却率平均値テキスト">
          <a:extLst>
            <a:ext uri="{FF2B5EF4-FFF2-40B4-BE49-F238E27FC236}">
              <a16:creationId xmlns:a16="http://schemas.microsoft.com/office/drawing/2014/main" id="{0C098B64-0D90-4870-AC49-4BF909B00895}"/>
            </a:ext>
          </a:extLst>
        </xdr:cNvPr>
        <xdr:cNvSpPr txBox="1"/>
      </xdr:nvSpPr>
      <xdr:spPr>
        <a:xfrm>
          <a:off x="4813300" y="47161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64135</xdr:rowOff>
    </xdr:from>
    <xdr:to>
      <xdr:col>23</xdr:col>
      <xdr:colOff>136525</xdr:colOff>
      <xdr:row>28</xdr:row>
      <xdr:rowOff>165735</xdr:rowOff>
    </xdr:to>
    <xdr:sp macro="" textlink="">
      <xdr:nvSpPr>
        <xdr:cNvPr id="73" name="フローチャート: 判断 72">
          <a:extLst>
            <a:ext uri="{FF2B5EF4-FFF2-40B4-BE49-F238E27FC236}">
              <a16:creationId xmlns:a16="http://schemas.microsoft.com/office/drawing/2014/main" id="{1457C087-FDC8-46C0-B1D7-AB2DFE5647D5}"/>
            </a:ext>
          </a:extLst>
        </xdr:cNvPr>
        <xdr:cNvSpPr/>
      </xdr:nvSpPr>
      <xdr:spPr>
        <a:xfrm>
          <a:off x="4711700" y="4864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27</xdr:row>
      <xdr:rowOff>114681</xdr:rowOff>
    </xdr:from>
    <xdr:to>
      <xdr:col>19</xdr:col>
      <xdr:colOff>187325</xdr:colOff>
      <xdr:row>28</xdr:row>
      <xdr:rowOff>44831</xdr:rowOff>
    </xdr:to>
    <xdr:sp macro="" textlink="">
      <xdr:nvSpPr>
        <xdr:cNvPr id="74" name="フローチャート: 判断 73">
          <a:extLst>
            <a:ext uri="{FF2B5EF4-FFF2-40B4-BE49-F238E27FC236}">
              <a16:creationId xmlns:a16="http://schemas.microsoft.com/office/drawing/2014/main" id="{A66656DA-14DB-4A0F-98A5-873C3CB5D544}"/>
            </a:ext>
          </a:extLst>
        </xdr:cNvPr>
        <xdr:cNvSpPr/>
      </xdr:nvSpPr>
      <xdr:spPr>
        <a:xfrm>
          <a:off x="4000500" y="4743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27</xdr:row>
      <xdr:rowOff>54229</xdr:rowOff>
    </xdr:from>
    <xdr:to>
      <xdr:col>15</xdr:col>
      <xdr:colOff>187325</xdr:colOff>
      <xdr:row>27</xdr:row>
      <xdr:rowOff>155829</xdr:rowOff>
    </xdr:to>
    <xdr:sp macro="" textlink="">
      <xdr:nvSpPr>
        <xdr:cNvPr id="75" name="フローチャート: 判断 74">
          <a:extLst>
            <a:ext uri="{FF2B5EF4-FFF2-40B4-BE49-F238E27FC236}">
              <a16:creationId xmlns:a16="http://schemas.microsoft.com/office/drawing/2014/main" id="{4B6970DF-3137-4336-B50C-61D2275A174A}"/>
            </a:ext>
          </a:extLst>
        </xdr:cNvPr>
        <xdr:cNvSpPr/>
      </xdr:nvSpPr>
      <xdr:spPr>
        <a:xfrm>
          <a:off x="3238500" y="4683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27</xdr:row>
      <xdr:rowOff>11049</xdr:rowOff>
    </xdr:from>
    <xdr:to>
      <xdr:col>11</xdr:col>
      <xdr:colOff>187325</xdr:colOff>
      <xdr:row>27</xdr:row>
      <xdr:rowOff>112649</xdr:rowOff>
    </xdr:to>
    <xdr:sp macro="" textlink="">
      <xdr:nvSpPr>
        <xdr:cNvPr id="76" name="フローチャート: 判断 75">
          <a:extLst>
            <a:ext uri="{FF2B5EF4-FFF2-40B4-BE49-F238E27FC236}">
              <a16:creationId xmlns:a16="http://schemas.microsoft.com/office/drawing/2014/main" id="{F14B090F-BBDF-4E83-BCD7-86588FF2019C}"/>
            </a:ext>
          </a:extLst>
        </xdr:cNvPr>
        <xdr:cNvSpPr/>
      </xdr:nvSpPr>
      <xdr:spPr>
        <a:xfrm>
          <a:off x="2476500" y="4640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27</xdr:row>
      <xdr:rowOff>6731</xdr:rowOff>
    </xdr:from>
    <xdr:to>
      <xdr:col>7</xdr:col>
      <xdr:colOff>187325</xdr:colOff>
      <xdr:row>27</xdr:row>
      <xdr:rowOff>108331</xdr:rowOff>
    </xdr:to>
    <xdr:sp macro="" textlink="">
      <xdr:nvSpPr>
        <xdr:cNvPr id="77" name="フローチャート: 判断 76">
          <a:extLst>
            <a:ext uri="{FF2B5EF4-FFF2-40B4-BE49-F238E27FC236}">
              <a16:creationId xmlns:a16="http://schemas.microsoft.com/office/drawing/2014/main" id="{4C8D63AF-3845-4648-A2D5-40614CD4E76E}"/>
            </a:ext>
          </a:extLst>
        </xdr:cNvPr>
        <xdr:cNvSpPr/>
      </xdr:nvSpPr>
      <xdr:spPr>
        <a:xfrm>
          <a:off x="1714500" y="4635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E6BC07E5-C19B-4C3C-A558-E333B7B5617C}"/>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4A709DD2-96BE-4FC2-BBC4-BB1119863C05}"/>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86666924-4089-425D-B7EC-51CB9D65B80E}"/>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1A6A3010-8A38-46F1-95E2-0B0CAEAB1520}"/>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4E845E17-78B4-42B9-8B5D-548A292ED85F}"/>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29083</xdr:rowOff>
    </xdr:from>
    <xdr:to>
      <xdr:col>23</xdr:col>
      <xdr:colOff>136525</xdr:colOff>
      <xdr:row>31</xdr:row>
      <xdr:rowOff>130683</xdr:rowOff>
    </xdr:to>
    <xdr:sp macro="" textlink="">
      <xdr:nvSpPr>
        <xdr:cNvPr id="83" name="楕円 82">
          <a:extLst>
            <a:ext uri="{FF2B5EF4-FFF2-40B4-BE49-F238E27FC236}">
              <a16:creationId xmlns:a16="http://schemas.microsoft.com/office/drawing/2014/main" id="{1EECB0C1-8EED-4CDC-A607-E95417D87B2F}"/>
            </a:ext>
          </a:extLst>
        </xdr:cNvPr>
        <xdr:cNvSpPr/>
      </xdr:nvSpPr>
      <xdr:spPr>
        <a:xfrm>
          <a:off x="4711700" y="5344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7510</xdr:rowOff>
    </xdr:from>
    <xdr:ext cx="405111" cy="259045"/>
    <xdr:sp macro="" textlink="">
      <xdr:nvSpPr>
        <xdr:cNvPr id="84" name="有形固定資産減価償却率該当値テキスト">
          <a:extLst>
            <a:ext uri="{FF2B5EF4-FFF2-40B4-BE49-F238E27FC236}">
              <a16:creationId xmlns:a16="http://schemas.microsoft.com/office/drawing/2014/main" id="{6C2199E0-F687-41ED-AA31-F03F0908D2BB}"/>
            </a:ext>
          </a:extLst>
        </xdr:cNvPr>
        <xdr:cNvSpPr txBox="1"/>
      </xdr:nvSpPr>
      <xdr:spPr>
        <a:xfrm>
          <a:off x="4813300" y="53224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165989</xdr:rowOff>
    </xdr:from>
    <xdr:to>
      <xdr:col>19</xdr:col>
      <xdr:colOff>187325</xdr:colOff>
      <xdr:row>31</xdr:row>
      <xdr:rowOff>96139</xdr:rowOff>
    </xdr:to>
    <xdr:sp macro="" textlink="">
      <xdr:nvSpPr>
        <xdr:cNvPr id="85" name="楕円 84">
          <a:extLst>
            <a:ext uri="{FF2B5EF4-FFF2-40B4-BE49-F238E27FC236}">
              <a16:creationId xmlns:a16="http://schemas.microsoft.com/office/drawing/2014/main" id="{450ED2F2-8E01-4D5C-AF49-40DE06E99B36}"/>
            </a:ext>
          </a:extLst>
        </xdr:cNvPr>
        <xdr:cNvSpPr/>
      </xdr:nvSpPr>
      <xdr:spPr>
        <a:xfrm>
          <a:off x="4000500" y="5309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45339</xdr:rowOff>
    </xdr:from>
    <xdr:to>
      <xdr:col>23</xdr:col>
      <xdr:colOff>85725</xdr:colOff>
      <xdr:row>31</xdr:row>
      <xdr:rowOff>79883</xdr:rowOff>
    </xdr:to>
    <xdr:cxnSp macro="">
      <xdr:nvCxnSpPr>
        <xdr:cNvPr id="86" name="直線コネクタ 85">
          <a:extLst>
            <a:ext uri="{FF2B5EF4-FFF2-40B4-BE49-F238E27FC236}">
              <a16:creationId xmlns:a16="http://schemas.microsoft.com/office/drawing/2014/main" id="{0DA0BFB4-0C38-4C0D-BBC0-392528ED627E}"/>
            </a:ext>
          </a:extLst>
        </xdr:cNvPr>
        <xdr:cNvCxnSpPr/>
      </xdr:nvCxnSpPr>
      <xdr:spPr>
        <a:xfrm>
          <a:off x="4051300" y="5360289"/>
          <a:ext cx="711200" cy="3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165989</xdr:rowOff>
    </xdr:from>
    <xdr:to>
      <xdr:col>15</xdr:col>
      <xdr:colOff>187325</xdr:colOff>
      <xdr:row>31</xdr:row>
      <xdr:rowOff>96139</xdr:rowOff>
    </xdr:to>
    <xdr:sp macro="" textlink="">
      <xdr:nvSpPr>
        <xdr:cNvPr id="87" name="楕円 86">
          <a:extLst>
            <a:ext uri="{FF2B5EF4-FFF2-40B4-BE49-F238E27FC236}">
              <a16:creationId xmlns:a16="http://schemas.microsoft.com/office/drawing/2014/main" id="{DBAACF3E-CDDA-4E78-9817-DEA8906D09CE}"/>
            </a:ext>
          </a:extLst>
        </xdr:cNvPr>
        <xdr:cNvSpPr/>
      </xdr:nvSpPr>
      <xdr:spPr>
        <a:xfrm>
          <a:off x="3238500" y="5309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45339</xdr:rowOff>
    </xdr:from>
    <xdr:to>
      <xdr:col>19</xdr:col>
      <xdr:colOff>136525</xdr:colOff>
      <xdr:row>31</xdr:row>
      <xdr:rowOff>45339</xdr:rowOff>
    </xdr:to>
    <xdr:cxnSp macro="">
      <xdr:nvCxnSpPr>
        <xdr:cNvPr id="88" name="直線コネクタ 87">
          <a:extLst>
            <a:ext uri="{FF2B5EF4-FFF2-40B4-BE49-F238E27FC236}">
              <a16:creationId xmlns:a16="http://schemas.microsoft.com/office/drawing/2014/main" id="{628287BE-1C59-4C88-A115-3C3E938A9C02}"/>
            </a:ext>
          </a:extLst>
        </xdr:cNvPr>
        <xdr:cNvCxnSpPr/>
      </xdr:nvCxnSpPr>
      <xdr:spPr>
        <a:xfrm>
          <a:off x="3289300" y="5360289"/>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125349</xdr:rowOff>
    </xdr:from>
    <xdr:to>
      <xdr:col>11</xdr:col>
      <xdr:colOff>187325</xdr:colOff>
      <xdr:row>33</xdr:row>
      <xdr:rowOff>55499</xdr:rowOff>
    </xdr:to>
    <xdr:sp macro="" textlink="">
      <xdr:nvSpPr>
        <xdr:cNvPr id="89" name="楕円 88">
          <a:extLst>
            <a:ext uri="{FF2B5EF4-FFF2-40B4-BE49-F238E27FC236}">
              <a16:creationId xmlns:a16="http://schemas.microsoft.com/office/drawing/2014/main" id="{E373BAE7-8C59-42FE-A1A7-5BC5C91D909E}"/>
            </a:ext>
          </a:extLst>
        </xdr:cNvPr>
        <xdr:cNvSpPr/>
      </xdr:nvSpPr>
      <xdr:spPr>
        <a:xfrm>
          <a:off x="2476500" y="5611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45339</xdr:rowOff>
    </xdr:from>
    <xdr:to>
      <xdr:col>15</xdr:col>
      <xdr:colOff>136525</xdr:colOff>
      <xdr:row>33</xdr:row>
      <xdr:rowOff>4699</xdr:rowOff>
    </xdr:to>
    <xdr:cxnSp macro="">
      <xdr:nvCxnSpPr>
        <xdr:cNvPr id="90" name="直線コネクタ 89">
          <a:extLst>
            <a:ext uri="{FF2B5EF4-FFF2-40B4-BE49-F238E27FC236}">
              <a16:creationId xmlns:a16="http://schemas.microsoft.com/office/drawing/2014/main" id="{95828D8B-D338-408B-9368-50778F278B2C}"/>
            </a:ext>
          </a:extLst>
        </xdr:cNvPr>
        <xdr:cNvCxnSpPr/>
      </xdr:nvCxnSpPr>
      <xdr:spPr>
        <a:xfrm flipV="1">
          <a:off x="2527300" y="5360289"/>
          <a:ext cx="762000" cy="302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32</xdr:row>
      <xdr:rowOff>103759</xdr:rowOff>
    </xdr:from>
    <xdr:to>
      <xdr:col>7</xdr:col>
      <xdr:colOff>187325</xdr:colOff>
      <xdr:row>33</xdr:row>
      <xdr:rowOff>33909</xdr:rowOff>
    </xdr:to>
    <xdr:sp macro="" textlink="">
      <xdr:nvSpPr>
        <xdr:cNvPr id="91" name="楕円 90">
          <a:extLst>
            <a:ext uri="{FF2B5EF4-FFF2-40B4-BE49-F238E27FC236}">
              <a16:creationId xmlns:a16="http://schemas.microsoft.com/office/drawing/2014/main" id="{A6DDDA4C-55BA-4D22-BAF6-2C75C0A0CE8B}"/>
            </a:ext>
          </a:extLst>
        </xdr:cNvPr>
        <xdr:cNvSpPr/>
      </xdr:nvSpPr>
      <xdr:spPr>
        <a:xfrm>
          <a:off x="1714500" y="5590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32</xdr:row>
      <xdr:rowOff>154559</xdr:rowOff>
    </xdr:from>
    <xdr:to>
      <xdr:col>11</xdr:col>
      <xdr:colOff>136525</xdr:colOff>
      <xdr:row>33</xdr:row>
      <xdr:rowOff>4699</xdr:rowOff>
    </xdr:to>
    <xdr:cxnSp macro="">
      <xdr:nvCxnSpPr>
        <xdr:cNvPr id="92" name="直線コネクタ 91">
          <a:extLst>
            <a:ext uri="{FF2B5EF4-FFF2-40B4-BE49-F238E27FC236}">
              <a16:creationId xmlns:a16="http://schemas.microsoft.com/office/drawing/2014/main" id="{37F6641F-E42C-451C-AEDB-5A11B000CBBF}"/>
            </a:ext>
          </a:extLst>
        </xdr:cNvPr>
        <xdr:cNvCxnSpPr/>
      </xdr:nvCxnSpPr>
      <xdr:spPr>
        <a:xfrm>
          <a:off x="1765300" y="5640959"/>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26</xdr:row>
      <xdr:rowOff>61358</xdr:rowOff>
    </xdr:from>
    <xdr:ext cx="405111" cy="259045"/>
    <xdr:sp macro="" textlink="">
      <xdr:nvSpPr>
        <xdr:cNvPr id="93" name="n_1aveValue有形固定資産減価償却率">
          <a:extLst>
            <a:ext uri="{FF2B5EF4-FFF2-40B4-BE49-F238E27FC236}">
              <a16:creationId xmlns:a16="http://schemas.microsoft.com/office/drawing/2014/main" id="{D58EF013-6682-42DB-ADC6-E4781D8476F6}"/>
            </a:ext>
          </a:extLst>
        </xdr:cNvPr>
        <xdr:cNvSpPr txBox="1"/>
      </xdr:nvSpPr>
      <xdr:spPr>
        <a:xfrm>
          <a:off x="3836044" y="4519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906</xdr:rowOff>
    </xdr:from>
    <xdr:ext cx="405111" cy="259045"/>
    <xdr:sp macro="" textlink="">
      <xdr:nvSpPr>
        <xdr:cNvPr id="94" name="n_2aveValue有形固定資産減価償却率">
          <a:extLst>
            <a:ext uri="{FF2B5EF4-FFF2-40B4-BE49-F238E27FC236}">
              <a16:creationId xmlns:a16="http://schemas.microsoft.com/office/drawing/2014/main" id="{3F533C03-C478-473E-A397-8368542EC64D}"/>
            </a:ext>
          </a:extLst>
        </xdr:cNvPr>
        <xdr:cNvSpPr txBox="1"/>
      </xdr:nvSpPr>
      <xdr:spPr>
        <a:xfrm>
          <a:off x="3086744" y="44586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25</xdr:row>
      <xdr:rowOff>129176</xdr:rowOff>
    </xdr:from>
    <xdr:ext cx="405111" cy="259045"/>
    <xdr:sp macro="" textlink="">
      <xdr:nvSpPr>
        <xdr:cNvPr id="95" name="n_3aveValue有形固定資産減価償却率">
          <a:extLst>
            <a:ext uri="{FF2B5EF4-FFF2-40B4-BE49-F238E27FC236}">
              <a16:creationId xmlns:a16="http://schemas.microsoft.com/office/drawing/2014/main" id="{EF66EDA0-B6A8-4173-9480-0865B26FEDDC}"/>
            </a:ext>
          </a:extLst>
        </xdr:cNvPr>
        <xdr:cNvSpPr txBox="1"/>
      </xdr:nvSpPr>
      <xdr:spPr>
        <a:xfrm>
          <a:off x="2324744" y="4415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25</xdr:row>
      <xdr:rowOff>124858</xdr:rowOff>
    </xdr:from>
    <xdr:ext cx="405111" cy="259045"/>
    <xdr:sp macro="" textlink="">
      <xdr:nvSpPr>
        <xdr:cNvPr id="96" name="n_4aveValue有形固定資産減価償却率">
          <a:extLst>
            <a:ext uri="{FF2B5EF4-FFF2-40B4-BE49-F238E27FC236}">
              <a16:creationId xmlns:a16="http://schemas.microsoft.com/office/drawing/2014/main" id="{1FC393DF-E76E-4182-8A65-D33D031CED34}"/>
            </a:ext>
          </a:extLst>
        </xdr:cNvPr>
        <xdr:cNvSpPr txBox="1"/>
      </xdr:nvSpPr>
      <xdr:spPr>
        <a:xfrm>
          <a:off x="1562744" y="4411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87266</xdr:rowOff>
    </xdr:from>
    <xdr:ext cx="405111" cy="259045"/>
    <xdr:sp macro="" textlink="">
      <xdr:nvSpPr>
        <xdr:cNvPr id="97" name="n_1mainValue有形固定資産減価償却率">
          <a:extLst>
            <a:ext uri="{FF2B5EF4-FFF2-40B4-BE49-F238E27FC236}">
              <a16:creationId xmlns:a16="http://schemas.microsoft.com/office/drawing/2014/main" id="{C4F227CA-7685-4163-9A0F-091FBC8F802B}"/>
            </a:ext>
          </a:extLst>
        </xdr:cNvPr>
        <xdr:cNvSpPr txBox="1"/>
      </xdr:nvSpPr>
      <xdr:spPr>
        <a:xfrm>
          <a:off x="3836044" y="5402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87266</xdr:rowOff>
    </xdr:from>
    <xdr:ext cx="405111" cy="259045"/>
    <xdr:sp macro="" textlink="">
      <xdr:nvSpPr>
        <xdr:cNvPr id="98" name="n_2mainValue有形固定資産減価償却率">
          <a:extLst>
            <a:ext uri="{FF2B5EF4-FFF2-40B4-BE49-F238E27FC236}">
              <a16:creationId xmlns:a16="http://schemas.microsoft.com/office/drawing/2014/main" id="{3C4933D2-F056-4CC7-A4D3-33B1E45F93B9}"/>
            </a:ext>
          </a:extLst>
        </xdr:cNvPr>
        <xdr:cNvSpPr txBox="1"/>
      </xdr:nvSpPr>
      <xdr:spPr>
        <a:xfrm>
          <a:off x="3086744" y="5402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33</xdr:row>
      <xdr:rowOff>46626</xdr:rowOff>
    </xdr:from>
    <xdr:ext cx="405111" cy="259045"/>
    <xdr:sp macro="" textlink="">
      <xdr:nvSpPr>
        <xdr:cNvPr id="99" name="n_3mainValue有形固定資産減価償却率">
          <a:extLst>
            <a:ext uri="{FF2B5EF4-FFF2-40B4-BE49-F238E27FC236}">
              <a16:creationId xmlns:a16="http://schemas.microsoft.com/office/drawing/2014/main" id="{280C0BA6-482C-4F15-A6C6-C93E849338AD}"/>
            </a:ext>
          </a:extLst>
        </xdr:cNvPr>
        <xdr:cNvSpPr txBox="1"/>
      </xdr:nvSpPr>
      <xdr:spPr>
        <a:xfrm>
          <a:off x="2324744" y="5704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33</xdr:row>
      <xdr:rowOff>25036</xdr:rowOff>
    </xdr:from>
    <xdr:ext cx="405111" cy="259045"/>
    <xdr:sp macro="" textlink="">
      <xdr:nvSpPr>
        <xdr:cNvPr id="100" name="n_4mainValue有形固定資産減価償却率">
          <a:extLst>
            <a:ext uri="{FF2B5EF4-FFF2-40B4-BE49-F238E27FC236}">
              <a16:creationId xmlns:a16="http://schemas.microsoft.com/office/drawing/2014/main" id="{BEDAB007-FAF1-46B6-A9F2-8C3B40D297B0}"/>
            </a:ext>
          </a:extLst>
        </xdr:cNvPr>
        <xdr:cNvSpPr txBox="1"/>
      </xdr:nvSpPr>
      <xdr:spPr>
        <a:xfrm>
          <a:off x="1562744" y="56828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a:extLst>
            <a:ext uri="{FF2B5EF4-FFF2-40B4-BE49-F238E27FC236}">
              <a16:creationId xmlns:a16="http://schemas.microsoft.com/office/drawing/2014/main" id="{D50DD864-9DE1-44A7-94EA-32D642362CA5}"/>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a:extLst>
            <a:ext uri="{FF2B5EF4-FFF2-40B4-BE49-F238E27FC236}">
              <a16:creationId xmlns:a16="http://schemas.microsoft.com/office/drawing/2014/main" id="{C2B40BEB-CFED-4952-BF86-09BBF2F26970}"/>
            </a:ext>
          </a:extLst>
        </xdr:cNvPr>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a:extLst>
            <a:ext uri="{FF2B5EF4-FFF2-40B4-BE49-F238E27FC236}">
              <a16:creationId xmlns:a16="http://schemas.microsoft.com/office/drawing/2014/main" id="{1F7EA81D-5267-494F-B824-4D2A53C33127}"/>
            </a:ext>
          </a:extLst>
        </xdr:cNvPr>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[ 474.2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a:extLst>
            <a:ext uri="{FF2B5EF4-FFF2-40B4-BE49-F238E27FC236}">
              <a16:creationId xmlns:a16="http://schemas.microsoft.com/office/drawing/2014/main" id="{93BFCEF3-90E0-4AD7-B145-92EBFCDD0A95}"/>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a:extLst>
            <a:ext uri="{FF2B5EF4-FFF2-40B4-BE49-F238E27FC236}">
              <a16:creationId xmlns:a16="http://schemas.microsoft.com/office/drawing/2014/main" id="{0D475518-93F9-4093-A306-09444A1995DD}"/>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a:extLst>
            <a:ext uri="{FF2B5EF4-FFF2-40B4-BE49-F238E27FC236}">
              <a16:creationId xmlns:a16="http://schemas.microsoft.com/office/drawing/2014/main" id="{5AD35215-78BB-4DE1-97F3-DDE395AF1FD8}"/>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a:extLst>
            <a:ext uri="{FF2B5EF4-FFF2-40B4-BE49-F238E27FC236}">
              <a16:creationId xmlns:a16="http://schemas.microsoft.com/office/drawing/2014/main" id="{9D50D585-CBB5-44C6-9720-1F18D5C36898}"/>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a:extLst>
            <a:ext uri="{FF2B5EF4-FFF2-40B4-BE49-F238E27FC236}">
              <a16:creationId xmlns:a16="http://schemas.microsoft.com/office/drawing/2014/main" id="{B5BA97FA-B483-493F-B9E7-A5E422128D47}"/>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a:extLst>
            <a:ext uri="{FF2B5EF4-FFF2-40B4-BE49-F238E27FC236}">
              <a16:creationId xmlns:a16="http://schemas.microsoft.com/office/drawing/2014/main" id="{E235BFC1-48AC-4E52-A643-A0FFAB881489}"/>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a:extLst>
            <a:ext uri="{FF2B5EF4-FFF2-40B4-BE49-F238E27FC236}">
              <a16:creationId xmlns:a16="http://schemas.microsoft.com/office/drawing/2014/main" id="{2AC7385D-4550-4273-AA86-ECC75A60F177}"/>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a:extLst>
            <a:ext uri="{FF2B5EF4-FFF2-40B4-BE49-F238E27FC236}">
              <a16:creationId xmlns:a16="http://schemas.microsoft.com/office/drawing/2014/main" id="{43E784FA-72DB-4116-BE87-0579613B13B5}"/>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a:extLst>
            <a:ext uri="{FF2B5EF4-FFF2-40B4-BE49-F238E27FC236}">
              <a16:creationId xmlns:a16="http://schemas.microsoft.com/office/drawing/2014/main" id="{DDDCA6A7-2818-4797-BA1F-224FF44D6F1B}"/>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a:extLst>
            <a:ext uri="{FF2B5EF4-FFF2-40B4-BE49-F238E27FC236}">
              <a16:creationId xmlns:a16="http://schemas.microsoft.com/office/drawing/2014/main" id="{54E17E4F-22B6-46FF-9D9D-A6EA64997073}"/>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平成３０年度から令和元年度にかけて実施された中学校改築事業に係る既発債の発行が終了し、地方債残高は減少傾向にあるものの、類似団体と比較して債務償還比率は高くなっている。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今後も起債の新規発行抑制を行う等、公債費の適正化に取り組んでいく。</a:t>
          </a:r>
        </a:p>
      </xdr:txBody>
    </xdr:sp>
    <xdr:clientData/>
  </xdr:twoCellAnchor>
  <xdr:oneCellAnchor>
    <xdr:from>
      <xdr:col>57</xdr:col>
      <xdr:colOff>111125</xdr:colOff>
      <xdr:row>23</xdr:row>
      <xdr:rowOff>47625</xdr:rowOff>
    </xdr:from>
    <xdr:ext cx="349839" cy="225703"/>
    <xdr:sp macro="" textlink="">
      <xdr:nvSpPr>
        <xdr:cNvPr id="114" name="テキスト ボックス 113">
          <a:extLst>
            <a:ext uri="{FF2B5EF4-FFF2-40B4-BE49-F238E27FC236}">
              <a16:creationId xmlns:a16="http://schemas.microsoft.com/office/drawing/2014/main" id="{2D30BB2E-2E97-458D-8FB6-FAFCF5111E96}"/>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a:extLst>
            <a:ext uri="{FF2B5EF4-FFF2-40B4-BE49-F238E27FC236}">
              <a16:creationId xmlns:a16="http://schemas.microsoft.com/office/drawing/2014/main" id="{EBF0AB93-254C-4B48-8D59-A6B528CB018D}"/>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a:extLst>
            <a:ext uri="{FF2B5EF4-FFF2-40B4-BE49-F238E27FC236}">
              <a16:creationId xmlns:a16="http://schemas.microsoft.com/office/drawing/2014/main" id="{349ED180-58D6-4BDD-9FD7-F23841A0F315}"/>
            </a:ext>
          </a:extLst>
        </xdr:cNvPr>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7" name="直線コネクタ 116">
          <a:extLst>
            <a:ext uri="{FF2B5EF4-FFF2-40B4-BE49-F238E27FC236}">
              <a16:creationId xmlns:a16="http://schemas.microsoft.com/office/drawing/2014/main" id="{3ACDB983-5C7C-42A2-81E2-388375D5046F}"/>
            </a:ext>
          </a:extLst>
        </xdr:cNvPr>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18" name="テキスト ボックス 117">
          <a:extLst>
            <a:ext uri="{FF2B5EF4-FFF2-40B4-BE49-F238E27FC236}">
              <a16:creationId xmlns:a16="http://schemas.microsoft.com/office/drawing/2014/main" id="{11409C8C-1DB6-43EF-A48B-A58B19113992}"/>
            </a:ext>
          </a:extLst>
        </xdr:cNvPr>
        <xdr:cNvSpPr txBox="1"/>
      </xdr:nvSpPr>
      <xdr:spPr>
        <a:xfrm>
          <a:off x="10828811" y="58868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9" name="直線コネクタ 118">
          <a:extLst>
            <a:ext uri="{FF2B5EF4-FFF2-40B4-BE49-F238E27FC236}">
              <a16:creationId xmlns:a16="http://schemas.microsoft.com/office/drawing/2014/main" id="{F46D70C6-9911-459F-9ED9-A12FB7FBC148}"/>
            </a:ext>
          </a:extLst>
        </xdr:cNvPr>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0" name="テキスト ボックス 119">
          <a:extLst>
            <a:ext uri="{FF2B5EF4-FFF2-40B4-BE49-F238E27FC236}">
              <a16:creationId xmlns:a16="http://schemas.microsoft.com/office/drawing/2014/main" id="{5CF98802-4A6B-4EE9-8E76-BE98A8F8E8EC}"/>
            </a:ext>
          </a:extLst>
        </xdr:cNvPr>
        <xdr:cNvSpPr txBox="1"/>
      </xdr:nvSpPr>
      <xdr:spPr>
        <a:xfrm>
          <a:off x="10828811" y="55270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1" name="直線コネクタ 120">
          <a:extLst>
            <a:ext uri="{FF2B5EF4-FFF2-40B4-BE49-F238E27FC236}">
              <a16:creationId xmlns:a16="http://schemas.microsoft.com/office/drawing/2014/main" id="{17420395-9989-44B5-855A-2963994A5006}"/>
            </a:ext>
          </a:extLst>
        </xdr:cNvPr>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2" name="テキスト ボックス 121">
          <a:extLst>
            <a:ext uri="{FF2B5EF4-FFF2-40B4-BE49-F238E27FC236}">
              <a16:creationId xmlns:a16="http://schemas.microsoft.com/office/drawing/2014/main" id="{CE5405D8-E9B6-4413-9D01-48BCC6AFEB29}"/>
            </a:ext>
          </a:extLst>
        </xdr:cNvPr>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3" name="直線コネクタ 122">
          <a:extLst>
            <a:ext uri="{FF2B5EF4-FFF2-40B4-BE49-F238E27FC236}">
              <a16:creationId xmlns:a16="http://schemas.microsoft.com/office/drawing/2014/main" id="{42A75737-49B2-4136-8A36-7A35E61B6549}"/>
            </a:ext>
          </a:extLst>
        </xdr:cNvPr>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4" name="テキスト ボックス 123">
          <a:extLst>
            <a:ext uri="{FF2B5EF4-FFF2-40B4-BE49-F238E27FC236}">
              <a16:creationId xmlns:a16="http://schemas.microsoft.com/office/drawing/2014/main" id="{B930D038-9362-4689-817B-2B0CCF43EE38}"/>
            </a:ext>
          </a:extLst>
        </xdr:cNvPr>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5" name="直線コネクタ 124">
          <a:extLst>
            <a:ext uri="{FF2B5EF4-FFF2-40B4-BE49-F238E27FC236}">
              <a16:creationId xmlns:a16="http://schemas.microsoft.com/office/drawing/2014/main" id="{1F9492E8-51C7-44E5-B2B9-473B46BCB2CD}"/>
            </a:ext>
          </a:extLst>
        </xdr:cNvPr>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6" name="テキスト ボックス 125">
          <a:extLst>
            <a:ext uri="{FF2B5EF4-FFF2-40B4-BE49-F238E27FC236}">
              <a16:creationId xmlns:a16="http://schemas.microsoft.com/office/drawing/2014/main" id="{E20383BD-AB8C-4E6A-A461-206FAC07E6A4}"/>
            </a:ext>
          </a:extLst>
        </xdr:cNvPr>
        <xdr:cNvSpPr txBox="1"/>
      </xdr:nvSpPr>
      <xdr:spPr>
        <a:xfrm>
          <a:off x="10931403" y="44475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D75F7B95-845C-4DCC-9E21-2E3659953576}"/>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a:extLst>
            <a:ext uri="{FF2B5EF4-FFF2-40B4-BE49-F238E27FC236}">
              <a16:creationId xmlns:a16="http://schemas.microsoft.com/office/drawing/2014/main" id="{7C38F289-B872-4459-8AE6-5507DF610B56}"/>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132800</xdr:rowOff>
    </xdr:to>
    <xdr:cxnSp macro="">
      <xdr:nvCxnSpPr>
        <xdr:cNvPr id="129" name="直線コネクタ 128">
          <a:extLst>
            <a:ext uri="{FF2B5EF4-FFF2-40B4-BE49-F238E27FC236}">
              <a16:creationId xmlns:a16="http://schemas.microsoft.com/office/drawing/2014/main" id="{4127A6E7-44D7-45D5-BA10-41D1FDE76CAD}"/>
            </a:ext>
          </a:extLst>
        </xdr:cNvPr>
        <xdr:cNvCxnSpPr/>
      </xdr:nvCxnSpPr>
      <xdr:spPr>
        <a:xfrm flipV="1">
          <a:off x="14793595" y="4541308"/>
          <a:ext cx="1269" cy="1249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136627</xdr:rowOff>
    </xdr:from>
    <xdr:ext cx="469744" cy="259045"/>
    <xdr:sp macro="" textlink="">
      <xdr:nvSpPr>
        <xdr:cNvPr id="130" name="債務償還比率最小値テキスト">
          <a:extLst>
            <a:ext uri="{FF2B5EF4-FFF2-40B4-BE49-F238E27FC236}">
              <a16:creationId xmlns:a16="http://schemas.microsoft.com/office/drawing/2014/main" id="{B09F7679-AC99-46B1-B8CC-58AEBE329A6B}"/>
            </a:ext>
          </a:extLst>
        </xdr:cNvPr>
        <xdr:cNvSpPr txBox="1"/>
      </xdr:nvSpPr>
      <xdr:spPr>
        <a:xfrm>
          <a:off x="14846300" y="5794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132800</xdr:rowOff>
    </xdr:from>
    <xdr:to>
      <xdr:col>76</xdr:col>
      <xdr:colOff>111125</xdr:colOff>
      <xdr:row>33</xdr:row>
      <xdr:rowOff>132800</xdr:rowOff>
    </xdr:to>
    <xdr:cxnSp macro="">
      <xdr:nvCxnSpPr>
        <xdr:cNvPr id="131" name="直線コネクタ 130">
          <a:extLst>
            <a:ext uri="{FF2B5EF4-FFF2-40B4-BE49-F238E27FC236}">
              <a16:creationId xmlns:a16="http://schemas.microsoft.com/office/drawing/2014/main" id="{CE7DB999-69AC-4C13-A109-7B978F968569}"/>
            </a:ext>
          </a:extLst>
        </xdr:cNvPr>
        <xdr:cNvCxnSpPr/>
      </xdr:nvCxnSpPr>
      <xdr:spPr>
        <a:xfrm>
          <a:off x="14706600" y="5790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2" name="債務償還比率最大値テキスト">
          <a:extLst>
            <a:ext uri="{FF2B5EF4-FFF2-40B4-BE49-F238E27FC236}">
              <a16:creationId xmlns:a16="http://schemas.microsoft.com/office/drawing/2014/main" id="{78B1AC72-8C24-4D85-B4C4-099F662438C2}"/>
            </a:ext>
          </a:extLst>
        </xdr:cNvPr>
        <xdr:cNvSpPr txBox="1"/>
      </xdr:nvSpPr>
      <xdr:spPr>
        <a:xfrm>
          <a:off x="14846300" y="43165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3" name="直線コネクタ 132">
          <a:extLst>
            <a:ext uri="{FF2B5EF4-FFF2-40B4-BE49-F238E27FC236}">
              <a16:creationId xmlns:a16="http://schemas.microsoft.com/office/drawing/2014/main" id="{B8F87C18-4322-4EB3-B16F-F7D6E7200DC0}"/>
            </a:ext>
          </a:extLst>
        </xdr:cNvPr>
        <xdr:cNvCxnSpPr/>
      </xdr:nvCxnSpPr>
      <xdr:spPr>
        <a:xfrm>
          <a:off x="14706600" y="454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164937</xdr:rowOff>
    </xdr:from>
    <xdr:ext cx="469744" cy="259045"/>
    <xdr:sp macro="" textlink="">
      <xdr:nvSpPr>
        <xdr:cNvPr id="134" name="債務償還比率平均値テキスト">
          <a:extLst>
            <a:ext uri="{FF2B5EF4-FFF2-40B4-BE49-F238E27FC236}">
              <a16:creationId xmlns:a16="http://schemas.microsoft.com/office/drawing/2014/main" id="{30C0C6CD-534C-4E9D-BD70-85A55F871C71}"/>
            </a:ext>
          </a:extLst>
        </xdr:cNvPr>
        <xdr:cNvSpPr txBox="1"/>
      </xdr:nvSpPr>
      <xdr:spPr>
        <a:xfrm>
          <a:off x="14846300" y="51369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142060</xdr:rowOff>
    </xdr:from>
    <xdr:to>
      <xdr:col>76</xdr:col>
      <xdr:colOff>73025</xdr:colOff>
      <xdr:row>31</xdr:row>
      <xdr:rowOff>72210</xdr:rowOff>
    </xdr:to>
    <xdr:sp macro="" textlink="">
      <xdr:nvSpPr>
        <xdr:cNvPr id="135" name="フローチャート: 判断 134">
          <a:extLst>
            <a:ext uri="{FF2B5EF4-FFF2-40B4-BE49-F238E27FC236}">
              <a16:creationId xmlns:a16="http://schemas.microsoft.com/office/drawing/2014/main" id="{0B0D5211-2473-4CB4-90BC-A96AEE07C924}"/>
            </a:ext>
          </a:extLst>
        </xdr:cNvPr>
        <xdr:cNvSpPr/>
      </xdr:nvSpPr>
      <xdr:spPr>
        <a:xfrm>
          <a:off x="14744700" y="52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143690</xdr:rowOff>
    </xdr:from>
    <xdr:to>
      <xdr:col>72</xdr:col>
      <xdr:colOff>123825</xdr:colOff>
      <xdr:row>32</xdr:row>
      <xdr:rowOff>73840</xdr:rowOff>
    </xdr:to>
    <xdr:sp macro="" textlink="">
      <xdr:nvSpPr>
        <xdr:cNvPr id="136" name="フローチャート: 判断 135">
          <a:extLst>
            <a:ext uri="{FF2B5EF4-FFF2-40B4-BE49-F238E27FC236}">
              <a16:creationId xmlns:a16="http://schemas.microsoft.com/office/drawing/2014/main" id="{FB2E7584-FB19-43CF-8AF9-FB40A54AEF7A}"/>
            </a:ext>
          </a:extLst>
        </xdr:cNvPr>
        <xdr:cNvSpPr/>
      </xdr:nvSpPr>
      <xdr:spPr>
        <a:xfrm>
          <a:off x="14033500" y="545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32</xdr:row>
      <xdr:rowOff>114734</xdr:rowOff>
    </xdr:from>
    <xdr:to>
      <xdr:col>68</xdr:col>
      <xdr:colOff>123825</xdr:colOff>
      <xdr:row>33</xdr:row>
      <xdr:rowOff>44884</xdr:rowOff>
    </xdr:to>
    <xdr:sp macro="" textlink="">
      <xdr:nvSpPr>
        <xdr:cNvPr id="137" name="フローチャート: 判断 136">
          <a:extLst>
            <a:ext uri="{FF2B5EF4-FFF2-40B4-BE49-F238E27FC236}">
              <a16:creationId xmlns:a16="http://schemas.microsoft.com/office/drawing/2014/main" id="{F73EF83F-CA09-480A-A5A5-54BE6CD97925}"/>
            </a:ext>
          </a:extLst>
        </xdr:cNvPr>
        <xdr:cNvSpPr/>
      </xdr:nvSpPr>
      <xdr:spPr>
        <a:xfrm>
          <a:off x="13271500" y="5601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32</xdr:row>
      <xdr:rowOff>112755</xdr:rowOff>
    </xdr:from>
    <xdr:to>
      <xdr:col>64</xdr:col>
      <xdr:colOff>123825</xdr:colOff>
      <xdr:row>33</xdr:row>
      <xdr:rowOff>42905</xdr:rowOff>
    </xdr:to>
    <xdr:sp macro="" textlink="">
      <xdr:nvSpPr>
        <xdr:cNvPr id="138" name="フローチャート: 判断 137">
          <a:extLst>
            <a:ext uri="{FF2B5EF4-FFF2-40B4-BE49-F238E27FC236}">
              <a16:creationId xmlns:a16="http://schemas.microsoft.com/office/drawing/2014/main" id="{8987594B-ECE6-4F78-9EE0-C0415E683C7A}"/>
            </a:ext>
          </a:extLst>
        </xdr:cNvPr>
        <xdr:cNvSpPr/>
      </xdr:nvSpPr>
      <xdr:spPr>
        <a:xfrm>
          <a:off x="12509500" y="5599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32</xdr:row>
      <xdr:rowOff>98182</xdr:rowOff>
    </xdr:from>
    <xdr:to>
      <xdr:col>60</xdr:col>
      <xdr:colOff>123825</xdr:colOff>
      <xdr:row>33</xdr:row>
      <xdr:rowOff>28332</xdr:rowOff>
    </xdr:to>
    <xdr:sp macro="" textlink="">
      <xdr:nvSpPr>
        <xdr:cNvPr id="139" name="フローチャート: 判断 138">
          <a:extLst>
            <a:ext uri="{FF2B5EF4-FFF2-40B4-BE49-F238E27FC236}">
              <a16:creationId xmlns:a16="http://schemas.microsoft.com/office/drawing/2014/main" id="{4BF009CA-175D-4E37-8B7A-9D94205700E0}"/>
            </a:ext>
          </a:extLst>
        </xdr:cNvPr>
        <xdr:cNvSpPr/>
      </xdr:nvSpPr>
      <xdr:spPr>
        <a:xfrm>
          <a:off x="11747500" y="5584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1CAAC164-B524-4E2E-A0C4-C181FBF08CB6}"/>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EC826219-D365-4B3C-AC63-6BC37722F165}"/>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235AB48D-EC0B-4951-9EB4-E005B8B0B24F}"/>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4FE73ABB-2FB8-4ACD-B87F-0693BD769DD8}"/>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737B3174-DAAC-49A9-80B3-9BA5002CDFB8}"/>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28723</xdr:rowOff>
    </xdr:from>
    <xdr:to>
      <xdr:col>76</xdr:col>
      <xdr:colOff>73025</xdr:colOff>
      <xdr:row>31</xdr:row>
      <xdr:rowOff>130323</xdr:rowOff>
    </xdr:to>
    <xdr:sp macro="" textlink="">
      <xdr:nvSpPr>
        <xdr:cNvPr id="145" name="楕円 144">
          <a:extLst>
            <a:ext uri="{FF2B5EF4-FFF2-40B4-BE49-F238E27FC236}">
              <a16:creationId xmlns:a16="http://schemas.microsoft.com/office/drawing/2014/main" id="{7617E9E8-10F6-43AB-826C-C8FA4526DFF0}"/>
            </a:ext>
          </a:extLst>
        </xdr:cNvPr>
        <xdr:cNvSpPr/>
      </xdr:nvSpPr>
      <xdr:spPr>
        <a:xfrm>
          <a:off x="14744700" y="5343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7150</xdr:rowOff>
    </xdr:from>
    <xdr:ext cx="469744" cy="259045"/>
    <xdr:sp macro="" textlink="">
      <xdr:nvSpPr>
        <xdr:cNvPr id="146" name="債務償還比率該当値テキスト">
          <a:extLst>
            <a:ext uri="{FF2B5EF4-FFF2-40B4-BE49-F238E27FC236}">
              <a16:creationId xmlns:a16="http://schemas.microsoft.com/office/drawing/2014/main" id="{0D344C95-29EF-468D-BACB-19CC4D310D2F}"/>
            </a:ext>
          </a:extLst>
        </xdr:cNvPr>
        <xdr:cNvSpPr txBox="1"/>
      </xdr:nvSpPr>
      <xdr:spPr>
        <a:xfrm>
          <a:off x="14846300" y="5322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116713</xdr:rowOff>
    </xdr:from>
    <xdr:to>
      <xdr:col>72</xdr:col>
      <xdr:colOff>123825</xdr:colOff>
      <xdr:row>33</xdr:row>
      <xdr:rowOff>46863</xdr:rowOff>
    </xdr:to>
    <xdr:sp macro="" textlink="">
      <xdr:nvSpPr>
        <xdr:cNvPr id="147" name="楕円 146">
          <a:extLst>
            <a:ext uri="{FF2B5EF4-FFF2-40B4-BE49-F238E27FC236}">
              <a16:creationId xmlns:a16="http://schemas.microsoft.com/office/drawing/2014/main" id="{A302D26C-14ED-40BB-85E1-3274E1779BD4}"/>
            </a:ext>
          </a:extLst>
        </xdr:cNvPr>
        <xdr:cNvSpPr/>
      </xdr:nvSpPr>
      <xdr:spPr>
        <a:xfrm>
          <a:off x="14033500" y="5603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79523</xdr:rowOff>
    </xdr:from>
    <xdr:to>
      <xdr:col>76</xdr:col>
      <xdr:colOff>22225</xdr:colOff>
      <xdr:row>32</xdr:row>
      <xdr:rowOff>167513</xdr:rowOff>
    </xdr:to>
    <xdr:cxnSp macro="">
      <xdr:nvCxnSpPr>
        <xdr:cNvPr id="148" name="直線コネクタ 147">
          <a:extLst>
            <a:ext uri="{FF2B5EF4-FFF2-40B4-BE49-F238E27FC236}">
              <a16:creationId xmlns:a16="http://schemas.microsoft.com/office/drawing/2014/main" id="{88B9EB09-DD3B-4AB9-9017-D7A08DA60EF9}"/>
            </a:ext>
          </a:extLst>
        </xdr:cNvPr>
        <xdr:cNvCxnSpPr/>
      </xdr:nvCxnSpPr>
      <xdr:spPr>
        <a:xfrm flipV="1">
          <a:off x="14084300" y="5394473"/>
          <a:ext cx="711200" cy="259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34</xdr:row>
      <xdr:rowOff>34332</xdr:rowOff>
    </xdr:from>
    <xdr:to>
      <xdr:col>68</xdr:col>
      <xdr:colOff>123825</xdr:colOff>
      <xdr:row>34</xdr:row>
      <xdr:rowOff>135932</xdr:rowOff>
    </xdr:to>
    <xdr:sp macro="" textlink="">
      <xdr:nvSpPr>
        <xdr:cNvPr id="149" name="楕円 148">
          <a:extLst>
            <a:ext uri="{FF2B5EF4-FFF2-40B4-BE49-F238E27FC236}">
              <a16:creationId xmlns:a16="http://schemas.microsoft.com/office/drawing/2014/main" id="{176767AC-AF9F-49FC-B6C6-1AB73C719A51}"/>
            </a:ext>
          </a:extLst>
        </xdr:cNvPr>
        <xdr:cNvSpPr/>
      </xdr:nvSpPr>
      <xdr:spPr>
        <a:xfrm>
          <a:off x="13271500" y="586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167513</xdr:rowOff>
    </xdr:from>
    <xdr:to>
      <xdr:col>72</xdr:col>
      <xdr:colOff>73025</xdr:colOff>
      <xdr:row>34</xdr:row>
      <xdr:rowOff>85132</xdr:rowOff>
    </xdr:to>
    <xdr:cxnSp macro="">
      <xdr:nvCxnSpPr>
        <xdr:cNvPr id="150" name="直線コネクタ 149">
          <a:extLst>
            <a:ext uri="{FF2B5EF4-FFF2-40B4-BE49-F238E27FC236}">
              <a16:creationId xmlns:a16="http://schemas.microsoft.com/office/drawing/2014/main" id="{3B316E97-EBC0-49DB-83FE-0F8FCF2AA7AA}"/>
            </a:ext>
          </a:extLst>
        </xdr:cNvPr>
        <xdr:cNvCxnSpPr/>
      </xdr:nvCxnSpPr>
      <xdr:spPr>
        <a:xfrm flipV="1">
          <a:off x="13322300" y="5653913"/>
          <a:ext cx="762000" cy="260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33</xdr:row>
      <xdr:rowOff>138</xdr:rowOff>
    </xdr:from>
    <xdr:to>
      <xdr:col>64</xdr:col>
      <xdr:colOff>123825</xdr:colOff>
      <xdr:row>33</xdr:row>
      <xdr:rowOff>101738</xdr:rowOff>
    </xdr:to>
    <xdr:sp macro="" textlink="">
      <xdr:nvSpPr>
        <xdr:cNvPr id="151" name="楕円 150">
          <a:extLst>
            <a:ext uri="{FF2B5EF4-FFF2-40B4-BE49-F238E27FC236}">
              <a16:creationId xmlns:a16="http://schemas.microsoft.com/office/drawing/2014/main" id="{E4D7B1AD-DC4C-4672-8FD0-E6E777F7F69C}"/>
            </a:ext>
          </a:extLst>
        </xdr:cNvPr>
        <xdr:cNvSpPr/>
      </xdr:nvSpPr>
      <xdr:spPr>
        <a:xfrm>
          <a:off x="12509500" y="5657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33</xdr:row>
      <xdr:rowOff>50938</xdr:rowOff>
    </xdr:from>
    <xdr:to>
      <xdr:col>68</xdr:col>
      <xdr:colOff>73025</xdr:colOff>
      <xdr:row>34</xdr:row>
      <xdr:rowOff>85132</xdr:rowOff>
    </xdr:to>
    <xdr:cxnSp macro="">
      <xdr:nvCxnSpPr>
        <xdr:cNvPr id="152" name="直線コネクタ 151">
          <a:extLst>
            <a:ext uri="{FF2B5EF4-FFF2-40B4-BE49-F238E27FC236}">
              <a16:creationId xmlns:a16="http://schemas.microsoft.com/office/drawing/2014/main" id="{8F6F90E6-C7EE-4044-8910-D5028BA13E51}"/>
            </a:ext>
          </a:extLst>
        </xdr:cNvPr>
        <xdr:cNvCxnSpPr/>
      </xdr:nvCxnSpPr>
      <xdr:spPr>
        <a:xfrm>
          <a:off x="12560300" y="5708788"/>
          <a:ext cx="762000" cy="205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26204</xdr:rowOff>
    </xdr:from>
    <xdr:to>
      <xdr:col>60</xdr:col>
      <xdr:colOff>123825</xdr:colOff>
      <xdr:row>31</xdr:row>
      <xdr:rowOff>127804</xdr:rowOff>
    </xdr:to>
    <xdr:sp macro="" textlink="">
      <xdr:nvSpPr>
        <xdr:cNvPr id="153" name="楕円 152">
          <a:extLst>
            <a:ext uri="{FF2B5EF4-FFF2-40B4-BE49-F238E27FC236}">
              <a16:creationId xmlns:a16="http://schemas.microsoft.com/office/drawing/2014/main" id="{8A2B0321-9E12-42F9-AF83-B5860E9E41F7}"/>
            </a:ext>
          </a:extLst>
        </xdr:cNvPr>
        <xdr:cNvSpPr/>
      </xdr:nvSpPr>
      <xdr:spPr>
        <a:xfrm>
          <a:off x="11747500" y="534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77004</xdr:rowOff>
    </xdr:from>
    <xdr:to>
      <xdr:col>64</xdr:col>
      <xdr:colOff>73025</xdr:colOff>
      <xdr:row>33</xdr:row>
      <xdr:rowOff>50938</xdr:rowOff>
    </xdr:to>
    <xdr:cxnSp macro="">
      <xdr:nvCxnSpPr>
        <xdr:cNvPr id="154" name="直線コネクタ 153">
          <a:extLst>
            <a:ext uri="{FF2B5EF4-FFF2-40B4-BE49-F238E27FC236}">
              <a16:creationId xmlns:a16="http://schemas.microsoft.com/office/drawing/2014/main" id="{0CCC4537-9F7D-4187-A39E-5758AE6DF821}"/>
            </a:ext>
          </a:extLst>
        </xdr:cNvPr>
        <xdr:cNvCxnSpPr/>
      </xdr:nvCxnSpPr>
      <xdr:spPr>
        <a:xfrm>
          <a:off x="11798300" y="5391954"/>
          <a:ext cx="762000" cy="316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90367</xdr:rowOff>
    </xdr:from>
    <xdr:ext cx="469744" cy="259045"/>
    <xdr:sp macro="" textlink="">
      <xdr:nvSpPr>
        <xdr:cNvPr id="155" name="n_1aveValue債務償還比率">
          <a:extLst>
            <a:ext uri="{FF2B5EF4-FFF2-40B4-BE49-F238E27FC236}">
              <a16:creationId xmlns:a16="http://schemas.microsoft.com/office/drawing/2014/main" id="{59B76D89-70E7-492F-96E0-B5C144CDD54E}"/>
            </a:ext>
          </a:extLst>
        </xdr:cNvPr>
        <xdr:cNvSpPr txBox="1"/>
      </xdr:nvSpPr>
      <xdr:spPr>
        <a:xfrm>
          <a:off x="13836727" y="5233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61411</xdr:rowOff>
    </xdr:from>
    <xdr:ext cx="469744" cy="259045"/>
    <xdr:sp macro="" textlink="">
      <xdr:nvSpPr>
        <xdr:cNvPr id="156" name="n_2aveValue債務償還比率">
          <a:extLst>
            <a:ext uri="{FF2B5EF4-FFF2-40B4-BE49-F238E27FC236}">
              <a16:creationId xmlns:a16="http://schemas.microsoft.com/office/drawing/2014/main" id="{89C041C5-0547-4AF0-88F1-3920B1E41509}"/>
            </a:ext>
          </a:extLst>
        </xdr:cNvPr>
        <xdr:cNvSpPr txBox="1"/>
      </xdr:nvSpPr>
      <xdr:spPr>
        <a:xfrm>
          <a:off x="13087427" y="5376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59432</xdr:rowOff>
    </xdr:from>
    <xdr:ext cx="469744" cy="259045"/>
    <xdr:sp macro="" textlink="">
      <xdr:nvSpPr>
        <xdr:cNvPr id="157" name="n_3aveValue債務償還比率">
          <a:extLst>
            <a:ext uri="{FF2B5EF4-FFF2-40B4-BE49-F238E27FC236}">
              <a16:creationId xmlns:a16="http://schemas.microsoft.com/office/drawing/2014/main" id="{51FF5D28-F6F4-40E2-B1AE-63D58842EA98}"/>
            </a:ext>
          </a:extLst>
        </xdr:cNvPr>
        <xdr:cNvSpPr txBox="1"/>
      </xdr:nvSpPr>
      <xdr:spPr>
        <a:xfrm>
          <a:off x="12325427" y="5374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33</xdr:row>
      <xdr:rowOff>19459</xdr:rowOff>
    </xdr:from>
    <xdr:ext cx="469744" cy="259045"/>
    <xdr:sp macro="" textlink="">
      <xdr:nvSpPr>
        <xdr:cNvPr id="158" name="n_4aveValue債務償還比率">
          <a:extLst>
            <a:ext uri="{FF2B5EF4-FFF2-40B4-BE49-F238E27FC236}">
              <a16:creationId xmlns:a16="http://schemas.microsoft.com/office/drawing/2014/main" id="{B8F654F0-4AA5-479C-ABDD-1C159C4F709A}"/>
            </a:ext>
          </a:extLst>
        </xdr:cNvPr>
        <xdr:cNvSpPr txBox="1"/>
      </xdr:nvSpPr>
      <xdr:spPr>
        <a:xfrm>
          <a:off x="11563427" y="5677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37990</xdr:rowOff>
    </xdr:from>
    <xdr:ext cx="469744" cy="259045"/>
    <xdr:sp macro="" textlink="">
      <xdr:nvSpPr>
        <xdr:cNvPr id="159" name="n_1mainValue債務償還比率">
          <a:extLst>
            <a:ext uri="{FF2B5EF4-FFF2-40B4-BE49-F238E27FC236}">
              <a16:creationId xmlns:a16="http://schemas.microsoft.com/office/drawing/2014/main" id="{60D2CCDF-0E7A-4200-A7CE-BB0A4613ECBE}"/>
            </a:ext>
          </a:extLst>
        </xdr:cNvPr>
        <xdr:cNvSpPr txBox="1"/>
      </xdr:nvSpPr>
      <xdr:spPr>
        <a:xfrm>
          <a:off x="13836727" y="5695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34</xdr:row>
      <xdr:rowOff>127059</xdr:rowOff>
    </xdr:from>
    <xdr:ext cx="469744" cy="259045"/>
    <xdr:sp macro="" textlink="">
      <xdr:nvSpPr>
        <xdr:cNvPr id="160" name="n_2mainValue債務償還比率">
          <a:extLst>
            <a:ext uri="{FF2B5EF4-FFF2-40B4-BE49-F238E27FC236}">
              <a16:creationId xmlns:a16="http://schemas.microsoft.com/office/drawing/2014/main" id="{03E6E0B8-AFB4-444C-B3E7-5AD4F3E64CDC}"/>
            </a:ext>
          </a:extLst>
        </xdr:cNvPr>
        <xdr:cNvSpPr txBox="1"/>
      </xdr:nvSpPr>
      <xdr:spPr>
        <a:xfrm>
          <a:off x="13087427" y="5956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33</xdr:row>
      <xdr:rowOff>92864</xdr:rowOff>
    </xdr:from>
    <xdr:ext cx="469744" cy="259045"/>
    <xdr:sp macro="" textlink="">
      <xdr:nvSpPr>
        <xdr:cNvPr id="161" name="n_3mainValue債務償還比率">
          <a:extLst>
            <a:ext uri="{FF2B5EF4-FFF2-40B4-BE49-F238E27FC236}">
              <a16:creationId xmlns:a16="http://schemas.microsoft.com/office/drawing/2014/main" id="{15D906A5-F6F4-45DA-A2C6-FD86A8076B93}"/>
            </a:ext>
          </a:extLst>
        </xdr:cNvPr>
        <xdr:cNvSpPr txBox="1"/>
      </xdr:nvSpPr>
      <xdr:spPr>
        <a:xfrm>
          <a:off x="12325427" y="5750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144331</xdr:rowOff>
    </xdr:from>
    <xdr:ext cx="469744" cy="259045"/>
    <xdr:sp macro="" textlink="">
      <xdr:nvSpPr>
        <xdr:cNvPr id="162" name="n_4mainValue債務償還比率">
          <a:extLst>
            <a:ext uri="{FF2B5EF4-FFF2-40B4-BE49-F238E27FC236}">
              <a16:creationId xmlns:a16="http://schemas.microsoft.com/office/drawing/2014/main" id="{5285F7A4-F728-4261-B263-6332860055D8}"/>
            </a:ext>
          </a:extLst>
        </xdr:cNvPr>
        <xdr:cNvSpPr txBox="1"/>
      </xdr:nvSpPr>
      <xdr:spPr>
        <a:xfrm>
          <a:off x="11563427" y="5116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a:extLst>
            <a:ext uri="{FF2B5EF4-FFF2-40B4-BE49-F238E27FC236}">
              <a16:creationId xmlns:a16="http://schemas.microsoft.com/office/drawing/2014/main" id="{98964766-B608-432E-93FF-11734BA18A0F}"/>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a:extLst>
            <a:ext uri="{FF2B5EF4-FFF2-40B4-BE49-F238E27FC236}">
              <a16:creationId xmlns:a16="http://schemas.microsoft.com/office/drawing/2014/main" id="{496F7701-5439-4A3D-B0AB-745B7ABB3875}"/>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a:extLst>
            <a:ext uri="{FF2B5EF4-FFF2-40B4-BE49-F238E27FC236}">
              <a16:creationId xmlns:a16="http://schemas.microsoft.com/office/drawing/2014/main" id="{F20AE0D1-3E7E-4A2A-8510-42E28C0F1F22}"/>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a:extLst>
            <a:ext uri="{FF2B5EF4-FFF2-40B4-BE49-F238E27FC236}">
              <a16:creationId xmlns:a16="http://schemas.microsoft.com/office/drawing/2014/main" id="{605264B4-2153-4487-9FBC-B1C66B664834}"/>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a:extLst>
            <a:ext uri="{FF2B5EF4-FFF2-40B4-BE49-F238E27FC236}">
              <a16:creationId xmlns:a16="http://schemas.microsoft.com/office/drawing/2014/main" id="{42FE9755-A6BD-4641-9F74-56D72F0F8CA5}"/>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a:extLst>
            <a:ext uri="{FF2B5EF4-FFF2-40B4-BE49-F238E27FC236}">
              <a16:creationId xmlns:a16="http://schemas.microsoft.com/office/drawing/2014/main" id="{85B09831-992E-4477-A717-ACA3ADE5D903}"/>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30DAC505-CB1C-444B-9F2E-099C32DDB4ED}"/>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49D80589-CD94-4617-B9D0-6802181D553C}"/>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452BE23B-69F0-4B46-B789-2240820AD42A}"/>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D88E9D3B-3136-412C-B708-BEA714EC89C6}"/>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青森県板柳町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ABA4BED1-8860-4E0C-B98B-760E37D67FDB}"/>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865F8159-DD15-4D8F-83D2-C2ACE29CD68F}"/>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54819502-9DE5-463C-A4E1-7FEDF5778989}"/>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25ABB315-4419-4739-92A6-656C1B90FA38}"/>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B5D1DD7D-BD73-407F-9FA3-AEE90CC03ED1}"/>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881EE511-8485-4298-9B0D-43D6EE8720EA}"/>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12,987
12,949
41.88
7,591,343
7,137,391
444,051
4,314,721
6,512,628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9AD29809-C827-4BF6-8DBD-C7CFDB368B4C}"/>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B2B101BB-3B5E-4AAA-9D04-8F082F0D19D6}"/>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D369BD10-0A80-442B-9EE9-3D64121F5B8B}"/>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B74C93D7-6129-4AB8-BB02-B9DC696E46E6}"/>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CB5247F-D9F1-4363-8D76-DC15895F852A}"/>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30F4161F-2985-42C7-8350-AD0BCE0C8748}"/>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D0D91FC7-8637-4BDD-B67E-B7B526276E81}"/>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9A723D41-9C46-4372-8215-FB9C2B28E16C}"/>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FBBFE293-ADB1-4292-8E40-3DEA7EEFC45E}"/>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925210DF-C02F-4E8F-A206-9C0857A41B03}"/>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E719B8-54C7-4BB8-B0A7-644148C24CBF}"/>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9A68A401-4A00-4EBB-AB58-11CC555CB136}"/>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5BF4FE40-36FC-4DEE-8C24-5775655AFB6B}"/>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476EA43B-5591-446E-AA15-FA653E5E339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85996C5E-2B12-4E90-BAAF-5EE623D6A53E}"/>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DAC4ED27-86DB-4CC9-945B-2F7F8290AF95}"/>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FEFB76A0-D9D1-435D-9F4C-2DAB34371993}"/>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2E43C460-A072-49F1-8501-65D3FB8AD9A8}"/>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69E6B40F-A218-44D5-87E8-70FC7077E52D}"/>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49269F42-445D-4410-B589-56F7AF316664}"/>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9A9407D4-25F2-47F0-85D7-2180FA17FB4A}"/>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FBD7EE90-F44D-463D-8505-49D8B6D51F8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7F87574B-8A50-4BB9-A17D-9382C5A11512}"/>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57B19971-FD4E-4217-AAB1-D5420E27698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D1264C40-36AB-4D05-B68B-241A237056FF}"/>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9C8BE9D3-6084-464C-A4D2-6F75E88D65BE}"/>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C227376C-CA7C-4FBC-9088-E64F332DCBA7}"/>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9CB9BA4-B21D-49E3-AF24-0E745EEB5B85}"/>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26E6519D-FA41-4B33-8817-6C01E7B5751B}"/>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DD44B6C7-B712-4FD7-885A-986D7DFE9672}"/>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BF2B758F-FAFB-48EA-8E46-9D8DEAAFA10F}"/>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A6DE23DE-9A5E-4B78-B53A-FF3305EE17D2}"/>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F689478A-7435-4585-82F7-D2B0E5D6EEBA}"/>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44315B76-F0FC-4DBE-9E69-6D2179170CBC}"/>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6334E104-B846-4397-95DD-312D47D5567A}"/>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35E29A31-4F11-48AF-9324-41A592BC02C7}"/>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96B6BA57-6780-474B-9DB7-42BD31F5B324}"/>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EB02EA73-9748-4C7C-AA68-5C95FEF3268A}"/>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E5F7E32B-AA49-4BCF-960E-9734FCC35561}"/>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35A50955-0043-4BF6-AD48-8F9A9CE04C37}"/>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9E12D2CA-BF7B-4511-86D5-95F257A63C9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B824D4E6-8ABF-4167-96F3-555D7E3472D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DAEE55DE-02E4-4EE2-98B2-367C2DE6E79B}"/>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31949</xdr:rowOff>
    </xdr:from>
    <xdr:ext cx="403059" cy="259045"/>
    <xdr:sp macro="" textlink="">
      <xdr:nvSpPr>
        <xdr:cNvPr id="55" name="テキスト ボックス 54">
          <a:extLst>
            <a:ext uri="{FF2B5EF4-FFF2-40B4-BE49-F238E27FC236}">
              <a16:creationId xmlns:a16="http://schemas.microsoft.com/office/drawing/2014/main" id="{E1A7F26B-E574-4507-A513-A2CA47FD06FA}"/>
            </a:ext>
          </a:extLst>
        </xdr:cNvPr>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C14671EE-66BE-4B33-9020-3FEC7C0231E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7" name="テキスト ボックス 56">
          <a:extLst>
            <a:ext uri="{FF2B5EF4-FFF2-40B4-BE49-F238E27FC236}">
              <a16:creationId xmlns:a16="http://schemas.microsoft.com/office/drawing/2014/main" id="{54E37AD8-E6BE-40C1-AB53-2AF71AFC8705}"/>
            </a:ext>
          </a:extLst>
        </xdr:cNvPr>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8" name="【道路】&#10;有形固定資産減価償却率グラフ枠">
          <a:extLst>
            <a:ext uri="{FF2B5EF4-FFF2-40B4-BE49-F238E27FC236}">
              <a16:creationId xmlns:a16="http://schemas.microsoft.com/office/drawing/2014/main" id="{B38366A2-AD3F-4796-BD05-DB603F81D393}"/>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144780</xdr:rowOff>
    </xdr:from>
    <xdr:to>
      <xdr:col>24</xdr:col>
      <xdr:colOff>62865</xdr:colOff>
      <xdr:row>42</xdr:row>
      <xdr:rowOff>43543</xdr:rowOff>
    </xdr:to>
    <xdr:cxnSp macro="">
      <xdr:nvCxnSpPr>
        <xdr:cNvPr id="59" name="直線コネクタ 58">
          <a:extLst>
            <a:ext uri="{FF2B5EF4-FFF2-40B4-BE49-F238E27FC236}">
              <a16:creationId xmlns:a16="http://schemas.microsoft.com/office/drawing/2014/main" id="{125671FD-88B1-4076-8A78-A64F102FFB06}"/>
            </a:ext>
          </a:extLst>
        </xdr:cNvPr>
        <xdr:cNvCxnSpPr/>
      </xdr:nvCxnSpPr>
      <xdr:spPr>
        <a:xfrm flipV="1">
          <a:off x="4634865" y="5631180"/>
          <a:ext cx="0" cy="16132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47370</xdr:rowOff>
    </xdr:from>
    <xdr:ext cx="405111" cy="259045"/>
    <xdr:sp macro="" textlink="">
      <xdr:nvSpPr>
        <xdr:cNvPr id="60" name="【道路】&#10;有形固定資産減価償却率最小値テキスト">
          <a:extLst>
            <a:ext uri="{FF2B5EF4-FFF2-40B4-BE49-F238E27FC236}">
              <a16:creationId xmlns:a16="http://schemas.microsoft.com/office/drawing/2014/main" id="{DE2085A2-AFAD-4336-8439-9439134D69DA}"/>
            </a:ext>
          </a:extLst>
        </xdr:cNvPr>
        <xdr:cNvSpPr txBox="1"/>
      </xdr:nvSpPr>
      <xdr:spPr>
        <a:xfrm>
          <a:off x="4673600" y="7248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43543</xdr:rowOff>
    </xdr:from>
    <xdr:to>
      <xdr:col>24</xdr:col>
      <xdr:colOff>152400</xdr:colOff>
      <xdr:row>42</xdr:row>
      <xdr:rowOff>43543</xdr:rowOff>
    </xdr:to>
    <xdr:cxnSp macro="">
      <xdr:nvCxnSpPr>
        <xdr:cNvPr id="61" name="直線コネクタ 60">
          <a:extLst>
            <a:ext uri="{FF2B5EF4-FFF2-40B4-BE49-F238E27FC236}">
              <a16:creationId xmlns:a16="http://schemas.microsoft.com/office/drawing/2014/main" id="{F1CFDFB9-72C9-4506-BDD8-93E673711C3C}"/>
            </a:ext>
          </a:extLst>
        </xdr:cNvPr>
        <xdr:cNvCxnSpPr/>
      </xdr:nvCxnSpPr>
      <xdr:spPr>
        <a:xfrm>
          <a:off x="4546600" y="7244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91457</xdr:rowOff>
    </xdr:from>
    <xdr:ext cx="405111" cy="259045"/>
    <xdr:sp macro="" textlink="">
      <xdr:nvSpPr>
        <xdr:cNvPr id="62" name="【道路】&#10;有形固定資産減価償却率最大値テキスト">
          <a:extLst>
            <a:ext uri="{FF2B5EF4-FFF2-40B4-BE49-F238E27FC236}">
              <a16:creationId xmlns:a16="http://schemas.microsoft.com/office/drawing/2014/main" id="{56E903F9-FD57-4256-9F1B-0EB77A59C334}"/>
            </a:ext>
          </a:extLst>
        </xdr:cNvPr>
        <xdr:cNvSpPr txBox="1"/>
      </xdr:nvSpPr>
      <xdr:spPr>
        <a:xfrm>
          <a:off x="4673600" y="540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144780</xdr:rowOff>
    </xdr:from>
    <xdr:to>
      <xdr:col>24</xdr:col>
      <xdr:colOff>152400</xdr:colOff>
      <xdr:row>32</xdr:row>
      <xdr:rowOff>144780</xdr:rowOff>
    </xdr:to>
    <xdr:cxnSp macro="">
      <xdr:nvCxnSpPr>
        <xdr:cNvPr id="63" name="直線コネクタ 62">
          <a:extLst>
            <a:ext uri="{FF2B5EF4-FFF2-40B4-BE49-F238E27FC236}">
              <a16:creationId xmlns:a16="http://schemas.microsoft.com/office/drawing/2014/main" id="{DC2B2A76-5107-4A2E-8E37-0C4C7335203F}"/>
            </a:ext>
          </a:extLst>
        </xdr:cNvPr>
        <xdr:cNvCxnSpPr/>
      </xdr:nvCxnSpPr>
      <xdr:spPr>
        <a:xfrm>
          <a:off x="4546600" y="563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90731</xdr:rowOff>
    </xdr:from>
    <xdr:ext cx="405111" cy="259045"/>
    <xdr:sp macro="" textlink="">
      <xdr:nvSpPr>
        <xdr:cNvPr id="64" name="【道路】&#10;有形固定資産減価償却率平均値テキスト">
          <a:extLst>
            <a:ext uri="{FF2B5EF4-FFF2-40B4-BE49-F238E27FC236}">
              <a16:creationId xmlns:a16="http://schemas.microsoft.com/office/drawing/2014/main" id="{E97D2C10-52CF-44C0-8B44-EAC0737363B6}"/>
            </a:ext>
          </a:extLst>
        </xdr:cNvPr>
        <xdr:cNvSpPr txBox="1"/>
      </xdr:nvSpPr>
      <xdr:spPr>
        <a:xfrm>
          <a:off x="4673600" y="60914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67854</xdr:rowOff>
    </xdr:from>
    <xdr:to>
      <xdr:col>24</xdr:col>
      <xdr:colOff>114300</xdr:colOff>
      <xdr:row>36</xdr:row>
      <xdr:rowOff>169454</xdr:rowOff>
    </xdr:to>
    <xdr:sp macro="" textlink="">
      <xdr:nvSpPr>
        <xdr:cNvPr id="65" name="フローチャート: 判断 64">
          <a:extLst>
            <a:ext uri="{FF2B5EF4-FFF2-40B4-BE49-F238E27FC236}">
              <a16:creationId xmlns:a16="http://schemas.microsoft.com/office/drawing/2014/main" id="{27BB8FBF-1A98-4C10-9BAD-605B5E136987}"/>
            </a:ext>
          </a:extLst>
        </xdr:cNvPr>
        <xdr:cNvSpPr/>
      </xdr:nvSpPr>
      <xdr:spPr>
        <a:xfrm>
          <a:off x="4584700" y="6240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102144</xdr:rowOff>
    </xdr:from>
    <xdr:to>
      <xdr:col>20</xdr:col>
      <xdr:colOff>38100</xdr:colOff>
      <xdr:row>36</xdr:row>
      <xdr:rowOff>32294</xdr:rowOff>
    </xdr:to>
    <xdr:sp macro="" textlink="">
      <xdr:nvSpPr>
        <xdr:cNvPr id="66" name="フローチャート: 判断 65">
          <a:extLst>
            <a:ext uri="{FF2B5EF4-FFF2-40B4-BE49-F238E27FC236}">
              <a16:creationId xmlns:a16="http://schemas.microsoft.com/office/drawing/2014/main" id="{D2B0B3C4-F724-4511-A606-AC430A65C0CB}"/>
            </a:ext>
          </a:extLst>
        </xdr:cNvPr>
        <xdr:cNvSpPr/>
      </xdr:nvSpPr>
      <xdr:spPr>
        <a:xfrm>
          <a:off x="3746500" y="610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59690</xdr:rowOff>
    </xdr:from>
    <xdr:to>
      <xdr:col>15</xdr:col>
      <xdr:colOff>101600</xdr:colOff>
      <xdr:row>35</xdr:row>
      <xdr:rowOff>161290</xdr:rowOff>
    </xdr:to>
    <xdr:sp macro="" textlink="">
      <xdr:nvSpPr>
        <xdr:cNvPr id="67" name="フローチャート: 判断 66">
          <a:extLst>
            <a:ext uri="{FF2B5EF4-FFF2-40B4-BE49-F238E27FC236}">
              <a16:creationId xmlns:a16="http://schemas.microsoft.com/office/drawing/2014/main" id="{C22FBFB8-6BD7-4F73-B85D-DFD8F53168F0}"/>
            </a:ext>
          </a:extLst>
        </xdr:cNvPr>
        <xdr:cNvSpPr/>
      </xdr:nvSpPr>
      <xdr:spPr>
        <a:xfrm>
          <a:off x="2857500" y="6060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10704</xdr:rowOff>
    </xdr:from>
    <xdr:to>
      <xdr:col>10</xdr:col>
      <xdr:colOff>165100</xdr:colOff>
      <xdr:row>35</xdr:row>
      <xdr:rowOff>112304</xdr:rowOff>
    </xdr:to>
    <xdr:sp macro="" textlink="">
      <xdr:nvSpPr>
        <xdr:cNvPr id="68" name="フローチャート: 判断 67">
          <a:extLst>
            <a:ext uri="{FF2B5EF4-FFF2-40B4-BE49-F238E27FC236}">
              <a16:creationId xmlns:a16="http://schemas.microsoft.com/office/drawing/2014/main" id="{64F38247-B7EF-4AED-B509-F73E89A16DB9}"/>
            </a:ext>
          </a:extLst>
        </xdr:cNvPr>
        <xdr:cNvSpPr/>
      </xdr:nvSpPr>
      <xdr:spPr>
        <a:xfrm>
          <a:off x="1968500" y="601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10704</xdr:rowOff>
    </xdr:from>
    <xdr:to>
      <xdr:col>6</xdr:col>
      <xdr:colOff>38100</xdr:colOff>
      <xdr:row>35</xdr:row>
      <xdr:rowOff>112304</xdr:rowOff>
    </xdr:to>
    <xdr:sp macro="" textlink="">
      <xdr:nvSpPr>
        <xdr:cNvPr id="69" name="フローチャート: 判断 68">
          <a:extLst>
            <a:ext uri="{FF2B5EF4-FFF2-40B4-BE49-F238E27FC236}">
              <a16:creationId xmlns:a16="http://schemas.microsoft.com/office/drawing/2014/main" id="{9DF636EA-9453-41BB-81D8-324A8FDC7ED6}"/>
            </a:ext>
          </a:extLst>
        </xdr:cNvPr>
        <xdr:cNvSpPr/>
      </xdr:nvSpPr>
      <xdr:spPr>
        <a:xfrm>
          <a:off x="1079500" y="601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A8BABE00-09DF-4B36-9A1C-6E03F185B8CA}"/>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65D89883-BB51-4248-882F-8F7EC34C73AE}"/>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86341D8C-F60A-4A97-8831-07196653A136}"/>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42C06445-B38F-46F8-8BFD-C1F11B0F09B4}"/>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4" name="テキスト ボックス 73">
          <a:extLst>
            <a:ext uri="{FF2B5EF4-FFF2-40B4-BE49-F238E27FC236}">
              <a16:creationId xmlns:a16="http://schemas.microsoft.com/office/drawing/2014/main" id="{0D53996F-CD2C-4D5E-83FE-4D4FE530086A}"/>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134801</xdr:rowOff>
    </xdr:from>
    <xdr:to>
      <xdr:col>24</xdr:col>
      <xdr:colOff>114300</xdr:colOff>
      <xdr:row>42</xdr:row>
      <xdr:rowOff>64951</xdr:rowOff>
    </xdr:to>
    <xdr:sp macro="" textlink="">
      <xdr:nvSpPr>
        <xdr:cNvPr id="75" name="楕円 74">
          <a:extLst>
            <a:ext uri="{FF2B5EF4-FFF2-40B4-BE49-F238E27FC236}">
              <a16:creationId xmlns:a16="http://schemas.microsoft.com/office/drawing/2014/main" id="{9182C8D5-0660-4E6D-A293-5CD5E1B693E2}"/>
            </a:ext>
          </a:extLst>
        </xdr:cNvPr>
        <xdr:cNvSpPr/>
      </xdr:nvSpPr>
      <xdr:spPr>
        <a:xfrm>
          <a:off x="4584700" y="7164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41</xdr:row>
      <xdr:rowOff>49728</xdr:rowOff>
    </xdr:from>
    <xdr:ext cx="405111" cy="259045"/>
    <xdr:sp macro="" textlink="">
      <xdr:nvSpPr>
        <xdr:cNvPr id="76" name="【道路】&#10;有形固定資産減価償却率該当値テキスト">
          <a:extLst>
            <a:ext uri="{FF2B5EF4-FFF2-40B4-BE49-F238E27FC236}">
              <a16:creationId xmlns:a16="http://schemas.microsoft.com/office/drawing/2014/main" id="{2D29CC70-B9DA-4BD5-A013-1B7E53058AD5}"/>
            </a:ext>
          </a:extLst>
        </xdr:cNvPr>
        <xdr:cNvSpPr txBox="1"/>
      </xdr:nvSpPr>
      <xdr:spPr>
        <a:xfrm>
          <a:off x="4673600" y="7079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160927</xdr:rowOff>
    </xdr:from>
    <xdr:to>
      <xdr:col>20</xdr:col>
      <xdr:colOff>38100</xdr:colOff>
      <xdr:row>42</xdr:row>
      <xdr:rowOff>91077</xdr:rowOff>
    </xdr:to>
    <xdr:sp macro="" textlink="">
      <xdr:nvSpPr>
        <xdr:cNvPr id="77" name="楕円 76">
          <a:extLst>
            <a:ext uri="{FF2B5EF4-FFF2-40B4-BE49-F238E27FC236}">
              <a16:creationId xmlns:a16="http://schemas.microsoft.com/office/drawing/2014/main" id="{09A559DA-AEC0-4833-B7F6-DE44F34A4771}"/>
            </a:ext>
          </a:extLst>
        </xdr:cNvPr>
        <xdr:cNvSpPr/>
      </xdr:nvSpPr>
      <xdr:spPr>
        <a:xfrm>
          <a:off x="3746500" y="719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42</xdr:row>
      <xdr:rowOff>14151</xdr:rowOff>
    </xdr:from>
    <xdr:to>
      <xdr:col>24</xdr:col>
      <xdr:colOff>63500</xdr:colOff>
      <xdr:row>42</xdr:row>
      <xdr:rowOff>40277</xdr:rowOff>
    </xdr:to>
    <xdr:cxnSp macro="">
      <xdr:nvCxnSpPr>
        <xdr:cNvPr id="78" name="直線コネクタ 77">
          <a:extLst>
            <a:ext uri="{FF2B5EF4-FFF2-40B4-BE49-F238E27FC236}">
              <a16:creationId xmlns:a16="http://schemas.microsoft.com/office/drawing/2014/main" id="{1E8E0958-DFAB-4AAB-8635-33326DA06740}"/>
            </a:ext>
          </a:extLst>
        </xdr:cNvPr>
        <xdr:cNvCxnSpPr/>
      </xdr:nvCxnSpPr>
      <xdr:spPr>
        <a:xfrm flipV="1">
          <a:off x="3797300" y="7215051"/>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41</xdr:row>
      <xdr:rowOff>170724</xdr:rowOff>
    </xdr:from>
    <xdr:to>
      <xdr:col>15</xdr:col>
      <xdr:colOff>101600</xdr:colOff>
      <xdr:row>42</xdr:row>
      <xdr:rowOff>100874</xdr:rowOff>
    </xdr:to>
    <xdr:sp macro="" textlink="">
      <xdr:nvSpPr>
        <xdr:cNvPr id="79" name="楕円 78">
          <a:extLst>
            <a:ext uri="{FF2B5EF4-FFF2-40B4-BE49-F238E27FC236}">
              <a16:creationId xmlns:a16="http://schemas.microsoft.com/office/drawing/2014/main" id="{17C12F39-2BB1-4364-B5D3-AA22E7B9B47B}"/>
            </a:ext>
          </a:extLst>
        </xdr:cNvPr>
        <xdr:cNvSpPr/>
      </xdr:nvSpPr>
      <xdr:spPr>
        <a:xfrm>
          <a:off x="2857500" y="7200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42</xdr:row>
      <xdr:rowOff>40277</xdr:rowOff>
    </xdr:from>
    <xdr:to>
      <xdr:col>19</xdr:col>
      <xdr:colOff>177800</xdr:colOff>
      <xdr:row>42</xdr:row>
      <xdr:rowOff>50074</xdr:rowOff>
    </xdr:to>
    <xdr:cxnSp macro="">
      <xdr:nvCxnSpPr>
        <xdr:cNvPr id="80" name="直線コネクタ 79">
          <a:extLst>
            <a:ext uri="{FF2B5EF4-FFF2-40B4-BE49-F238E27FC236}">
              <a16:creationId xmlns:a16="http://schemas.microsoft.com/office/drawing/2014/main" id="{84702AC8-116B-468B-8727-89FCE6068060}"/>
            </a:ext>
          </a:extLst>
        </xdr:cNvPr>
        <xdr:cNvCxnSpPr/>
      </xdr:nvCxnSpPr>
      <xdr:spPr>
        <a:xfrm flipV="1">
          <a:off x="2908300" y="7241177"/>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42</xdr:row>
      <xdr:rowOff>9072</xdr:rowOff>
    </xdr:from>
    <xdr:to>
      <xdr:col>10</xdr:col>
      <xdr:colOff>165100</xdr:colOff>
      <xdr:row>42</xdr:row>
      <xdr:rowOff>110672</xdr:rowOff>
    </xdr:to>
    <xdr:sp macro="" textlink="">
      <xdr:nvSpPr>
        <xdr:cNvPr id="81" name="楕円 80">
          <a:extLst>
            <a:ext uri="{FF2B5EF4-FFF2-40B4-BE49-F238E27FC236}">
              <a16:creationId xmlns:a16="http://schemas.microsoft.com/office/drawing/2014/main" id="{74FA62EE-9011-4435-B616-37FDA402AA78}"/>
            </a:ext>
          </a:extLst>
        </xdr:cNvPr>
        <xdr:cNvSpPr/>
      </xdr:nvSpPr>
      <xdr:spPr>
        <a:xfrm>
          <a:off x="19685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42</xdr:row>
      <xdr:rowOff>50074</xdr:rowOff>
    </xdr:from>
    <xdr:to>
      <xdr:col>15</xdr:col>
      <xdr:colOff>50800</xdr:colOff>
      <xdr:row>42</xdr:row>
      <xdr:rowOff>59872</xdr:rowOff>
    </xdr:to>
    <xdr:cxnSp macro="">
      <xdr:nvCxnSpPr>
        <xdr:cNvPr id="82" name="直線コネクタ 81">
          <a:extLst>
            <a:ext uri="{FF2B5EF4-FFF2-40B4-BE49-F238E27FC236}">
              <a16:creationId xmlns:a16="http://schemas.microsoft.com/office/drawing/2014/main" id="{FB799FCE-0BCD-49FA-BCAA-801919187C9E}"/>
            </a:ext>
          </a:extLst>
        </xdr:cNvPr>
        <xdr:cNvCxnSpPr/>
      </xdr:nvCxnSpPr>
      <xdr:spPr>
        <a:xfrm flipV="1">
          <a:off x="2019300" y="7250974"/>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41</xdr:row>
      <xdr:rowOff>164193</xdr:rowOff>
    </xdr:from>
    <xdr:to>
      <xdr:col>6</xdr:col>
      <xdr:colOff>38100</xdr:colOff>
      <xdr:row>42</xdr:row>
      <xdr:rowOff>94343</xdr:rowOff>
    </xdr:to>
    <xdr:sp macro="" textlink="">
      <xdr:nvSpPr>
        <xdr:cNvPr id="83" name="楕円 82">
          <a:extLst>
            <a:ext uri="{FF2B5EF4-FFF2-40B4-BE49-F238E27FC236}">
              <a16:creationId xmlns:a16="http://schemas.microsoft.com/office/drawing/2014/main" id="{DF6FD3DB-9A5D-4507-9474-09607053DB14}"/>
            </a:ext>
          </a:extLst>
        </xdr:cNvPr>
        <xdr:cNvSpPr/>
      </xdr:nvSpPr>
      <xdr:spPr>
        <a:xfrm>
          <a:off x="1079500" y="7193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42</xdr:row>
      <xdr:rowOff>43543</xdr:rowOff>
    </xdr:from>
    <xdr:to>
      <xdr:col>10</xdr:col>
      <xdr:colOff>114300</xdr:colOff>
      <xdr:row>42</xdr:row>
      <xdr:rowOff>59872</xdr:rowOff>
    </xdr:to>
    <xdr:cxnSp macro="">
      <xdr:nvCxnSpPr>
        <xdr:cNvPr id="84" name="直線コネクタ 83">
          <a:extLst>
            <a:ext uri="{FF2B5EF4-FFF2-40B4-BE49-F238E27FC236}">
              <a16:creationId xmlns:a16="http://schemas.microsoft.com/office/drawing/2014/main" id="{9AE89171-49D2-467F-B7A7-A8DE6E1B6552}"/>
            </a:ext>
          </a:extLst>
        </xdr:cNvPr>
        <xdr:cNvCxnSpPr/>
      </xdr:nvCxnSpPr>
      <xdr:spPr>
        <a:xfrm>
          <a:off x="1130300" y="7244443"/>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48821</xdr:rowOff>
    </xdr:from>
    <xdr:ext cx="405111" cy="259045"/>
    <xdr:sp macro="" textlink="">
      <xdr:nvSpPr>
        <xdr:cNvPr id="85" name="n_1aveValue【道路】&#10;有形固定資産減価償却率">
          <a:extLst>
            <a:ext uri="{FF2B5EF4-FFF2-40B4-BE49-F238E27FC236}">
              <a16:creationId xmlns:a16="http://schemas.microsoft.com/office/drawing/2014/main" id="{25336068-5D70-4E3E-8659-9698A50DCD3F}"/>
            </a:ext>
          </a:extLst>
        </xdr:cNvPr>
        <xdr:cNvSpPr txBox="1"/>
      </xdr:nvSpPr>
      <xdr:spPr>
        <a:xfrm>
          <a:off x="3582044" y="5878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6367</xdr:rowOff>
    </xdr:from>
    <xdr:ext cx="405111" cy="259045"/>
    <xdr:sp macro="" textlink="">
      <xdr:nvSpPr>
        <xdr:cNvPr id="86" name="n_2aveValue【道路】&#10;有形固定資産減価償却率">
          <a:extLst>
            <a:ext uri="{FF2B5EF4-FFF2-40B4-BE49-F238E27FC236}">
              <a16:creationId xmlns:a16="http://schemas.microsoft.com/office/drawing/2014/main" id="{8FF00D7B-07AC-4616-AAE1-8EA3C2C8190C}"/>
            </a:ext>
          </a:extLst>
        </xdr:cNvPr>
        <xdr:cNvSpPr txBox="1"/>
      </xdr:nvSpPr>
      <xdr:spPr>
        <a:xfrm>
          <a:off x="2705744" y="5835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128831</xdr:rowOff>
    </xdr:from>
    <xdr:ext cx="405111" cy="259045"/>
    <xdr:sp macro="" textlink="">
      <xdr:nvSpPr>
        <xdr:cNvPr id="87" name="n_3aveValue【道路】&#10;有形固定資産減価償却率">
          <a:extLst>
            <a:ext uri="{FF2B5EF4-FFF2-40B4-BE49-F238E27FC236}">
              <a16:creationId xmlns:a16="http://schemas.microsoft.com/office/drawing/2014/main" id="{C7867519-497A-47BD-B1DF-4791F7ED82C7}"/>
            </a:ext>
          </a:extLst>
        </xdr:cNvPr>
        <xdr:cNvSpPr txBox="1"/>
      </xdr:nvSpPr>
      <xdr:spPr>
        <a:xfrm>
          <a:off x="1816744" y="5786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128831</xdr:rowOff>
    </xdr:from>
    <xdr:ext cx="405111" cy="259045"/>
    <xdr:sp macro="" textlink="">
      <xdr:nvSpPr>
        <xdr:cNvPr id="88" name="n_4aveValue【道路】&#10;有形固定資産減価償却率">
          <a:extLst>
            <a:ext uri="{FF2B5EF4-FFF2-40B4-BE49-F238E27FC236}">
              <a16:creationId xmlns:a16="http://schemas.microsoft.com/office/drawing/2014/main" id="{C875D1E0-727B-4ED2-A02C-202CB7778FAF}"/>
            </a:ext>
          </a:extLst>
        </xdr:cNvPr>
        <xdr:cNvSpPr txBox="1"/>
      </xdr:nvSpPr>
      <xdr:spPr>
        <a:xfrm>
          <a:off x="927744" y="5786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42</xdr:row>
      <xdr:rowOff>82204</xdr:rowOff>
    </xdr:from>
    <xdr:ext cx="405111" cy="259045"/>
    <xdr:sp macro="" textlink="">
      <xdr:nvSpPr>
        <xdr:cNvPr id="89" name="n_1mainValue【道路】&#10;有形固定資産減価償却率">
          <a:extLst>
            <a:ext uri="{FF2B5EF4-FFF2-40B4-BE49-F238E27FC236}">
              <a16:creationId xmlns:a16="http://schemas.microsoft.com/office/drawing/2014/main" id="{88A61C3C-51B9-40EC-85CC-9C50894CBEE9}"/>
            </a:ext>
          </a:extLst>
        </xdr:cNvPr>
        <xdr:cNvSpPr txBox="1"/>
      </xdr:nvSpPr>
      <xdr:spPr>
        <a:xfrm>
          <a:off x="3582044" y="7283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42</xdr:row>
      <xdr:rowOff>92001</xdr:rowOff>
    </xdr:from>
    <xdr:ext cx="405111" cy="259045"/>
    <xdr:sp macro="" textlink="">
      <xdr:nvSpPr>
        <xdr:cNvPr id="90" name="n_2mainValue【道路】&#10;有形固定資産減価償却率">
          <a:extLst>
            <a:ext uri="{FF2B5EF4-FFF2-40B4-BE49-F238E27FC236}">
              <a16:creationId xmlns:a16="http://schemas.microsoft.com/office/drawing/2014/main" id="{2F196012-BDCE-479F-9737-8EB91BBBDBA2}"/>
            </a:ext>
          </a:extLst>
        </xdr:cNvPr>
        <xdr:cNvSpPr txBox="1"/>
      </xdr:nvSpPr>
      <xdr:spPr>
        <a:xfrm>
          <a:off x="2705744" y="7292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42</xdr:row>
      <xdr:rowOff>101799</xdr:rowOff>
    </xdr:from>
    <xdr:ext cx="405111" cy="259045"/>
    <xdr:sp macro="" textlink="">
      <xdr:nvSpPr>
        <xdr:cNvPr id="91" name="n_3mainValue【道路】&#10;有形固定資産減価償却率">
          <a:extLst>
            <a:ext uri="{FF2B5EF4-FFF2-40B4-BE49-F238E27FC236}">
              <a16:creationId xmlns:a16="http://schemas.microsoft.com/office/drawing/2014/main" id="{274146CA-E895-4889-9291-5D1AE015A484}"/>
            </a:ext>
          </a:extLst>
        </xdr:cNvPr>
        <xdr:cNvSpPr txBox="1"/>
      </xdr:nvSpPr>
      <xdr:spPr>
        <a:xfrm>
          <a:off x="1816744" y="7302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42</xdr:row>
      <xdr:rowOff>85470</xdr:rowOff>
    </xdr:from>
    <xdr:ext cx="405111" cy="259045"/>
    <xdr:sp macro="" textlink="">
      <xdr:nvSpPr>
        <xdr:cNvPr id="92" name="n_4mainValue【道路】&#10;有形固定資産減価償却率">
          <a:extLst>
            <a:ext uri="{FF2B5EF4-FFF2-40B4-BE49-F238E27FC236}">
              <a16:creationId xmlns:a16="http://schemas.microsoft.com/office/drawing/2014/main" id="{AC4F0326-9A3C-4507-A861-DFDA00B03096}"/>
            </a:ext>
          </a:extLst>
        </xdr:cNvPr>
        <xdr:cNvSpPr txBox="1"/>
      </xdr:nvSpPr>
      <xdr:spPr>
        <a:xfrm>
          <a:off x="927744" y="7286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3" name="正方形/長方形 92">
          <a:extLst>
            <a:ext uri="{FF2B5EF4-FFF2-40B4-BE49-F238E27FC236}">
              <a16:creationId xmlns:a16="http://schemas.microsoft.com/office/drawing/2014/main" id="{3CC24EFA-7212-4B2F-82BD-787CE68B5375}"/>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4" name="正方形/長方形 93">
          <a:extLst>
            <a:ext uri="{FF2B5EF4-FFF2-40B4-BE49-F238E27FC236}">
              <a16:creationId xmlns:a16="http://schemas.microsoft.com/office/drawing/2014/main" id="{A328BE0F-729E-41A2-92C0-AFACAB3FF24A}"/>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5" name="正方形/長方形 94">
          <a:extLst>
            <a:ext uri="{FF2B5EF4-FFF2-40B4-BE49-F238E27FC236}">
              <a16:creationId xmlns:a16="http://schemas.microsoft.com/office/drawing/2014/main" id="{7D44A2A7-B632-429D-B280-BF1890F2B155}"/>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6" name="正方形/長方形 95">
          <a:extLst>
            <a:ext uri="{FF2B5EF4-FFF2-40B4-BE49-F238E27FC236}">
              <a16:creationId xmlns:a16="http://schemas.microsoft.com/office/drawing/2014/main" id="{DAB3A850-DF84-4306-9C0E-E8FC2B85A9F8}"/>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7" name="正方形/長方形 96">
          <a:extLst>
            <a:ext uri="{FF2B5EF4-FFF2-40B4-BE49-F238E27FC236}">
              <a16:creationId xmlns:a16="http://schemas.microsoft.com/office/drawing/2014/main" id="{8B84297D-F58B-495B-BF85-E7177BD85A5C}"/>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8" name="正方形/長方形 97">
          <a:extLst>
            <a:ext uri="{FF2B5EF4-FFF2-40B4-BE49-F238E27FC236}">
              <a16:creationId xmlns:a16="http://schemas.microsoft.com/office/drawing/2014/main" id="{E84773A2-6485-4CED-8EA4-74113A1B91F3}"/>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9" name="正方形/長方形 98">
          <a:extLst>
            <a:ext uri="{FF2B5EF4-FFF2-40B4-BE49-F238E27FC236}">
              <a16:creationId xmlns:a16="http://schemas.microsoft.com/office/drawing/2014/main" id="{367D5CC5-5A1A-4191-B0B5-CB5A522D6737}"/>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100" name="正方形/長方形 99">
          <a:extLst>
            <a:ext uri="{FF2B5EF4-FFF2-40B4-BE49-F238E27FC236}">
              <a16:creationId xmlns:a16="http://schemas.microsoft.com/office/drawing/2014/main" id="{80EFFA28-72C6-47A2-8812-59C6EAE4BB08}"/>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1" name="テキスト ボックス 100">
          <a:extLst>
            <a:ext uri="{FF2B5EF4-FFF2-40B4-BE49-F238E27FC236}">
              <a16:creationId xmlns:a16="http://schemas.microsoft.com/office/drawing/2014/main" id="{9C22F488-CE86-4B42-B314-24E2F15B9C7A}"/>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2" name="直線コネクタ 101">
          <a:extLst>
            <a:ext uri="{FF2B5EF4-FFF2-40B4-BE49-F238E27FC236}">
              <a16:creationId xmlns:a16="http://schemas.microsoft.com/office/drawing/2014/main" id="{9B0BC182-65C9-4380-8DFF-2C73FFE853D8}"/>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3" name="直線コネクタ 102">
          <a:extLst>
            <a:ext uri="{FF2B5EF4-FFF2-40B4-BE49-F238E27FC236}">
              <a16:creationId xmlns:a16="http://schemas.microsoft.com/office/drawing/2014/main" id="{44A76893-A68E-49C8-A65D-C9322EE262DD}"/>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4" name="テキスト ボックス 103">
          <a:extLst>
            <a:ext uri="{FF2B5EF4-FFF2-40B4-BE49-F238E27FC236}">
              <a16:creationId xmlns:a16="http://schemas.microsoft.com/office/drawing/2014/main" id="{34EFD810-6878-4953-9CB1-0385FD23EFF8}"/>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5" name="直線コネクタ 104">
          <a:extLst>
            <a:ext uri="{FF2B5EF4-FFF2-40B4-BE49-F238E27FC236}">
              <a16:creationId xmlns:a16="http://schemas.microsoft.com/office/drawing/2014/main" id="{0BAB70DE-E6BD-4BE2-95AF-6C4E0BE12463}"/>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6" name="テキスト ボックス 105">
          <a:extLst>
            <a:ext uri="{FF2B5EF4-FFF2-40B4-BE49-F238E27FC236}">
              <a16:creationId xmlns:a16="http://schemas.microsoft.com/office/drawing/2014/main" id="{548707CF-BFFA-4553-8F98-00FB86655891}"/>
            </a:ext>
          </a:extLst>
        </xdr:cNvPr>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7" name="直線コネクタ 106">
          <a:extLst>
            <a:ext uri="{FF2B5EF4-FFF2-40B4-BE49-F238E27FC236}">
              <a16:creationId xmlns:a16="http://schemas.microsoft.com/office/drawing/2014/main" id="{DDBC6EBB-B7D1-4DD9-9932-8C59111AA69A}"/>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8" name="テキスト ボックス 107">
          <a:extLst>
            <a:ext uri="{FF2B5EF4-FFF2-40B4-BE49-F238E27FC236}">
              <a16:creationId xmlns:a16="http://schemas.microsoft.com/office/drawing/2014/main" id="{82638A45-4C07-43D5-A9E4-4802C3801B06}"/>
            </a:ext>
          </a:extLst>
        </xdr:cNvPr>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9" name="直線コネクタ 108">
          <a:extLst>
            <a:ext uri="{FF2B5EF4-FFF2-40B4-BE49-F238E27FC236}">
              <a16:creationId xmlns:a16="http://schemas.microsoft.com/office/drawing/2014/main" id="{5044D1E4-E66B-4F88-B12A-548F4F59990B}"/>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10" name="テキスト ボックス 109">
          <a:extLst>
            <a:ext uri="{FF2B5EF4-FFF2-40B4-BE49-F238E27FC236}">
              <a16:creationId xmlns:a16="http://schemas.microsoft.com/office/drawing/2014/main" id="{ADD303E4-55E1-4F75-84B7-83F20E0B92C6}"/>
            </a:ext>
          </a:extLst>
        </xdr:cNvPr>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11" name="直線コネクタ 110">
          <a:extLst>
            <a:ext uri="{FF2B5EF4-FFF2-40B4-BE49-F238E27FC236}">
              <a16:creationId xmlns:a16="http://schemas.microsoft.com/office/drawing/2014/main" id="{46BF46CD-B73F-4A93-9A5B-47E7D509177D}"/>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12" name="テキスト ボックス 111">
          <a:extLst>
            <a:ext uri="{FF2B5EF4-FFF2-40B4-BE49-F238E27FC236}">
              <a16:creationId xmlns:a16="http://schemas.microsoft.com/office/drawing/2014/main" id="{6C4BA5F1-3A5B-407A-B254-2329B681F29D}"/>
            </a:ext>
          </a:extLst>
        </xdr:cNvPr>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3" name="直線コネクタ 112">
          <a:extLst>
            <a:ext uri="{FF2B5EF4-FFF2-40B4-BE49-F238E27FC236}">
              <a16:creationId xmlns:a16="http://schemas.microsoft.com/office/drawing/2014/main" id="{1BA88227-1506-4370-905C-1B0FCA2D6361}"/>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14" name="テキスト ボックス 113">
          <a:extLst>
            <a:ext uri="{FF2B5EF4-FFF2-40B4-BE49-F238E27FC236}">
              <a16:creationId xmlns:a16="http://schemas.microsoft.com/office/drawing/2014/main" id="{13472BFF-4667-4EE6-97C7-B26CDF3D8574}"/>
            </a:ext>
          </a:extLst>
        </xdr:cNvPr>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5" name="直線コネクタ 114">
          <a:extLst>
            <a:ext uri="{FF2B5EF4-FFF2-40B4-BE49-F238E27FC236}">
              <a16:creationId xmlns:a16="http://schemas.microsoft.com/office/drawing/2014/main" id="{489E967F-1814-40EC-9A71-E7669E76BBBA}"/>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6" name="テキスト ボックス 115">
          <a:extLst>
            <a:ext uri="{FF2B5EF4-FFF2-40B4-BE49-F238E27FC236}">
              <a16:creationId xmlns:a16="http://schemas.microsoft.com/office/drawing/2014/main" id="{3E15499E-71C0-4445-9BC6-F34A290C359E}"/>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7" name="【道路】&#10;一人当たり延長グラフ枠">
          <a:extLst>
            <a:ext uri="{FF2B5EF4-FFF2-40B4-BE49-F238E27FC236}">
              <a16:creationId xmlns:a16="http://schemas.microsoft.com/office/drawing/2014/main" id="{6B1945A2-118B-46FC-AB34-A539EABD0EB4}"/>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35640</xdr:rowOff>
    </xdr:from>
    <xdr:to>
      <xdr:col>54</xdr:col>
      <xdr:colOff>189865</xdr:colOff>
      <xdr:row>41</xdr:row>
      <xdr:rowOff>18985</xdr:rowOff>
    </xdr:to>
    <xdr:cxnSp macro="">
      <xdr:nvCxnSpPr>
        <xdr:cNvPr id="118" name="直線コネクタ 117">
          <a:extLst>
            <a:ext uri="{FF2B5EF4-FFF2-40B4-BE49-F238E27FC236}">
              <a16:creationId xmlns:a16="http://schemas.microsoft.com/office/drawing/2014/main" id="{D470366C-0544-4A6F-A580-342989022EE5}"/>
            </a:ext>
          </a:extLst>
        </xdr:cNvPr>
        <xdr:cNvCxnSpPr/>
      </xdr:nvCxnSpPr>
      <xdr:spPr>
        <a:xfrm flipV="1">
          <a:off x="10476865" y="5864940"/>
          <a:ext cx="0" cy="1183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22812</xdr:rowOff>
    </xdr:from>
    <xdr:ext cx="534377" cy="259045"/>
    <xdr:sp macro="" textlink="">
      <xdr:nvSpPr>
        <xdr:cNvPr id="119" name="【道路】&#10;一人当たり延長最小値テキスト">
          <a:extLst>
            <a:ext uri="{FF2B5EF4-FFF2-40B4-BE49-F238E27FC236}">
              <a16:creationId xmlns:a16="http://schemas.microsoft.com/office/drawing/2014/main" id="{83311A6D-2A53-48CF-A68B-6040C44B001B}"/>
            </a:ext>
          </a:extLst>
        </xdr:cNvPr>
        <xdr:cNvSpPr txBox="1"/>
      </xdr:nvSpPr>
      <xdr:spPr>
        <a:xfrm>
          <a:off x="10515600" y="7052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18985</xdr:rowOff>
    </xdr:from>
    <xdr:to>
      <xdr:col>55</xdr:col>
      <xdr:colOff>88900</xdr:colOff>
      <xdr:row>41</xdr:row>
      <xdr:rowOff>18985</xdr:rowOff>
    </xdr:to>
    <xdr:cxnSp macro="">
      <xdr:nvCxnSpPr>
        <xdr:cNvPr id="120" name="直線コネクタ 119">
          <a:extLst>
            <a:ext uri="{FF2B5EF4-FFF2-40B4-BE49-F238E27FC236}">
              <a16:creationId xmlns:a16="http://schemas.microsoft.com/office/drawing/2014/main" id="{E784BFE3-B1AB-4248-AD0E-0BE564A4DBDF}"/>
            </a:ext>
          </a:extLst>
        </xdr:cNvPr>
        <xdr:cNvCxnSpPr/>
      </xdr:nvCxnSpPr>
      <xdr:spPr>
        <a:xfrm>
          <a:off x="10388600" y="7048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153767</xdr:rowOff>
    </xdr:from>
    <xdr:ext cx="534377" cy="259045"/>
    <xdr:sp macro="" textlink="">
      <xdr:nvSpPr>
        <xdr:cNvPr id="121" name="【道路】&#10;一人当たり延長最大値テキスト">
          <a:extLst>
            <a:ext uri="{FF2B5EF4-FFF2-40B4-BE49-F238E27FC236}">
              <a16:creationId xmlns:a16="http://schemas.microsoft.com/office/drawing/2014/main" id="{9EEA50CF-1126-4A75-AC39-6FAD82C5B0BD}"/>
            </a:ext>
          </a:extLst>
        </xdr:cNvPr>
        <xdr:cNvSpPr txBox="1"/>
      </xdr:nvSpPr>
      <xdr:spPr>
        <a:xfrm>
          <a:off x="10515600" y="5640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35640</xdr:rowOff>
    </xdr:from>
    <xdr:to>
      <xdr:col>55</xdr:col>
      <xdr:colOff>88900</xdr:colOff>
      <xdr:row>34</xdr:row>
      <xdr:rowOff>35640</xdr:rowOff>
    </xdr:to>
    <xdr:cxnSp macro="">
      <xdr:nvCxnSpPr>
        <xdr:cNvPr id="122" name="直線コネクタ 121">
          <a:extLst>
            <a:ext uri="{FF2B5EF4-FFF2-40B4-BE49-F238E27FC236}">
              <a16:creationId xmlns:a16="http://schemas.microsoft.com/office/drawing/2014/main" id="{3DB1879D-DDD2-4530-B010-C0238D758CFF}"/>
            </a:ext>
          </a:extLst>
        </xdr:cNvPr>
        <xdr:cNvCxnSpPr/>
      </xdr:nvCxnSpPr>
      <xdr:spPr>
        <a:xfrm>
          <a:off x="10388600" y="5864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130867</xdr:rowOff>
    </xdr:from>
    <xdr:ext cx="534377" cy="259045"/>
    <xdr:sp macro="" textlink="">
      <xdr:nvSpPr>
        <xdr:cNvPr id="123" name="【道路】&#10;一人当たり延長平均値テキスト">
          <a:extLst>
            <a:ext uri="{FF2B5EF4-FFF2-40B4-BE49-F238E27FC236}">
              <a16:creationId xmlns:a16="http://schemas.microsoft.com/office/drawing/2014/main" id="{4540E288-BD54-48F6-8E29-28723EA4CFC7}"/>
            </a:ext>
          </a:extLst>
        </xdr:cNvPr>
        <xdr:cNvSpPr txBox="1"/>
      </xdr:nvSpPr>
      <xdr:spPr>
        <a:xfrm>
          <a:off x="10515600" y="6474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107990</xdr:rowOff>
    </xdr:from>
    <xdr:to>
      <xdr:col>55</xdr:col>
      <xdr:colOff>50800</xdr:colOff>
      <xdr:row>39</xdr:row>
      <xdr:rowOff>38140</xdr:rowOff>
    </xdr:to>
    <xdr:sp macro="" textlink="">
      <xdr:nvSpPr>
        <xdr:cNvPr id="124" name="フローチャート: 判断 123">
          <a:extLst>
            <a:ext uri="{FF2B5EF4-FFF2-40B4-BE49-F238E27FC236}">
              <a16:creationId xmlns:a16="http://schemas.microsoft.com/office/drawing/2014/main" id="{64F60A0E-4C02-467E-A0A3-D79BEB7FB5E4}"/>
            </a:ext>
          </a:extLst>
        </xdr:cNvPr>
        <xdr:cNvSpPr/>
      </xdr:nvSpPr>
      <xdr:spPr>
        <a:xfrm>
          <a:off x="10426700" y="6623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117314</xdr:rowOff>
    </xdr:from>
    <xdr:to>
      <xdr:col>50</xdr:col>
      <xdr:colOff>165100</xdr:colOff>
      <xdr:row>39</xdr:row>
      <xdr:rowOff>47464</xdr:rowOff>
    </xdr:to>
    <xdr:sp macro="" textlink="">
      <xdr:nvSpPr>
        <xdr:cNvPr id="125" name="フローチャート: 判断 124">
          <a:extLst>
            <a:ext uri="{FF2B5EF4-FFF2-40B4-BE49-F238E27FC236}">
              <a16:creationId xmlns:a16="http://schemas.microsoft.com/office/drawing/2014/main" id="{509F0C46-2AE1-4E86-BB21-DF3C24D4B7E3}"/>
            </a:ext>
          </a:extLst>
        </xdr:cNvPr>
        <xdr:cNvSpPr/>
      </xdr:nvSpPr>
      <xdr:spPr>
        <a:xfrm>
          <a:off x="9588500" y="663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127519</xdr:rowOff>
    </xdr:from>
    <xdr:to>
      <xdr:col>46</xdr:col>
      <xdr:colOff>38100</xdr:colOff>
      <xdr:row>39</xdr:row>
      <xdr:rowOff>57669</xdr:rowOff>
    </xdr:to>
    <xdr:sp macro="" textlink="">
      <xdr:nvSpPr>
        <xdr:cNvPr id="126" name="フローチャート: 判断 125">
          <a:extLst>
            <a:ext uri="{FF2B5EF4-FFF2-40B4-BE49-F238E27FC236}">
              <a16:creationId xmlns:a16="http://schemas.microsoft.com/office/drawing/2014/main" id="{C1C1051C-B94C-4238-BF54-D7DEE518F0ED}"/>
            </a:ext>
          </a:extLst>
        </xdr:cNvPr>
        <xdr:cNvSpPr/>
      </xdr:nvSpPr>
      <xdr:spPr>
        <a:xfrm>
          <a:off x="8699500" y="6642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135193</xdr:rowOff>
    </xdr:from>
    <xdr:to>
      <xdr:col>41</xdr:col>
      <xdr:colOff>101600</xdr:colOff>
      <xdr:row>39</xdr:row>
      <xdr:rowOff>65343</xdr:rowOff>
    </xdr:to>
    <xdr:sp macro="" textlink="">
      <xdr:nvSpPr>
        <xdr:cNvPr id="127" name="フローチャート: 判断 126">
          <a:extLst>
            <a:ext uri="{FF2B5EF4-FFF2-40B4-BE49-F238E27FC236}">
              <a16:creationId xmlns:a16="http://schemas.microsoft.com/office/drawing/2014/main" id="{18C17418-9FEB-41E5-BD04-FC7E84EB8737}"/>
            </a:ext>
          </a:extLst>
        </xdr:cNvPr>
        <xdr:cNvSpPr/>
      </xdr:nvSpPr>
      <xdr:spPr>
        <a:xfrm>
          <a:off x="7810500" y="6650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146019</xdr:rowOff>
    </xdr:from>
    <xdr:to>
      <xdr:col>36</xdr:col>
      <xdr:colOff>165100</xdr:colOff>
      <xdr:row>39</xdr:row>
      <xdr:rowOff>76169</xdr:rowOff>
    </xdr:to>
    <xdr:sp macro="" textlink="">
      <xdr:nvSpPr>
        <xdr:cNvPr id="128" name="フローチャート: 判断 127">
          <a:extLst>
            <a:ext uri="{FF2B5EF4-FFF2-40B4-BE49-F238E27FC236}">
              <a16:creationId xmlns:a16="http://schemas.microsoft.com/office/drawing/2014/main" id="{580041A3-A539-4FE9-A375-45B436D3D600}"/>
            </a:ext>
          </a:extLst>
        </xdr:cNvPr>
        <xdr:cNvSpPr/>
      </xdr:nvSpPr>
      <xdr:spPr>
        <a:xfrm>
          <a:off x="6921500" y="666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F6E439DF-D350-4ED4-AF5F-52ADE5BB204F}"/>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AD91030B-32FD-4167-9652-3A3B1578A23A}"/>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03EBAEB4-3286-4B05-9C94-53BAA0CE549E}"/>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2" name="テキスト ボックス 131">
          <a:extLst>
            <a:ext uri="{FF2B5EF4-FFF2-40B4-BE49-F238E27FC236}">
              <a16:creationId xmlns:a16="http://schemas.microsoft.com/office/drawing/2014/main" id="{AA7F1BF4-505D-48A5-AB2A-5F7097864B96}"/>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3" name="テキスト ボックス 132">
          <a:extLst>
            <a:ext uri="{FF2B5EF4-FFF2-40B4-BE49-F238E27FC236}">
              <a16:creationId xmlns:a16="http://schemas.microsoft.com/office/drawing/2014/main" id="{E35E6C00-F502-43AF-ADE6-4CAE70ADFE85}"/>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139635</xdr:rowOff>
    </xdr:from>
    <xdr:to>
      <xdr:col>55</xdr:col>
      <xdr:colOff>50800</xdr:colOff>
      <xdr:row>41</xdr:row>
      <xdr:rowOff>69785</xdr:rowOff>
    </xdr:to>
    <xdr:sp macro="" textlink="">
      <xdr:nvSpPr>
        <xdr:cNvPr id="134" name="楕円 133">
          <a:extLst>
            <a:ext uri="{FF2B5EF4-FFF2-40B4-BE49-F238E27FC236}">
              <a16:creationId xmlns:a16="http://schemas.microsoft.com/office/drawing/2014/main" id="{EFC5C3AD-ACEC-4B7D-9330-E040EDB0624F}"/>
            </a:ext>
          </a:extLst>
        </xdr:cNvPr>
        <xdr:cNvSpPr/>
      </xdr:nvSpPr>
      <xdr:spPr>
        <a:xfrm>
          <a:off x="10426700" y="699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54562</xdr:rowOff>
    </xdr:from>
    <xdr:ext cx="534377" cy="259045"/>
    <xdr:sp macro="" textlink="">
      <xdr:nvSpPr>
        <xdr:cNvPr id="135" name="【道路】&#10;一人当たり延長該当値テキスト">
          <a:extLst>
            <a:ext uri="{FF2B5EF4-FFF2-40B4-BE49-F238E27FC236}">
              <a16:creationId xmlns:a16="http://schemas.microsoft.com/office/drawing/2014/main" id="{EED289FB-3891-4097-86EC-9E3FCCDC5C07}"/>
            </a:ext>
          </a:extLst>
        </xdr:cNvPr>
        <xdr:cNvSpPr txBox="1"/>
      </xdr:nvSpPr>
      <xdr:spPr>
        <a:xfrm>
          <a:off x="10515600" y="6912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147358</xdr:rowOff>
    </xdr:from>
    <xdr:to>
      <xdr:col>50</xdr:col>
      <xdr:colOff>165100</xdr:colOff>
      <xdr:row>41</xdr:row>
      <xdr:rowOff>77508</xdr:rowOff>
    </xdr:to>
    <xdr:sp macro="" textlink="">
      <xdr:nvSpPr>
        <xdr:cNvPr id="136" name="楕円 135">
          <a:extLst>
            <a:ext uri="{FF2B5EF4-FFF2-40B4-BE49-F238E27FC236}">
              <a16:creationId xmlns:a16="http://schemas.microsoft.com/office/drawing/2014/main" id="{3CA62C0F-161D-4144-9C70-BF19F79BBA23}"/>
            </a:ext>
          </a:extLst>
        </xdr:cNvPr>
        <xdr:cNvSpPr/>
      </xdr:nvSpPr>
      <xdr:spPr>
        <a:xfrm>
          <a:off x="9588500" y="7005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18985</xdr:rowOff>
    </xdr:from>
    <xdr:to>
      <xdr:col>55</xdr:col>
      <xdr:colOff>0</xdr:colOff>
      <xdr:row>41</xdr:row>
      <xdr:rowOff>26708</xdr:rowOff>
    </xdr:to>
    <xdr:cxnSp macro="">
      <xdr:nvCxnSpPr>
        <xdr:cNvPr id="137" name="直線コネクタ 136">
          <a:extLst>
            <a:ext uri="{FF2B5EF4-FFF2-40B4-BE49-F238E27FC236}">
              <a16:creationId xmlns:a16="http://schemas.microsoft.com/office/drawing/2014/main" id="{574288BF-2000-4CE8-8DE1-F6E91BB8CD15}"/>
            </a:ext>
          </a:extLst>
        </xdr:cNvPr>
        <xdr:cNvCxnSpPr/>
      </xdr:nvCxnSpPr>
      <xdr:spPr>
        <a:xfrm flipV="1">
          <a:off x="9639300" y="7048435"/>
          <a:ext cx="838200" cy="7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151750</xdr:rowOff>
    </xdr:from>
    <xdr:to>
      <xdr:col>46</xdr:col>
      <xdr:colOff>38100</xdr:colOff>
      <xdr:row>41</xdr:row>
      <xdr:rowOff>81900</xdr:rowOff>
    </xdr:to>
    <xdr:sp macro="" textlink="">
      <xdr:nvSpPr>
        <xdr:cNvPr id="138" name="楕円 137">
          <a:extLst>
            <a:ext uri="{FF2B5EF4-FFF2-40B4-BE49-F238E27FC236}">
              <a16:creationId xmlns:a16="http://schemas.microsoft.com/office/drawing/2014/main" id="{5338D989-0E21-466C-8B12-52FFBFA16348}"/>
            </a:ext>
          </a:extLst>
        </xdr:cNvPr>
        <xdr:cNvSpPr/>
      </xdr:nvSpPr>
      <xdr:spPr>
        <a:xfrm>
          <a:off x="8699500" y="700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26708</xdr:rowOff>
    </xdr:from>
    <xdr:to>
      <xdr:col>50</xdr:col>
      <xdr:colOff>114300</xdr:colOff>
      <xdr:row>41</xdr:row>
      <xdr:rowOff>31100</xdr:rowOff>
    </xdr:to>
    <xdr:cxnSp macro="">
      <xdr:nvCxnSpPr>
        <xdr:cNvPr id="139" name="直線コネクタ 138">
          <a:extLst>
            <a:ext uri="{FF2B5EF4-FFF2-40B4-BE49-F238E27FC236}">
              <a16:creationId xmlns:a16="http://schemas.microsoft.com/office/drawing/2014/main" id="{979DB3A5-1BD0-429C-90F4-A74EB06ACF1C}"/>
            </a:ext>
          </a:extLst>
        </xdr:cNvPr>
        <xdr:cNvCxnSpPr/>
      </xdr:nvCxnSpPr>
      <xdr:spPr>
        <a:xfrm flipV="1">
          <a:off x="8750300" y="7056158"/>
          <a:ext cx="889000" cy="4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164405</xdr:rowOff>
    </xdr:from>
    <xdr:to>
      <xdr:col>41</xdr:col>
      <xdr:colOff>101600</xdr:colOff>
      <xdr:row>41</xdr:row>
      <xdr:rowOff>94555</xdr:rowOff>
    </xdr:to>
    <xdr:sp macro="" textlink="">
      <xdr:nvSpPr>
        <xdr:cNvPr id="140" name="楕円 139">
          <a:extLst>
            <a:ext uri="{FF2B5EF4-FFF2-40B4-BE49-F238E27FC236}">
              <a16:creationId xmlns:a16="http://schemas.microsoft.com/office/drawing/2014/main" id="{6C9E94BC-ED8D-49AD-AC28-5AEC074AB1AD}"/>
            </a:ext>
          </a:extLst>
        </xdr:cNvPr>
        <xdr:cNvSpPr/>
      </xdr:nvSpPr>
      <xdr:spPr>
        <a:xfrm>
          <a:off x="7810500" y="702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31100</xdr:rowOff>
    </xdr:from>
    <xdr:to>
      <xdr:col>45</xdr:col>
      <xdr:colOff>177800</xdr:colOff>
      <xdr:row>41</xdr:row>
      <xdr:rowOff>43755</xdr:rowOff>
    </xdr:to>
    <xdr:cxnSp macro="">
      <xdr:nvCxnSpPr>
        <xdr:cNvPr id="141" name="直線コネクタ 140">
          <a:extLst>
            <a:ext uri="{FF2B5EF4-FFF2-40B4-BE49-F238E27FC236}">
              <a16:creationId xmlns:a16="http://schemas.microsoft.com/office/drawing/2014/main" id="{7153D7B0-D9C1-43EA-9995-DD49F8BB8A00}"/>
            </a:ext>
          </a:extLst>
        </xdr:cNvPr>
        <xdr:cNvCxnSpPr/>
      </xdr:nvCxnSpPr>
      <xdr:spPr>
        <a:xfrm flipV="1">
          <a:off x="7861300" y="7060550"/>
          <a:ext cx="889000" cy="12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168079</xdr:rowOff>
    </xdr:from>
    <xdr:to>
      <xdr:col>36</xdr:col>
      <xdr:colOff>165100</xdr:colOff>
      <xdr:row>41</xdr:row>
      <xdr:rowOff>98229</xdr:rowOff>
    </xdr:to>
    <xdr:sp macro="" textlink="">
      <xdr:nvSpPr>
        <xdr:cNvPr id="142" name="楕円 141">
          <a:extLst>
            <a:ext uri="{FF2B5EF4-FFF2-40B4-BE49-F238E27FC236}">
              <a16:creationId xmlns:a16="http://schemas.microsoft.com/office/drawing/2014/main" id="{23C0141B-0554-4A2D-8C13-C7CD8C00073B}"/>
            </a:ext>
          </a:extLst>
        </xdr:cNvPr>
        <xdr:cNvSpPr/>
      </xdr:nvSpPr>
      <xdr:spPr>
        <a:xfrm>
          <a:off x="6921500" y="7026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43755</xdr:rowOff>
    </xdr:from>
    <xdr:to>
      <xdr:col>41</xdr:col>
      <xdr:colOff>50800</xdr:colOff>
      <xdr:row>41</xdr:row>
      <xdr:rowOff>47429</xdr:rowOff>
    </xdr:to>
    <xdr:cxnSp macro="">
      <xdr:nvCxnSpPr>
        <xdr:cNvPr id="143" name="直線コネクタ 142">
          <a:extLst>
            <a:ext uri="{FF2B5EF4-FFF2-40B4-BE49-F238E27FC236}">
              <a16:creationId xmlns:a16="http://schemas.microsoft.com/office/drawing/2014/main" id="{A212B02B-2996-449D-B614-55E85A092F7C}"/>
            </a:ext>
          </a:extLst>
        </xdr:cNvPr>
        <xdr:cNvCxnSpPr/>
      </xdr:nvCxnSpPr>
      <xdr:spPr>
        <a:xfrm flipV="1">
          <a:off x="6972300" y="7073205"/>
          <a:ext cx="889000" cy="3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63990</xdr:rowOff>
    </xdr:from>
    <xdr:ext cx="534377" cy="259045"/>
    <xdr:sp macro="" textlink="">
      <xdr:nvSpPr>
        <xdr:cNvPr id="144" name="n_1aveValue【道路】&#10;一人当たり延長">
          <a:extLst>
            <a:ext uri="{FF2B5EF4-FFF2-40B4-BE49-F238E27FC236}">
              <a16:creationId xmlns:a16="http://schemas.microsoft.com/office/drawing/2014/main" id="{E2D45669-188C-4FCE-8AC3-8CE8631425ED}"/>
            </a:ext>
          </a:extLst>
        </xdr:cNvPr>
        <xdr:cNvSpPr txBox="1"/>
      </xdr:nvSpPr>
      <xdr:spPr>
        <a:xfrm>
          <a:off x="9359411" y="6407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74196</xdr:rowOff>
    </xdr:from>
    <xdr:ext cx="534377" cy="259045"/>
    <xdr:sp macro="" textlink="">
      <xdr:nvSpPr>
        <xdr:cNvPr id="145" name="n_2aveValue【道路】&#10;一人当たり延長">
          <a:extLst>
            <a:ext uri="{FF2B5EF4-FFF2-40B4-BE49-F238E27FC236}">
              <a16:creationId xmlns:a16="http://schemas.microsoft.com/office/drawing/2014/main" id="{36305A9A-6572-4CF1-98C6-87410CFF7508}"/>
            </a:ext>
          </a:extLst>
        </xdr:cNvPr>
        <xdr:cNvSpPr txBox="1"/>
      </xdr:nvSpPr>
      <xdr:spPr>
        <a:xfrm>
          <a:off x="8483111" y="6417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81870</xdr:rowOff>
    </xdr:from>
    <xdr:ext cx="534377" cy="259045"/>
    <xdr:sp macro="" textlink="">
      <xdr:nvSpPr>
        <xdr:cNvPr id="146" name="n_3aveValue【道路】&#10;一人当たり延長">
          <a:extLst>
            <a:ext uri="{FF2B5EF4-FFF2-40B4-BE49-F238E27FC236}">
              <a16:creationId xmlns:a16="http://schemas.microsoft.com/office/drawing/2014/main" id="{6E3D640B-E3A9-4AF3-B052-B2AB9587D19C}"/>
            </a:ext>
          </a:extLst>
        </xdr:cNvPr>
        <xdr:cNvSpPr txBox="1"/>
      </xdr:nvSpPr>
      <xdr:spPr>
        <a:xfrm>
          <a:off x="7594111" y="6425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92696</xdr:rowOff>
    </xdr:from>
    <xdr:ext cx="534377" cy="259045"/>
    <xdr:sp macro="" textlink="">
      <xdr:nvSpPr>
        <xdr:cNvPr id="147" name="n_4aveValue【道路】&#10;一人当たり延長">
          <a:extLst>
            <a:ext uri="{FF2B5EF4-FFF2-40B4-BE49-F238E27FC236}">
              <a16:creationId xmlns:a16="http://schemas.microsoft.com/office/drawing/2014/main" id="{6085B35B-BD59-4D1A-B332-1978D6FCA4B4}"/>
            </a:ext>
          </a:extLst>
        </xdr:cNvPr>
        <xdr:cNvSpPr txBox="1"/>
      </xdr:nvSpPr>
      <xdr:spPr>
        <a:xfrm>
          <a:off x="6705111" y="6436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68635</xdr:rowOff>
    </xdr:from>
    <xdr:ext cx="534377" cy="259045"/>
    <xdr:sp macro="" textlink="">
      <xdr:nvSpPr>
        <xdr:cNvPr id="148" name="n_1mainValue【道路】&#10;一人当たり延長">
          <a:extLst>
            <a:ext uri="{FF2B5EF4-FFF2-40B4-BE49-F238E27FC236}">
              <a16:creationId xmlns:a16="http://schemas.microsoft.com/office/drawing/2014/main" id="{74946D89-E42E-47F1-90CC-ADD9A76D4B7B}"/>
            </a:ext>
          </a:extLst>
        </xdr:cNvPr>
        <xdr:cNvSpPr txBox="1"/>
      </xdr:nvSpPr>
      <xdr:spPr>
        <a:xfrm>
          <a:off x="9359411" y="7098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73027</xdr:rowOff>
    </xdr:from>
    <xdr:ext cx="534377" cy="259045"/>
    <xdr:sp macro="" textlink="">
      <xdr:nvSpPr>
        <xdr:cNvPr id="149" name="n_2mainValue【道路】&#10;一人当たり延長">
          <a:extLst>
            <a:ext uri="{FF2B5EF4-FFF2-40B4-BE49-F238E27FC236}">
              <a16:creationId xmlns:a16="http://schemas.microsoft.com/office/drawing/2014/main" id="{9D66F826-A561-4D33-9228-27317A440437}"/>
            </a:ext>
          </a:extLst>
        </xdr:cNvPr>
        <xdr:cNvSpPr txBox="1"/>
      </xdr:nvSpPr>
      <xdr:spPr>
        <a:xfrm>
          <a:off x="8483111" y="7102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85682</xdr:rowOff>
    </xdr:from>
    <xdr:ext cx="534377" cy="259045"/>
    <xdr:sp macro="" textlink="">
      <xdr:nvSpPr>
        <xdr:cNvPr id="150" name="n_3mainValue【道路】&#10;一人当たり延長">
          <a:extLst>
            <a:ext uri="{FF2B5EF4-FFF2-40B4-BE49-F238E27FC236}">
              <a16:creationId xmlns:a16="http://schemas.microsoft.com/office/drawing/2014/main" id="{3AC55BEC-ACCE-477C-8C36-8DF9B5B33568}"/>
            </a:ext>
          </a:extLst>
        </xdr:cNvPr>
        <xdr:cNvSpPr txBox="1"/>
      </xdr:nvSpPr>
      <xdr:spPr>
        <a:xfrm>
          <a:off x="7594111" y="7115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89356</xdr:rowOff>
    </xdr:from>
    <xdr:ext cx="534377" cy="259045"/>
    <xdr:sp macro="" textlink="">
      <xdr:nvSpPr>
        <xdr:cNvPr id="151" name="n_4mainValue【道路】&#10;一人当たり延長">
          <a:extLst>
            <a:ext uri="{FF2B5EF4-FFF2-40B4-BE49-F238E27FC236}">
              <a16:creationId xmlns:a16="http://schemas.microsoft.com/office/drawing/2014/main" id="{EF85AC77-060C-424D-9A87-5E1696F7134D}"/>
            </a:ext>
          </a:extLst>
        </xdr:cNvPr>
        <xdr:cNvSpPr txBox="1"/>
      </xdr:nvSpPr>
      <xdr:spPr>
        <a:xfrm>
          <a:off x="6705111" y="7118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2" name="正方形/長方形 151">
          <a:extLst>
            <a:ext uri="{FF2B5EF4-FFF2-40B4-BE49-F238E27FC236}">
              <a16:creationId xmlns:a16="http://schemas.microsoft.com/office/drawing/2014/main" id="{E090CE3B-2D07-45F6-B24B-41F84F689AD4}"/>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3" name="正方形/長方形 152">
          <a:extLst>
            <a:ext uri="{FF2B5EF4-FFF2-40B4-BE49-F238E27FC236}">
              <a16:creationId xmlns:a16="http://schemas.microsoft.com/office/drawing/2014/main" id="{5E68A192-4ABD-443B-8061-A712132DF509}"/>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4" name="正方形/長方形 153">
          <a:extLst>
            <a:ext uri="{FF2B5EF4-FFF2-40B4-BE49-F238E27FC236}">
              <a16:creationId xmlns:a16="http://schemas.microsoft.com/office/drawing/2014/main" id="{BCB130F6-A373-4668-B7E5-F08407645694}"/>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5" name="正方形/長方形 154">
          <a:extLst>
            <a:ext uri="{FF2B5EF4-FFF2-40B4-BE49-F238E27FC236}">
              <a16:creationId xmlns:a16="http://schemas.microsoft.com/office/drawing/2014/main" id="{329FC7E4-8082-413F-AFB2-A40DA5D135E5}"/>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6" name="正方形/長方形 155">
          <a:extLst>
            <a:ext uri="{FF2B5EF4-FFF2-40B4-BE49-F238E27FC236}">
              <a16:creationId xmlns:a16="http://schemas.microsoft.com/office/drawing/2014/main" id="{BBCB94F7-C88A-42DE-8EB9-EBCA6ACA21B3}"/>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7" name="正方形/長方形 156">
          <a:extLst>
            <a:ext uri="{FF2B5EF4-FFF2-40B4-BE49-F238E27FC236}">
              <a16:creationId xmlns:a16="http://schemas.microsoft.com/office/drawing/2014/main" id="{B43F3C68-C0EF-4069-93C4-44230F9FBD5C}"/>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8" name="正方形/長方形 157">
          <a:extLst>
            <a:ext uri="{FF2B5EF4-FFF2-40B4-BE49-F238E27FC236}">
              <a16:creationId xmlns:a16="http://schemas.microsoft.com/office/drawing/2014/main" id="{947D73BC-CCCB-4F80-84FC-436502E341F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9" name="正方形/長方形 158">
          <a:extLst>
            <a:ext uri="{FF2B5EF4-FFF2-40B4-BE49-F238E27FC236}">
              <a16:creationId xmlns:a16="http://schemas.microsoft.com/office/drawing/2014/main" id="{5618DC85-59C3-4997-A411-0F92E98B57B2}"/>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60" name="テキスト ボックス 159">
          <a:extLst>
            <a:ext uri="{FF2B5EF4-FFF2-40B4-BE49-F238E27FC236}">
              <a16:creationId xmlns:a16="http://schemas.microsoft.com/office/drawing/2014/main" id="{303BE426-E858-43DA-A7C3-A01A93C4C41D}"/>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1" name="直線コネクタ 160">
          <a:extLst>
            <a:ext uri="{FF2B5EF4-FFF2-40B4-BE49-F238E27FC236}">
              <a16:creationId xmlns:a16="http://schemas.microsoft.com/office/drawing/2014/main" id="{ED84E622-F074-4907-B235-ADE06D185F47}"/>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2" name="テキスト ボックス 161">
          <a:extLst>
            <a:ext uri="{FF2B5EF4-FFF2-40B4-BE49-F238E27FC236}">
              <a16:creationId xmlns:a16="http://schemas.microsoft.com/office/drawing/2014/main" id="{DB85E0F9-C712-42E5-8DF4-37D4FBF7A7C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3" name="直線コネクタ 162">
          <a:extLst>
            <a:ext uri="{FF2B5EF4-FFF2-40B4-BE49-F238E27FC236}">
              <a16:creationId xmlns:a16="http://schemas.microsoft.com/office/drawing/2014/main" id="{2B1480A6-44F0-4D55-8018-DC7877338887}"/>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4" name="テキスト ボックス 163">
          <a:extLst>
            <a:ext uri="{FF2B5EF4-FFF2-40B4-BE49-F238E27FC236}">
              <a16:creationId xmlns:a16="http://schemas.microsoft.com/office/drawing/2014/main" id="{70A96489-1D29-4E3F-BE6A-A7AA8228D94E}"/>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5" name="直線コネクタ 164">
          <a:extLst>
            <a:ext uri="{FF2B5EF4-FFF2-40B4-BE49-F238E27FC236}">
              <a16:creationId xmlns:a16="http://schemas.microsoft.com/office/drawing/2014/main" id="{5BD039BF-05BA-4486-A867-4A2D659065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6" name="テキスト ボックス 165">
          <a:extLst>
            <a:ext uri="{FF2B5EF4-FFF2-40B4-BE49-F238E27FC236}">
              <a16:creationId xmlns:a16="http://schemas.microsoft.com/office/drawing/2014/main" id="{00EED8B1-6B66-4BFA-B0A5-A4B3F2ED44FF}"/>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7" name="直線コネクタ 166">
          <a:extLst>
            <a:ext uri="{FF2B5EF4-FFF2-40B4-BE49-F238E27FC236}">
              <a16:creationId xmlns:a16="http://schemas.microsoft.com/office/drawing/2014/main" id="{D9537CCC-7F0E-4EEF-A36F-CEFAC07ED4E5}"/>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8" name="テキスト ボックス 167">
          <a:extLst>
            <a:ext uri="{FF2B5EF4-FFF2-40B4-BE49-F238E27FC236}">
              <a16:creationId xmlns:a16="http://schemas.microsoft.com/office/drawing/2014/main" id="{C14C72AA-B13C-4F44-B806-A04179C043FB}"/>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9" name="直線コネクタ 168">
          <a:extLst>
            <a:ext uri="{FF2B5EF4-FFF2-40B4-BE49-F238E27FC236}">
              <a16:creationId xmlns:a16="http://schemas.microsoft.com/office/drawing/2014/main" id="{E0D18B2E-C4A2-47A7-A54A-03E5188E87D5}"/>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70" name="テキスト ボックス 169">
          <a:extLst>
            <a:ext uri="{FF2B5EF4-FFF2-40B4-BE49-F238E27FC236}">
              <a16:creationId xmlns:a16="http://schemas.microsoft.com/office/drawing/2014/main" id="{ABEBFF9C-FE8D-450C-9EEF-3DB36177F7FF}"/>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71" name="直線コネクタ 170">
          <a:extLst>
            <a:ext uri="{FF2B5EF4-FFF2-40B4-BE49-F238E27FC236}">
              <a16:creationId xmlns:a16="http://schemas.microsoft.com/office/drawing/2014/main" id="{2AE8694C-926B-43BC-8ADC-5763FEAB0EDD}"/>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72" name="テキスト ボックス 171">
          <a:extLst>
            <a:ext uri="{FF2B5EF4-FFF2-40B4-BE49-F238E27FC236}">
              <a16:creationId xmlns:a16="http://schemas.microsoft.com/office/drawing/2014/main" id="{44512886-1BD1-45A3-AC0A-D2D08CDA32D4}"/>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3" name="直線コネクタ 172">
          <a:extLst>
            <a:ext uri="{FF2B5EF4-FFF2-40B4-BE49-F238E27FC236}">
              <a16:creationId xmlns:a16="http://schemas.microsoft.com/office/drawing/2014/main" id="{B4F056A4-FBE4-4C46-A4FC-ADD345BA845E}"/>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4" name="テキスト ボックス 173">
          <a:extLst>
            <a:ext uri="{FF2B5EF4-FFF2-40B4-BE49-F238E27FC236}">
              <a16:creationId xmlns:a16="http://schemas.microsoft.com/office/drawing/2014/main" id="{74C73908-7A43-4636-9CD4-DAEE69CB73A1}"/>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5" name="【橋りょう・トンネル】&#10;有形固定資産減価償却率グラフ枠">
          <a:extLst>
            <a:ext uri="{FF2B5EF4-FFF2-40B4-BE49-F238E27FC236}">
              <a16:creationId xmlns:a16="http://schemas.microsoft.com/office/drawing/2014/main" id="{93D4AFD7-D518-4BF6-936D-9C43064548F3}"/>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142875</xdr:rowOff>
    </xdr:from>
    <xdr:to>
      <xdr:col>24</xdr:col>
      <xdr:colOff>62865</xdr:colOff>
      <xdr:row>63</xdr:row>
      <xdr:rowOff>142875</xdr:rowOff>
    </xdr:to>
    <xdr:cxnSp macro="">
      <xdr:nvCxnSpPr>
        <xdr:cNvPr id="176" name="直線コネクタ 175">
          <a:extLst>
            <a:ext uri="{FF2B5EF4-FFF2-40B4-BE49-F238E27FC236}">
              <a16:creationId xmlns:a16="http://schemas.microsoft.com/office/drawing/2014/main" id="{6947B9D5-7C1C-4E3D-8313-34E5EE0AA4AF}"/>
            </a:ext>
          </a:extLst>
        </xdr:cNvPr>
        <xdr:cNvCxnSpPr/>
      </xdr:nvCxnSpPr>
      <xdr:spPr>
        <a:xfrm flipV="1">
          <a:off x="4634865" y="9744075"/>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146702</xdr:rowOff>
    </xdr:from>
    <xdr:ext cx="405111" cy="259045"/>
    <xdr:sp macro="" textlink="">
      <xdr:nvSpPr>
        <xdr:cNvPr id="177" name="【橋りょう・トンネル】&#10;有形固定資産減価償却率最小値テキスト">
          <a:extLst>
            <a:ext uri="{FF2B5EF4-FFF2-40B4-BE49-F238E27FC236}">
              <a16:creationId xmlns:a16="http://schemas.microsoft.com/office/drawing/2014/main" id="{7F850D1F-5688-411D-ABEC-A62F314A2999}"/>
            </a:ext>
          </a:extLst>
        </xdr:cNvPr>
        <xdr:cNvSpPr txBox="1"/>
      </xdr:nvSpPr>
      <xdr:spPr>
        <a:xfrm>
          <a:off x="4673600" y="1094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142875</xdr:rowOff>
    </xdr:from>
    <xdr:to>
      <xdr:col>24</xdr:col>
      <xdr:colOff>152400</xdr:colOff>
      <xdr:row>63</xdr:row>
      <xdr:rowOff>142875</xdr:rowOff>
    </xdr:to>
    <xdr:cxnSp macro="">
      <xdr:nvCxnSpPr>
        <xdr:cNvPr id="178" name="直線コネクタ 177">
          <a:extLst>
            <a:ext uri="{FF2B5EF4-FFF2-40B4-BE49-F238E27FC236}">
              <a16:creationId xmlns:a16="http://schemas.microsoft.com/office/drawing/2014/main" id="{6EB35CEF-F3B8-43F2-92EE-C4077EAB77C4}"/>
            </a:ext>
          </a:extLst>
        </xdr:cNvPr>
        <xdr:cNvCxnSpPr/>
      </xdr:nvCxnSpPr>
      <xdr:spPr>
        <a:xfrm>
          <a:off x="4546600" y="1094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89552</xdr:rowOff>
    </xdr:from>
    <xdr:ext cx="405111" cy="259045"/>
    <xdr:sp macro="" textlink="">
      <xdr:nvSpPr>
        <xdr:cNvPr id="179" name="【橋りょう・トンネル】&#10;有形固定資産減価償却率最大値テキスト">
          <a:extLst>
            <a:ext uri="{FF2B5EF4-FFF2-40B4-BE49-F238E27FC236}">
              <a16:creationId xmlns:a16="http://schemas.microsoft.com/office/drawing/2014/main" id="{9ECF152D-755C-40A1-A760-830D51E98489}"/>
            </a:ext>
          </a:extLst>
        </xdr:cNvPr>
        <xdr:cNvSpPr txBox="1"/>
      </xdr:nvSpPr>
      <xdr:spPr>
        <a:xfrm>
          <a:off x="4673600" y="9519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142875</xdr:rowOff>
    </xdr:from>
    <xdr:to>
      <xdr:col>24</xdr:col>
      <xdr:colOff>152400</xdr:colOff>
      <xdr:row>56</xdr:row>
      <xdr:rowOff>142875</xdr:rowOff>
    </xdr:to>
    <xdr:cxnSp macro="">
      <xdr:nvCxnSpPr>
        <xdr:cNvPr id="180" name="直線コネクタ 179">
          <a:extLst>
            <a:ext uri="{FF2B5EF4-FFF2-40B4-BE49-F238E27FC236}">
              <a16:creationId xmlns:a16="http://schemas.microsoft.com/office/drawing/2014/main" id="{378F69BE-7F27-4F32-BBAB-6B932BD94EF6}"/>
            </a:ext>
          </a:extLst>
        </xdr:cNvPr>
        <xdr:cNvCxnSpPr/>
      </xdr:nvCxnSpPr>
      <xdr:spPr>
        <a:xfrm>
          <a:off x="4546600" y="9744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10177</xdr:rowOff>
    </xdr:from>
    <xdr:ext cx="405111" cy="259045"/>
    <xdr:sp macro="" textlink="">
      <xdr:nvSpPr>
        <xdr:cNvPr id="181" name="【橋りょう・トンネル】&#10;有形固定資産減価償却率平均値テキスト">
          <a:extLst>
            <a:ext uri="{FF2B5EF4-FFF2-40B4-BE49-F238E27FC236}">
              <a16:creationId xmlns:a16="http://schemas.microsoft.com/office/drawing/2014/main" id="{E1F284BF-53F2-46AC-A7A5-C4C5231029A0}"/>
            </a:ext>
          </a:extLst>
        </xdr:cNvPr>
        <xdr:cNvSpPr txBox="1"/>
      </xdr:nvSpPr>
      <xdr:spPr>
        <a:xfrm>
          <a:off x="4673600" y="10125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158750</xdr:rowOff>
    </xdr:from>
    <xdr:to>
      <xdr:col>24</xdr:col>
      <xdr:colOff>114300</xdr:colOff>
      <xdr:row>60</xdr:row>
      <xdr:rowOff>88900</xdr:rowOff>
    </xdr:to>
    <xdr:sp macro="" textlink="">
      <xdr:nvSpPr>
        <xdr:cNvPr id="182" name="フローチャート: 判断 181">
          <a:extLst>
            <a:ext uri="{FF2B5EF4-FFF2-40B4-BE49-F238E27FC236}">
              <a16:creationId xmlns:a16="http://schemas.microsoft.com/office/drawing/2014/main" id="{A4489C3C-8363-44D4-9750-B49FAEA75487}"/>
            </a:ext>
          </a:extLst>
        </xdr:cNvPr>
        <xdr:cNvSpPr/>
      </xdr:nvSpPr>
      <xdr:spPr>
        <a:xfrm>
          <a:off x="45847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111125</xdr:rowOff>
    </xdr:from>
    <xdr:to>
      <xdr:col>20</xdr:col>
      <xdr:colOff>38100</xdr:colOff>
      <xdr:row>60</xdr:row>
      <xdr:rowOff>41275</xdr:rowOff>
    </xdr:to>
    <xdr:sp macro="" textlink="">
      <xdr:nvSpPr>
        <xdr:cNvPr id="183" name="フローチャート: 判断 182">
          <a:extLst>
            <a:ext uri="{FF2B5EF4-FFF2-40B4-BE49-F238E27FC236}">
              <a16:creationId xmlns:a16="http://schemas.microsoft.com/office/drawing/2014/main" id="{41D3D279-C2B4-4D09-8920-0655B00125DE}"/>
            </a:ext>
          </a:extLst>
        </xdr:cNvPr>
        <xdr:cNvSpPr/>
      </xdr:nvSpPr>
      <xdr:spPr>
        <a:xfrm>
          <a:off x="3746500" y="1022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52070</xdr:rowOff>
    </xdr:from>
    <xdr:to>
      <xdr:col>15</xdr:col>
      <xdr:colOff>101600</xdr:colOff>
      <xdr:row>59</xdr:row>
      <xdr:rowOff>153670</xdr:rowOff>
    </xdr:to>
    <xdr:sp macro="" textlink="">
      <xdr:nvSpPr>
        <xdr:cNvPr id="184" name="フローチャート: 判断 183">
          <a:extLst>
            <a:ext uri="{FF2B5EF4-FFF2-40B4-BE49-F238E27FC236}">
              <a16:creationId xmlns:a16="http://schemas.microsoft.com/office/drawing/2014/main" id="{3161907D-1C62-447F-BA50-5C3C38E6EF16}"/>
            </a:ext>
          </a:extLst>
        </xdr:cNvPr>
        <xdr:cNvSpPr/>
      </xdr:nvSpPr>
      <xdr:spPr>
        <a:xfrm>
          <a:off x="2857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25400</xdr:rowOff>
    </xdr:from>
    <xdr:to>
      <xdr:col>10</xdr:col>
      <xdr:colOff>165100</xdr:colOff>
      <xdr:row>59</xdr:row>
      <xdr:rowOff>127000</xdr:rowOff>
    </xdr:to>
    <xdr:sp macro="" textlink="">
      <xdr:nvSpPr>
        <xdr:cNvPr id="185" name="フローチャート: 判断 184">
          <a:extLst>
            <a:ext uri="{FF2B5EF4-FFF2-40B4-BE49-F238E27FC236}">
              <a16:creationId xmlns:a16="http://schemas.microsoft.com/office/drawing/2014/main" id="{DD8284AD-8EB7-494B-B466-CFCC7C9FCAA8}"/>
            </a:ext>
          </a:extLst>
        </xdr:cNvPr>
        <xdr:cNvSpPr/>
      </xdr:nvSpPr>
      <xdr:spPr>
        <a:xfrm>
          <a:off x="1968500" y="1014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4445</xdr:rowOff>
    </xdr:from>
    <xdr:to>
      <xdr:col>6</xdr:col>
      <xdr:colOff>38100</xdr:colOff>
      <xdr:row>59</xdr:row>
      <xdr:rowOff>106045</xdr:rowOff>
    </xdr:to>
    <xdr:sp macro="" textlink="">
      <xdr:nvSpPr>
        <xdr:cNvPr id="186" name="フローチャート: 判断 185">
          <a:extLst>
            <a:ext uri="{FF2B5EF4-FFF2-40B4-BE49-F238E27FC236}">
              <a16:creationId xmlns:a16="http://schemas.microsoft.com/office/drawing/2014/main" id="{C002A0EA-E663-49B6-A2CD-A29557AB949C}"/>
            </a:ext>
          </a:extLst>
        </xdr:cNvPr>
        <xdr:cNvSpPr/>
      </xdr:nvSpPr>
      <xdr:spPr>
        <a:xfrm>
          <a:off x="1079500" y="1011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E25C8831-3C4A-44B3-8120-40EB407D73C8}"/>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90D72632-CA6C-4AA6-938F-A50F48F3E34E}"/>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B4AF5D8D-56CB-48A9-A690-1B362754FBF4}"/>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90" name="テキスト ボックス 189">
          <a:extLst>
            <a:ext uri="{FF2B5EF4-FFF2-40B4-BE49-F238E27FC236}">
              <a16:creationId xmlns:a16="http://schemas.microsoft.com/office/drawing/2014/main" id="{AAE6AD1D-72C2-4756-8240-2E54F1DF47DF}"/>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1" name="テキスト ボックス 190">
          <a:extLst>
            <a:ext uri="{FF2B5EF4-FFF2-40B4-BE49-F238E27FC236}">
              <a16:creationId xmlns:a16="http://schemas.microsoft.com/office/drawing/2014/main" id="{7594B31C-54C9-4F48-B008-1DDB21F34B28}"/>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38735</xdr:rowOff>
    </xdr:from>
    <xdr:to>
      <xdr:col>24</xdr:col>
      <xdr:colOff>114300</xdr:colOff>
      <xdr:row>61</xdr:row>
      <xdr:rowOff>140335</xdr:rowOff>
    </xdr:to>
    <xdr:sp macro="" textlink="">
      <xdr:nvSpPr>
        <xdr:cNvPr id="192" name="楕円 191">
          <a:extLst>
            <a:ext uri="{FF2B5EF4-FFF2-40B4-BE49-F238E27FC236}">
              <a16:creationId xmlns:a16="http://schemas.microsoft.com/office/drawing/2014/main" id="{47586F71-A659-487B-AB8A-FB231418B148}"/>
            </a:ext>
          </a:extLst>
        </xdr:cNvPr>
        <xdr:cNvSpPr/>
      </xdr:nvSpPr>
      <xdr:spPr>
        <a:xfrm>
          <a:off x="4584700" y="10497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17162</xdr:rowOff>
    </xdr:from>
    <xdr:ext cx="405111" cy="259045"/>
    <xdr:sp macro="" textlink="">
      <xdr:nvSpPr>
        <xdr:cNvPr id="193" name="【橋りょう・トンネル】&#10;有形固定資産減価償却率該当値テキスト">
          <a:extLst>
            <a:ext uri="{FF2B5EF4-FFF2-40B4-BE49-F238E27FC236}">
              <a16:creationId xmlns:a16="http://schemas.microsoft.com/office/drawing/2014/main" id="{B0457BF6-DDA2-4A59-B56E-248C9D32AECA}"/>
            </a:ext>
          </a:extLst>
        </xdr:cNvPr>
        <xdr:cNvSpPr txBox="1"/>
      </xdr:nvSpPr>
      <xdr:spPr>
        <a:xfrm>
          <a:off x="4673600" y="10475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10160</xdr:rowOff>
    </xdr:from>
    <xdr:to>
      <xdr:col>20</xdr:col>
      <xdr:colOff>38100</xdr:colOff>
      <xdr:row>61</xdr:row>
      <xdr:rowOff>111760</xdr:rowOff>
    </xdr:to>
    <xdr:sp macro="" textlink="">
      <xdr:nvSpPr>
        <xdr:cNvPr id="194" name="楕円 193">
          <a:extLst>
            <a:ext uri="{FF2B5EF4-FFF2-40B4-BE49-F238E27FC236}">
              <a16:creationId xmlns:a16="http://schemas.microsoft.com/office/drawing/2014/main" id="{A7DC6348-DD96-4B18-92EF-BEE946536A65}"/>
            </a:ext>
          </a:extLst>
        </xdr:cNvPr>
        <xdr:cNvSpPr/>
      </xdr:nvSpPr>
      <xdr:spPr>
        <a:xfrm>
          <a:off x="3746500" y="1046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60960</xdr:rowOff>
    </xdr:from>
    <xdr:to>
      <xdr:col>24</xdr:col>
      <xdr:colOff>63500</xdr:colOff>
      <xdr:row>61</xdr:row>
      <xdr:rowOff>89535</xdr:rowOff>
    </xdr:to>
    <xdr:cxnSp macro="">
      <xdr:nvCxnSpPr>
        <xdr:cNvPr id="195" name="直線コネクタ 194">
          <a:extLst>
            <a:ext uri="{FF2B5EF4-FFF2-40B4-BE49-F238E27FC236}">
              <a16:creationId xmlns:a16="http://schemas.microsoft.com/office/drawing/2014/main" id="{828899A5-4F4B-4F58-95C4-818BDF34E1FA}"/>
            </a:ext>
          </a:extLst>
        </xdr:cNvPr>
        <xdr:cNvCxnSpPr/>
      </xdr:nvCxnSpPr>
      <xdr:spPr>
        <a:xfrm>
          <a:off x="3797300" y="1051941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4445</xdr:rowOff>
    </xdr:from>
    <xdr:to>
      <xdr:col>15</xdr:col>
      <xdr:colOff>101600</xdr:colOff>
      <xdr:row>61</xdr:row>
      <xdr:rowOff>106045</xdr:rowOff>
    </xdr:to>
    <xdr:sp macro="" textlink="">
      <xdr:nvSpPr>
        <xdr:cNvPr id="196" name="楕円 195">
          <a:extLst>
            <a:ext uri="{FF2B5EF4-FFF2-40B4-BE49-F238E27FC236}">
              <a16:creationId xmlns:a16="http://schemas.microsoft.com/office/drawing/2014/main" id="{481C3738-FC2F-4A21-86F8-6BCBF9D8DAFC}"/>
            </a:ext>
          </a:extLst>
        </xdr:cNvPr>
        <xdr:cNvSpPr/>
      </xdr:nvSpPr>
      <xdr:spPr>
        <a:xfrm>
          <a:off x="2857500" y="1046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55245</xdr:rowOff>
    </xdr:from>
    <xdr:to>
      <xdr:col>19</xdr:col>
      <xdr:colOff>177800</xdr:colOff>
      <xdr:row>61</xdr:row>
      <xdr:rowOff>60960</xdr:rowOff>
    </xdr:to>
    <xdr:cxnSp macro="">
      <xdr:nvCxnSpPr>
        <xdr:cNvPr id="197" name="直線コネクタ 196">
          <a:extLst>
            <a:ext uri="{FF2B5EF4-FFF2-40B4-BE49-F238E27FC236}">
              <a16:creationId xmlns:a16="http://schemas.microsoft.com/office/drawing/2014/main" id="{5F8517DF-FEF6-4B3F-86BA-1F27978E3D2A}"/>
            </a:ext>
          </a:extLst>
        </xdr:cNvPr>
        <xdr:cNvCxnSpPr/>
      </xdr:nvCxnSpPr>
      <xdr:spPr>
        <a:xfrm>
          <a:off x="2908300" y="1051369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145415</xdr:rowOff>
    </xdr:from>
    <xdr:to>
      <xdr:col>10</xdr:col>
      <xdr:colOff>165100</xdr:colOff>
      <xdr:row>61</xdr:row>
      <xdr:rowOff>75565</xdr:rowOff>
    </xdr:to>
    <xdr:sp macro="" textlink="">
      <xdr:nvSpPr>
        <xdr:cNvPr id="198" name="楕円 197">
          <a:extLst>
            <a:ext uri="{FF2B5EF4-FFF2-40B4-BE49-F238E27FC236}">
              <a16:creationId xmlns:a16="http://schemas.microsoft.com/office/drawing/2014/main" id="{21F7BD17-69A3-4FF4-8A24-A3292D2F13F0}"/>
            </a:ext>
          </a:extLst>
        </xdr:cNvPr>
        <xdr:cNvSpPr/>
      </xdr:nvSpPr>
      <xdr:spPr>
        <a:xfrm>
          <a:off x="1968500" y="1043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24765</xdr:rowOff>
    </xdr:from>
    <xdr:to>
      <xdr:col>15</xdr:col>
      <xdr:colOff>50800</xdr:colOff>
      <xdr:row>61</xdr:row>
      <xdr:rowOff>55245</xdr:rowOff>
    </xdr:to>
    <xdr:cxnSp macro="">
      <xdr:nvCxnSpPr>
        <xdr:cNvPr id="199" name="直線コネクタ 198">
          <a:extLst>
            <a:ext uri="{FF2B5EF4-FFF2-40B4-BE49-F238E27FC236}">
              <a16:creationId xmlns:a16="http://schemas.microsoft.com/office/drawing/2014/main" id="{6D7AFF10-F0B1-4C6A-954C-3DFB2CC11D77}"/>
            </a:ext>
          </a:extLst>
        </xdr:cNvPr>
        <xdr:cNvCxnSpPr/>
      </xdr:nvCxnSpPr>
      <xdr:spPr>
        <a:xfrm>
          <a:off x="2019300" y="1048321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114935</xdr:rowOff>
    </xdr:from>
    <xdr:to>
      <xdr:col>6</xdr:col>
      <xdr:colOff>38100</xdr:colOff>
      <xdr:row>61</xdr:row>
      <xdr:rowOff>45085</xdr:rowOff>
    </xdr:to>
    <xdr:sp macro="" textlink="">
      <xdr:nvSpPr>
        <xdr:cNvPr id="200" name="楕円 199">
          <a:extLst>
            <a:ext uri="{FF2B5EF4-FFF2-40B4-BE49-F238E27FC236}">
              <a16:creationId xmlns:a16="http://schemas.microsoft.com/office/drawing/2014/main" id="{131949E0-0D2C-47D9-9615-BDD21F7701AC}"/>
            </a:ext>
          </a:extLst>
        </xdr:cNvPr>
        <xdr:cNvSpPr/>
      </xdr:nvSpPr>
      <xdr:spPr>
        <a:xfrm>
          <a:off x="1079500" y="1040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165735</xdr:rowOff>
    </xdr:from>
    <xdr:to>
      <xdr:col>10</xdr:col>
      <xdr:colOff>114300</xdr:colOff>
      <xdr:row>61</xdr:row>
      <xdr:rowOff>24765</xdr:rowOff>
    </xdr:to>
    <xdr:cxnSp macro="">
      <xdr:nvCxnSpPr>
        <xdr:cNvPr id="201" name="直線コネクタ 200">
          <a:extLst>
            <a:ext uri="{FF2B5EF4-FFF2-40B4-BE49-F238E27FC236}">
              <a16:creationId xmlns:a16="http://schemas.microsoft.com/office/drawing/2014/main" id="{22FAF289-53A2-4CF3-A1B6-9FBE77C589DE}"/>
            </a:ext>
          </a:extLst>
        </xdr:cNvPr>
        <xdr:cNvCxnSpPr/>
      </xdr:nvCxnSpPr>
      <xdr:spPr>
        <a:xfrm>
          <a:off x="1130300" y="1045273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57802</xdr:rowOff>
    </xdr:from>
    <xdr:ext cx="405111" cy="259045"/>
    <xdr:sp macro="" textlink="">
      <xdr:nvSpPr>
        <xdr:cNvPr id="202" name="n_1aveValue【橋りょう・トンネル】&#10;有形固定資産減価償却率">
          <a:extLst>
            <a:ext uri="{FF2B5EF4-FFF2-40B4-BE49-F238E27FC236}">
              <a16:creationId xmlns:a16="http://schemas.microsoft.com/office/drawing/2014/main" id="{DD566C32-4FE3-407B-B2A4-44036AEFD520}"/>
            </a:ext>
          </a:extLst>
        </xdr:cNvPr>
        <xdr:cNvSpPr txBox="1"/>
      </xdr:nvSpPr>
      <xdr:spPr>
        <a:xfrm>
          <a:off x="3582044" y="1000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170197</xdr:rowOff>
    </xdr:from>
    <xdr:ext cx="405111" cy="259045"/>
    <xdr:sp macro="" textlink="">
      <xdr:nvSpPr>
        <xdr:cNvPr id="203" name="n_2aveValue【橋りょう・トンネル】&#10;有形固定資産減価償却率">
          <a:extLst>
            <a:ext uri="{FF2B5EF4-FFF2-40B4-BE49-F238E27FC236}">
              <a16:creationId xmlns:a16="http://schemas.microsoft.com/office/drawing/2014/main" id="{26759436-DD06-413C-8B50-593FFC6CA7C9}"/>
            </a:ext>
          </a:extLst>
        </xdr:cNvPr>
        <xdr:cNvSpPr txBox="1"/>
      </xdr:nvSpPr>
      <xdr:spPr>
        <a:xfrm>
          <a:off x="27057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143527</xdr:rowOff>
    </xdr:from>
    <xdr:ext cx="405111" cy="259045"/>
    <xdr:sp macro="" textlink="">
      <xdr:nvSpPr>
        <xdr:cNvPr id="204" name="n_3aveValue【橋りょう・トンネル】&#10;有形固定資産減価償却率">
          <a:extLst>
            <a:ext uri="{FF2B5EF4-FFF2-40B4-BE49-F238E27FC236}">
              <a16:creationId xmlns:a16="http://schemas.microsoft.com/office/drawing/2014/main" id="{C813A4FF-2A02-40B9-BF38-E6E4354EAD00}"/>
            </a:ext>
          </a:extLst>
        </xdr:cNvPr>
        <xdr:cNvSpPr txBox="1"/>
      </xdr:nvSpPr>
      <xdr:spPr>
        <a:xfrm>
          <a:off x="1816744" y="991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122572</xdr:rowOff>
    </xdr:from>
    <xdr:ext cx="405111" cy="259045"/>
    <xdr:sp macro="" textlink="">
      <xdr:nvSpPr>
        <xdr:cNvPr id="205" name="n_4aveValue【橋りょう・トンネル】&#10;有形固定資産減価償却率">
          <a:extLst>
            <a:ext uri="{FF2B5EF4-FFF2-40B4-BE49-F238E27FC236}">
              <a16:creationId xmlns:a16="http://schemas.microsoft.com/office/drawing/2014/main" id="{8831840F-EF92-4622-B34A-FB98F885BA5E}"/>
            </a:ext>
          </a:extLst>
        </xdr:cNvPr>
        <xdr:cNvSpPr txBox="1"/>
      </xdr:nvSpPr>
      <xdr:spPr>
        <a:xfrm>
          <a:off x="927744" y="989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102887</xdr:rowOff>
    </xdr:from>
    <xdr:ext cx="405111" cy="259045"/>
    <xdr:sp macro="" textlink="">
      <xdr:nvSpPr>
        <xdr:cNvPr id="206" name="n_1mainValue【橋りょう・トンネル】&#10;有形固定資産減価償却率">
          <a:extLst>
            <a:ext uri="{FF2B5EF4-FFF2-40B4-BE49-F238E27FC236}">
              <a16:creationId xmlns:a16="http://schemas.microsoft.com/office/drawing/2014/main" id="{4CF7D39C-73EC-4651-A3D3-D26E8D0903C8}"/>
            </a:ext>
          </a:extLst>
        </xdr:cNvPr>
        <xdr:cNvSpPr txBox="1"/>
      </xdr:nvSpPr>
      <xdr:spPr>
        <a:xfrm>
          <a:off x="3582044" y="10561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97172</xdr:rowOff>
    </xdr:from>
    <xdr:ext cx="405111" cy="259045"/>
    <xdr:sp macro="" textlink="">
      <xdr:nvSpPr>
        <xdr:cNvPr id="207" name="n_2mainValue【橋りょう・トンネル】&#10;有形固定資産減価償却率">
          <a:extLst>
            <a:ext uri="{FF2B5EF4-FFF2-40B4-BE49-F238E27FC236}">
              <a16:creationId xmlns:a16="http://schemas.microsoft.com/office/drawing/2014/main" id="{FC50E209-5D58-48DB-BDF0-6D2EF0A10086}"/>
            </a:ext>
          </a:extLst>
        </xdr:cNvPr>
        <xdr:cNvSpPr txBox="1"/>
      </xdr:nvSpPr>
      <xdr:spPr>
        <a:xfrm>
          <a:off x="2705744" y="1055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66692</xdr:rowOff>
    </xdr:from>
    <xdr:ext cx="405111" cy="259045"/>
    <xdr:sp macro="" textlink="">
      <xdr:nvSpPr>
        <xdr:cNvPr id="208" name="n_3mainValue【橋りょう・トンネル】&#10;有形固定資産減価償却率">
          <a:extLst>
            <a:ext uri="{FF2B5EF4-FFF2-40B4-BE49-F238E27FC236}">
              <a16:creationId xmlns:a16="http://schemas.microsoft.com/office/drawing/2014/main" id="{A464F1D8-65D4-41F9-8874-E85F9F7A42CC}"/>
            </a:ext>
          </a:extLst>
        </xdr:cNvPr>
        <xdr:cNvSpPr txBox="1"/>
      </xdr:nvSpPr>
      <xdr:spPr>
        <a:xfrm>
          <a:off x="1816744" y="10525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36212</xdr:rowOff>
    </xdr:from>
    <xdr:ext cx="405111" cy="259045"/>
    <xdr:sp macro="" textlink="">
      <xdr:nvSpPr>
        <xdr:cNvPr id="209" name="n_4mainValue【橋りょう・トンネル】&#10;有形固定資産減価償却率">
          <a:extLst>
            <a:ext uri="{FF2B5EF4-FFF2-40B4-BE49-F238E27FC236}">
              <a16:creationId xmlns:a16="http://schemas.microsoft.com/office/drawing/2014/main" id="{A12BF928-411D-4EB4-9DE1-C18F3F96BE5E}"/>
            </a:ext>
          </a:extLst>
        </xdr:cNvPr>
        <xdr:cNvSpPr txBox="1"/>
      </xdr:nvSpPr>
      <xdr:spPr>
        <a:xfrm>
          <a:off x="927744" y="10494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10" name="正方形/長方形 209">
          <a:extLst>
            <a:ext uri="{FF2B5EF4-FFF2-40B4-BE49-F238E27FC236}">
              <a16:creationId xmlns:a16="http://schemas.microsoft.com/office/drawing/2014/main" id="{081B9807-DB6A-4AAF-8C76-D4D1F0165E84}"/>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1" name="正方形/長方形 210">
          <a:extLst>
            <a:ext uri="{FF2B5EF4-FFF2-40B4-BE49-F238E27FC236}">
              <a16:creationId xmlns:a16="http://schemas.microsoft.com/office/drawing/2014/main" id="{763B8106-1A71-41CE-93FF-A4A40F011856}"/>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2" name="正方形/長方形 211">
          <a:extLst>
            <a:ext uri="{FF2B5EF4-FFF2-40B4-BE49-F238E27FC236}">
              <a16:creationId xmlns:a16="http://schemas.microsoft.com/office/drawing/2014/main" id="{F8D7A4A7-C67B-4482-9104-C160F2A2926E}"/>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3" name="正方形/長方形 212">
          <a:extLst>
            <a:ext uri="{FF2B5EF4-FFF2-40B4-BE49-F238E27FC236}">
              <a16:creationId xmlns:a16="http://schemas.microsoft.com/office/drawing/2014/main" id="{0A23417E-81D3-4DDA-B2D4-641287FDD2D3}"/>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4" name="正方形/長方形 213">
          <a:extLst>
            <a:ext uri="{FF2B5EF4-FFF2-40B4-BE49-F238E27FC236}">
              <a16:creationId xmlns:a16="http://schemas.microsoft.com/office/drawing/2014/main" id="{CEA368A8-D246-45EB-B024-F968A6D49739}"/>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5" name="正方形/長方形 214">
          <a:extLst>
            <a:ext uri="{FF2B5EF4-FFF2-40B4-BE49-F238E27FC236}">
              <a16:creationId xmlns:a16="http://schemas.microsoft.com/office/drawing/2014/main" id="{E9C10E5F-A65D-4A5C-A6A5-94A995373EE7}"/>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6" name="正方形/長方形 215">
          <a:extLst>
            <a:ext uri="{FF2B5EF4-FFF2-40B4-BE49-F238E27FC236}">
              <a16:creationId xmlns:a16="http://schemas.microsoft.com/office/drawing/2014/main" id="{893224DA-8FEA-4D14-9526-B327E4FC803B}"/>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7" name="正方形/長方形 216">
          <a:extLst>
            <a:ext uri="{FF2B5EF4-FFF2-40B4-BE49-F238E27FC236}">
              <a16:creationId xmlns:a16="http://schemas.microsoft.com/office/drawing/2014/main" id="{BDD243CA-1B24-4D5F-AD71-BE3F49D0300A}"/>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8" name="テキスト ボックス 217">
          <a:extLst>
            <a:ext uri="{FF2B5EF4-FFF2-40B4-BE49-F238E27FC236}">
              <a16:creationId xmlns:a16="http://schemas.microsoft.com/office/drawing/2014/main" id="{E2A4216B-5B19-497C-944B-27AC021F05F8}"/>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9" name="直線コネクタ 218">
          <a:extLst>
            <a:ext uri="{FF2B5EF4-FFF2-40B4-BE49-F238E27FC236}">
              <a16:creationId xmlns:a16="http://schemas.microsoft.com/office/drawing/2014/main" id="{839BBD88-6A2E-4C3E-B025-98AEEA4FDBBA}"/>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20" name="直線コネクタ 219">
          <a:extLst>
            <a:ext uri="{FF2B5EF4-FFF2-40B4-BE49-F238E27FC236}">
              <a16:creationId xmlns:a16="http://schemas.microsoft.com/office/drawing/2014/main" id="{314CBD6C-363B-45ED-BFA1-7479D69FE9D8}"/>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21" name="テキスト ボックス 220">
          <a:extLst>
            <a:ext uri="{FF2B5EF4-FFF2-40B4-BE49-F238E27FC236}">
              <a16:creationId xmlns:a16="http://schemas.microsoft.com/office/drawing/2014/main" id="{2BDAEB25-E91F-4EC5-BD28-BE36F3D09D28}"/>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22" name="直線コネクタ 221">
          <a:extLst>
            <a:ext uri="{FF2B5EF4-FFF2-40B4-BE49-F238E27FC236}">
              <a16:creationId xmlns:a16="http://schemas.microsoft.com/office/drawing/2014/main" id="{89DDB641-CB8F-48F9-9AA6-692726749418}"/>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23" name="テキスト ボックス 222">
          <a:extLst>
            <a:ext uri="{FF2B5EF4-FFF2-40B4-BE49-F238E27FC236}">
              <a16:creationId xmlns:a16="http://schemas.microsoft.com/office/drawing/2014/main" id="{269773FC-BD35-46E4-AE68-35628E222D57}"/>
            </a:ext>
          </a:extLst>
        </xdr:cNvPr>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4" name="直線コネクタ 223">
          <a:extLst>
            <a:ext uri="{FF2B5EF4-FFF2-40B4-BE49-F238E27FC236}">
              <a16:creationId xmlns:a16="http://schemas.microsoft.com/office/drawing/2014/main" id="{73C2E362-EDA1-4B3A-8FF3-DFCA10B5A55E}"/>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5" name="テキスト ボックス 224">
          <a:extLst>
            <a:ext uri="{FF2B5EF4-FFF2-40B4-BE49-F238E27FC236}">
              <a16:creationId xmlns:a16="http://schemas.microsoft.com/office/drawing/2014/main" id="{5639290C-7B86-46CD-BD6D-54085890913A}"/>
            </a:ext>
          </a:extLst>
        </xdr:cNvPr>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6" name="直線コネクタ 225">
          <a:extLst>
            <a:ext uri="{FF2B5EF4-FFF2-40B4-BE49-F238E27FC236}">
              <a16:creationId xmlns:a16="http://schemas.microsoft.com/office/drawing/2014/main" id="{3CFDAF7A-51CA-4819-A29A-184DFC6351C5}"/>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7" name="テキスト ボックス 226">
          <a:extLst>
            <a:ext uri="{FF2B5EF4-FFF2-40B4-BE49-F238E27FC236}">
              <a16:creationId xmlns:a16="http://schemas.microsoft.com/office/drawing/2014/main" id="{13EEA37F-CBEC-4C78-BA7C-AB190C01A6E2}"/>
            </a:ext>
          </a:extLst>
        </xdr:cNvPr>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8" name="直線コネクタ 227">
          <a:extLst>
            <a:ext uri="{FF2B5EF4-FFF2-40B4-BE49-F238E27FC236}">
              <a16:creationId xmlns:a16="http://schemas.microsoft.com/office/drawing/2014/main" id="{077DE5E9-1247-441E-8532-E52B820CF8DE}"/>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29" name="テキスト ボックス 228">
          <a:extLst>
            <a:ext uri="{FF2B5EF4-FFF2-40B4-BE49-F238E27FC236}">
              <a16:creationId xmlns:a16="http://schemas.microsoft.com/office/drawing/2014/main" id="{0F25ED59-8F66-4E71-AC3C-E32D166B0042}"/>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30" name="直線コネクタ 229">
          <a:extLst>
            <a:ext uri="{FF2B5EF4-FFF2-40B4-BE49-F238E27FC236}">
              <a16:creationId xmlns:a16="http://schemas.microsoft.com/office/drawing/2014/main" id="{5D5FE71D-72FB-468E-9341-79293FBDCEDF}"/>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31" name="テキスト ボックス 230">
          <a:extLst>
            <a:ext uri="{FF2B5EF4-FFF2-40B4-BE49-F238E27FC236}">
              <a16:creationId xmlns:a16="http://schemas.microsoft.com/office/drawing/2014/main" id="{EE783652-4672-4C2B-B596-9EF9C88FECD8}"/>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2" name="直線コネクタ 231">
          <a:extLst>
            <a:ext uri="{FF2B5EF4-FFF2-40B4-BE49-F238E27FC236}">
              <a16:creationId xmlns:a16="http://schemas.microsoft.com/office/drawing/2014/main" id="{F8D1F59E-4647-4D35-8121-91BCD50E6F2A}"/>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33" name="テキスト ボックス 232">
          <a:extLst>
            <a:ext uri="{FF2B5EF4-FFF2-40B4-BE49-F238E27FC236}">
              <a16:creationId xmlns:a16="http://schemas.microsoft.com/office/drawing/2014/main" id="{F47E0D1A-98CE-4A58-9F62-26904F7E8DE1}"/>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4" name="【橋りょう・トンネル】&#10;一人当たり有形固定資産（償却資産）額グラフ枠">
          <a:extLst>
            <a:ext uri="{FF2B5EF4-FFF2-40B4-BE49-F238E27FC236}">
              <a16:creationId xmlns:a16="http://schemas.microsoft.com/office/drawing/2014/main" id="{DD870793-5049-492D-867A-17B0471EAF24}"/>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112292</xdr:rowOff>
    </xdr:from>
    <xdr:to>
      <xdr:col>54</xdr:col>
      <xdr:colOff>189865</xdr:colOff>
      <xdr:row>64</xdr:row>
      <xdr:rowOff>107898</xdr:rowOff>
    </xdr:to>
    <xdr:cxnSp macro="">
      <xdr:nvCxnSpPr>
        <xdr:cNvPr id="235" name="直線コネクタ 234">
          <a:extLst>
            <a:ext uri="{FF2B5EF4-FFF2-40B4-BE49-F238E27FC236}">
              <a16:creationId xmlns:a16="http://schemas.microsoft.com/office/drawing/2014/main" id="{61BF934B-8D96-4D86-8531-C6A1E7F3D880}"/>
            </a:ext>
          </a:extLst>
        </xdr:cNvPr>
        <xdr:cNvCxnSpPr/>
      </xdr:nvCxnSpPr>
      <xdr:spPr>
        <a:xfrm flipV="1">
          <a:off x="10476865" y="9542042"/>
          <a:ext cx="0" cy="1538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111725</xdr:rowOff>
    </xdr:from>
    <xdr:ext cx="534377" cy="259045"/>
    <xdr:sp macro="" textlink="">
      <xdr:nvSpPr>
        <xdr:cNvPr id="236" name="【橋りょう・トンネル】&#10;一人当たり有形固定資産（償却資産）額最小値テキスト">
          <a:extLst>
            <a:ext uri="{FF2B5EF4-FFF2-40B4-BE49-F238E27FC236}">
              <a16:creationId xmlns:a16="http://schemas.microsoft.com/office/drawing/2014/main" id="{7342D396-D468-4B63-ABD6-6E4DB714C587}"/>
            </a:ext>
          </a:extLst>
        </xdr:cNvPr>
        <xdr:cNvSpPr txBox="1"/>
      </xdr:nvSpPr>
      <xdr:spPr>
        <a:xfrm>
          <a:off x="10515600" y="11084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107898</xdr:rowOff>
    </xdr:from>
    <xdr:to>
      <xdr:col>55</xdr:col>
      <xdr:colOff>88900</xdr:colOff>
      <xdr:row>64</xdr:row>
      <xdr:rowOff>107898</xdr:rowOff>
    </xdr:to>
    <xdr:cxnSp macro="">
      <xdr:nvCxnSpPr>
        <xdr:cNvPr id="237" name="直線コネクタ 236">
          <a:extLst>
            <a:ext uri="{FF2B5EF4-FFF2-40B4-BE49-F238E27FC236}">
              <a16:creationId xmlns:a16="http://schemas.microsoft.com/office/drawing/2014/main" id="{9A1F2FDE-C712-4843-850E-51C1EFE33F88}"/>
            </a:ext>
          </a:extLst>
        </xdr:cNvPr>
        <xdr:cNvCxnSpPr/>
      </xdr:nvCxnSpPr>
      <xdr:spPr>
        <a:xfrm>
          <a:off x="10388600" y="11080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58969</xdr:rowOff>
    </xdr:from>
    <xdr:ext cx="690189" cy="259045"/>
    <xdr:sp macro="" textlink="">
      <xdr:nvSpPr>
        <xdr:cNvPr id="238" name="【橋りょう・トンネル】&#10;一人当たり有形固定資産（償却資産）額最大値テキスト">
          <a:extLst>
            <a:ext uri="{FF2B5EF4-FFF2-40B4-BE49-F238E27FC236}">
              <a16:creationId xmlns:a16="http://schemas.microsoft.com/office/drawing/2014/main" id="{F39370CF-6B08-44B9-ACA3-173FD9E5EE28}"/>
            </a:ext>
          </a:extLst>
        </xdr:cNvPr>
        <xdr:cNvSpPr txBox="1"/>
      </xdr:nvSpPr>
      <xdr:spPr>
        <a:xfrm>
          <a:off x="10515600" y="93172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1,434,345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112292</xdr:rowOff>
    </xdr:from>
    <xdr:to>
      <xdr:col>55</xdr:col>
      <xdr:colOff>88900</xdr:colOff>
      <xdr:row>55</xdr:row>
      <xdr:rowOff>112292</xdr:rowOff>
    </xdr:to>
    <xdr:cxnSp macro="">
      <xdr:nvCxnSpPr>
        <xdr:cNvPr id="239" name="直線コネクタ 238">
          <a:extLst>
            <a:ext uri="{FF2B5EF4-FFF2-40B4-BE49-F238E27FC236}">
              <a16:creationId xmlns:a16="http://schemas.microsoft.com/office/drawing/2014/main" id="{932A16A5-8E8B-4656-8CE9-746B4B9AF52D}"/>
            </a:ext>
          </a:extLst>
        </xdr:cNvPr>
        <xdr:cNvCxnSpPr/>
      </xdr:nvCxnSpPr>
      <xdr:spPr>
        <a:xfrm>
          <a:off x="10388600" y="9542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85115</xdr:rowOff>
    </xdr:from>
    <xdr:ext cx="599010" cy="259045"/>
    <xdr:sp macro="" textlink="">
      <xdr:nvSpPr>
        <xdr:cNvPr id="240" name="【橋りょう・トンネル】&#10;一人当たり有形固定資産（償却資産）額平均値テキスト">
          <a:extLst>
            <a:ext uri="{FF2B5EF4-FFF2-40B4-BE49-F238E27FC236}">
              <a16:creationId xmlns:a16="http://schemas.microsoft.com/office/drawing/2014/main" id="{306DE7C7-5FC0-4770-8C27-DD93113F15C2}"/>
            </a:ext>
          </a:extLst>
        </xdr:cNvPr>
        <xdr:cNvSpPr txBox="1"/>
      </xdr:nvSpPr>
      <xdr:spPr>
        <a:xfrm>
          <a:off x="10515600" y="103721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62238</xdr:rowOff>
    </xdr:from>
    <xdr:to>
      <xdr:col>55</xdr:col>
      <xdr:colOff>50800</xdr:colOff>
      <xdr:row>61</xdr:row>
      <xdr:rowOff>163838</xdr:rowOff>
    </xdr:to>
    <xdr:sp macro="" textlink="">
      <xdr:nvSpPr>
        <xdr:cNvPr id="241" name="フローチャート: 判断 240">
          <a:extLst>
            <a:ext uri="{FF2B5EF4-FFF2-40B4-BE49-F238E27FC236}">
              <a16:creationId xmlns:a16="http://schemas.microsoft.com/office/drawing/2014/main" id="{741EB246-6EB3-4DC1-B73A-4FD8F67B3AF2}"/>
            </a:ext>
          </a:extLst>
        </xdr:cNvPr>
        <xdr:cNvSpPr/>
      </xdr:nvSpPr>
      <xdr:spPr>
        <a:xfrm>
          <a:off x="10426700" y="10520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67056</xdr:rowOff>
    </xdr:from>
    <xdr:to>
      <xdr:col>50</xdr:col>
      <xdr:colOff>165100</xdr:colOff>
      <xdr:row>61</xdr:row>
      <xdr:rowOff>168656</xdr:rowOff>
    </xdr:to>
    <xdr:sp macro="" textlink="">
      <xdr:nvSpPr>
        <xdr:cNvPr id="242" name="フローチャート: 判断 241">
          <a:extLst>
            <a:ext uri="{FF2B5EF4-FFF2-40B4-BE49-F238E27FC236}">
              <a16:creationId xmlns:a16="http://schemas.microsoft.com/office/drawing/2014/main" id="{BAB6C08F-2BEE-45F9-9B7A-B2674B40932E}"/>
            </a:ext>
          </a:extLst>
        </xdr:cNvPr>
        <xdr:cNvSpPr/>
      </xdr:nvSpPr>
      <xdr:spPr>
        <a:xfrm>
          <a:off x="9588500" y="1052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98984</xdr:rowOff>
    </xdr:from>
    <xdr:to>
      <xdr:col>46</xdr:col>
      <xdr:colOff>38100</xdr:colOff>
      <xdr:row>62</xdr:row>
      <xdr:rowOff>29134</xdr:rowOff>
    </xdr:to>
    <xdr:sp macro="" textlink="">
      <xdr:nvSpPr>
        <xdr:cNvPr id="243" name="フローチャート: 判断 242">
          <a:extLst>
            <a:ext uri="{FF2B5EF4-FFF2-40B4-BE49-F238E27FC236}">
              <a16:creationId xmlns:a16="http://schemas.microsoft.com/office/drawing/2014/main" id="{62F67A48-A4ED-43B9-BDA6-D54C40580D3D}"/>
            </a:ext>
          </a:extLst>
        </xdr:cNvPr>
        <xdr:cNvSpPr/>
      </xdr:nvSpPr>
      <xdr:spPr>
        <a:xfrm>
          <a:off x="8699500" y="10557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123943</xdr:rowOff>
    </xdr:from>
    <xdr:to>
      <xdr:col>41</xdr:col>
      <xdr:colOff>101600</xdr:colOff>
      <xdr:row>62</xdr:row>
      <xdr:rowOff>54093</xdr:rowOff>
    </xdr:to>
    <xdr:sp macro="" textlink="">
      <xdr:nvSpPr>
        <xdr:cNvPr id="244" name="フローチャート: 判断 243">
          <a:extLst>
            <a:ext uri="{FF2B5EF4-FFF2-40B4-BE49-F238E27FC236}">
              <a16:creationId xmlns:a16="http://schemas.microsoft.com/office/drawing/2014/main" id="{DF40CC1D-86AB-43F3-95F6-704AAA2AA98C}"/>
            </a:ext>
          </a:extLst>
        </xdr:cNvPr>
        <xdr:cNvSpPr/>
      </xdr:nvSpPr>
      <xdr:spPr>
        <a:xfrm>
          <a:off x="7810500" y="10582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2446</xdr:rowOff>
    </xdr:from>
    <xdr:to>
      <xdr:col>36</xdr:col>
      <xdr:colOff>165100</xdr:colOff>
      <xdr:row>62</xdr:row>
      <xdr:rowOff>104046</xdr:rowOff>
    </xdr:to>
    <xdr:sp macro="" textlink="">
      <xdr:nvSpPr>
        <xdr:cNvPr id="245" name="フローチャート: 判断 244">
          <a:extLst>
            <a:ext uri="{FF2B5EF4-FFF2-40B4-BE49-F238E27FC236}">
              <a16:creationId xmlns:a16="http://schemas.microsoft.com/office/drawing/2014/main" id="{14FD28E0-069E-49DF-96A9-CB47394BC8B4}"/>
            </a:ext>
          </a:extLst>
        </xdr:cNvPr>
        <xdr:cNvSpPr/>
      </xdr:nvSpPr>
      <xdr:spPr>
        <a:xfrm>
          <a:off x="6921500" y="1063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737451BB-BF36-4E45-86F3-1F40C07951F4}"/>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BD137B2C-96CE-4599-A557-672FD74C2B1E}"/>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8" name="テキスト ボックス 247">
          <a:extLst>
            <a:ext uri="{FF2B5EF4-FFF2-40B4-BE49-F238E27FC236}">
              <a16:creationId xmlns:a16="http://schemas.microsoft.com/office/drawing/2014/main" id="{13E1CBC2-3060-49E7-9996-BFF97F1E36FC}"/>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9" name="テキスト ボックス 248">
          <a:extLst>
            <a:ext uri="{FF2B5EF4-FFF2-40B4-BE49-F238E27FC236}">
              <a16:creationId xmlns:a16="http://schemas.microsoft.com/office/drawing/2014/main" id="{5EC7CF79-D5BE-4433-A1B6-334FDD0B4E91}"/>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50" name="テキスト ボックス 249">
          <a:extLst>
            <a:ext uri="{FF2B5EF4-FFF2-40B4-BE49-F238E27FC236}">
              <a16:creationId xmlns:a16="http://schemas.microsoft.com/office/drawing/2014/main" id="{EDE332DE-46A1-4855-BE19-274F558DCA14}"/>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21072</xdr:rowOff>
    </xdr:from>
    <xdr:to>
      <xdr:col>55</xdr:col>
      <xdr:colOff>50800</xdr:colOff>
      <xdr:row>63</xdr:row>
      <xdr:rowOff>122672</xdr:rowOff>
    </xdr:to>
    <xdr:sp macro="" textlink="">
      <xdr:nvSpPr>
        <xdr:cNvPr id="251" name="楕円 250">
          <a:extLst>
            <a:ext uri="{FF2B5EF4-FFF2-40B4-BE49-F238E27FC236}">
              <a16:creationId xmlns:a16="http://schemas.microsoft.com/office/drawing/2014/main" id="{43D8052A-CE28-4CAA-AFA1-5BA2A9F4BACB}"/>
            </a:ext>
          </a:extLst>
        </xdr:cNvPr>
        <xdr:cNvSpPr/>
      </xdr:nvSpPr>
      <xdr:spPr>
        <a:xfrm>
          <a:off x="10426700" y="10822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170949</xdr:rowOff>
    </xdr:from>
    <xdr:ext cx="599010" cy="259045"/>
    <xdr:sp macro="" textlink="">
      <xdr:nvSpPr>
        <xdr:cNvPr id="252" name="【橋りょう・トンネル】&#10;一人当たり有形固定資産（償却資産）額該当値テキスト">
          <a:extLst>
            <a:ext uri="{FF2B5EF4-FFF2-40B4-BE49-F238E27FC236}">
              <a16:creationId xmlns:a16="http://schemas.microsoft.com/office/drawing/2014/main" id="{8F7D70C6-24DF-4E6D-AA5D-5356AEDB4E51}"/>
            </a:ext>
          </a:extLst>
        </xdr:cNvPr>
        <xdr:cNvSpPr txBox="1"/>
      </xdr:nvSpPr>
      <xdr:spPr>
        <a:xfrm>
          <a:off x="10515600" y="10800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24975</xdr:rowOff>
    </xdr:from>
    <xdr:to>
      <xdr:col>50</xdr:col>
      <xdr:colOff>165100</xdr:colOff>
      <xdr:row>63</xdr:row>
      <xdr:rowOff>126575</xdr:rowOff>
    </xdr:to>
    <xdr:sp macro="" textlink="">
      <xdr:nvSpPr>
        <xdr:cNvPr id="253" name="楕円 252">
          <a:extLst>
            <a:ext uri="{FF2B5EF4-FFF2-40B4-BE49-F238E27FC236}">
              <a16:creationId xmlns:a16="http://schemas.microsoft.com/office/drawing/2014/main" id="{8876455F-FC19-4CFD-BB4F-44ACA2C32373}"/>
            </a:ext>
          </a:extLst>
        </xdr:cNvPr>
        <xdr:cNvSpPr/>
      </xdr:nvSpPr>
      <xdr:spPr>
        <a:xfrm>
          <a:off x="9588500" y="10826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71872</xdr:rowOff>
    </xdr:from>
    <xdr:to>
      <xdr:col>55</xdr:col>
      <xdr:colOff>0</xdr:colOff>
      <xdr:row>63</xdr:row>
      <xdr:rowOff>75775</xdr:rowOff>
    </xdr:to>
    <xdr:cxnSp macro="">
      <xdr:nvCxnSpPr>
        <xdr:cNvPr id="254" name="直線コネクタ 253">
          <a:extLst>
            <a:ext uri="{FF2B5EF4-FFF2-40B4-BE49-F238E27FC236}">
              <a16:creationId xmlns:a16="http://schemas.microsoft.com/office/drawing/2014/main" id="{84641726-137B-4131-9E95-136EE18F1D21}"/>
            </a:ext>
          </a:extLst>
        </xdr:cNvPr>
        <xdr:cNvCxnSpPr/>
      </xdr:nvCxnSpPr>
      <xdr:spPr>
        <a:xfrm flipV="1">
          <a:off x="9639300" y="10873222"/>
          <a:ext cx="838200" cy="3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32916</xdr:rowOff>
    </xdr:from>
    <xdr:to>
      <xdr:col>46</xdr:col>
      <xdr:colOff>38100</xdr:colOff>
      <xdr:row>63</xdr:row>
      <xdr:rowOff>134516</xdr:rowOff>
    </xdr:to>
    <xdr:sp macro="" textlink="">
      <xdr:nvSpPr>
        <xdr:cNvPr id="255" name="楕円 254">
          <a:extLst>
            <a:ext uri="{FF2B5EF4-FFF2-40B4-BE49-F238E27FC236}">
              <a16:creationId xmlns:a16="http://schemas.microsoft.com/office/drawing/2014/main" id="{B5EE91FD-9612-45BE-9177-F873768A3764}"/>
            </a:ext>
          </a:extLst>
        </xdr:cNvPr>
        <xdr:cNvSpPr/>
      </xdr:nvSpPr>
      <xdr:spPr>
        <a:xfrm>
          <a:off x="8699500" y="1083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75775</xdr:rowOff>
    </xdr:from>
    <xdr:to>
      <xdr:col>50</xdr:col>
      <xdr:colOff>114300</xdr:colOff>
      <xdr:row>63</xdr:row>
      <xdr:rowOff>83716</xdr:rowOff>
    </xdr:to>
    <xdr:cxnSp macro="">
      <xdr:nvCxnSpPr>
        <xdr:cNvPr id="256" name="直線コネクタ 255">
          <a:extLst>
            <a:ext uri="{FF2B5EF4-FFF2-40B4-BE49-F238E27FC236}">
              <a16:creationId xmlns:a16="http://schemas.microsoft.com/office/drawing/2014/main" id="{39594416-0A55-4674-B0BC-59873B6FDDFC}"/>
            </a:ext>
          </a:extLst>
        </xdr:cNvPr>
        <xdr:cNvCxnSpPr/>
      </xdr:nvCxnSpPr>
      <xdr:spPr>
        <a:xfrm flipV="1">
          <a:off x="8750300" y="10877125"/>
          <a:ext cx="889000" cy="7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37479</xdr:rowOff>
    </xdr:from>
    <xdr:to>
      <xdr:col>41</xdr:col>
      <xdr:colOff>101600</xdr:colOff>
      <xdr:row>63</xdr:row>
      <xdr:rowOff>139079</xdr:rowOff>
    </xdr:to>
    <xdr:sp macro="" textlink="">
      <xdr:nvSpPr>
        <xdr:cNvPr id="257" name="楕円 256">
          <a:extLst>
            <a:ext uri="{FF2B5EF4-FFF2-40B4-BE49-F238E27FC236}">
              <a16:creationId xmlns:a16="http://schemas.microsoft.com/office/drawing/2014/main" id="{0B5BF584-4F7C-4995-9F68-070E3C8C284D}"/>
            </a:ext>
          </a:extLst>
        </xdr:cNvPr>
        <xdr:cNvSpPr/>
      </xdr:nvSpPr>
      <xdr:spPr>
        <a:xfrm>
          <a:off x="7810500" y="10838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83716</xdr:rowOff>
    </xdr:from>
    <xdr:to>
      <xdr:col>45</xdr:col>
      <xdr:colOff>177800</xdr:colOff>
      <xdr:row>63</xdr:row>
      <xdr:rowOff>88279</xdr:rowOff>
    </xdr:to>
    <xdr:cxnSp macro="">
      <xdr:nvCxnSpPr>
        <xdr:cNvPr id="258" name="直線コネクタ 257">
          <a:extLst>
            <a:ext uri="{FF2B5EF4-FFF2-40B4-BE49-F238E27FC236}">
              <a16:creationId xmlns:a16="http://schemas.microsoft.com/office/drawing/2014/main" id="{4772EE53-56C8-43F0-951C-0F37BFCABFF6}"/>
            </a:ext>
          </a:extLst>
        </xdr:cNvPr>
        <xdr:cNvCxnSpPr/>
      </xdr:nvCxnSpPr>
      <xdr:spPr>
        <a:xfrm flipV="1">
          <a:off x="7861300" y="10885066"/>
          <a:ext cx="889000" cy="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41030</xdr:rowOff>
    </xdr:from>
    <xdr:to>
      <xdr:col>36</xdr:col>
      <xdr:colOff>165100</xdr:colOff>
      <xdr:row>63</xdr:row>
      <xdr:rowOff>142630</xdr:rowOff>
    </xdr:to>
    <xdr:sp macro="" textlink="">
      <xdr:nvSpPr>
        <xdr:cNvPr id="259" name="楕円 258">
          <a:extLst>
            <a:ext uri="{FF2B5EF4-FFF2-40B4-BE49-F238E27FC236}">
              <a16:creationId xmlns:a16="http://schemas.microsoft.com/office/drawing/2014/main" id="{1AC8444A-7B65-4BC4-A629-2E675783D0C4}"/>
            </a:ext>
          </a:extLst>
        </xdr:cNvPr>
        <xdr:cNvSpPr/>
      </xdr:nvSpPr>
      <xdr:spPr>
        <a:xfrm>
          <a:off x="6921500" y="1084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88279</xdr:rowOff>
    </xdr:from>
    <xdr:to>
      <xdr:col>41</xdr:col>
      <xdr:colOff>50800</xdr:colOff>
      <xdr:row>63</xdr:row>
      <xdr:rowOff>91830</xdr:rowOff>
    </xdr:to>
    <xdr:cxnSp macro="">
      <xdr:nvCxnSpPr>
        <xdr:cNvPr id="260" name="直線コネクタ 259">
          <a:extLst>
            <a:ext uri="{FF2B5EF4-FFF2-40B4-BE49-F238E27FC236}">
              <a16:creationId xmlns:a16="http://schemas.microsoft.com/office/drawing/2014/main" id="{D682247C-99AB-4E1E-A82C-32C00E9310B0}"/>
            </a:ext>
          </a:extLst>
        </xdr:cNvPr>
        <xdr:cNvCxnSpPr/>
      </xdr:nvCxnSpPr>
      <xdr:spPr>
        <a:xfrm flipV="1">
          <a:off x="6972300" y="10889629"/>
          <a:ext cx="889000" cy="3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13733</xdr:rowOff>
    </xdr:from>
    <xdr:ext cx="599010" cy="259045"/>
    <xdr:sp macro="" textlink="">
      <xdr:nvSpPr>
        <xdr:cNvPr id="261" name="n_1aveValue【橋りょう・トンネル】&#10;一人当たり有形固定資産（償却資産）額">
          <a:extLst>
            <a:ext uri="{FF2B5EF4-FFF2-40B4-BE49-F238E27FC236}">
              <a16:creationId xmlns:a16="http://schemas.microsoft.com/office/drawing/2014/main" id="{ABE77060-D3F4-46CE-BC3A-0C14869146B4}"/>
            </a:ext>
          </a:extLst>
        </xdr:cNvPr>
        <xdr:cNvSpPr txBox="1"/>
      </xdr:nvSpPr>
      <xdr:spPr>
        <a:xfrm>
          <a:off x="9327095" y="10300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45661</xdr:rowOff>
    </xdr:from>
    <xdr:ext cx="599010" cy="259045"/>
    <xdr:sp macro="" textlink="">
      <xdr:nvSpPr>
        <xdr:cNvPr id="262" name="n_2aveValue【橋りょう・トンネル】&#10;一人当たり有形固定資産（償却資産）額">
          <a:extLst>
            <a:ext uri="{FF2B5EF4-FFF2-40B4-BE49-F238E27FC236}">
              <a16:creationId xmlns:a16="http://schemas.microsoft.com/office/drawing/2014/main" id="{0CE84719-BB85-49ED-9EC9-109B5A1058FD}"/>
            </a:ext>
          </a:extLst>
        </xdr:cNvPr>
        <xdr:cNvSpPr txBox="1"/>
      </xdr:nvSpPr>
      <xdr:spPr>
        <a:xfrm>
          <a:off x="8450795" y="10332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70620</xdr:rowOff>
    </xdr:from>
    <xdr:ext cx="599010" cy="259045"/>
    <xdr:sp macro="" textlink="">
      <xdr:nvSpPr>
        <xdr:cNvPr id="263" name="n_3aveValue【橋りょう・トンネル】&#10;一人当たり有形固定資産（償却資産）額">
          <a:extLst>
            <a:ext uri="{FF2B5EF4-FFF2-40B4-BE49-F238E27FC236}">
              <a16:creationId xmlns:a16="http://schemas.microsoft.com/office/drawing/2014/main" id="{708AF069-6644-43F3-A228-DB3AA34D5E9A}"/>
            </a:ext>
          </a:extLst>
        </xdr:cNvPr>
        <xdr:cNvSpPr txBox="1"/>
      </xdr:nvSpPr>
      <xdr:spPr>
        <a:xfrm>
          <a:off x="7561795" y="10357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120573</xdr:rowOff>
    </xdr:from>
    <xdr:ext cx="599010" cy="259045"/>
    <xdr:sp macro="" textlink="">
      <xdr:nvSpPr>
        <xdr:cNvPr id="264" name="n_4aveValue【橋りょう・トンネル】&#10;一人当たり有形固定資産（償却資産）額">
          <a:extLst>
            <a:ext uri="{FF2B5EF4-FFF2-40B4-BE49-F238E27FC236}">
              <a16:creationId xmlns:a16="http://schemas.microsoft.com/office/drawing/2014/main" id="{A667CB4C-B87D-4DC3-A36B-EBE003B36D71}"/>
            </a:ext>
          </a:extLst>
        </xdr:cNvPr>
        <xdr:cNvSpPr txBox="1"/>
      </xdr:nvSpPr>
      <xdr:spPr>
        <a:xfrm>
          <a:off x="6672795" y="10407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117702</xdr:rowOff>
    </xdr:from>
    <xdr:ext cx="599010" cy="259045"/>
    <xdr:sp macro="" textlink="">
      <xdr:nvSpPr>
        <xdr:cNvPr id="265" name="n_1mainValue【橋りょう・トンネル】&#10;一人当たり有形固定資産（償却資産）額">
          <a:extLst>
            <a:ext uri="{FF2B5EF4-FFF2-40B4-BE49-F238E27FC236}">
              <a16:creationId xmlns:a16="http://schemas.microsoft.com/office/drawing/2014/main" id="{458BC125-0A58-444F-A68B-85B3B6830777}"/>
            </a:ext>
          </a:extLst>
        </xdr:cNvPr>
        <xdr:cNvSpPr txBox="1"/>
      </xdr:nvSpPr>
      <xdr:spPr>
        <a:xfrm>
          <a:off x="9327095" y="10919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125643</xdr:rowOff>
    </xdr:from>
    <xdr:ext cx="599010" cy="259045"/>
    <xdr:sp macro="" textlink="">
      <xdr:nvSpPr>
        <xdr:cNvPr id="266" name="n_2mainValue【橋りょう・トンネル】&#10;一人当たり有形固定資産（償却資産）額">
          <a:extLst>
            <a:ext uri="{FF2B5EF4-FFF2-40B4-BE49-F238E27FC236}">
              <a16:creationId xmlns:a16="http://schemas.microsoft.com/office/drawing/2014/main" id="{EF503A6B-DEBD-49BB-8AE4-54AAC881AB90}"/>
            </a:ext>
          </a:extLst>
        </xdr:cNvPr>
        <xdr:cNvSpPr txBox="1"/>
      </xdr:nvSpPr>
      <xdr:spPr>
        <a:xfrm>
          <a:off x="8450795" y="10926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130206</xdr:rowOff>
    </xdr:from>
    <xdr:ext cx="599010" cy="259045"/>
    <xdr:sp macro="" textlink="">
      <xdr:nvSpPr>
        <xdr:cNvPr id="267" name="n_3mainValue【橋りょう・トンネル】&#10;一人当たり有形固定資産（償却資産）額">
          <a:extLst>
            <a:ext uri="{FF2B5EF4-FFF2-40B4-BE49-F238E27FC236}">
              <a16:creationId xmlns:a16="http://schemas.microsoft.com/office/drawing/2014/main" id="{59028930-36CF-479F-9188-ABB4E4839B04}"/>
            </a:ext>
          </a:extLst>
        </xdr:cNvPr>
        <xdr:cNvSpPr txBox="1"/>
      </xdr:nvSpPr>
      <xdr:spPr>
        <a:xfrm>
          <a:off x="7561795" y="10931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133757</xdr:rowOff>
    </xdr:from>
    <xdr:ext cx="599010" cy="259045"/>
    <xdr:sp macro="" textlink="">
      <xdr:nvSpPr>
        <xdr:cNvPr id="268" name="n_4mainValue【橋りょう・トンネル】&#10;一人当たり有形固定資産（償却資産）額">
          <a:extLst>
            <a:ext uri="{FF2B5EF4-FFF2-40B4-BE49-F238E27FC236}">
              <a16:creationId xmlns:a16="http://schemas.microsoft.com/office/drawing/2014/main" id="{305492D3-6859-4542-BDB4-B90439001E03}"/>
            </a:ext>
          </a:extLst>
        </xdr:cNvPr>
        <xdr:cNvSpPr txBox="1"/>
      </xdr:nvSpPr>
      <xdr:spPr>
        <a:xfrm>
          <a:off x="6672795" y="10935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9" name="正方形/長方形 268">
          <a:extLst>
            <a:ext uri="{FF2B5EF4-FFF2-40B4-BE49-F238E27FC236}">
              <a16:creationId xmlns:a16="http://schemas.microsoft.com/office/drawing/2014/main" id="{167C1D9A-7D25-42B4-9E93-3C19C897D743}"/>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70" name="正方形/長方形 269">
          <a:extLst>
            <a:ext uri="{FF2B5EF4-FFF2-40B4-BE49-F238E27FC236}">
              <a16:creationId xmlns:a16="http://schemas.microsoft.com/office/drawing/2014/main" id="{67501C08-055E-4A32-8DFD-5DB9B34CB47D}"/>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71" name="正方形/長方形 270">
          <a:extLst>
            <a:ext uri="{FF2B5EF4-FFF2-40B4-BE49-F238E27FC236}">
              <a16:creationId xmlns:a16="http://schemas.microsoft.com/office/drawing/2014/main" id="{AE37D3C5-A9D5-4D46-ABD6-6752175A4D6F}"/>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2" name="正方形/長方形 271">
          <a:extLst>
            <a:ext uri="{FF2B5EF4-FFF2-40B4-BE49-F238E27FC236}">
              <a16:creationId xmlns:a16="http://schemas.microsoft.com/office/drawing/2014/main" id="{1D83909F-785E-4D57-B4C7-AA07B86E37C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3" name="正方形/長方形 272">
          <a:extLst>
            <a:ext uri="{FF2B5EF4-FFF2-40B4-BE49-F238E27FC236}">
              <a16:creationId xmlns:a16="http://schemas.microsoft.com/office/drawing/2014/main" id="{998E702C-1C8D-4C92-AA72-910456DEDF08}"/>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4" name="正方形/長方形 273">
          <a:extLst>
            <a:ext uri="{FF2B5EF4-FFF2-40B4-BE49-F238E27FC236}">
              <a16:creationId xmlns:a16="http://schemas.microsoft.com/office/drawing/2014/main" id="{B70E4866-D7D3-4143-BDB8-E49AFB2E8652}"/>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5" name="正方形/長方形 274">
          <a:extLst>
            <a:ext uri="{FF2B5EF4-FFF2-40B4-BE49-F238E27FC236}">
              <a16:creationId xmlns:a16="http://schemas.microsoft.com/office/drawing/2014/main" id="{975CEB4F-C50D-4CDF-B189-EE31901E5782}"/>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6" name="正方形/長方形 275">
          <a:extLst>
            <a:ext uri="{FF2B5EF4-FFF2-40B4-BE49-F238E27FC236}">
              <a16:creationId xmlns:a16="http://schemas.microsoft.com/office/drawing/2014/main" id="{895D39D8-2CD4-4CCA-B2D1-58DFF5B7D5E1}"/>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7" name="テキスト ボックス 276">
          <a:extLst>
            <a:ext uri="{FF2B5EF4-FFF2-40B4-BE49-F238E27FC236}">
              <a16:creationId xmlns:a16="http://schemas.microsoft.com/office/drawing/2014/main" id="{5DF86574-A32A-4000-820B-3DA764963CC3}"/>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8" name="直線コネクタ 277">
          <a:extLst>
            <a:ext uri="{FF2B5EF4-FFF2-40B4-BE49-F238E27FC236}">
              <a16:creationId xmlns:a16="http://schemas.microsoft.com/office/drawing/2014/main" id="{D378FC16-8F63-4B86-8FDB-81D453D8AF33}"/>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9" name="テキスト ボックス 278">
          <a:extLst>
            <a:ext uri="{FF2B5EF4-FFF2-40B4-BE49-F238E27FC236}">
              <a16:creationId xmlns:a16="http://schemas.microsoft.com/office/drawing/2014/main" id="{BB794653-8FD8-4F27-A602-3E23644E1F02}"/>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80" name="直線コネクタ 279">
          <a:extLst>
            <a:ext uri="{FF2B5EF4-FFF2-40B4-BE49-F238E27FC236}">
              <a16:creationId xmlns:a16="http://schemas.microsoft.com/office/drawing/2014/main" id="{AF9DB570-5C55-43DC-B1D5-3240D1B1629B}"/>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81" name="テキスト ボックス 280">
          <a:extLst>
            <a:ext uri="{FF2B5EF4-FFF2-40B4-BE49-F238E27FC236}">
              <a16:creationId xmlns:a16="http://schemas.microsoft.com/office/drawing/2014/main" id="{3B308EB5-3CC4-4E67-A15A-9040A037263A}"/>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82" name="直線コネクタ 281">
          <a:extLst>
            <a:ext uri="{FF2B5EF4-FFF2-40B4-BE49-F238E27FC236}">
              <a16:creationId xmlns:a16="http://schemas.microsoft.com/office/drawing/2014/main" id="{65AC7AD4-0ACC-40A8-B58B-D37D2A7D69B8}"/>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3" name="テキスト ボックス 282">
          <a:extLst>
            <a:ext uri="{FF2B5EF4-FFF2-40B4-BE49-F238E27FC236}">
              <a16:creationId xmlns:a16="http://schemas.microsoft.com/office/drawing/2014/main" id="{83DAA84D-E0AA-46C7-BB86-0938E342FD2A}"/>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4" name="直線コネクタ 283">
          <a:extLst>
            <a:ext uri="{FF2B5EF4-FFF2-40B4-BE49-F238E27FC236}">
              <a16:creationId xmlns:a16="http://schemas.microsoft.com/office/drawing/2014/main" id="{A8990263-F71D-4676-AAF8-19CCB44409F3}"/>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5" name="テキスト ボックス 284">
          <a:extLst>
            <a:ext uri="{FF2B5EF4-FFF2-40B4-BE49-F238E27FC236}">
              <a16:creationId xmlns:a16="http://schemas.microsoft.com/office/drawing/2014/main" id="{AC3B4E9A-C6A3-423A-9885-B0F110D002EB}"/>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6" name="直線コネクタ 285">
          <a:extLst>
            <a:ext uri="{FF2B5EF4-FFF2-40B4-BE49-F238E27FC236}">
              <a16:creationId xmlns:a16="http://schemas.microsoft.com/office/drawing/2014/main" id="{A783E58F-20F5-4887-9238-748ED3C609D3}"/>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7" name="テキスト ボックス 286">
          <a:extLst>
            <a:ext uri="{FF2B5EF4-FFF2-40B4-BE49-F238E27FC236}">
              <a16:creationId xmlns:a16="http://schemas.microsoft.com/office/drawing/2014/main" id="{2484118F-B0B4-485B-A412-F18DB6D4D281}"/>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8" name="直線コネクタ 287">
          <a:extLst>
            <a:ext uri="{FF2B5EF4-FFF2-40B4-BE49-F238E27FC236}">
              <a16:creationId xmlns:a16="http://schemas.microsoft.com/office/drawing/2014/main" id="{B1AA8259-6D48-4ECC-9D38-B749EC772A1A}"/>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9" name="テキスト ボックス 288">
          <a:extLst>
            <a:ext uri="{FF2B5EF4-FFF2-40B4-BE49-F238E27FC236}">
              <a16:creationId xmlns:a16="http://schemas.microsoft.com/office/drawing/2014/main" id="{8CB7EAE8-D4C2-4805-8E86-E3E888075A9E}"/>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90" name="直線コネクタ 289">
          <a:extLst>
            <a:ext uri="{FF2B5EF4-FFF2-40B4-BE49-F238E27FC236}">
              <a16:creationId xmlns:a16="http://schemas.microsoft.com/office/drawing/2014/main" id="{CB269A4C-E702-4D3D-A462-62382E714773}"/>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91" name="テキスト ボックス 290">
          <a:extLst>
            <a:ext uri="{FF2B5EF4-FFF2-40B4-BE49-F238E27FC236}">
              <a16:creationId xmlns:a16="http://schemas.microsoft.com/office/drawing/2014/main" id="{1204DF05-63B3-4096-8345-179856D8530C}"/>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2" name="【公営住宅】&#10;有形固定資産減価償却率グラフ枠">
          <a:extLst>
            <a:ext uri="{FF2B5EF4-FFF2-40B4-BE49-F238E27FC236}">
              <a16:creationId xmlns:a16="http://schemas.microsoft.com/office/drawing/2014/main" id="{B1BC0999-D9B0-4CCB-BB2A-482BF569EC63}"/>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139064</xdr:rowOff>
    </xdr:from>
    <xdr:to>
      <xdr:col>24</xdr:col>
      <xdr:colOff>62865</xdr:colOff>
      <xdr:row>86</xdr:row>
      <xdr:rowOff>26670</xdr:rowOff>
    </xdr:to>
    <xdr:cxnSp macro="">
      <xdr:nvCxnSpPr>
        <xdr:cNvPr id="293" name="直線コネクタ 292">
          <a:extLst>
            <a:ext uri="{FF2B5EF4-FFF2-40B4-BE49-F238E27FC236}">
              <a16:creationId xmlns:a16="http://schemas.microsoft.com/office/drawing/2014/main" id="{59DA6EA8-AC08-48CF-BE02-6BA5047DB33A}"/>
            </a:ext>
          </a:extLst>
        </xdr:cNvPr>
        <xdr:cNvCxnSpPr/>
      </xdr:nvCxnSpPr>
      <xdr:spPr>
        <a:xfrm flipV="1">
          <a:off x="4634865" y="13512164"/>
          <a:ext cx="0" cy="1259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30497</xdr:rowOff>
    </xdr:from>
    <xdr:ext cx="405111" cy="259045"/>
    <xdr:sp macro="" textlink="">
      <xdr:nvSpPr>
        <xdr:cNvPr id="294" name="【公営住宅】&#10;有形固定資産減価償却率最小値テキスト">
          <a:extLst>
            <a:ext uri="{FF2B5EF4-FFF2-40B4-BE49-F238E27FC236}">
              <a16:creationId xmlns:a16="http://schemas.microsoft.com/office/drawing/2014/main" id="{CAFB2337-950B-4E75-A196-63B95CFDBF29}"/>
            </a:ext>
          </a:extLst>
        </xdr:cNvPr>
        <xdr:cNvSpPr txBox="1"/>
      </xdr:nvSpPr>
      <xdr:spPr>
        <a:xfrm>
          <a:off x="4673600" y="1477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26670</xdr:rowOff>
    </xdr:from>
    <xdr:to>
      <xdr:col>24</xdr:col>
      <xdr:colOff>152400</xdr:colOff>
      <xdr:row>86</xdr:row>
      <xdr:rowOff>26670</xdr:rowOff>
    </xdr:to>
    <xdr:cxnSp macro="">
      <xdr:nvCxnSpPr>
        <xdr:cNvPr id="295" name="直線コネクタ 294">
          <a:extLst>
            <a:ext uri="{FF2B5EF4-FFF2-40B4-BE49-F238E27FC236}">
              <a16:creationId xmlns:a16="http://schemas.microsoft.com/office/drawing/2014/main" id="{6CDA9AE7-27C2-4D97-A568-F09E24286845}"/>
            </a:ext>
          </a:extLst>
        </xdr:cNvPr>
        <xdr:cNvCxnSpPr/>
      </xdr:nvCxnSpPr>
      <xdr:spPr>
        <a:xfrm>
          <a:off x="4546600" y="1477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85741</xdr:rowOff>
    </xdr:from>
    <xdr:ext cx="405111" cy="259045"/>
    <xdr:sp macro="" textlink="">
      <xdr:nvSpPr>
        <xdr:cNvPr id="296" name="【公営住宅】&#10;有形固定資産減価償却率最大値テキスト">
          <a:extLst>
            <a:ext uri="{FF2B5EF4-FFF2-40B4-BE49-F238E27FC236}">
              <a16:creationId xmlns:a16="http://schemas.microsoft.com/office/drawing/2014/main" id="{A7C0D2BA-081F-41B3-BC2A-47D13B346CEB}"/>
            </a:ext>
          </a:extLst>
        </xdr:cNvPr>
        <xdr:cNvSpPr txBox="1"/>
      </xdr:nvSpPr>
      <xdr:spPr>
        <a:xfrm>
          <a:off x="4673600" y="13287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139064</xdr:rowOff>
    </xdr:from>
    <xdr:to>
      <xdr:col>24</xdr:col>
      <xdr:colOff>152400</xdr:colOff>
      <xdr:row>78</xdr:row>
      <xdr:rowOff>139064</xdr:rowOff>
    </xdr:to>
    <xdr:cxnSp macro="">
      <xdr:nvCxnSpPr>
        <xdr:cNvPr id="297" name="直線コネクタ 296">
          <a:extLst>
            <a:ext uri="{FF2B5EF4-FFF2-40B4-BE49-F238E27FC236}">
              <a16:creationId xmlns:a16="http://schemas.microsoft.com/office/drawing/2014/main" id="{A71C8DFE-B54A-4394-A34B-D72D191CF912}"/>
            </a:ext>
          </a:extLst>
        </xdr:cNvPr>
        <xdr:cNvCxnSpPr/>
      </xdr:nvCxnSpPr>
      <xdr:spPr>
        <a:xfrm>
          <a:off x="4546600" y="13512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78122</xdr:rowOff>
    </xdr:from>
    <xdr:ext cx="405111" cy="259045"/>
    <xdr:sp macro="" textlink="">
      <xdr:nvSpPr>
        <xdr:cNvPr id="298" name="【公営住宅】&#10;有形固定資産減価償却率平均値テキスト">
          <a:extLst>
            <a:ext uri="{FF2B5EF4-FFF2-40B4-BE49-F238E27FC236}">
              <a16:creationId xmlns:a16="http://schemas.microsoft.com/office/drawing/2014/main" id="{71F6EBDC-2EC8-4920-95D3-E9961BA267BC}"/>
            </a:ext>
          </a:extLst>
        </xdr:cNvPr>
        <xdr:cNvSpPr txBox="1"/>
      </xdr:nvSpPr>
      <xdr:spPr>
        <a:xfrm>
          <a:off x="4673600" y="141370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99695</xdr:rowOff>
    </xdr:from>
    <xdr:to>
      <xdr:col>24</xdr:col>
      <xdr:colOff>114300</xdr:colOff>
      <xdr:row>83</xdr:row>
      <xdr:rowOff>29845</xdr:rowOff>
    </xdr:to>
    <xdr:sp macro="" textlink="">
      <xdr:nvSpPr>
        <xdr:cNvPr id="299" name="フローチャート: 判断 298">
          <a:extLst>
            <a:ext uri="{FF2B5EF4-FFF2-40B4-BE49-F238E27FC236}">
              <a16:creationId xmlns:a16="http://schemas.microsoft.com/office/drawing/2014/main" id="{5F8693BE-5DA9-412A-B478-A7F7E6946C4D}"/>
            </a:ext>
          </a:extLst>
        </xdr:cNvPr>
        <xdr:cNvSpPr/>
      </xdr:nvSpPr>
      <xdr:spPr>
        <a:xfrm>
          <a:off x="4584700" y="1415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78739</xdr:rowOff>
    </xdr:from>
    <xdr:to>
      <xdr:col>20</xdr:col>
      <xdr:colOff>38100</xdr:colOff>
      <xdr:row>83</xdr:row>
      <xdr:rowOff>8889</xdr:rowOff>
    </xdr:to>
    <xdr:sp macro="" textlink="">
      <xdr:nvSpPr>
        <xdr:cNvPr id="300" name="フローチャート: 判断 299">
          <a:extLst>
            <a:ext uri="{FF2B5EF4-FFF2-40B4-BE49-F238E27FC236}">
              <a16:creationId xmlns:a16="http://schemas.microsoft.com/office/drawing/2014/main" id="{9C467E46-7A0D-47EE-B236-9F04E3A281AB}"/>
            </a:ext>
          </a:extLst>
        </xdr:cNvPr>
        <xdr:cNvSpPr/>
      </xdr:nvSpPr>
      <xdr:spPr>
        <a:xfrm>
          <a:off x="3746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23495</xdr:rowOff>
    </xdr:from>
    <xdr:to>
      <xdr:col>15</xdr:col>
      <xdr:colOff>101600</xdr:colOff>
      <xdr:row>82</xdr:row>
      <xdr:rowOff>125095</xdr:rowOff>
    </xdr:to>
    <xdr:sp macro="" textlink="">
      <xdr:nvSpPr>
        <xdr:cNvPr id="301" name="フローチャート: 判断 300">
          <a:extLst>
            <a:ext uri="{FF2B5EF4-FFF2-40B4-BE49-F238E27FC236}">
              <a16:creationId xmlns:a16="http://schemas.microsoft.com/office/drawing/2014/main" id="{7474E114-DFE4-46D5-872F-271AB5268D11}"/>
            </a:ext>
          </a:extLst>
        </xdr:cNvPr>
        <xdr:cNvSpPr/>
      </xdr:nvSpPr>
      <xdr:spPr>
        <a:xfrm>
          <a:off x="2857500" y="1408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65405</xdr:rowOff>
    </xdr:from>
    <xdr:to>
      <xdr:col>10</xdr:col>
      <xdr:colOff>165100</xdr:colOff>
      <xdr:row>82</xdr:row>
      <xdr:rowOff>167005</xdr:rowOff>
    </xdr:to>
    <xdr:sp macro="" textlink="">
      <xdr:nvSpPr>
        <xdr:cNvPr id="302" name="フローチャート: 判断 301">
          <a:extLst>
            <a:ext uri="{FF2B5EF4-FFF2-40B4-BE49-F238E27FC236}">
              <a16:creationId xmlns:a16="http://schemas.microsoft.com/office/drawing/2014/main" id="{07E5DF69-A5A9-4C82-8A5C-F13A684BBB04}"/>
            </a:ext>
          </a:extLst>
        </xdr:cNvPr>
        <xdr:cNvSpPr/>
      </xdr:nvSpPr>
      <xdr:spPr>
        <a:xfrm>
          <a:off x="1968500" y="1412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76836</xdr:rowOff>
    </xdr:from>
    <xdr:to>
      <xdr:col>6</xdr:col>
      <xdr:colOff>38100</xdr:colOff>
      <xdr:row>83</xdr:row>
      <xdr:rowOff>6986</xdr:rowOff>
    </xdr:to>
    <xdr:sp macro="" textlink="">
      <xdr:nvSpPr>
        <xdr:cNvPr id="303" name="フローチャート: 判断 302">
          <a:extLst>
            <a:ext uri="{FF2B5EF4-FFF2-40B4-BE49-F238E27FC236}">
              <a16:creationId xmlns:a16="http://schemas.microsoft.com/office/drawing/2014/main" id="{59448327-E8AB-4030-896E-9E564A5D0035}"/>
            </a:ext>
          </a:extLst>
        </xdr:cNvPr>
        <xdr:cNvSpPr/>
      </xdr:nvSpPr>
      <xdr:spPr>
        <a:xfrm>
          <a:off x="1079500" y="1413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7F1C035B-7BE8-42DA-A419-852F2AF719E6}"/>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A86F07B0-D6AA-4746-9C84-F3400C6A5D58}"/>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6" name="テキスト ボックス 305">
          <a:extLst>
            <a:ext uri="{FF2B5EF4-FFF2-40B4-BE49-F238E27FC236}">
              <a16:creationId xmlns:a16="http://schemas.microsoft.com/office/drawing/2014/main" id="{E9263DBC-EDDF-4AD3-8AE5-0AA25FCAB64F}"/>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7" name="テキスト ボックス 306">
          <a:extLst>
            <a:ext uri="{FF2B5EF4-FFF2-40B4-BE49-F238E27FC236}">
              <a16:creationId xmlns:a16="http://schemas.microsoft.com/office/drawing/2014/main" id="{B74369D1-B905-460F-8FD2-67B835ED6E91}"/>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8" name="テキスト ボックス 307">
          <a:extLst>
            <a:ext uri="{FF2B5EF4-FFF2-40B4-BE49-F238E27FC236}">
              <a16:creationId xmlns:a16="http://schemas.microsoft.com/office/drawing/2014/main" id="{A6FCB3B0-3187-4FDB-9BF1-2467DA21E7AF}"/>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29211</xdr:rowOff>
    </xdr:from>
    <xdr:to>
      <xdr:col>24</xdr:col>
      <xdr:colOff>114300</xdr:colOff>
      <xdr:row>82</xdr:row>
      <xdr:rowOff>130811</xdr:rowOff>
    </xdr:to>
    <xdr:sp macro="" textlink="">
      <xdr:nvSpPr>
        <xdr:cNvPr id="309" name="楕円 308">
          <a:extLst>
            <a:ext uri="{FF2B5EF4-FFF2-40B4-BE49-F238E27FC236}">
              <a16:creationId xmlns:a16="http://schemas.microsoft.com/office/drawing/2014/main" id="{EA7C699A-005A-4F48-BF3A-27EF777E4063}"/>
            </a:ext>
          </a:extLst>
        </xdr:cNvPr>
        <xdr:cNvSpPr/>
      </xdr:nvSpPr>
      <xdr:spPr>
        <a:xfrm>
          <a:off x="4584700" y="14088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52088</xdr:rowOff>
    </xdr:from>
    <xdr:ext cx="405111" cy="259045"/>
    <xdr:sp macro="" textlink="">
      <xdr:nvSpPr>
        <xdr:cNvPr id="310" name="【公営住宅】&#10;有形固定資産減価償却率該当値テキスト">
          <a:extLst>
            <a:ext uri="{FF2B5EF4-FFF2-40B4-BE49-F238E27FC236}">
              <a16:creationId xmlns:a16="http://schemas.microsoft.com/office/drawing/2014/main" id="{082C563B-5DCF-4144-821C-5E79D39E8848}"/>
            </a:ext>
          </a:extLst>
        </xdr:cNvPr>
        <xdr:cNvSpPr txBox="1"/>
      </xdr:nvSpPr>
      <xdr:spPr>
        <a:xfrm>
          <a:off x="4673600" y="13939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160655</xdr:rowOff>
    </xdr:from>
    <xdr:to>
      <xdr:col>20</xdr:col>
      <xdr:colOff>38100</xdr:colOff>
      <xdr:row>82</xdr:row>
      <xdr:rowOff>90805</xdr:rowOff>
    </xdr:to>
    <xdr:sp macro="" textlink="">
      <xdr:nvSpPr>
        <xdr:cNvPr id="311" name="楕円 310">
          <a:extLst>
            <a:ext uri="{FF2B5EF4-FFF2-40B4-BE49-F238E27FC236}">
              <a16:creationId xmlns:a16="http://schemas.microsoft.com/office/drawing/2014/main" id="{89DEB6B8-853D-4021-964F-3E6FAC258A4E}"/>
            </a:ext>
          </a:extLst>
        </xdr:cNvPr>
        <xdr:cNvSpPr/>
      </xdr:nvSpPr>
      <xdr:spPr>
        <a:xfrm>
          <a:off x="3746500" y="1404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40005</xdr:rowOff>
    </xdr:from>
    <xdr:to>
      <xdr:col>24</xdr:col>
      <xdr:colOff>63500</xdr:colOff>
      <xdr:row>82</xdr:row>
      <xdr:rowOff>80011</xdr:rowOff>
    </xdr:to>
    <xdr:cxnSp macro="">
      <xdr:nvCxnSpPr>
        <xdr:cNvPr id="312" name="直線コネクタ 311">
          <a:extLst>
            <a:ext uri="{FF2B5EF4-FFF2-40B4-BE49-F238E27FC236}">
              <a16:creationId xmlns:a16="http://schemas.microsoft.com/office/drawing/2014/main" id="{3D44E1FB-9A02-40BC-98D8-8A44E3D26324}"/>
            </a:ext>
          </a:extLst>
        </xdr:cNvPr>
        <xdr:cNvCxnSpPr/>
      </xdr:nvCxnSpPr>
      <xdr:spPr>
        <a:xfrm>
          <a:off x="3797300" y="14098905"/>
          <a:ext cx="8382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122555</xdr:rowOff>
    </xdr:from>
    <xdr:to>
      <xdr:col>15</xdr:col>
      <xdr:colOff>101600</xdr:colOff>
      <xdr:row>82</xdr:row>
      <xdr:rowOff>52705</xdr:rowOff>
    </xdr:to>
    <xdr:sp macro="" textlink="">
      <xdr:nvSpPr>
        <xdr:cNvPr id="313" name="楕円 312">
          <a:extLst>
            <a:ext uri="{FF2B5EF4-FFF2-40B4-BE49-F238E27FC236}">
              <a16:creationId xmlns:a16="http://schemas.microsoft.com/office/drawing/2014/main" id="{A87B6F30-E5F7-4FAC-AE82-D90A1596B346}"/>
            </a:ext>
          </a:extLst>
        </xdr:cNvPr>
        <xdr:cNvSpPr/>
      </xdr:nvSpPr>
      <xdr:spPr>
        <a:xfrm>
          <a:off x="2857500" y="1401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1905</xdr:rowOff>
    </xdr:from>
    <xdr:to>
      <xdr:col>19</xdr:col>
      <xdr:colOff>177800</xdr:colOff>
      <xdr:row>82</xdr:row>
      <xdr:rowOff>40005</xdr:rowOff>
    </xdr:to>
    <xdr:cxnSp macro="">
      <xdr:nvCxnSpPr>
        <xdr:cNvPr id="314" name="直線コネクタ 313">
          <a:extLst>
            <a:ext uri="{FF2B5EF4-FFF2-40B4-BE49-F238E27FC236}">
              <a16:creationId xmlns:a16="http://schemas.microsoft.com/office/drawing/2014/main" id="{EDC8C518-77A7-47E1-83EB-D03D8D36EFB2}"/>
            </a:ext>
          </a:extLst>
        </xdr:cNvPr>
        <xdr:cNvCxnSpPr/>
      </xdr:nvCxnSpPr>
      <xdr:spPr>
        <a:xfrm>
          <a:off x="2908300" y="1406080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82550</xdr:rowOff>
    </xdr:from>
    <xdr:to>
      <xdr:col>10</xdr:col>
      <xdr:colOff>165100</xdr:colOff>
      <xdr:row>82</xdr:row>
      <xdr:rowOff>12700</xdr:rowOff>
    </xdr:to>
    <xdr:sp macro="" textlink="">
      <xdr:nvSpPr>
        <xdr:cNvPr id="315" name="楕円 314">
          <a:extLst>
            <a:ext uri="{FF2B5EF4-FFF2-40B4-BE49-F238E27FC236}">
              <a16:creationId xmlns:a16="http://schemas.microsoft.com/office/drawing/2014/main" id="{87E7B709-C3D6-4911-A41E-74D56D8D0D4F}"/>
            </a:ext>
          </a:extLst>
        </xdr:cNvPr>
        <xdr:cNvSpPr/>
      </xdr:nvSpPr>
      <xdr:spPr>
        <a:xfrm>
          <a:off x="1968500" y="1397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133350</xdr:rowOff>
    </xdr:from>
    <xdr:to>
      <xdr:col>15</xdr:col>
      <xdr:colOff>50800</xdr:colOff>
      <xdr:row>82</xdr:row>
      <xdr:rowOff>1905</xdr:rowOff>
    </xdr:to>
    <xdr:cxnSp macro="">
      <xdr:nvCxnSpPr>
        <xdr:cNvPr id="316" name="直線コネクタ 315">
          <a:extLst>
            <a:ext uri="{FF2B5EF4-FFF2-40B4-BE49-F238E27FC236}">
              <a16:creationId xmlns:a16="http://schemas.microsoft.com/office/drawing/2014/main" id="{8E7B7DE6-A2E3-494C-8A7A-951AA7209229}"/>
            </a:ext>
          </a:extLst>
        </xdr:cNvPr>
        <xdr:cNvCxnSpPr/>
      </xdr:nvCxnSpPr>
      <xdr:spPr>
        <a:xfrm>
          <a:off x="2019300" y="1402080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42545</xdr:rowOff>
    </xdr:from>
    <xdr:to>
      <xdr:col>6</xdr:col>
      <xdr:colOff>38100</xdr:colOff>
      <xdr:row>81</xdr:row>
      <xdr:rowOff>144145</xdr:rowOff>
    </xdr:to>
    <xdr:sp macro="" textlink="">
      <xdr:nvSpPr>
        <xdr:cNvPr id="317" name="楕円 316">
          <a:extLst>
            <a:ext uri="{FF2B5EF4-FFF2-40B4-BE49-F238E27FC236}">
              <a16:creationId xmlns:a16="http://schemas.microsoft.com/office/drawing/2014/main" id="{217551F7-4CDD-44A8-B008-092187E68F18}"/>
            </a:ext>
          </a:extLst>
        </xdr:cNvPr>
        <xdr:cNvSpPr/>
      </xdr:nvSpPr>
      <xdr:spPr>
        <a:xfrm>
          <a:off x="1079500" y="1392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93345</xdr:rowOff>
    </xdr:from>
    <xdr:to>
      <xdr:col>10</xdr:col>
      <xdr:colOff>114300</xdr:colOff>
      <xdr:row>81</xdr:row>
      <xdr:rowOff>133350</xdr:rowOff>
    </xdr:to>
    <xdr:cxnSp macro="">
      <xdr:nvCxnSpPr>
        <xdr:cNvPr id="318" name="直線コネクタ 317">
          <a:extLst>
            <a:ext uri="{FF2B5EF4-FFF2-40B4-BE49-F238E27FC236}">
              <a16:creationId xmlns:a16="http://schemas.microsoft.com/office/drawing/2014/main" id="{0212BCDF-CAFD-4921-9A82-C4E202211B7D}"/>
            </a:ext>
          </a:extLst>
        </xdr:cNvPr>
        <xdr:cNvCxnSpPr/>
      </xdr:nvCxnSpPr>
      <xdr:spPr>
        <a:xfrm>
          <a:off x="1130300" y="1398079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16</xdr:rowOff>
    </xdr:from>
    <xdr:ext cx="405111" cy="259045"/>
    <xdr:sp macro="" textlink="">
      <xdr:nvSpPr>
        <xdr:cNvPr id="319" name="n_1aveValue【公営住宅】&#10;有形固定資産減価償却率">
          <a:extLst>
            <a:ext uri="{FF2B5EF4-FFF2-40B4-BE49-F238E27FC236}">
              <a16:creationId xmlns:a16="http://schemas.microsoft.com/office/drawing/2014/main" id="{F1D8F3BB-22C3-4B15-9A0F-D5CA6708284E}"/>
            </a:ext>
          </a:extLst>
        </xdr:cNvPr>
        <xdr:cNvSpPr txBox="1"/>
      </xdr:nvSpPr>
      <xdr:spPr>
        <a:xfrm>
          <a:off x="3582044" y="1423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116222</xdr:rowOff>
    </xdr:from>
    <xdr:ext cx="405111" cy="259045"/>
    <xdr:sp macro="" textlink="">
      <xdr:nvSpPr>
        <xdr:cNvPr id="320" name="n_2aveValue【公営住宅】&#10;有形固定資産減価償却率">
          <a:extLst>
            <a:ext uri="{FF2B5EF4-FFF2-40B4-BE49-F238E27FC236}">
              <a16:creationId xmlns:a16="http://schemas.microsoft.com/office/drawing/2014/main" id="{97583B08-56CA-487F-B094-814CB1FF097B}"/>
            </a:ext>
          </a:extLst>
        </xdr:cNvPr>
        <xdr:cNvSpPr txBox="1"/>
      </xdr:nvSpPr>
      <xdr:spPr>
        <a:xfrm>
          <a:off x="2705744" y="1417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158132</xdr:rowOff>
    </xdr:from>
    <xdr:ext cx="405111" cy="259045"/>
    <xdr:sp macro="" textlink="">
      <xdr:nvSpPr>
        <xdr:cNvPr id="321" name="n_3aveValue【公営住宅】&#10;有形固定資産減価償却率">
          <a:extLst>
            <a:ext uri="{FF2B5EF4-FFF2-40B4-BE49-F238E27FC236}">
              <a16:creationId xmlns:a16="http://schemas.microsoft.com/office/drawing/2014/main" id="{5D8AF987-AF82-421D-BAE7-47190A3E38EB}"/>
            </a:ext>
          </a:extLst>
        </xdr:cNvPr>
        <xdr:cNvSpPr txBox="1"/>
      </xdr:nvSpPr>
      <xdr:spPr>
        <a:xfrm>
          <a:off x="1816744" y="1421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169563</xdr:rowOff>
    </xdr:from>
    <xdr:ext cx="405111" cy="259045"/>
    <xdr:sp macro="" textlink="">
      <xdr:nvSpPr>
        <xdr:cNvPr id="322" name="n_4aveValue【公営住宅】&#10;有形固定資産減価償却率">
          <a:extLst>
            <a:ext uri="{FF2B5EF4-FFF2-40B4-BE49-F238E27FC236}">
              <a16:creationId xmlns:a16="http://schemas.microsoft.com/office/drawing/2014/main" id="{345895B2-536C-4D04-A1C0-856AA51ECF9B}"/>
            </a:ext>
          </a:extLst>
        </xdr:cNvPr>
        <xdr:cNvSpPr txBox="1"/>
      </xdr:nvSpPr>
      <xdr:spPr>
        <a:xfrm>
          <a:off x="927744" y="14228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107332</xdr:rowOff>
    </xdr:from>
    <xdr:ext cx="405111" cy="259045"/>
    <xdr:sp macro="" textlink="">
      <xdr:nvSpPr>
        <xdr:cNvPr id="323" name="n_1mainValue【公営住宅】&#10;有形固定資産減価償却率">
          <a:extLst>
            <a:ext uri="{FF2B5EF4-FFF2-40B4-BE49-F238E27FC236}">
              <a16:creationId xmlns:a16="http://schemas.microsoft.com/office/drawing/2014/main" id="{88DF670A-EFB2-430D-8082-E44C845993A1}"/>
            </a:ext>
          </a:extLst>
        </xdr:cNvPr>
        <xdr:cNvSpPr txBox="1"/>
      </xdr:nvSpPr>
      <xdr:spPr>
        <a:xfrm>
          <a:off x="3582044" y="1382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69232</xdr:rowOff>
    </xdr:from>
    <xdr:ext cx="405111" cy="259045"/>
    <xdr:sp macro="" textlink="">
      <xdr:nvSpPr>
        <xdr:cNvPr id="324" name="n_2mainValue【公営住宅】&#10;有形固定資産減価償却率">
          <a:extLst>
            <a:ext uri="{FF2B5EF4-FFF2-40B4-BE49-F238E27FC236}">
              <a16:creationId xmlns:a16="http://schemas.microsoft.com/office/drawing/2014/main" id="{F2C48385-55C4-41D1-BCE6-090A6E6B691F}"/>
            </a:ext>
          </a:extLst>
        </xdr:cNvPr>
        <xdr:cNvSpPr txBox="1"/>
      </xdr:nvSpPr>
      <xdr:spPr>
        <a:xfrm>
          <a:off x="2705744" y="1378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29227</xdr:rowOff>
    </xdr:from>
    <xdr:ext cx="405111" cy="259045"/>
    <xdr:sp macro="" textlink="">
      <xdr:nvSpPr>
        <xdr:cNvPr id="325" name="n_3mainValue【公営住宅】&#10;有形固定資産減価償却率">
          <a:extLst>
            <a:ext uri="{FF2B5EF4-FFF2-40B4-BE49-F238E27FC236}">
              <a16:creationId xmlns:a16="http://schemas.microsoft.com/office/drawing/2014/main" id="{8DBDDD24-10FE-41B8-8D49-9730A5518458}"/>
            </a:ext>
          </a:extLst>
        </xdr:cNvPr>
        <xdr:cNvSpPr txBox="1"/>
      </xdr:nvSpPr>
      <xdr:spPr>
        <a:xfrm>
          <a:off x="1816744" y="1374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160672</xdr:rowOff>
    </xdr:from>
    <xdr:ext cx="405111" cy="259045"/>
    <xdr:sp macro="" textlink="">
      <xdr:nvSpPr>
        <xdr:cNvPr id="326" name="n_4mainValue【公営住宅】&#10;有形固定資産減価償却率">
          <a:extLst>
            <a:ext uri="{FF2B5EF4-FFF2-40B4-BE49-F238E27FC236}">
              <a16:creationId xmlns:a16="http://schemas.microsoft.com/office/drawing/2014/main" id="{39557A58-D61A-43EA-8079-A05A33427B9B}"/>
            </a:ext>
          </a:extLst>
        </xdr:cNvPr>
        <xdr:cNvSpPr txBox="1"/>
      </xdr:nvSpPr>
      <xdr:spPr>
        <a:xfrm>
          <a:off x="927744" y="1370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7" name="正方形/長方形 326">
          <a:extLst>
            <a:ext uri="{FF2B5EF4-FFF2-40B4-BE49-F238E27FC236}">
              <a16:creationId xmlns:a16="http://schemas.microsoft.com/office/drawing/2014/main" id="{F7FCA521-B1A3-497F-88DF-9ABBDBA685D5}"/>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8" name="正方形/長方形 327">
          <a:extLst>
            <a:ext uri="{FF2B5EF4-FFF2-40B4-BE49-F238E27FC236}">
              <a16:creationId xmlns:a16="http://schemas.microsoft.com/office/drawing/2014/main" id="{530728C6-9709-428E-BA7F-27B88EA44E24}"/>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9" name="正方形/長方形 328">
          <a:extLst>
            <a:ext uri="{FF2B5EF4-FFF2-40B4-BE49-F238E27FC236}">
              <a16:creationId xmlns:a16="http://schemas.microsoft.com/office/drawing/2014/main" id="{F246C879-3DEC-4C72-ABC0-5B88079A4A95}"/>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30" name="正方形/長方形 329">
          <a:extLst>
            <a:ext uri="{FF2B5EF4-FFF2-40B4-BE49-F238E27FC236}">
              <a16:creationId xmlns:a16="http://schemas.microsoft.com/office/drawing/2014/main" id="{5B0B24AE-E3CF-4025-AFEE-95A5843BD068}"/>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31" name="正方形/長方形 330">
          <a:extLst>
            <a:ext uri="{FF2B5EF4-FFF2-40B4-BE49-F238E27FC236}">
              <a16:creationId xmlns:a16="http://schemas.microsoft.com/office/drawing/2014/main" id="{A5633695-B526-4BEE-98E6-1F089FC326F2}"/>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2" name="正方形/長方形 331">
          <a:extLst>
            <a:ext uri="{FF2B5EF4-FFF2-40B4-BE49-F238E27FC236}">
              <a16:creationId xmlns:a16="http://schemas.microsoft.com/office/drawing/2014/main" id="{8E64A56E-DE72-45AB-8174-8A2B64DFC443}"/>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3" name="正方形/長方形 332">
          <a:extLst>
            <a:ext uri="{FF2B5EF4-FFF2-40B4-BE49-F238E27FC236}">
              <a16:creationId xmlns:a16="http://schemas.microsoft.com/office/drawing/2014/main" id="{91DF0E6D-68CC-4954-B240-5838AFC4D01A}"/>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4" name="正方形/長方形 333">
          <a:extLst>
            <a:ext uri="{FF2B5EF4-FFF2-40B4-BE49-F238E27FC236}">
              <a16:creationId xmlns:a16="http://schemas.microsoft.com/office/drawing/2014/main" id="{C2E6AAA7-9FC5-42F3-8BBB-BBF02A8E2837}"/>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5" name="テキスト ボックス 334">
          <a:extLst>
            <a:ext uri="{FF2B5EF4-FFF2-40B4-BE49-F238E27FC236}">
              <a16:creationId xmlns:a16="http://schemas.microsoft.com/office/drawing/2014/main" id="{DBAF7B0E-A9E6-43DB-A520-54ACD2F9B6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6" name="直線コネクタ 335">
          <a:extLst>
            <a:ext uri="{FF2B5EF4-FFF2-40B4-BE49-F238E27FC236}">
              <a16:creationId xmlns:a16="http://schemas.microsoft.com/office/drawing/2014/main" id="{EC3A8271-A8E6-4DD3-BAC0-9EEC669B6CE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7" name="直線コネクタ 336">
          <a:extLst>
            <a:ext uri="{FF2B5EF4-FFF2-40B4-BE49-F238E27FC236}">
              <a16:creationId xmlns:a16="http://schemas.microsoft.com/office/drawing/2014/main" id="{C12462E0-FB13-4066-8C65-8AE8E793DE92}"/>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8" name="テキスト ボックス 337">
          <a:extLst>
            <a:ext uri="{FF2B5EF4-FFF2-40B4-BE49-F238E27FC236}">
              <a16:creationId xmlns:a16="http://schemas.microsoft.com/office/drawing/2014/main" id="{68D51C1B-9C68-41EC-A27B-8D3B97C9631D}"/>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9" name="直線コネクタ 338">
          <a:extLst>
            <a:ext uri="{FF2B5EF4-FFF2-40B4-BE49-F238E27FC236}">
              <a16:creationId xmlns:a16="http://schemas.microsoft.com/office/drawing/2014/main" id="{753AB6CF-65E5-48AE-BDB7-D6232D78C86B}"/>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40" name="テキスト ボックス 339">
          <a:extLst>
            <a:ext uri="{FF2B5EF4-FFF2-40B4-BE49-F238E27FC236}">
              <a16:creationId xmlns:a16="http://schemas.microsoft.com/office/drawing/2014/main" id="{088B4876-10EE-4992-9CD4-64E5C8800032}"/>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41" name="直線コネクタ 340">
          <a:extLst>
            <a:ext uri="{FF2B5EF4-FFF2-40B4-BE49-F238E27FC236}">
              <a16:creationId xmlns:a16="http://schemas.microsoft.com/office/drawing/2014/main" id="{4F97F1FC-1CEA-46E7-B6DF-7BFFEF985ED1}"/>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42" name="テキスト ボックス 341">
          <a:extLst>
            <a:ext uri="{FF2B5EF4-FFF2-40B4-BE49-F238E27FC236}">
              <a16:creationId xmlns:a16="http://schemas.microsoft.com/office/drawing/2014/main" id="{E2E28E13-9913-416B-9995-B8C613E9D01E}"/>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3" name="直線コネクタ 342">
          <a:extLst>
            <a:ext uri="{FF2B5EF4-FFF2-40B4-BE49-F238E27FC236}">
              <a16:creationId xmlns:a16="http://schemas.microsoft.com/office/drawing/2014/main" id="{C3669E50-23A4-46EA-B8A4-B910ED7EE1BA}"/>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4" name="テキスト ボックス 343">
          <a:extLst>
            <a:ext uri="{FF2B5EF4-FFF2-40B4-BE49-F238E27FC236}">
              <a16:creationId xmlns:a16="http://schemas.microsoft.com/office/drawing/2014/main" id="{E88A91F7-64FF-4652-BD5C-6D16BAE4FF12}"/>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5" name="直線コネクタ 344">
          <a:extLst>
            <a:ext uri="{FF2B5EF4-FFF2-40B4-BE49-F238E27FC236}">
              <a16:creationId xmlns:a16="http://schemas.microsoft.com/office/drawing/2014/main" id="{3F4DB70A-4700-41F0-99BB-5161A811ABEB}"/>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6" name="テキスト ボックス 345">
          <a:extLst>
            <a:ext uri="{FF2B5EF4-FFF2-40B4-BE49-F238E27FC236}">
              <a16:creationId xmlns:a16="http://schemas.microsoft.com/office/drawing/2014/main" id="{4A77557D-4309-493D-BD19-A9DAB3BF6AA2}"/>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7" name="直線コネクタ 346">
          <a:extLst>
            <a:ext uri="{FF2B5EF4-FFF2-40B4-BE49-F238E27FC236}">
              <a16:creationId xmlns:a16="http://schemas.microsoft.com/office/drawing/2014/main" id="{B7201D42-5F85-45F7-8719-FA7ED0123F97}"/>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8" name="テキスト ボックス 347">
          <a:extLst>
            <a:ext uri="{FF2B5EF4-FFF2-40B4-BE49-F238E27FC236}">
              <a16:creationId xmlns:a16="http://schemas.microsoft.com/office/drawing/2014/main" id="{4FB9D4DE-F32A-4621-8917-24F2A239EDB4}"/>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9" name="【公営住宅】&#10;一人当たり面積グラフ枠">
          <a:extLst>
            <a:ext uri="{FF2B5EF4-FFF2-40B4-BE49-F238E27FC236}">
              <a16:creationId xmlns:a16="http://schemas.microsoft.com/office/drawing/2014/main" id="{851798C0-BC1F-4692-9776-B261374B7682}"/>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111379</xdr:rowOff>
    </xdr:from>
    <xdr:to>
      <xdr:col>54</xdr:col>
      <xdr:colOff>189865</xdr:colOff>
      <xdr:row>86</xdr:row>
      <xdr:rowOff>88519</xdr:rowOff>
    </xdr:to>
    <xdr:cxnSp macro="">
      <xdr:nvCxnSpPr>
        <xdr:cNvPr id="350" name="直線コネクタ 349">
          <a:extLst>
            <a:ext uri="{FF2B5EF4-FFF2-40B4-BE49-F238E27FC236}">
              <a16:creationId xmlns:a16="http://schemas.microsoft.com/office/drawing/2014/main" id="{CDC0A6EF-CB4F-47B9-9AF6-24AABAACED7F}"/>
            </a:ext>
          </a:extLst>
        </xdr:cNvPr>
        <xdr:cNvCxnSpPr/>
      </xdr:nvCxnSpPr>
      <xdr:spPr>
        <a:xfrm flipV="1">
          <a:off x="10476865" y="13484479"/>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92346</xdr:rowOff>
    </xdr:from>
    <xdr:ext cx="469744" cy="259045"/>
    <xdr:sp macro="" textlink="">
      <xdr:nvSpPr>
        <xdr:cNvPr id="351" name="【公営住宅】&#10;一人当たり面積最小値テキスト">
          <a:extLst>
            <a:ext uri="{FF2B5EF4-FFF2-40B4-BE49-F238E27FC236}">
              <a16:creationId xmlns:a16="http://schemas.microsoft.com/office/drawing/2014/main" id="{B128C005-4978-49F5-823C-73BA55278865}"/>
            </a:ext>
          </a:extLst>
        </xdr:cNvPr>
        <xdr:cNvSpPr txBox="1"/>
      </xdr:nvSpPr>
      <xdr:spPr>
        <a:xfrm>
          <a:off x="10515600" y="14837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88519</xdr:rowOff>
    </xdr:from>
    <xdr:to>
      <xdr:col>55</xdr:col>
      <xdr:colOff>88900</xdr:colOff>
      <xdr:row>86</xdr:row>
      <xdr:rowOff>88519</xdr:rowOff>
    </xdr:to>
    <xdr:cxnSp macro="">
      <xdr:nvCxnSpPr>
        <xdr:cNvPr id="352" name="直線コネクタ 351">
          <a:extLst>
            <a:ext uri="{FF2B5EF4-FFF2-40B4-BE49-F238E27FC236}">
              <a16:creationId xmlns:a16="http://schemas.microsoft.com/office/drawing/2014/main" id="{1C25AAE3-9D75-4FB9-830B-DF64495A687F}"/>
            </a:ext>
          </a:extLst>
        </xdr:cNvPr>
        <xdr:cNvCxnSpPr/>
      </xdr:nvCxnSpPr>
      <xdr:spPr>
        <a:xfrm>
          <a:off x="10388600" y="14833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58056</xdr:rowOff>
    </xdr:from>
    <xdr:ext cx="534377" cy="259045"/>
    <xdr:sp macro="" textlink="">
      <xdr:nvSpPr>
        <xdr:cNvPr id="353" name="【公営住宅】&#10;一人当たり面積最大値テキスト">
          <a:extLst>
            <a:ext uri="{FF2B5EF4-FFF2-40B4-BE49-F238E27FC236}">
              <a16:creationId xmlns:a16="http://schemas.microsoft.com/office/drawing/2014/main" id="{D4DCEE0E-3AC0-4A02-815E-E8E3FBAE4864}"/>
            </a:ext>
          </a:extLst>
        </xdr:cNvPr>
        <xdr:cNvSpPr txBox="1"/>
      </xdr:nvSpPr>
      <xdr:spPr>
        <a:xfrm>
          <a:off x="10515600" y="1325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111379</xdr:rowOff>
    </xdr:from>
    <xdr:to>
      <xdr:col>55</xdr:col>
      <xdr:colOff>88900</xdr:colOff>
      <xdr:row>78</xdr:row>
      <xdr:rowOff>111379</xdr:rowOff>
    </xdr:to>
    <xdr:cxnSp macro="">
      <xdr:nvCxnSpPr>
        <xdr:cNvPr id="354" name="直線コネクタ 353">
          <a:extLst>
            <a:ext uri="{FF2B5EF4-FFF2-40B4-BE49-F238E27FC236}">
              <a16:creationId xmlns:a16="http://schemas.microsoft.com/office/drawing/2014/main" id="{96AB4891-929B-4E59-969C-5E59277AC939}"/>
            </a:ext>
          </a:extLst>
        </xdr:cNvPr>
        <xdr:cNvCxnSpPr/>
      </xdr:nvCxnSpPr>
      <xdr:spPr>
        <a:xfrm>
          <a:off x="10388600" y="13484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161307</xdr:rowOff>
    </xdr:from>
    <xdr:ext cx="469744" cy="259045"/>
    <xdr:sp macro="" textlink="">
      <xdr:nvSpPr>
        <xdr:cNvPr id="355" name="【公営住宅】&#10;一人当たり面積平均値テキスト">
          <a:extLst>
            <a:ext uri="{FF2B5EF4-FFF2-40B4-BE49-F238E27FC236}">
              <a16:creationId xmlns:a16="http://schemas.microsoft.com/office/drawing/2014/main" id="{B022023C-8CE7-4A32-97C1-3DBADCEE04C1}"/>
            </a:ext>
          </a:extLst>
        </xdr:cNvPr>
        <xdr:cNvSpPr txBox="1"/>
      </xdr:nvSpPr>
      <xdr:spPr>
        <a:xfrm>
          <a:off x="10515600" y="14391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138430</xdr:rowOff>
    </xdr:from>
    <xdr:to>
      <xdr:col>55</xdr:col>
      <xdr:colOff>50800</xdr:colOff>
      <xdr:row>85</xdr:row>
      <xdr:rowOff>68580</xdr:rowOff>
    </xdr:to>
    <xdr:sp macro="" textlink="">
      <xdr:nvSpPr>
        <xdr:cNvPr id="356" name="フローチャート: 判断 355">
          <a:extLst>
            <a:ext uri="{FF2B5EF4-FFF2-40B4-BE49-F238E27FC236}">
              <a16:creationId xmlns:a16="http://schemas.microsoft.com/office/drawing/2014/main" id="{920D0F48-945F-48C1-B552-598033745DC4}"/>
            </a:ext>
          </a:extLst>
        </xdr:cNvPr>
        <xdr:cNvSpPr/>
      </xdr:nvSpPr>
      <xdr:spPr>
        <a:xfrm>
          <a:off x="10426700" y="1454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162688</xdr:rowOff>
    </xdr:from>
    <xdr:to>
      <xdr:col>50</xdr:col>
      <xdr:colOff>165100</xdr:colOff>
      <xdr:row>85</xdr:row>
      <xdr:rowOff>92838</xdr:rowOff>
    </xdr:to>
    <xdr:sp macro="" textlink="">
      <xdr:nvSpPr>
        <xdr:cNvPr id="357" name="フローチャート: 判断 356">
          <a:extLst>
            <a:ext uri="{FF2B5EF4-FFF2-40B4-BE49-F238E27FC236}">
              <a16:creationId xmlns:a16="http://schemas.microsoft.com/office/drawing/2014/main" id="{9A5F78E7-066B-4F51-8565-DFCB8C121982}"/>
            </a:ext>
          </a:extLst>
        </xdr:cNvPr>
        <xdr:cNvSpPr/>
      </xdr:nvSpPr>
      <xdr:spPr>
        <a:xfrm>
          <a:off x="9588500" y="14564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156718</xdr:rowOff>
    </xdr:from>
    <xdr:to>
      <xdr:col>46</xdr:col>
      <xdr:colOff>38100</xdr:colOff>
      <xdr:row>85</xdr:row>
      <xdr:rowOff>86868</xdr:rowOff>
    </xdr:to>
    <xdr:sp macro="" textlink="">
      <xdr:nvSpPr>
        <xdr:cNvPr id="358" name="フローチャート: 判断 357">
          <a:extLst>
            <a:ext uri="{FF2B5EF4-FFF2-40B4-BE49-F238E27FC236}">
              <a16:creationId xmlns:a16="http://schemas.microsoft.com/office/drawing/2014/main" id="{19F8F685-397A-40CE-97FD-E5377154E1BB}"/>
            </a:ext>
          </a:extLst>
        </xdr:cNvPr>
        <xdr:cNvSpPr/>
      </xdr:nvSpPr>
      <xdr:spPr>
        <a:xfrm>
          <a:off x="8699500" y="14558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6986</xdr:rowOff>
    </xdr:from>
    <xdr:to>
      <xdr:col>41</xdr:col>
      <xdr:colOff>101600</xdr:colOff>
      <xdr:row>85</xdr:row>
      <xdr:rowOff>108586</xdr:rowOff>
    </xdr:to>
    <xdr:sp macro="" textlink="">
      <xdr:nvSpPr>
        <xdr:cNvPr id="359" name="フローチャート: 判断 358">
          <a:extLst>
            <a:ext uri="{FF2B5EF4-FFF2-40B4-BE49-F238E27FC236}">
              <a16:creationId xmlns:a16="http://schemas.microsoft.com/office/drawing/2014/main" id="{E49C8A42-DED9-4483-B4D4-6D3148648838}"/>
            </a:ext>
          </a:extLst>
        </xdr:cNvPr>
        <xdr:cNvSpPr/>
      </xdr:nvSpPr>
      <xdr:spPr>
        <a:xfrm>
          <a:off x="7810500" y="14580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15239</xdr:rowOff>
    </xdr:from>
    <xdr:to>
      <xdr:col>36</xdr:col>
      <xdr:colOff>165100</xdr:colOff>
      <xdr:row>85</xdr:row>
      <xdr:rowOff>116839</xdr:rowOff>
    </xdr:to>
    <xdr:sp macro="" textlink="">
      <xdr:nvSpPr>
        <xdr:cNvPr id="360" name="フローチャート: 判断 359">
          <a:extLst>
            <a:ext uri="{FF2B5EF4-FFF2-40B4-BE49-F238E27FC236}">
              <a16:creationId xmlns:a16="http://schemas.microsoft.com/office/drawing/2014/main" id="{51E36E59-CDD3-4EB2-BD38-561642A4D8C3}"/>
            </a:ext>
          </a:extLst>
        </xdr:cNvPr>
        <xdr:cNvSpPr/>
      </xdr:nvSpPr>
      <xdr:spPr>
        <a:xfrm>
          <a:off x="6921500" y="14588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A5D23208-2031-48A0-BE01-5ECD630CED78}"/>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3D2220CB-23E6-47A6-BB98-ABF3C6B96661}"/>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3" name="テキスト ボックス 362">
          <a:extLst>
            <a:ext uri="{FF2B5EF4-FFF2-40B4-BE49-F238E27FC236}">
              <a16:creationId xmlns:a16="http://schemas.microsoft.com/office/drawing/2014/main" id="{FF137BB0-4FBD-4813-96D7-5976F621A7C6}"/>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4" name="テキスト ボックス 363">
          <a:extLst>
            <a:ext uri="{FF2B5EF4-FFF2-40B4-BE49-F238E27FC236}">
              <a16:creationId xmlns:a16="http://schemas.microsoft.com/office/drawing/2014/main" id="{2F0DA645-ACE6-463D-8E5D-3B7D0D7C985E}"/>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5" name="テキスト ボックス 364">
          <a:extLst>
            <a:ext uri="{FF2B5EF4-FFF2-40B4-BE49-F238E27FC236}">
              <a16:creationId xmlns:a16="http://schemas.microsoft.com/office/drawing/2014/main" id="{1B1BAD4A-E29A-45A8-95DE-82582D3C0012}"/>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99440</xdr:rowOff>
    </xdr:from>
    <xdr:to>
      <xdr:col>55</xdr:col>
      <xdr:colOff>50800</xdr:colOff>
      <xdr:row>86</xdr:row>
      <xdr:rowOff>29590</xdr:rowOff>
    </xdr:to>
    <xdr:sp macro="" textlink="">
      <xdr:nvSpPr>
        <xdr:cNvPr id="366" name="楕円 365">
          <a:extLst>
            <a:ext uri="{FF2B5EF4-FFF2-40B4-BE49-F238E27FC236}">
              <a16:creationId xmlns:a16="http://schemas.microsoft.com/office/drawing/2014/main" id="{23B1DDDC-EF92-4497-A16D-98846199ADA9}"/>
            </a:ext>
          </a:extLst>
        </xdr:cNvPr>
        <xdr:cNvSpPr/>
      </xdr:nvSpPr>
      <xdr:spPr>
        <a:xfrm>
          <a:off x="10426700" y="1467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14367</xdr:rowOff>
    </xdr:from>
    <xdr:ext cx="469744" cy="259045"/>
    <xdr:sp macro="" textlink="">
      <xdr:nvSpPr>
        <xdr:cNvPr id="367" name="【公営住宅】&#10;一人当たり面積該当値テキスト">
          <a:extLst>
            <a:ext uri="{FF2B5EF4-FFF2-40B4-BE49-F238E27FC236}">
              <a16:creationId xmlns:a16="http://schemas.microsoft.com/office/drawing/2014/main" id="{82215D8E-2C5D-47DC-A81F-750357F83A16}"/>
            </a:ext>
          </a:extLst>
        </xdr:cNvPr>
        <xdr:cNvSpPr txBox="1"/>
      </xdr:nvSpPr>
      <xdr:spPr>
        <a:xfrm>
          <a:off x="10515600" y="14587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101727</xdr:rowOff>
    </xdr:from>
    <xdr:to>
      <xdr:col>50</xdr:col>
      <xdr:colOff>165100</xdr:colOff>
      <xdr:row>86</xdr:row>
      <xdr:rowOff>31877</xdr:rowOff>
    </xdr:to>
    <xdr:sp macro="" textlink="">
      <xdr:nvSpPr>
        <xdr:cNvPr id="368" name="楕円 367">
          <a:extLst>
            <a:ext uri="{FF2B5EF4-FFF2-40B4-BE49-F238E27FC236}">
              <a16:creationId xmlns:a16="http://schemas.microsoft.com/office/drawing/2014/main" id="{6CFDFEFB-132D-41D8-83DD-B6858AA13342}"/>
            </a:ext>
          </a:extLst>
        </xdr:cNvPr>
        <xdr:cNvSpPr/>
      </xdr:nvSpPr>
      <xdr:spPr>
        <a:xfrm>
          <a:off x="9588500" y="14674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150240</xdr:rowOff>
    </xdr:from>
    <xdr:to>
      <xdr:col>55</xdr:col>
      <xdr:colOff>0</xdr:colOff>
      <xdr:row>85</xdr:row>
      <xdr:rowOff>152527</xdr:rowOff>
    </xdr:to>
    <xdr:cxnSp macro="">
      <xdr:nvCxnSpPr>
        <xdr:cNvPr id="369" name="直線コネクタ 368">
          <a:extLst>
            <a:ext uri="{FF2B5EF4-FFF2-40B4-BE49-F238E27FC236}">
              <a16:creationId xmlns:a16="http://schemas.microsoft.com/office/drawing/2014/main" id="{E35280BD-4430-4CC8-A025-B1D2D052E09A}"/>
            </a:ext>
          </a:extLst>
        </xdr:cNvPr>
        <xdr:cNvCxnSpPr/>
      </xdr:nvCxnSpPr>
      <xdr:spPr>
        <a:xfrm flipV="1">
          <a:off x="9639300" y="14723490"/>
          <a:ext cx="8382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104139</xdr:rowOff>
    </xdr:from>
    <xdr:to>
      <xdr:col>46</xdr:col>
      <xdr:colOff>38100</xdr:colOff>
      <xdr:row>86</xdr:row>
      <xdr:rowOff>34289</xdr:rowOff>
    </xdr:to>
    <xdr:sp macro="" textlink="">
      <xdr:nvSpPr>
        <xdr:cNvPr id="370" name="楕円 369">
          <a:extLst>
            <a:ext uri="{FF2B5EF4-FFF2-40B4-BE49-F238E27FC236}">
              <a16:creationId xmlns:a16="http://schemas.microsoft.com/office/drawing/2014/main" id="{9132E09B-1D26-4FCE-B1BD-815CDE609F96}"/>
            </a:ext>
          </a:extLst>
        </xdr:cNvPr>
        <xdr:cNvSpPr/>
      </xdr:nvSpPr>
      <xdr:spPr>
        <a:xfrm>
          <a:off x="8699500" y="1467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152527</xdr:rowOff>
    </xdr:from>
    <xdr:to>
      <xdr:col>50</xdr:col>
      <xdr:colOff>114300</xdr:colOff>
      <xdr:row>85</xdr:row>
      <xdr:rowOff>154939</xdr:rowOff>
    </xdr:to>
    <xdr:cxnSp macro="">
      <xdr:nvCxnSpPr>
        <xdr:cNvPr id="371" name="直線コネクタ 370">
          <a:extLst>
            <a:ext uri="{FF2B5EF4-FFF2-40B4-BE49-F238E27FC236}">
              <a16:creationId xmlns:a16="http://schemas.microsoft.com/office/drawing/2014/main" id="{A28C6193-73C0-4932-B769-A61664F8E269}"/>
            </a:ext>
          </a:extLst>
        </xdr:cNvPr>
        <xdr:cNvCxnSpPr/>
      </xdr:nvCxnSpPr>
      <xdr:spPr>
        <a:xfrm flipV="1">
          <a:off x="8750300" y="14725777"/>
          <a:ext cx="889000" cy="2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106807</xdr:rowOff>
    </xdr:from>
    <xdr:to>
      <xdr:col>41</xdr:col>
      <xdr:colOff>101600</xdr:colOff>
      <xdr:row>86</xdr:row>
      <xdr:rowOff>36957</xdr:rowOff>
    </xdr:to>
    <xdr:sp macro="" textlink="">
      <xdr:nvSpPr>
        <xdr:cNvPr id="372" name="楕円 371">
          <a:extLst>
            <a:ext uri="{FF2B5EF4-FFF2-40B4-BE49-F238E27FC236}">
              <a16:creationId xmlns:a16="http://schemas.microsoft.com/office/drawing/2014/main" id="{FE2DD031-5653-4140-A6D5-0C14AE0576EF}"/>
            </a:ext>
          </a:extLst>
        </xdr:cNvPr>
        <xdr:cNvSpPr/>
      </xdr:nvSpPr>
      <xdr:spPr>
        <a:xfrm>
          <a:off x="7810500" y="1468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154939</xdr:rowOff>
    </xdr:from>
    <xdr:to>
      <xdr:col>45</xdr:col>
      <xdr:colOff>177800</xdr:colOff>
      <xdr:row>85</xdr:row>
      <xdr:rowOff>157607</xdr:rowOff>
    </xdr:to>
    <xdr:cxnSp macro="">
      <xdr:nvCxnSpPr>
        <xdr:cNvPr id="373" name="直線コネクタ 372">
          <a:extLst>
            <a:ext uri="{FF2B5EF4-FFF2-40B4-BE49-F238E27FC236}">
              <a16:creationId xmlns:a16="http://schemas.microsoft.com/office/drawing/2014/main" id="{18453F26-1D8C-4688-935C-FD82A62345AF}"/>
            </a:ext>
          </a:extLst>
        </xdr:cNvPr>
        <xdr:cNvCxnSpPr/>
      </xdr:nvCxnSpPr>
      <xdr:spPr>
        <a:xfrm flipV="1">
          <a:off x="7861300" y="14728189"/>
          <a:ext cx="889000" cy="2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108965</xdr:rowOff>
    </xdr:from>
    <xdr:to>
      <xdr:col>36</xdr:col>
      <xdr:colOff>165100</xdr:colOff>
      <xdr:row>86</xdr:row>
      <xdr:rowOff>39115</xdr:rowOff>
    </xdr:to>
    <xdr:sp macro="" textlink="">
      <xdr:nvSpPr>
        <xdr:cNvPr id="374" name="楕円 373">
          <a:extLst>
            <a:ext uri="{FF2B5EF4-FFF2-40B4-BE49-F238E27FC236}">
              <a16:creationId xmlns:a16="http://schemas.microsoft.com/office/drawing/2014/main" id="{3E8BF801-C6B2-42E3-A2D4-9510FF07B600}"/>
            </a:ext>
          </a:extLst>
        </xdr:cNvPr>
        <xdr:cNvSpPr/>
      </xdr:nvSpPr>
      <xdr:spPr>
        <a:xfrm>
          <a:off x="6921500" y="1468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157607</xdr:rowOff>
    </xdr:from>
    <xdr:to>
      <xdr:col>41</xdr:col>
      <xdr:colOff>50800</xdr:colOff>
      <xdr:row>85</xdr:row>
      <xdr:rowOff>159765</xdr:rowOff>
    </xdr:to>
    <xdr:cxnSp macro="">
      <xdr:nvCxnSpPr>
        <xdr:cNvPr id="375" name="直線コネクタ 374">
          <a:extLst>
            <a:ext uri="{FF2B5EF4-FFF2-40B4-BE49-F238E27FC236}">
              <a16:creationId xmlns:a16="http://schemas.microsoft.com/office/drawing/2014/main" id="{0FE622DD-CB25-41ED-946F-F6CDA46FC871}"/>
            </a:ext>
          </a:extLst>
        </xdr:cNvPr>
        <xdr:cNvCxnSpPr/>
      </xdr:nvCxnSpPr>
      <xdr:spPr>
        <a:xfrm flipV="1">
          <a:off x="6972300" y="14730857"/>
          <a:ext cx="889000" cy="2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109365</xdr:rowOff>
    </xdr:from>
    <xdr:ext cx="469744" cy="259045"/>
    <xdr:sp macro="" textlink="">
      <xdr:nvSpPr>
        <xdr:cNvPr id="376" name="n_1aveValue【公営住宅】&#10;一人当たり面積">
          <a:extLst>
            <a:ext uri="{FF2B5EF4-FFF2-40B4-BE49-F238E27FC236}">
              <a16:creationId xmlns:a16="http://schemas.microsoft.com/office/drawing/2014/main" id="{C564FD1A-C9BD-4F91-A755-CBF7CFC36CBF}"/>
            </a:ext>
          </a:extLst>
        </xdr:cNvPr>
        <xdr:cNvSpPr txBox="1"/>
      </xdr:nvSpPr>
      <xdr:spPr>
        <a:xfrm>
          <a:off x="9391727" y="14339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103395</xdr:rowOff>
    </xdr:from>
    <xdr:ext cx="469744" cy="259045"/>
    <xdr:sp macro="" textlink="">
      <xdr:nvSpPr>
        <xdr:cNvPr id="377" name="n_2aveValue【公営住宅】&#10;一人当たり面積">
          <a:extLst>
            <a:ext uri="{FF2B5EF4-FFF2-40B4-BE49-F238E27FC236}">
              <a16:creationId xmlns:a16="http://schemas.microsoft.com/office/drawing/2014/main" id="{03A88605-A733-4C47-81B2-7BED31319B2B}"/>
            </a:ext>
          </a:extLst>
        </xdr:cNvPr>
        <xdr:cNvSpPr txBox="1"/>
      </xdr:nvSpPr>
      <xdr:spPr>
        <a:xfrm>
          <a:off x="8515427" y="14333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125113</xdr:rowOff>
    </xdr:from>
    <xdr:ext cx="469744" cy="259045"/>
    <xdr:sp macro="" textlink="">
      <xdr:nvSpPr>
        <xdr:cNvPr id="378" name="n_3aveValue【公営住宅】&#10;一人当たり面積">
          <a:extLst>
            <a:ext uri="{FF2B5EF4-FFF2-40B4-BE49-F238E27FC236}">
              <a16:creationId xmlns:a16="http://schemas.microsoft.com/office/drawing/2014/main" id="{7509970E-C048-4E96-8CEA-E0EC794099E1}"/>
            </a:ext>
          </a:extLst>
        </xdr:cNvPr>
        <xdr:cNvSpPr txBox="1"/>
      </xdr:nvSpPr>
      <xdr:spPr>
        <a:xfrm>
          <a:off x="7626427" y="14355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133366</xdr:rowOff>
    </xdr:from>
    <xdr:ext cx="469744" cy="259045"/>
    <xdr:sp macro="" textlink="">
      <xdr:nvSpPr>
        <xdr:cNvPr id="379" name="n_4aveValue【公営住宅】&#10;一人当たり面積">
          <a:extLst>
            <a:ext uri="{FF2B5EF4-FFF2-40B4-BE49-F238E27FC236}">
              <a16:creationId xmlns:a16="http://schemas.microsoft.com/office/drawing/2014/main" id="{1F33060D-64DF-42F0-A02E-987E86D00780}"/>
            </a:ext>
          </a:extLst>
        </xdr:cNvPr>
        <xdr:cNvSpPr txBox="1"/>
      </xdr:nvSpPr>
      <xdr:spPr>
        <a:xfrm>
          <a:off x="6737427" y="14363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23004</xdr:rowOff>
    </xdr:from>
    <xdr:ext cx="469744" cy="259045"/>
    <xdr:sp macro="" textlink="">
      <xdr:nvSpPr>
        <xdr:cNvPr id="380" name="n_1mainValue【公営住宅】&#10;一人当たり面積">
          <a:extLst>
            <a:ext uri="{FF2B5EF4-FFF2-40B4-BE49-F238E27FC236}">
              <a16:creationId xmlns:a16="http://schemas.microsoft.com/office/drawing/2014/main" id="{40D5F19D-8BAB-4D26-99FC-40B161082C61}"/>
            </a:ext>
          </a:extLst>
        </xdr:cNvPr>
        <xdr:cNvSpPr txBox="1"/>
      </xdr:nvSpPr>
      <xdr:spPr>
        <a:xfrm>
          <a:off x="9391727" y="14767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25416</xdr:rowOff>
    </xdr:from>
    <xdr:ext cx="469744" cy="259045"/>
    <xdr:sp macro="" textlink="">
      <xdr:nvSpPr>
        <xdr:cNvPr id="381" name="n_2mainValue【公営住宅】&#10;一人当たり面積">
          <a:extLst>
            <a:ext uri="{FF2B5EF4-FFF2-40B4-BE49-F238E27FC236}">
              <a16:creationId xmlns:a16="http://schemas.microsoft.com/office/drawing/2014/main" id="{A4FA1F82-44B7-4C4D-B2D8-D188FF9B04D4}"/>
            </a:ext>
          </a:extLst>
        </xdr:cNvPr>
        <xdr:cNvSpPr txBox="1"/>
      </xdr:nvSpPr>
      <xdr:spPr>
        <a:xfrm>
          <a:off x="8515427" y="14770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28084</xdr:rowOff>
    </xdr:from>
    <xdr:ext cx="469744" cy="259045"/>
    <xdr:sp macro="" textlink="">
      <xdr:nvSpPr>
        <xdr:cNvPr id="382" name="n_3mainValue【公営住宅】&#10;一人当たり面積">
          <a:extLst>
            <a:ext uri="{FF2B5EF4-FFF2-40B4-BE49-F238E27FC236}">
              <a16:creationId xmlns:a16="http://schemas.microsoft.com/office/drawing/2014/main" id="{BD7DD46C-C8FE-4809-9DFA-58194468A57C}"/>
            </a:ext>
          </a:extLst>
        </xdr:cNvPr>
        <xdr:cNvSpPr txBox="1"/>
      </xdr:nvSpPr>
      <xdr:spPr>
        <a:xfrm>
          <a:off x="7626427" y="14772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30242</xdr:rowOff>
    </xdr:from>
    <xdr:ext cx="469744" cy="259045"/>
    <xdr:sp macro="" textlink="">
      <xdr:nvSpPr>
        <xdr:cNvPr id="383" name="n_4mainValue【公営住宅】&#10;一人当たり面積">
          <a:extLst>
            <a:ext uri="{FF2B5EF4-FFF2-40B4-BE49-F238E27FC236}">
              <a16:creationId xmlns:a16="http://schemas.microsoft.com/office/drawing/2014/main" id="{DC62D3F8-7418-46FB-889C-E6B5F42ABEBF}"/>
            </a:ext>
          </a:extLst>
        </xdr:cNvPr>
        <xdr:cNvSpPr txBox="1"/>
      </xdr:nvSpPr>
      <xdr:spPr>
        <a:xfrm>
          <a:off x="6737427" y="14774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4" name="正方形/長方形 383">
          <a:extLst>
            <a:ext uri="{FF2B5EF4-FFF2-40B4-BE49-F238E27FC236}">
              <a16:creationId xmlns:a16="http://schemas.microsoft.com/office/drawing/2014/main" id="{58994025-353F-4348-A315-264C0F9EE5EF}"/>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5" name="正方形/長方形 384">
          <a:extLst>
            <a:ext uri="{FF2B5EF4-FFF2-40B4-BE49-F238E27FC236}">
              <a16:creationId xmlns:a16="http://schemas.microsoft.com/office/drawing/2014/main" id="{32BDF693-6F6B-4D26-B020-9ACF882ABDB2}"/>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6" name="正方形/長方形 385">
          <a:extLst>
            <a:ext uri="{FF2B5EF4-FFF2-40B4-BE49-F238E27FC236}">
              <a16:creationId xmlns:a16="http://schemas.microsoft.com/office/drawing/2014/main" id="{65334E02-0686-4FB3-88DA-DD2811EBE5EA}"/>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7" name="正方形/長方形 386">
          <a:extLst>
            <a:ext uri="{FF2B5EF4-FFF2-40B4-BE49-F238E27FC236}">
              <a16:creationId xmlns:a16="http://schemas.microsoft.com/office/drawing/2014/main" id="{4EC1A4C6-E5B9-4C69-B0D9-E1F5F9441A16}"/>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8" name="正方形/長方形 387">
          <a:extLst>
            <a:ext uri="{FF2B5EF4-FFF2-40B4-BE49-F238E27FC236}">
              <a16:creationId xmlns:a16="http://schemas.microsoft.com/office/drawing/2014/main" id="{D9017B0B-FD84-43F3-B263-55F9D8ABB072}"/>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9" name="正方形/長方形 388">
          <a:extLst>
            <a:ext uri="{FF2B5EF4-FFF2-40B4-BE49-F238E27FC236}">
              <a16:creationId xmlns:a16="http://schemas.microsoft.com/office/drawing/2014/main" id="{F71362F8-A431-4094-B272-CB97D68A5393}"/>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90" name="正方形/長方形 389">
          <a:extLst>
            <a:ext uri="{FF2B5EF4-FFF2-40B4-BE49-F238E27FC236}">
              <a16:creationId xmlns:a16="http://schemas.microsoft.com/office/drawing/2014/main" id="{C3387650-44CF-4467-ADA6-1AB3D49727C7}"/>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1" name="正方形/長方形 390">
          <a:extLst>
            <a:ext uri="{FF2B5EF4-FFF2-40B4-BE49-F238E27FC236}">
              <a16:creationId xmlns:a16="http://schemas.microsoft.com/office/drawing/2014/main" id="{EF25AD3E-C8C6-44E0-8C31-629728837CC9}"/>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92" name="正方形/長方形 391">
          <a:extLst>
            <a:ext uri="{FF2B5EF4-FFF2-40B4-BE49-F238E27FC236}">
              <a16:creationId xmlns:a16="http://schemas.microsoft.com/office/drawing/2014/main" id="{75A103BF-D84F-4BFB-A77F-60CE0F174EF8}"/>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3" name="正方形/長方形 392">
          <a:extLst>
            <a:ext uri="{FF2B5EF4-FFF2-40B4-BE49-F238E27FC236}">
              <a16:creationId xmlns:a16="http://schemas.microsoft.com/office/drawing/2014/main" id="{E9573939-C2F5-4DEB-851F-36CA48F39954}"/>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4" name="正方形/長方形 393">
          <a:extLst>
            <a:ext uri="{FF2B5EF4-FFF2-40B4-BE49-F238E27FC236}">
              <a16:creationId xmlns:a16="http://schemas.microsoft.com/office/drawing/2014/main" id="{DCA87369-C026-404E-A80E-13CD17EB559B}"/>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5" name="正方形/長方形 394">
          <a:extLst>
            <a:ext uri="{FF2B5EF4-FFF2-40B4-BE49-F238E27FC236}">
              <a16:creationId xmlns:a16="http://schemas.microsoft.com/office/drawing/2014/main" id="{F593BE8B-6F74-4806-8C4A-45F913CBA3D7}"/>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6" name="正方形/長方形 395">
          <a:extLst>
            <a:ext uri="{FF2B5EF4-FFF2-40B4-BE49-F238E27FC236}">
              <a16:creationId xmlns:a16="http://schemas.microsoft.com/office/drawing/2014/main" id="{77DAFAAB-BC73-4BC8-A823-66F1DE477CA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7" name="正方形/長方形 396">
          <a:extLst>
            <a:ext uri="{FF2B5EF4-FFF2-40B4-BE49-F238E27FC236}">
              <a16:creationId xmlns:a16="http://schemas.microsoft.com/office/drawing/2014/main" id="{3EEA7D00-24F2-47DD-844E-81BDF638FCB2}"/>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8" name="正方形/長方形 397">
          <a:extLst>
            <a:ext uri="{FF2B5EF4-FFF2-40B4-BE49-F238E27FC236}">
              <a16:creationId xmlns:a16="http://schemas.microsoft.com/office/drawing/2014/main" id="{5DA92D23-D793-48F9-9FE8-CCBD48B6B5FB}"/>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9" name="正方形/長方形 398">
          <a:extLst>
            <a:ext uri="{FF2B5EF4-FFF2-40B4-BE49-F238E27FC236}">
              <a16:creationId xmlns:a16="http://schemas.microsoft.com/office/drawing/2014/main" id="{09BD65E7-8E48-43A6-AEF6-C65480E01FCD}"/>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400" name="正方形/長方形 399">
          <a:extLst>
            <a:ext uri="{FF2B5EF4-FFF2-40B4-BE49-F238E27FC236}">
              <a16:creationId xmlns:a16="http://schemas.microsoft.com/office/drawing/2014/main" id="{F77200A8-A585-4438-A17E-2194854920A1}"/>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1" name="正方形/長方形 400">
          <a:extLst>
            <a:ext uri="{FF2B5EF4-FFF2-40B4-BE49-F238E27FC236}">
              <a16:creationId xmlns:a16="http://schemas.microsoft.com/office/drawing/2014/main" id="{079427A0-A724-424A-8731-2255E1EA2457}"/>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2" name="正方形/長方形 401">
          <a:extLst>
            <a:ext uri="{FF2B5EF4-FFF2-40B4-BE49-F238E27FC236}">
              <a16:creationId xmlns:a16="http://schemas.microsoft.com/office/drawing/2014/main" id="{9CF76170-B86F-4337-B4B2-BF4AEFC5D1EB}"/>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3" name="正方形/長方形 402">
          <a:extLst>
            <a:ext uri="{FF2B5EF4-FFF2-40B4-BE49-F238E27FC236}">
              <a16:creationId xmlns:a16="http://schemas.microsoft.com/office/drawing/2014/main" id="{083D6ACA-D148-4337-B44B-7A86C22ED463}"/>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4" name="正方形/長方形 403">
          <a:extLst>
            <a:ext uri="{FF2B5EF4-FFF2-40B4-BE49-F238E27FC236}">
              <a16:creationId xmlns:a16="http://schemas.microsoft.com/office/drawing/2014/main" id="{AFDF06B5-FB13-40BE-9676-D85D76756946}"/>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5" name="正方形/長方形 404">
          <a:extLst>
            <a:ext uri="{FF2B5EF4-FFF2-40B4-BE49-F238E27FC236}">
              <a16:creationId xmlns:a16="http://schemas.microsoft.com/office/drawing/2014/main" id="{4A8CA478-05B6-4591-B34C-A9AB6E1B2771}"/>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6" name="正方形/長方形 405">
          <a:extLst>
            <a:ext uri="{FF2B5EF4-FFF2-40B4-BE49-F238E27FC236}">
              <a16:creationId xmlns:a16="http://schemas.microsoft.com/office/drawing/2014/main" id="{DE339DBF-6F59-4FEC-8399-14584350E041}"/>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7" name="正方形/長方形 406">
          <a:extLst>
            <a:ext uri="{FF2B5EF4-FFF2-40B4-BE49-F238E27FC236}">
              <a16:creationId xmlns:a16="http://schemas.microsoft.com/office/drawing/2014/main" id="{CFF6B72F-9FDD-4C35-9098-0B18A33F1192}"/>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08" name="正方形/長方形 407">
          <a:extLst>
            <a:ext uri="{FF2B5EF4-FFF2-40B4-BE49-F238E27FC236}">
              <a16:creationId xmlns:a16="http://schemas.microsoft.com/office/drawing/2014/main" id="{8906A9D0-A70E-49F0-88E7-B4C94F469A08}"/>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9" name="正方形/長方形 408">
          <a:extLst>
            <a:ext uri="{FF2B5EF4-FFF2-40B4-BE49-F238E27FC236}">
              <a16:creationId xmlns:a16="http://schemas.microsoft.com/office/drawing/2014/main" id="{6FBAE9E6-ACFB-46D5-BD2F-813DB17C20DA}"/>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0" name="正方形/長方形 409">
          <a:extLst>
            <a:ext uri="{FF2B5EF4-FFF2-40B4-BE49-F238E27FC236}">
              <a16:creationId xmlns:a16="http://schemas.microsoft.com/office/drawing/2014/main" id="{3312E87C-A15F-4492-867D-5810A3BC6F4B}"/>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1" name="正方形/長方形 410">
          <a:extLst>
            <a:ext uri="{FF2B5EF4-FFF2-40B4-BE49-F238E27FC236}">
              <a16:creationId xmlns:a16="http://schemas.microsoft.com/office/drawing/2014/main" id="{CDE47FA9-944E-47C8-B21A-813588D3F272}"/>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2" name="正方形/長方形 411">
          <a:extLst>
            <a:ext uri="{FF2B5EF4-FFF2-40B4-BE49-F238E27FC236}">
              <a16:creationId xmlns:a16="http://schemas.microsoft.com/office/drawing/2014/main" id="{B7DF8965-7C6D-4D3D-BFE4-04448256293A}"/>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3" name="正方形/長方形 412">
          <a:extLst>
            <a:ext uri="{FF2B5EF4-FFF2-40B4-BE49-F238E27FC236}">
              <a16:creationId xmlns:a16="http://schemas.microsoft.com/office/drawing/2014/main" id="{CC74AE21-F16B-407B-8AAB-BC5DE632D93F}"/>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4" name="正方形/長方形 413">
          <a:extLst>
            <a:ext uri="{FF2B5EF4-FFF2-40B4-BE49-F238E27FC236}">
              <a16:creationId xmlns:a16="http://schemas.microsoft.com/office/drawing/2014/main" id="{DC9FCB4D-24BC-4774-B0B2-A5261950AD5B}"/>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5" name="正方形/長方形 414">
          <a:extLst>
            <a:ext uri="{FF2B5EF4-FFF2-40B4-BE49-F238E27FC236}">
              <a16:creationId xmlns:a16="http://schemas.microsoft.com/office/drawing/2014/main" id="{2EEF2881-FDA8-48E7-945C-5AE39371BE9B}"/>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16" name="正方形/長方形 415">
          <a:extLst>
            <a:ext uri="{FF2B5EF4-FFF2-40B4-BE49-F238E27FC236}">
              <a16:creationId xmlns:a16="http://schemas.microsoft.com/office/drawing/2014/main" id="{5A28E5DD-D379-4F6A-9F86-F37EDA6B2D47}"/>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7" name="正方形/長方形 416">
          <a:extLst>
            <a:ext uri="{FF2B5EF4-FFF2-40B4-BE49-F238E27FC236}">
              <a16:creationId xmlns:a16="http://schemas.microsoft.com/office/drawing/2014/main" id="{A6470144-30D7-4ADD-B30E-96D3C8E66CDC}"/>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8" name="正方形/長方形 417">
          <a:extLst>
            <a:ext uri="{FF2B5EF4-FFF2-40B4-BE49-F238E27FC236}">
              <a16:creationId xmlns:a16="http://schemas.microsoft.com/office/drawing/2014/main" id="{EF172A4B-278D-412F-B32C-751E076783FA}"/>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9" name="正方形/長方形 418">
          <a:extLst>
            <a:ext uri="{FF2B5EF4-FFF2-40B4-BE49-F238E27FC236}">
              <a16:creationId xmlns:a16="http://schemas.microsoft.com/office/drawing/2014/main" id="{6A75A45D-B803-45FB-B67D-98DB14BC426B}"/>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20" name="正方形/長方形 419">
          <a:extLst>
            <a:ext uri="{FF2B5EF4-FFF2-40B4-BE49-F238E27FC236}">
              <a16:creationId xmlns:a16="http://schemas.microsoft.com/office/drawing/2014/main" id="{AE88A736-DC22-4A7C-AFC1-9C092F4A46F4}"/>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21" name="正方形/長方形 420">
          <a:extLst>
            <a:ext uri="{FF2B5EF4-FFF2-40B4-BE49-F238E27FC236}">
              <a16:creationId xmlns:a16="http://schemas.microsoft.com/office/drawing/2014/main" id="{C3CE68B2-E92A-4212-BCA8-7DCBA01D1D21}"/>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22" name="正方形/長方形 421">
          <a:extLst>
            <a:ext uri="{FF2B5EF4-FFF2-40B4-BE49-F238E27FC236}">
              <a16:creationId xmlns:a16="http://schemas.microsoft.com/office/drawing/2014/main" id="{89142403-D394-4A49-BBBF-2978D2A59AB9}"/>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3" name="正方形/長方形 422">
          <a:extLst>
            <a:ext uri="{FF2B5EF4-FFF2-40B4-BE49-F238E27FC236}">
              <a16:creationId xmlns:a16="http://schemas.microsoft.com/office/drawing/2014/main" id="{C10906CA-1FC4-4E08-A32A-7661F0762BF8}"/>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24" name="テキスト ボックス 423">
          <a:extLst>
            <a:ext uri="{FF2B5EF4-FFF2-40B4-BE49-F238E27FC236}">
              <a16:creationId xmlns:a16="http://schemas.microsoft.com/office/drawing/2014/main" id="{ED0E92D3-0BBD-481A-A73C-DA4D551F3963}"/>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5" name="直線コネクタ 424">
          <a:extLst>
            <a:ext uri="{FF2B5EF4-FFF2-40B4-BE49-F238E27FC236}">
              <a16:creationId xmlns:a16="http://schemas.microsoft.com/office/drawing/2014/main" id="{D88A1AAB-D855-41DC-A454-E46CAC9EBEE3}"/>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26" name="テキスト ボックス 425">
          <a:extLst>
            <a:ext uri="{FF2B5EF4-FFF2-40B4-BE49-F238E27FC236}">
              <a16:creationId xmlns:a16="http://schemas.microsoft.com/office/drawing/2014/main" id="{E699316C-62FA-46BC-BC31-71B18098F8FC}"/>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27" name="直線コネクタ 426">
          <a:extLst>
            <a:ext uri="{FF2B5EF4-FFF2-40B4-BE49-F238E27FC236}">
              <a16:creationId xmlns:a16="http://schemas.microsoft.com/office/drawing/2014/main" id="{BD904948-1028-4909-A732-CBAD1DA0D89D}"/>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28" name="テキスト ボックス 427">
          <a:extLst>
            <a:ext uri="{FF2B5EF4-FFF2-40B4-BE49-F238E27FC236}">
              <a16:creationId xmlns:a16="http://schemas.microsoft.com/office/drawing/2014/main" id="{DEB602B9-9B3C-457B-8DDB-E471B3DA6F48}"/>
            </a:ext>
          </a:extLst>
        </xdr:cNvPr>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29" name="直線コネクタ 428">
          <a:extLst>
            <a:ext uri="{FF2B5EF4-FFF2-40B4-BE49-F238E27FC236}">
              <a16:creationId xmlns:a16="http://schemas.microsoft.com/office/drawing/2014/main" id="{EACE2B56-3350-4FB0-9B4A-B7C1AFAA925B}"/>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30" name="テキスト ボックス 429">
          <a:extLst>
            <a:ext uri="{FF2B5EF4-FFF2-40B4-BE49-F238E27FC236}">
              <a16:creationId xmlns:a16="http://schemas.microsoft.com/office/drawing/2014/main" id="{9F09909C-8732-4105-A165-CB2C200B7E89}"/>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31" name="直線コネクタ 430">
          <a:extLst>
            <a:ext uri="{FF2B5EF4-FFF2-40B4-BE49-F238E27FC236}">
              <a16:creationId xmlns:a16="http://schemas.microsoft.com/office/drawing/2014/main" id="{BECD998D-4403-4F30-805D-34340F345344}"/>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32" name="テキスト ボックス 431">
          <a:extLst>
            <a:ext uri="{FF2B5EF4-FFF2-40B4-BE49-F238E27FC236}">
              <a16:creationId xmlns:a16="http://schemas.microsoft.com/office/drawing/2014/main" id="{63026714-D97A-4914-8324-A16C6C7548E4}"/>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33" name="直線コネクタ 432">
          <a:extLst>
            <a:ext uri="{FF2B5EF4-FFF2-40B4-BE49-F238E27FC236}">
              <a16:creationId xmlns:a16="http://schemas.microsoft.com/office/drawing/2014/main" id="{3434DAAB-AF45-406B-BD6D-1270AA4E6FAE}"/>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34" name="テキスト ボックス 433">
          <a:extLst>
            <a:ext uri="{FF2B5EF4-FFF2-40B4-BE49-F238E27FC236}">
              <a16:creationId xmlns:a16="http://schemas.microsoft.com/office/drawing/2014/main" id="{38137D7D-3A0D-47FD-88B0-AB1CF3370AD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35" name="直線コネクタ 434">
          <a:extLst>
            <a:ext uri="{FF2B5EF4-FFF2-40B4-BE49-F238E27FC236}">
              <a16:creationId xmlns:a16="http://schemas.microsoft.com/office/drawing/2014/main" id="{15FDA58E-FB82-4C5B-A131-8DEE0A52E45D}"/>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36" name="テキスト ボックス 435">
          <a:extLst>
            <a:ext uri="{FF2B5EF4-FFF2-40B4-BE49-F238E27FC236}">
              <a16:creationId xmlns:a16="http://schemas.microsoft.com/office/drawing/2014/main" id="{BB0A1D52-BE95-4AD7-9D04-95B2A405A42A}"/>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37" name="直線コネクタ 436">
          <a:extLst>
            <a:ext uri="{FF2B5EF4-FFF2-40B4-BE49-F238E27FC236}">
              <a16:creationId xmlns:a16="http://schemas.microsoft.com/office/drawing/2014/main" id="{494EE3F6-C1EB-49CC-A80A-104B9E8CC945}"/>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38" name="テキスト ボックス 437">
          <a:extLst>
            <a:ext uri="{FF2B5EF4-FFF2-40B4-BE49-F238E27FC236}">
              <a16:creationId xmlns:a16="http://schemas.microsoft.com/office/drawing/2014/main" id="{1343F2A3-6151-4756-A2A5-B710F60421F7}"/>
            </a:ext>
          </a:extLst>
        </xdr:cNvPr>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9" name="直線コネクタ 438">
          <a:extLst>
            <a:ext uri="{FF2B5EF4-FFF2-40B4-BE49-F238E27FC236}">
              <a16:creationId xmlns:a16="http://schemas.microsoft.com/office/drawing/2014/main" id="{E6CDE6B3-26A6-4D70-85D7-45446CBBCF5F}"/>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40" name="テキスト ボックス 439">
          <a:extLst>
            <a:ext uri="{FF2B5EF4-FFF2-40B4-BE49-F238E27FC236}">
              <a16:creationId xmlns:a16="http://schemas.microsoft.com/office/drawing/2014/main" id="{767CF3E1-E780-4915-B4FC-3A9385A2B66B}"/>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41" name="【学校施設】&#10;有形固定資産減価償却率グラフ枠">
          <a:extLst>
            <a:ext uri="{FF2B5EF4-FFF2-40B4-BE49-F238E27FC236}">
              <a16:creationId xmlns:a16="http://schemas.microsoft.com/office/drawing/2014/main" id="{386438F4-D6C4-4527-99DC-4338A765C992}"/>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44087</xdr:rowOff>
    </xdr:from>
    <xdr:to>
      <xdr:col>85</xdr:col>
      <xdr:colOff>126364</xdr:colOff>
      <xdr:row>64</xdr:row>
      <xdr:rowOff>55517</xdr:rowOff>
    </xdr:to>
    <xdr:cxnSp macro="">
      <xdr:nvCxnSpPr>
        <xdr:cNvPr id="442" name="直線コネクタ 441">
          <a:extLst>
            <a:ext uri="{FF2B5EF4-FFF2-40B4-BE49-F238E27FC236}">
              <a16:creationId xmlns:a16="http://schemas.microsoft.com/office/drawing/2014/main" id="{92E926BB-5CDC-4942-B671-5C5D715272AE}"/>
            </a:ext>
          </a:extLst>
        </xdr:cNvPr>
        <xdr:cNvCxnSpPr/>
      </xdr:nvCxnSpPr>
      <xdr:spPr>
        <a:xfrm flipV="1">
          <a:off x="16318864" y="9473837"/>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59344</xdr:rowOff>
    </xdr:from>
    <xdr:ext cx="405111" cy="259045"/>
    <xdr:sp macro="" textlink="">
      <xdr:nvSpPr>
        <xdr:cNvPr id="443" name="【学校施設】&#10;有形固定資産減価償却率最小値テキスト">
          <a:extLst>
            <a:ext uri="{FF2B5EF4-FFF2-40B4-BE49-F238E27FC236}">
              <a16:creationId xmlns:a16="http://schemas.microsoft.com/office/drawing/2014/main" id="{B22B6DE2-4D42-4B69-8079-6D7572943FA4}"/>
            </a:ext>
          </a:extLst>
        </xdr:cNvPr>
        <xdr:cNvSpPr txBox="1"/>
      </xdr:nvSpPr>
      <xdr:spPr>
        <a:xfrm>
          <a:off x="16357600" y="11032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55517</xdr:rowOff>
    </xdr:from>
    <xdr:to>
      <xdr:col>86</xdr:col>
      <xdr:colOff>25400</xdr:colOff>
      <xdr:row>64</xdr:row>
      <xdr:rowOff>55517</xdr:rowOff>
    </xdr:to>
    <xdr:cxnSp macro="">
      <xdr:nvCxnSpPr>
        <xdr:cNvPr id="444" name="直線コネクタ 443">
          <a:extLst>
            <a:ext uri="{FF2B5EF4-FFF2-40B4-BE49-F238E27FC236}">
              <a16:creationId xmlns:a16="http://schemas.microsoft.com/office/drawing/2014/main" id="{1D5BC620-F997-4F64-B516-9ADC2E8CA502}"/>
            </a:ext>
          </a:extLst>
        </xdr:cNvPr>
        <xdr:cNvCxnSpPr/>
      </xdr:nvCxnSpPr>
      <xdr:spPr>
        <a:xfrm>
          <a:off x="16230600" y="11028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162214</xdr:rowOff>
    </xdr:from>
    <xdr:ext cx="405111" cy="259045"/>
    <xdr:sp macro="" textlink="">
      <xdr:nvSpPr>
        <xdr:cNvPr id="445" name="【学校施設】&#10;有形固定資産減価償却率最大値テキスト">
          <a:extLst>
            <a:ext uri="{FF2B5EF4-FFF2-40B4-BE49-F238E27FC236}">
              <a16:creationId xmlns:a16="http://schemas.microsoft.com/office/drawing/2014/main" id="{8F64139A-C53D-4145-96E5-60298D61C452}"/>
            </a:ext>
          </a:extLst>
        </xdr:cNvPr>
        <xdr:cNvSpPr txBox="1"/>
      </xdr:nvSpPr>
      <xdr:spPr>
        <a:xfrm>
          <a:off x="16357600" y="9249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44087</xdr:rowOff>
    </xdr:from>
    <xdr:to>
      <xdr:col>86</xdr:col>
      <xdr:colOff>25400</xdr:colOff>
      <xdr:row>55</xdr:row>
      <xdr:rowOff>44087</xdr:rowOff>
    </xdr:to>
    <xdr:cxnSp macro="">
      <xdr:nvCxnSpPr>
        <xdr:cNvPr id="446" name="直線コネクタ 445">
          <a:extLst>
            <a:ext uri="{FF2B5EF4-FFF2-40B4-BE49-F238E27FC236}">
              <a16:creationId xmlns:a16="http://schemas.microsoft.com/office/drawing/2014/main" id="{60811401-B9DD-4BCC-B647-245C74C1F500}"/>
            </a:ext>
          </a:extLst>
        </xdr:cNvPr>
        <xdr:cNvCxnSpPr/>
      </xdr:nvCxnSpPr>
      <xdr:spPr>
        <a:xfrm>
          <a:off x="16230600" y="947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148062</xdr:rowOff>
    </xdr:from>
    <xdr:ext cx="405111" cy="259045"/>
    <xdr:sp macro="" textlink="">
      <xdr:nvSpPr>
        <xdr:cNvPr id="447" name="【学校施設】&#10;有形固定資産減価償却率平均値テキスト">
          <a:extLst>
            <a:ext uri="{FF2B5EF4-FFF2-40B4-BE49-F238E27FC236}">
              <a16:creationId xmlns:a16="http://schemas.microsoft.com/office/drawing/2014/main" id="{405B960E-4DD8-4CE8-BB5E-CB5A3A659E24}"/>
            </a:ext>
          </a:extLst>
        </xdr:cNvPr>
        <xdr:cNvSpPr txBox="1"/>
      </xdr:nvSpPr>
      <xdr:spPr>
        <a:xfrm>
          <a:off x="16357600" y="102636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169635</xdr:rowOff>
    </xdr:from>
    <xdr:to>
      <xdr:col>85</xdr:col>
      <xdr:colOff>177800</xdr:colOff>
      <xdr:row>60</xdr:row>
      <xdr:rowOff>99785</xdr:rowOff>
    </xdr:to>
    <xdr:sp macro="" textlink="">
      <xdr:nvSpPr>
        <xdr:cNvPr id="448" name="フローチャート: 判断 447">
          <a:extLst>
            <a:ext uri="{FF2B5EF4-FFF2-40B4-BE49-F238E27FC236}">
              <a16:creationId xmlns:a16="http://schemas.microsoft.com/office/drawing/2014/main" id="{1672A41B-2909-41D2-802E-4C2AE3DB35FD}"/>
            </a:ext>
          </a:extLst>
        </xdr:cNvPr>
        <xdr:cNvSpPr/>
      </xdr:nvSpPr>
      <xdr:spPr>
        <a:xfrm>
          <a:off x="16268700" y="1028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169635</xdr:rowOff>
    </xdr:from>
    <xdr:to>
      <xdr:col>81</xdr:col>
      <xdr:colOff>101600</xdr:colOff>
      <xdr:row>60</xdr:row>
      <xdr:rowOff>99785</xdr:rowOff>
    </xdr:to>
    <xdr:sp macro="" textlink="">
      <xdr:nvSpPr>
        <xdr:cNvPr id="449" name="フローチャート: 判断 448">
          <a:extLst>
            <a:ext uri="{FF2B5EF4-FFF2-40B4-BE49-F238E27FC236}">
              <a16:creationId xmlns:a16="http://schemas.microsoft.com/office/drawing/2014/main" id="{63354B5A-3E70-4AA3-B940-DEFA2329A0F0}"/>
            </a:ext>
          </a:extLst>
        </xdr:cNvPr>
        <xdr:cNvSpPr/>
      </xdr:nvSpPr>
      <xdr:spPr>
        <a:xfrm>
          <a:off x="15430500" y="1028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101056</xdr:rowOff>
    </xdr:from>
    <xdr:to>
      <xdr:col>76</xdr:col>
      <xdr:colOff>165100</xdr:colOff>
      <xdr:row>60</xdr:row>
      <xdr:rowOff>31206</xdr:rowOff>
    </xdr:to>
    <xdr:sp macro="" textlink="">
      <xdr:nvSpPr>
        <xdr:cNvPr id="450" name="フローチャート: 判断 449">
          <a:extLst>
            <a:ext uri="{FF2B5EF4-FFF2-40B4-BE49-F238E27FC236}">
              <a16:creationId xmlns:a16="http://schemas.microsoft.com/office/drawing/2014/main" id="{C32E38F3-A8B9-4732-9BE3-AD9A5444B2C8}"/>
            </a:ext>
          </a:extLst>
        </xdr:cNvPr>
        <xdr:cNvSpPr/>
      </xdr:nvSpPr>
      <xdr:spPr>
        <a:xfrm>
          <a:off x="14541500" y="1021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127181</xdr:rowOff>
    </xdr:from>
    <xdr:to>
      <xdr:col>72</xdr:col>
      <xdr:colOff>38100</xdr:colOff>
      <xdr:row>60</xdr:row>
      <xdr:rowOff>57331</xdr:rowOff>
    </xdr:to>
    <xdr:sp macro="" textlink="">
      <xdr:nvSpPr>
        <xdr:cNvPr id="451" name="フローチャート: 判断 450">
          <a:extLst>
            <a:ext uri="{FF2B5EF4-FFF2-40B4-BE49-F238E27FC236}">
              <a16:creationId xmlns:a16="http://schemas.microsoft.com/office/drawing/2014/main" id="{9D706312-A71C-422D-AF83-5078F706BBBA}"/>
            </a:ext>
          </a:extLst>
        </xdr:cNvPr>
        <xdr:cNvSpPr/>
      </xdr:nvSpPr>
      <xdr:spPr>
        <a:xfrm>
          <a:off x="13652500" y="102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94524</xdr:rowOff>
    </xdr:from>
    <xdr:to>
      <xdr:col>67</xdr:col>
      <xdr:colOff>101600</xdr:colOff>
      <xdr:row>60</xdr:row>
      <xdr:rowOff>24674</xdr:rowOff>
    </xdr:to>
    <xdr:sp macro="" textlink="">
      <xdr:nvSpPr>
        <xdr:cNvPr id="452" name="フローチャート: 判断 451">
          <a:extLst>
            <a:ext uri="{FF2B5EF4-FFF2-40B4-BE49-F238E27FC236}">
              <a16:creationId xmlns:a16="http://schemas.microsoft.com/office/drawing/2014/main" id="{01E98B16-4A28-4479-94C4-D957C8C713B0}"/>
            </a:ext>
          </a:extLst>
        </xdr:cNvPr>
        <xdr:cNvSpPr/>
      </xdr:nvSpPr>
      <xdr:spPr>
        <a:xfrm>
          <a:off x="12763500" y="1021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53" name="テキスト ボックス 452">
          <a:extLst>
            <a:ext uri="{FF2B5EF4-FFF2-40B4-BE49-F238E27FC236}">
              <a16:creationId xmlns:a16="http://schemas.microsoft.com/office/drawing/2014/main" id="{D0C1D37A-83E9-45EF-926E-D8A46B5DCCB4}"/>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54" name="テキスト ボックス 453">
          <a:extLst>
            <a:ext uri="{FF2B5EF4-FFF2-40B4-BE49-F238E27FC236}">
              <a16:creationId xmlns:a16="http://schemas.microsoft.com/office/drawing/2014/main" id="{A3528B80-803A-4A8F-B356-C343EF415B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55" name="テキスト ボックス 454">
          <a:extLst>
            <a:ext uri="{FF2B5EF4-FFF2-40B4-BE49-F238E27FC236}">
              <a16:creationId xmlns:a16="http://schemas.microsoft.com/office/drawing/2014/main" id="{7DE9CC53-7E61-4321-8C50-1FF030E47DA4}"/>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6" name="テキスト ボックス 455">
          <a:extLst>
            <a:ext uri="{FF2B5EF4-FFF2-40B4-BE49-F238E27FC236}">
              <a16:creationId xmlns:a16="http://schemas.microsoft.com/office/drawing/2014/main" id="{BA10420F-72F6-45F1-A7E5-6E1ADF9D1A06}"/>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7" name="テキスト ボックス 456">
          <a:extLst>
            <a:ext uri="{FF2B5EF4-FFF2-40B4-BE49-F238E27FC236}">
              <a16:creationId xmlns:a16="http://schemas.microsoft.com/office/drawing/2014/main" id="{D516FF02-F68A-4659-83E3-42A02C20BA2F}"/>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53703</xdr:rowOff>
    </xdr:from>
    <xdr:to>
      <xdr:col>85</xdr:col>
      <xdr:colOff>177800</xdr:colOff>
      <xdr:row>56</xdr:row>
      <xdr:rowOff>155303</xdr:rowOff>
    </xdr:to>
    <xdr:sp macro="" textlink="">
      <xdr:nvSpPr>
        <xdr:cNvPr id="458" name="楕円 457">
          <a:extLst>
            <a:ext uri="{FF2B5EF4-FFF2-40B4-BE49-F238E27FC236}">
              <a16:creationId xmlns:a16="http://schemas.microsoft.com/office/drawing/2014/main" id="{CC3CC174-8B63-4E3B-8CE8-BCD38077974E}"/>
            </a:ext>
          </a:extLst>
        </xdr:cNvPr>
        <xdr:cNvSpPr/>
      </xdr:nvSpPr>
      <xdr:spPr>
        <a:xfrm>
          <a:off x="16268700" y="9654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76580</xdr:rowOff>
    </xdr:from>
    <xdr:ext cx="405111" cy="259045"/>
    <xdr:sp macro="" textlink="">
      <xdr:nvSpPr>
        <xdr:cNvPr id="459" name="【学校施設】&#10;有形固定資産減価償却率該当値テキスト">
          <a:extLst>
            <a:ext uri="{FF2B5EF4-FFF2-40B4-BE49-F238E27FC236}">
              <a16:creationId xmlns:a16="http://schemas.microsoft.com/office/drawing/2014/main" id="{BD2021CA-290A-4F36-ADE4-7EB84B633C81}"/>
            </a:ext>
          </a:extLst>
        </xdr:cNvPr>
        <xdr:cNvSpPr txBox="1"/>
      </xdr:nvSpPr>
      <xdr:spPr>
        <a:xfrm>
          <a:off x="16357600" y="9506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136978</xdr:rowOff>
    </xdr:from>
    <xdr:to>
      <xdr:col>81</xdr:col>
      <xdr:colOff>101600</xdr:colOff>
      <xdr:row>56</xdr:row>
      <xdr:rowOff>67128</xdr:rowOff>
    </xdr:to>
    <xdr:sp macro="" textlink="">
      <xdr:nvSpPr>
        <xdr:cNvPr id="460" name="楕円 459">
          <a:extLst>
            <a:ext uri="{FF2B5EF4-FFF2-40B4-BE49-F238E27FC236}">
              <a16:creationId xmlns:a16="http://schemas.microsoft.com/office/drawing/2014/main" id="{3088744B-A71F-4FBD-AB32-605F7BB44B0B}"/>
            </a:ext>
          </a:extLst>
        </xdr:cNvPr>
        <xdr:cNvSpPr/>
      </xdr:nvSpPr>
      <xdr:spPr>
        <a:xfrm>
          <a:off x="15430500" y="956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16328</xdr:rowOff>
    </xdr:from>
    <xdr:to>
      <xdr:col>85</xdr:col>
      <xdr:colOff>127000</xdr:colOff>
      <xdr:row>56</xdr:row>
      <xdr:rowOff>104503</xdr:rowOff>
    </xdr:to>
    <xdr:cxnSp macro="">
      <xdr:nvCxnSpPr>
        <xdr:cNvPr id="461" name="直線コネクタ 460">
          <a:extLst>
            <a:ext uri="{FF2B5EF4-FFF2-40B4-BE49-F238E27FC236}">
              <a16:creationId xmlns:a16="http://schemas.microsoft.com/office/drawing/2014/main" id="{3AA36EA6-F4F7-4817-AB08-9658DC504686}"/>
            </a:ext>
          </a:extLst>
        </xdr:cNvPr>
        <xdr:cNvCxnSpPr/>
      </xdr:nvCxnSpPr>
      <xdr:spPr>
        <a:xfrm>
          <a:off x="15481300" y="9617528"/>
          <a:ext cx="838200" cy="88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94524</xdr:rowOff>
    </xdr:from>
    <xdr:to>
      <xdr:col>76</xdr:col>
      <xdr:colOff>165100</xdr:colOff>
      <xdr:row>56</xdr:row>
      <xdr:rowOff>24674</xdr:rowOff>
    </xdr:to>
    <xdr:sp macro="" textlink="">
      <xdr:nvSpPr>
        <xdr:cNvPr id="462" name="楕円 461">
          <a:extLst>
            <a:ext uri="{FF2B5EF4-FFF2-40B4-BE49-F238E27FC236}">
              <a16:creationId xmlns:a16="http://schemas.microsoft.com/office/drawing/2014/main" id="{F599D61B-69F1-4EF4-8105-48B04CA2FF1A}"/>
            </a:ext>
          </a:extLst>
        </xdr:cNvPr>
        <xdr:cNvSpPr/>
      </xdr:nvSpPr>
      <xdr:spPr>
        <a:xfrm>
          <a:off x="14541500" y="9524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145324</xdr:rowOff>
    </xdr:from>
    <xdr:to>
      <xdr:col>81</xdr:col>
      <xdr:colOff>50800</xdr:colOff>
      <xdr:row>56</xdr:row>
      <xdr:rowOff>16328</xdr:rowOff>
    </xdr:to>
    <xdr:cxnSp macro="">
      <xdr:nvCxnSpPr>
        <xdr:cNvPr id="463" name="直線コネクタ 462">
          <a:extLst>
            <a:ext uri="{FF2B5EF4-FFF2-40B4-BE49-F238E27FC236}">
              <a16:creationId xmlns:a16="http://schemas.microsoft.com/office/drawing/2014/main" id="{2ADBADA2-E580-43A3-85AE-754E2DD387F0}"/>
            </a:ext>
          </a:extLst>
        </xdr:cNvPr>
        <xdr:cNvCxnSpPr/>
      </xdr:nvCxnSpPr>
      <xdr:spPr>
        <a:xfrm>
          <a:off x="14592300" y="9575074"/>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117384</xdr:rowOff>
    </xdr:from>
    <xdr:to>
      <xdr:col>72</xdr:col>
      <xdr:colOff>38100</xdr:colOff>
      <xdr:row>60</xdr:row>
      <xdr:rowOff>47534</xdr:rowOff>
    </xdr:to>
    <xdr:sp macro="" textlink="">
      <xdr:nvSpPr>
        <xdr:cNvPr id="464" name="楕円 463">
          <a:extLst>
            <a:ext uri="{FF2B5EF4-FFF2-40B4-BE49-F238E27FC236}">
              <a16:creationId xmlns:a16="http://schemas.microsoft.com/office/drawing/2014/main" id="{3F7C8AA9-D778-42D4-A1B1-B704C3537D73}"/>
            </a:ext>
          </a:extLst>
        </xdr:cNvPr>
        <xdr:cNvSpPr/>
      </xdr:nvSpPr>
      <xdr:spPr>
        <a:xfrm>
          <a:off x="13652500" y="1023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55</xdr:row>
      <xdr:rowOff>145324</xdr:rowOff>
    </xdr:from>
    <xdr:to>
      <xdr:col>76</xdr:col>
      <xdr:colOff>114300</xdr:colOff>
      <xdr:row>59</xdr:row>
      <xdr:rowOff>168184</xdr:rowOff>
    </xdr:to>
    <xdr:cxnSp macro="">
      <xdr:nvCxnSpPr>
        <xdr:cNvPr id="465" name="直線コネクタ 464">
          <a:extLst>
            <a:ext uri="{FF2B5EF4-FFF2-40B4-BE49-F238E27FC236}">
              <a16:creationId xmlns:a16="http://schemas.microsoft.com/office/drawing/2014/main" id="{0D79E00E-C41A-4D7C-A66C-E0A7C29A3EC2}"/>
            </a:ext>
          </a:extLst>
        </xdr:cNvPr>
        <xdr:cNvCxnSpPr/>
      </xdr:nvCxnSpPr>
      <xdr:spPr>
        <a:xfrm flipV="1">
          <a:off x="13703300" y="9575074"/>
          <a:ext cx="889000" cy="708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61867</xdr:rowOff>
    </xdr:from>
    <xdr:to>
      <xdr:col>67</xdr:col>
      <xdr:colOff>101600</xdr:colOff>
      <xdr:row>59</xdr:row>
      <xdr:rowOff>163467</xdr:rowOff>
    </xdr:to>
    <xdr:sp macro="" textlink="">
      <xdr:nvSpPr>
        <xdr:cNvPr id="466" name="楕円 465">
          <a:extLst>
            <a:ext uri="{FF2B5EF4-FFF2-40B4-BE49-F238E27FC236}">
              <a16:creationId xmlns:a16="http://schemas.microsoft.com/office/drawing/2014/main" id="{CE967583-5E9C-458A-9409-D936DF7A7AD5}"/>
            </a:ext>
          </a:extLst>
        </xdr:cNvPr>
        <xdr:cNvSpPr/>
      </xdr:nvSpPr>
      <xdr:spPr>
        <a:xfrm>
          <a:off x="12763500" y="10177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112667</xdr:rowOff>
    </xdr:from>
    <xdr:to>
      <xdr:col>71</xdr:col>
      <xdr:colOff>177800</xdr:colOff>
      <xdr:row>59</xdr:row>
      <xdr:rowOff>168184</xdr:rowOff>
    </xdr:to>
    <xdr:cxnSp macro="">
      <xdr:nvCxnSpPr>
        <xdr:cNvPr id="467" name="直線コネクタ 466">
          <a:extLst>
            <a:ext uri="{FF2B5EF4-FFF2-40B4-BE49-F238E27FC236}">
              <a16:creationId xmlns:a16="http://schemas.microsoft.com/office/drawing/2014/main" id="{107F0805-3424-401D-BDAA-401E10E44A86}"/>
            </a:ext>
          </a:extLst>
        </xdr:cNvPr>
        <xdr:cNvCxnSpPr/>
      </xdr:nvCxnSpPr>
      <xdr:spPr>
        <a:xfrm>
          <a:off x="12814300" y="10228217"/>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90912</xdr:rowOff>
    </xdr:from>
    <xdr:ext cx="405111" cy="259045"/>
    <xdr:sp macro="" textlink="">
      <xdr:nvSpPr>
        <xdr:cNvPr id="468" name="n_1aveValue【学校施設】&#10;有形固定資産減価償却率">
          <a:extLst>
            <a:ext uri="{FF2B5EF4-FFF2-40B4-BE49-F238E27FC236}">
              <a16:creationId xmlns:a16="http://schemas.microsoft.com/office/drawing/2014/main" id="{85547DA3-CFE8-4044-AE71-B971C1F96264}"/>
            </a:ext>
          </a:extLst>
        </xdr:cNvPr>
        <xdr:cNvSpPr txBox="1"/>
      </xdr:nvSpPr>
      <xdr:spPr>
        <a:xfrm>
          <a:off x="15266044" y="10377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22333</xdr:rowOff>
    </xdr:from>
    <xdr:ext cx="405111" cy="259045"/>
    <xdr:sp macro="" textlink="">
      <xdr:nvSpPr>
        <xdr:cNvPr id="469" name="n_2aveValue【学校施設】&#10;有形固定資産減価償却率">
          <a:extLst>
            <a:ext uri="{FF2B5EF4-FFF2-40B4-BE49-F238E27FC236}">
              <a16:creationId xmlns:a16="http://schemas.microsoft.com/office/drawing/2014/main" id="{C0788DC3-23F3-4583-90D5-5230C5925ECC}"/>
            </a:ext>
          </a:extLst>
        </xdr:cNvPr>
        <xdr:cNvSpPr txBox="1"/>
      </xdr:nvSpPr>
      <xdr:spPr>
        <a:xfrm>
          <a:off x="14389744" y="10309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48458</xdr:rowOff>
    </xdr:from>
    <xdr:ext cx="405111" cy="259045"/>
    <xdr:sp macro="" textlink="">
      <xdr:nvSpPr>
        <xdr:cNvPr id="470" name="n_3aveValue【学校施設】&#10;有形固定資産減価償却率">
          <a:extLst>
            <a:ext uri="{FF2B5EF4-FFF2-40B4-BE49-F238E27FC236}">
              <a16:creationId xmlns:a16="http://schemas.microsoft.com/office/drawing/2014/main" id="{31B067BC-CC0B-4B3E-BE84-0DCCA1C610E1}"/>
            </a:ext>
          </a:extLst>
        </xdr:cNvPr>
        <xdr:cNvSpPr txBox="1"/>
      </xdr:nvSpPr>
      <xdr:spPr>
        <a:xfrm>
          <a:off x="13500744" y="10335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15801</xdr:rowOff>
    </xdr:from>
    <xdr:ext cx="405111" cy="259045"/>
    <xdr:sp macro="" textlink="">
      <xdr:nvSpPr>
        <xdr:cNvPr id="471" name="n_4aveValue【学校施設】&#10;有形固定資産減価償却率">
          <a:extLst>
            <a:ext uri="{FF2B5EF4-FFF2-40B4-BE49-F238E27FC236}">
              <a16:creationId xmlns:a16="http://schemas.microsoft.com/office/drawing/2014/main" id="{2C307B7F-19B3-42EE-B395-F863289B1DB2}"/>
            </a:ext>
          </a:extLst>
        </xdr:cNvPr>
        <xdr:cNvSpPr txBox="1"/>
      </xdr:nvSpPr>
      <xdr:spPr>
        <a:xfrm>
          <a:off x="12611744" y="10302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83655</xdr:rowOff>
    </xdr:from>
    <xdr:ext cx="405111" cy="259045"/>
    <xdr:sp macro="" textlink="">
      <xdr:nvSpPr>
        <xdr:cNvPr id="472" name="n_1mainValue【学校施設】&#10;有形固定資産減価償却率">
          <a:extLst>
            <a:ext uri="{FF2B5EF4-FFF2-40B4-BE49-F238E27FC236}">
              <a16:creationId xmlns:a16="http://schemas.microsoft.com/office/drawing/2014/main" id="{9B52C853-4D86-47AB-8EA8-566C32844BEF}"/>
            </a:ext>
          </a:extLst>
        </xdr:cNvPr>
        <xdr:cNvSpPr txBox="1"/>
      </xdr:nvSpPr>
      <xdr:spPr>
        <a:xfrm>
          <a:off x="15266044" y="9341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41201</xdr:rowOff>
    </xdr:from>
    <xdr:ext cx="405111" cy="259045"/>
    <xdr:sp macro="" textlink="">
      <xdr:nvSpPr>
        <xdr:cNvPr id="473" name="n_2mainValue【学校施設】&#10;有形固定資産減価償却率">
          <a:extLst>
            <a:ext uri="{FF2B5EF4-FFF2-40B4-BE49-F238E27FC236}">
              <a16:creationId xmlns:a16="http://schemas.microsoft.com/office/drawing/2014/main" id="{9810708D-168D-4B51-86A7-E3BE75153366}"/>
            </a:ext>
          </a:extLst>
        </xdr:cNvPr>
        <xdr:cNvSpPr txBox="1"/>
      </xdr:nvSpPr>
      <xdr:spPr>
        <a:xfrm>
          <a:off x="14389744" y="9299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64061</xdr:rowOff>
    </xdr:from>
    <xdr:ext cx="405111" cy="259045"/>
    <xdr:sp macro="" textlink="">
      <xdr:nvSpPr>
        <xdr:cNvPr id="474" name="n_3mainValue【学校施設】&#10;有形固定資産減価償却率">
          <a:extLst>
            <a:ext uri="{FF2B5EF4-FFF2-40B4-BE49-F238E27FC236}">
              <a16:creationId xmlns:a16="http://schemas.microsoft.com/office/drawing/2014/main" id="{D1DFEF0B-1FC4-40E9-8C0F-7400FD488E2C}"/>
            </a:ext>
          </a:extLst>
        </xdr:cNvPr>
        <xdr:cNvSpPr txBox="1"/>
      </xdr:nvSpPr>
      <xdr:spPr>
        <a:xfrm>
          <a:off x="13500744" y="1000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8544</xdr:rowOff>
    </xdr:from>
    <xdr:ext cx="405111" cy="259045"/>
    <xdr:sp macro="" textlink="">
      <xdr:nvSpPr>
        <xdr:cNvPr id="475" name="n_4mainValue【学校施設】&#10;有形固定資産減価償却率">
          <a:extLst>
            <a:ext uri="{FF2B5EF4-FFF2-40B4-BE49-F238E27FC236}">
              <a16:creationId xmlns:a16="http://schemas.microsoft.com/office/drawing/2014/main" id="{101A347A-B8F9-4EE5-8C43-6299C60C9757}"/>
            </a:ext>
          </a:extLst>
        </xdr:cNvPr>
        <xdr:cNvSpPr txBox="1"/>
      </xdr:nvSpPr>
      <xdr:spPr>
        <a:xfrm>
          <a:off x="12611744" y="9952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6" name="正方形/長方形 475">
          <a:extLst>
            <a:ext uri="{FF2B5EF4-FFF2-40B4-BE49-F238E27FC236}">
              <a16:creationId xmlns:a16="http://schemas.microsoft.com/office/drawing/2014/main" id="{7C4F4ADE-E6C4-48CF-8EE5-62C19600B0D1}"/>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7" name="正方形/長方形 476">
          <a:extLst>
            <a:ext uri="{FF2B5EF4-FFF2-40B4-BE49-F238E27FC236}">
              <a16:creationId xmlns:a16="http://schemas.microsoft.com/office/drawing/2014/main" id="{BDC0AF40-1DFA-4CCA-A206-3E67E422EC8E}"/>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8" name="正方形/長方形 477">
          <a:extLst>
            <a:ext uri="{FF2B5EF4-FFF2-40B4-BE49-F238E27FC236}">
              <a16:creationId xmlns:a16="http://schemas.microsoft.com/office/drawing/2014/main" id="{F7B0B5F5-7890-4BD4-BE42-4D24611CFBAB}"/>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9" name="正方形/長方形 478">
          <a:extLst>
            <a:ext uri="{FF2B5EF4-FFF2-40B4-BE49-F238E27FC236}">
              <a16:creationId xmlns:a16="http://schemas.microsoft.com/office/drawing/2014/main" id="{32BB175A-9AEE-46BA-A006-5B67A098E94B}"/>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80" name="正方形/長方形 479">
          <a:extLst>
            <a:ext uri="{FF2B5EF4-FFF2-40B4-BE49-F238E27FC236}">
              <a16:creationId xmlns:a16="http://schemas.microsoft.com/office/drawing/2014/main" id="{7A6511C6-7290-4DC5-9974-DBB6495D9DDA}"/>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1" name="正方形/長方形 480">
          <a:extLst>
            <a:ext uri="{FF2B5EF4-FFF2-40B4-BE49-F238E27FC236}">
              <a16:creationId xmlns:a16="http://schemas.microsoft.com/office/drawing/2014/main" id="{6E4DD91F-C1A6-4B60-9F4A-FDEBD9CAD964}"/>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2" name="正方形/長方形 481">
          <a:extLst>
            <a:ext uri="{FF2B5EF4-FFF2-40B4-BE49-F238E27FC236}">
              <a16:creationId xmlns:a16="http://schemas.microsoft.com/office/drawing/2014/main" id="{E55CED52-10C1-4A1E-B075-61E58ECFC087}"/>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3" name="正方形/長方形 482">
          <a:extLst>
            <a:ext uri="{FF2B5EF4-FFF2-40B4-BE49-F238E27FC236}">
              <a16:creationId xmlns:a16="http://schemas.microsoft.com/office/drawing/2014/main" id="{9574EDC0-99EB-42C3-A289-CD8FB9B07E6F}"/>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4" name="テキスト ボックス 483">
          <a:extLst>
            <a:ext uri="{FF2B5EF4-FFF2-40B4-BE49-F238E27FC236}">
              <a16:creationId xmlns:a16="http://schemas.microsoft.com/office/drawing/2014/main" id="{AA017393-4CCE-4249-8501-80017AB07F2F}"/>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5" name="直線コネクタ 484">
          <a:extLst>
            <a:ext uri="{FF2B5EF4-FFF2-40B4-BE49-F238E27FC236}">
              <a16:creationId xmlns:a16="http://schemas.microsoft.com/office/drawing/2014/main" id="{CFD8DE00-C74A-473F-9B04-8D7DB73AE8D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86" name="テキスト ボックス 485">
          <a:extLst>
            <a:ext uri="{FF2B5EF4-FFF2-40B4-BE49-F238E27FC236}">
              <a16:creationId xmlns:a16="http://schemas.microsoft.com/office/drawing/2014/main" id="{E7C8ED8A-083E-4DFB-9280-0B140DB1D6C8}"/>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487" name="直線コネクタ 486">
          <a:extLst>
            <a:ext uri="{FF2B5EF4-FFF2-40B4-BE49-F238E27FC236}">
              <a16:creationId xmlns:a16="http://schemas.microsoft.com/office/drawing/2014/main" id="{B9F95B8A-18DE-4FCB-A3E1-BC5449696761}"/>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88" name="テキスト ボックス 487">
          <a:extLst>
            <a:ext uri="{FF2B5EF4-FFF2-40B4-BE49-F238E27FC236}">
              <a16:creationId xmlns:a16="http://schemas.microsoft.com/office/drawing/2014/main" id="{B9F33CB0-6D17-48A7-899E-8F09D3613134}"/>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89" name="直線コネクタ 488">
          <a:extLst>
            <a:ext uri="{FF2B5EF4-FFF2-40B4-BE49-F238E27FC236}">
              <a16:creationId xmlns:a16="http://schemas.microsoft.com/office/drawing/2014/main" id="{1B39CC79-863C-41E6-85C6-424E1406C801}"/>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90" name="テキスト ボックス 489">
          <a:extLst>
            <a:ext uri="{FF2B5EF4-FFF2-40B4-BE49-F238E27FC236}">
              <a16:creationId xmlns:a16="http://schemas.microsoft.com/office/drawing/2014/main" id="{C03FE89B-9183-426D-ABD1-7B0FAB82B61A}"/>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91" name="直線コネクタ 490">
          <a:extLst>
            <a:ext uri="{FF2B5EF4-FFF2-40B4-BE49-F238E27FC236}">
              <a16:creationId xmlns:a16="http://schemas.microsoft.com/office/drawing/2014/main" id="{0ADDDF24-B872-4A79-A95F-AC4AD70F830C}"/>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92" name="テキスト ボックス 491">
          <a:extLst>
            <a:ext uri="{FF2B5EF4-FFF2-40B4-BE49-F238E27FC236}">
              <a16:creationId xmlns:a16="http://schemas.microsoft.com/office/drawing/2014/main" id="{53B7CBD2-D673-4316-96EC-AE5E3D6AD978}"/>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93" name="直線コネクタ 492">
          <a:extLst>
            <a:ext uri="{FF2B5EF4-FFF2-40B4-BE49-F238E27FC236}">
              <a16:creationId xmlns:a16="http://schemas.microsoft.com/office/drawing/2014/main" id="{4335E8C7-5C74-406B-A3E7-4DAB4B40F1F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94" name="テキスト ボックス 493">
          <a:extLst>
            <a:ext uri="{FF2B5EF4-FFF2-40B4-BE49-F238E27FC236}">
              <a16:creationId xmlns:a16="http://schemas.microsoft.com/office/drawing/2014/main" id="{78E75412-A474-4EAF-949C-82B1FDB74032}"/>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95" name="直線コネクタ 494">
          <a:extLst>
            <a:ext uri="{FF2B5EF4-FFF2-40B4-BE49-F238E27FC236}">
              <a16:creationId xmlns:a16="http://schemas.microsoft.com/office/drawing/2014/main" id="{E3E89B43-6225-4AC0-9F21-A142B1AED619}"/>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96" name="テキスト ボックス 495">
          <a:extLst>
            <a:ext uri="{FF2B5EF4-FFF2-40B4-BE49-F238E27FC236}">
              <a16:creationId xmlns:a16="http://schemas.microsoft.com/office/drawing/2014/main" id="{608534D5-B8B6-4FD6-9401-9BAB65621858}"/>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97" name="直線コネクタ 496">
          <a:extLst>
            <a:ext uri="{FF2B5EF4-FFF2-40B4-BE49-F238E27FC236}">
              <a16:creationId xmlns:a16="http://schemas.microsoft.com/office/drawing/2014/main" id="{2C2A328F-98FA-433F-BD35-FEFD056AB474}"/>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98" name="テキスト ボックス 497">
          <a:extLst>
            <a:ext uri="{FF2B5EF4-FFF2-40B4-BE49-F238E27FC236}">
              <a16:creationId xmlns:a16="http://schemas.microsoft.com/office/drawing/2014/main" id="{736522D4-2027-48A3-B1EC-CE226CC7A8AB}"/>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9" name="直線コネクタ 498">
          <a:extLst>
            <a:ext uri="{FF2B5EF4-FFF2-40B4-BE49-F238E27FC236}">
              <a16:creationId xmlns:a16="http://schemas.microsoft.com/office/drawing/2014/main" id="{FE3BFBDC-161F-4829-9728-5E63507C9662}"/>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00" name="テキスト ボックス 499">
          <a:extLst>
            <a:ext uri="{FF2B5EF4-FFF2-40B4-BE49-F238E27FC236}">
              <a16:creationId xmlns:a16="http://schemas.microsoft.com/office/drawing/2014/main" id="{D2F0E982-CD02-4934-91D7-754D18C88EC4}"/>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01" name="【学校施設】&#10;一人当たり面積グラフ枠">
          <a:extLst>
            <a:ext uri="{FF2B5EF4-FFF2-40B4-BE49-F238E27FC236}">
              <a16:creationId xmlns:a16="http://schemas.microsoft.com/office/drawing/2014/main" id="{A78D4EAF-5167-4067-B5D4-CDA8C198BF4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24493</xdr:rowOff>
    </xdr:from>
    <xdr:to>
      <xdr:col>116</xdr:col>
      <xdr:colOff>62864</xdr:colOff>
      <xdr:row>65</xdr:row>
      <xdr:rowOff>34616</xdr:rowOff>
    </xdr:to>
    <xdr:cxnSp macro="">
      <xdr:nvCxnSpPr>
        <xdr:cNvPr id="502" name="直線コネクタ 501">
          <a:extLst>
            <a:ext uri="{FF2B5EF4-FFF2-40B4-BE49-F238E27FC236}">
              <a16:creationId xmlns:a16="http://schemas.microsoft.com/office/drawing/2014/main" id="{95DC4735-8C42-4FD1-B64F-0F26A7A165C1}"/>
            </a:ext>
          </a:extLst>
        </xdr:cNvPr>
        <xdr:cNvCxnSpPr/>
      </xdr:nvCxnSpPr>
      <xdr:spPr>
        <a:xfrm flipV="1">
          <a:off x="22160864" y="9625693"/>
          <a:ext cx="0" cy="15531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65</xdr:row>
      <xdr:rowOff>38443</xdr:rowOff>
    </xdr:from>
    <xdr:ext cx="469744" cy="259045"/>
    <xdr:sp macro="" textlink="">
      <xdr:nvSpPr>
        <xdr:cNvPr id="503" name="【学校施設】&#10;一人当たり面積最小値テキスト">
          <a:extLst>
            <a:ext uri="{FF2B5EF4-FFF2-40B4-BE49-F238E27FC236}">
              <a16:creationId xmlns:a16="http://schemas.microsoft.com/office/drawing/2014/main" id="{88825492-4476-43D6-BC6E-ED3F85E09CD6}"/>
            </a:ext>
          </a:extLst>
        </xdr:cNvPr>
        <xdr:cNvSpPr txBox="1"/>
      </xdr:nvSpPr>
      <xdr:spPr>
        <a:xfrm>
          <a:off x="22199600" y="11182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65</xdr:row>
      <xdr:rowOff>34616</xdr:rowOff>
    </xdr:from>
    <xdr:to>
      <xdr:col>116</xdr:col>
      <xdr:colOff>152400</xdr:colOff>
      <xdr:row>65</xdr:row>
      <xdr:rowOff>34616</xdr:rowOff>
    </xdr:to>
    <xdr:cxnSp macro="">
      <xdr:nvCxnSpPr>
        <xdr:cNvPr id="504" name="直線コネクタ 503">
          <a:extLst>
            <a:ext uri="{FF2B5EF4-FFF2-40B4-BE49-F238E27FC236}">
              <a16:creationId xmlns:a16="http://schemas.microsoft.com/office/drawing/2014/main" id="{FDF578B4-B25C-45F5-ACFC-C9BD7E42CC18}"/>
            </a:ext>
          </a:extLst>
        </xdr:cNvPr>
        <xdr:cNvCxnSpPr/>
      </xdr:nvCxnSpPr>
      <xdr:spPr>
        <a:xfrm>
          <a:off x="22072600" y="11178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142620</xdr:rowOff>
    </xdr:from>
    <xdr:ext cx="469744" cy="259045"/>
    <xdr:sp macro="" textlink="">
      <xdr:nvSpPr>
        <xdr:cNvPr id="505" name="【学校施設】&#10;一人当たり面積最大値テキスト">
          <a:extLst>
            <a:ext uri="{FF2B5EF4-FFF2-40B4-BE49-F238E27FC236}">
              <a16:creationId xmlns:a16="http://schemas.microsoft.com/office/drawing/2014/main" id="{02E821FA-D38E-4A41-ADD6-030977E12A74}"/>
            </a:ext>
          </a:extLst>
        </xdr:cNvPr>
        <xdr:cNvSpPr txBox="1"/>
      </xdr:nvSpPr>
      <xdr:spPr>
        <a:xfrm>
          <a:off x="22199600" y="9400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24493</xdr:rowOff>
    </xdr:from>
    <xdr:to>
      <xdr:col>116</xdr:col>
      <xdr:colOff>152400</xdr:colOff>
      <xdr:row>56</xdr:row>
      <xdr:rowOff>24493</xdr:rowOff>
    </xdr:to>
    <xdr:cxnSp macro="">
      <xdr:nvCxnSpPr>
        <xdr:cNvPr id="506" name="直線コネクタ 505">
          <a:extLst>
            <a:ext uri="{FF2B5EF4-FFF2-40B4-BE49-F238E27FC236}">
              <a16:creationId xmlns:a16="http://schemas.microsoft.com/office/drawing/2014/main" id="{B078B045-DB56-4033-A432-3FA2B1B80CAE}"/>
            </a:ext>
          </a:extLst>
        </xdr:cNvPr>
        <xdr:cNvCxnSpPr/>
      </xdr:nvCxnSpPr>
      <xdr:spPr>
        <a:xfrm>
          <a:off x="22072600" y="9625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84744</xdr:rowOff>
    </xdr:from>
    <xdr:ext cx="469744" cy="259045"/>
    <xdr:sp macro="" textlink="">
      <xdr:nvSpPr>
        <xdr:cNvPr id="507" name="【学校施設】&#10;一人当たり面積平均値テキスト">
          <a:extLst>
            <a:ext uri="{FF2B5EF4-FFF2-40B4-BE49-F238E27FC236}">
              <a16:creationId xmlns:a16="http://schemas.microsoft.com/office/drawing/2014/main" id="{63A892EE-39AC-4DBE-BA1D-567F42EB1302}"/>
            </a:ext>
          </a:extLst>
        </xdr:cNvPr>
        <xdr:cNvSpPr txBox="1"/>
      </xdr:nvSpPr>
      <xdr:spPr>
        <a:xfrm>
          <a:off x="22199600" y="103717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61867</xdr:rowOff>
    </xdr:from>
    <xdr:to>
      <xdr:col>116</xdr:col>
      <xdr:colOff>114300</xdr:colOff>
      <xdr:row>61</xdr:row>
      <xdr:rowOff>163467</xdr:rowOff>
    </xdr:to>
    <xdr:sp macro="" textlink="">
      <xdr:nvSpPr>
        <xdr:cNvPr id="508" name="フローチャート: 判断 507">
          <a:extLst>
            <a:ext uri="{FF2B5EF4-FFF2-40B4-BE49-F238E27FC236}">
              <a16:creationId xmlns:a16="http://schemas.microsoft.com/office/drawing/2014/main" id="{BF47C914-D384-40AA-AD30-B293B0142112}"/>
            </a:ext>
          </a:extLst>
        </xdr:cNvPr>
        <xdr:cNvSpPr/>
      </xdr:nvSpPr>
      <xdr:spPr>
        <a:xfrm>
          <a:off x="22110700" y="10520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7656</xdr:rowOff>
    </xdr:from>
    <xdr:to>
      <xdr:col>112</xdr:col>
      <xdr:colOff>38100</xdr:colOff>
      <xdr:row>61</xdr:row>
      <xdr:rowOff>109256</xdr:rowOff>
    </xdr:to>
    <xdr:sp macro="" textlink="">
      <xdr:nvSpPr>
        <xdr:cNvPr id="509" name="フローチャート: 判断 508">
          <a:extLst>
            <a:ext uri="{FF2B5EF4-FFF2-40B4-BE49-F238E27FC236}">
              <a16:creationId xmlns:a16="http://schemas.microsoft.com/office/drawing/2014/main" id="{397C5398-3C3F-4EF1-AB33-1DBFB72C1F7E}"/>
            </a:ext>
          </a:extLst>
        </xdr:cNvPr>
        <xdr:cNvSpPr/>
      </xdr:nvSpPr>
      <xdr:spPr>
        <a:xfrm>
          <a:off x="21272500" y="1046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151347</xdr:rowOff>
    </xdr:from>
    <xdr:to>
      <xdr:col>107</xdr:col>
      <xdr:colOff>101600</xdr:colOff>
      <xdr:row>61</xdr:row>
      <xdr:rowOff>81497</xdr:rowOff>
    </xdr:to>
    <xdr:sp macro="" textlink="">
      <xdr:nvSpPr>
        <xdr:cNvPr id="510" name="フローチャート: 判断 509">
          <a:extLst>
            <a:ext uri="{FF2B5EF4-FFF2-40B4-BE49-F238E27FC236}">
              <a16:creationId xmlns:a16="http://schemas.microsoft.com/office/drawing/2014/main" id="{8FC8BE9F-94BC-4AD7-93A0-E8A4F61770DC}"/>
            </a:ext>
          </a:extLst>
        </xdr:cNvPr>
        <xdr:cNvSpPr/>
      </xdr:nvSpPr>
      <xdr:spPr>
        <a:xfrm>
          <a:off x="20383500" y="10438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1451</xdr:rowOff>
    </xdr:from>
    <xdr:to>
      <xdr:col>102</xdr:col>
      <xdr:colOff>165100</xdr:colOff>
      <xdr:row>61</xdr:row>
      <xdr:rowOff>103051</xdr:rowOff>
    </xdr:to>
    <xdr:sp macro="" textlink="">
      <xdr:nvSpPr>
        <xdr:cNvPr id="511" name="フローチャート: 判断 510">
          <a:extLst>
            <a:ext uri="{FF2B5EF4-FFF2-40B4-BE49-F238E27FC236}">
              <a16:creationId xmlns:a16="http://schemas.microsoft.com/office/drawing/2014/main" id="{3584180D-BA79-4CDC-BB8E-70036E321496}"/>
            </a:ext>
          </a:extLst>
        </xdr:cNvPr>
        <xdr:cNvSpPr/>
      </xdr:nvSpPr>
      <xdr:spPr>
        <a:xfrm>
          <a:off x="19494500" y="1045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148409</xdr:rowOff>
    </xdr:from>
    <xdr:to>
      <xdr:col>98</xdr:col>
      <xdr:colOff>38100</xdr:colOff>
      <xdr:row>61</xdr:row>
      <xdr:rowOff>78559</xdr:rowOff>
    </xdr:to>
    <xdr:sp macro="" textlink="">
      <xdr:nvSpPr>
        <xdr:cNvPr id="512" name="フローチャート: 判断 511">
          <a:extLst>
            <a:ext uri="{FF2B5EF4-FFF2-40B4-BE49-F238E27FC236}">
              <a16:creationId xmlns:a16="http://schemas.microsoft.com/office/drawing/2014/main" id="{A64A40AA-5FAB-47D1-8986-6FABE492BB93}"/>
            </a:ext>
          </a:extLst>
        </xdr:cNvPr>
        <xdr:cNvSpPr/>
      </xdr:nvSpPr>
      <xdr:spPr>
        <a:xfrm>
          <a:off x="18605500" y="1043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13" name="テキスト ボックス 512">
          <a:extLst>
            <a:ext uri="{FF2B5EF4-FFF2-40B4-BE49-F238E27FC236}">
              <a16:creationId xmlns:a16="http://schemas.microsoft.com/office/drawing/2014/main" id="{9C019BC6-92A7-4E15-A50A-61DC41F5A785}"/>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14" name="テキスト ボックス 513">
          <a:extLst>
            <a:ext uri="{FF2B5EF4-FFF2-40B4-BE49-F238E27FC236}">
              <a16:creationId xmlns:a16="http://schemas.microsoft.com/office/drawing/2014/main" id="{F66D01E6-15D7-4A45-8661-ED61E7298FB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15" name="テキスト ボックス 514">
          <a:extLst>
            <a:ext uri="{FF2B5EF4-FFF2-40B4-BE49-F238E27FC236}">
              <a16:creationId xmlns:a16="http://schemas.microsoft.com/office/drawing/2014/main" id="{0EE9537B-0D73-46BA-9F46-6791FEB6599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6" name="テキスト ボックス 515">
          <a:extLst>
            <a:ext uri="{FF2B5EF4-FFF2-40B4-BE49-F238E27FC236}">
              <a16:creationId xmlns:a16="http://schemas.microsoft.com/office/drawing/2014/main" id="{AF8D2DCC-68B7-4EEE-97BF-B44207DA3882}"/>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7" name="テキスト ボックス 516">
          <a:extLst>
            <a:ext uri="{FF2B5EF4-FFF2-40B4-BE49-F238E27FC236}">
              <a16:creationId xmlns:a16="http://schemas.microsoft.com/office/drawing/2014/main" id="{BF8812CB-2597-4009-82A1-90B473C753C6}"/>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169962</xdr:rowOff>
    </xdr:from>
    <xdr:to>
      <xdr:col>116</xdr:col>
      <xdr:colOff>114300</xdr:colOff>
      <xdr:row>62</xdr:row>
      <xdr:rowOff>100112</xdr:rowOff>
    </xdr:to>
    <xdr:sp macro="" textlink="">
      <xdr:nvSpPr>
        <xdr:cNvPr id="518" name="楕円 517">
          <a:extLst>
            <a:ext uri="{FF2B5EF4-FFF2-40B4-BE49-F238E27FC236}">
              <a16:creationId xmlns:a16="http://schemas.microsoft.com/office/drawing/2014/main" id="{262C78D8-86C9-4B3B-82D9-22EBEA7297F8}"/>
            </a:ext>
          </a:extLst>
        </xdr:cNvPr>
        <xdr:cNvSpPr/>
      </xdr:nvSpPr>
      <xdr:spPr>
        <a:xfrm>
          <a:off x="22110700" y="10628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148389</xdr:rowOff>
    </xdr:from>
    <xdr:ext cx="469744" cy="259045"/>
    <xdr:sp macro="" textlink="">
      <xdr:nvSpPr>
        <xdr:cNvPr id="519" name="【学校施設】&#10;一人当たり面積該当値テキスト">
          <a:extLst>
            <a:ext uri="{FF2B5EF4-FFF2-40B4-BE49-F238E27FC236}">
              <a16:creationId xmlns:a16="http://schemas.microsoft.com/office/drawing/2014/main" id="{40EA7608-32C2-41FC-9C17-1E078BF0F04B}"/>
            </a:ext>
          </a:extLst>
        </xdr:cNvPr>
        <xdr:cNvSpPr txBox="1"/>
      </xdr:nvSpPr>
      <xdr:spPr>
        <a:xfrm>
          <a:off x="22199600" y="10606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11249</xdr:rowOff>
    </xdr:from>
    <xdr:to>
      <xdr:col>112</xdr:col>
      <xdr:colOff>38100</xdr:colOff>
      <xdr:row>62</xdr:row>
      <xdr:rowOff>112849</xdr:rowOff>
    </xdr:to>
    <xdr:sp macro="" textlink="">
      <xdr:nvSpPr>
        <xdr:cNvPr id="520" name="楕円 519">
          <a:extLst>
            <a:ext uri="{FF2B5EF4-FFF2-40B4-BE49-F238E27FC236}">
              <a16:creationId xmlns:a16="http://schemas.microsoft.com/office/drawing/2014/main" id="{1C033F3C-1F47-4023-8286-39A847A27DFA}"/>
            </a:ext>
          </a:extLst>
        </xdr:cNvPr>
        <xdr:cNvSpPr/>
      </xdr:nvSpPr>
      <xdr:spPr>
        <a:xfrm>
          <a:off x="21272500" y="1064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49312</xdr:rowOff>
    </xdr:from>
    <xdr:to>
      <xdr:col>116</xdr:col>
      <xdr:colOff>63500</xdr:colOff>
      <xdr:row>62</xdr:row>
      <xdr:rowOff>62049</xdr:rowOff>
    </xdr:to>
    <xdr:cxnSp macro="">
      <xdr:nvCxnSpPr>
        <xdr:cNvPr id="521" name="直線コネクタ 520">
          <a:extLst>
            <a:ext uri="{FF2B5EF4-FFF2-40B4-BE49-F238E27FC236}">
              <a16:creationId xmlns:a16="http://schemas.microsoft.com/office/drawing/2014/main" id="{5E3C9889-92CF-40AE-8577-8523534BC55E}"/>
            </a:ext>
          </a:extLst>
        </xdr:cNvPr>
        <xdr:cNvCxnSpPr/>
      </xdr:nvCxnSpPr>
      <xdr:spPr>
        <a:xfrm flipV="1">
          <a:off x="21323300" y="10679212"/>
          <a:ext cx="838200" cy="12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56642</xdr:rowOff>
    </xdr:from>
    <xdr:to>
      <xdr:col>107</xdr:col>
      <xdr:colOff>101600</xdr:colOff>
      <xdr:row>61</xdr:row>
      <xdr:rowOff>158242</xdr:rowOff>
    </xdr:to>
    <xdr:sp macro="" textlink="">
      <xdr:nvSpPr>
        <xdr:cNvPr id="522" name="楕円 521">
          <a:extLst>
            <a:ext uri="{FF2B5EF4-FFF2-40B4-BE49-F238E27FC236}">
              <a16:creationId xmlns:a16="http://schemas.microsoft.com/office/drawing/2014/main" id="{C349E9C6-38F0-4BB6-B8EC-D8388E6842B8}"/>
            </a:ext>
          </a:extLst>
        </xdr:cNvPr>
        <xdr:cNvSpPr/>
      </xdr:nvSpPr>
      <xdr:spPr>
        <a:xfrm>
          <a:off x="20383500" y="1051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107442</xdr:rowOff>
    </xdr:from>
    <xdr:to>
      <xdr:col>111</xdr:col>
      <xdr:colOff>177800</xdr:colOff>
      <xdr:row>62</xdr:row>
      <xdr:rowOff>62049</xdr:rowOff>
    </xdr:to>
    <xdr:cxnSp macro="">
      <xdr:nvCxnSpPr>
        <xdr:cNvPr id="523" name="直線コネクタ 522">
          <a:extLst>
            <a:ext uri="{FF2B5EF4-FFF2-40B4-BE49-F238E27FC236}">
              <a16:creationId xmlns:a16="http://schemas.microsoft.com/office/drawing/2014/main" id="{4BDFD712-29B5-446D-BF6F-33170D0F194D}"/>
            </a:ext>
          </a:extLst>
        </xdr:cNvPr>
        <xdr:cNvCxnSpPr/>
      </xdr:nvCxnSpPr>
      <xdr:spPr>
        <a:xfrm>
          <a:off x="20434300" y="10565892"/>
          <a:ext cx="889000" cy="126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45865</xdr:rowOff>
    </xdr:from>
    <xdr:to>
      <xdr:col>102</xdr:col>
      <xdr:colOff>165100</xdr:colOff>
      <xdr:row>62</xdr:row>
      <xdr:rowOff>147465</xdr:rowOff>
    </xdr:to>
    <xdr:sp macro="" textlink="">
      <xdr:nvSpPr>
        <xdr:cNvPr id="524" name="楕円 523">
          <a:extLst>
            <a:ext uri="{FF2B5EF4-FFF2-40B4-BE49-F238E27FC236}">
              <a16:creationId xmlns:a16="http://schemas.microsoft.com/office/drawing/2014/main" id="{890F64F0-DDC8-4377-BC3D-10F4453B6943}"/>
            </a:ext>
          </a:extLst>
        </xdr:cNvPr>
        <xdr:cNvSpPr/>
      </xdr:nvSpPr>
      <xdr:spPr>
        <a:xfrm>
          <a:off x="19494500" y="10675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107442</xdr:rowOff>
    </xdr:from>
    <xdr:to>
      <xdr:col>107</xdr:col>
      <xdr:colOff>50800</xdr:colOff>
      <xdr:row>62</xdr:row>
      <xdr:rowOff>96665</xdr:rowOff>
    </xdr:to>
    <xdr:cxnSp macro="">
      <xdr:nvCxnSpPr>
        <xdr:cNvPr id="525" name="直線コネクタ 524">
          <a:extLst>
            <a:ext uri="{FF2B5EF4-FFF2-40B4-BE49-F238E27FC236}">
              <a16:creationId xmlns:a16="http://schemas.microsoft.com/office/drawing/2014/main" id="{91AA8EDF-25FF-4B93-99CA-5F3F603B515E}"/>
            </a:ext>
          </a:extLst>
        </xdr:cNvPr>
        <xdr:cNvCxnSpPr/>
      </xdr:nvCxnSpPr>
      <xdr:spPr>
        <a:xfrm flipV="1">
          <a:off x="19545300" y="10565892"/>
          <a:ext cx="889000" cy="16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24964</xdr:rowOff>
    </xdr:from>
    <xdr:to>
      <xdr:col>98</xdr:col>
      <xdr:colOff>38100</xdr:colOff>
      <xdr:row>62</xdr:row>
      <xdr:rowOff>126564</xdr:rowOff>
    </xdr:to>
    <xdr:sp macro="" textlink="">
      <xdr:nvSpPr>
        <xdr:cNvPr id="526" name="楕円 525">
          <a:extLst>
            <a:ext uri="{FF2B5EF4-FFF2-40B4-BE49-F238E27FC236}">
              <a16:creationId xmlns:a16="http://schemas.microsoft.com/office/drawing/2014/main" id="{AE090321-3EB2-4BD2-9BB2-DA3B92D08E40}"/>
            </a:ext>
          </a:extLst>
        </xdr:cNvPr>
        <xdr:cNvSpPr/>
      </xdr:nvSpPr>
      <xdr:spPr>
        <a:xfrm>
          <a:off x="18605500" y="10654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75764</xdr:rowOff>
    </xdr:from>
    <xdr:to>
      <xdr:col>102</xdr:col>
      <xdr:colOff>114300</xdr:colOff>
      <xdr:row>62</xdr:row>
      <xdr:rowOff>96665</xdr:rowOff>
    </xdr:to>
    <xdr:cxnSp macro="">
      <xdr:nvCxnSpPr>
        <xdr:cNvPr id="527" name="直線コネクタ 526">
          <a:extLst>
            <a:ext uri="{FF2B5EF4-FFF2-40B4-BE49-F238E27FC236}">
              <a16:creationId xmlns:a16="http://schemas.microsoft.com/office/drawing/2014/main" id="{925AA12F-9511-404D-B277-F9F9013AFE3C}"/>
            </a:ext>
          </a:extLst>
        </xdr:cNvPr>
        <xdr:cNvCxnSpPr/>
      </xdr:nvCxnSpPr>
      <xdr:spPr>
        <a:xfrm>
          <a:off x="18656300" y="10705664"/>
          <a:ext cx="889000" cy="20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125783</xdr:rowOff>
    </xdr:from>
    <xdr:ext cx="469744" cy="259045"/>
    <xdr:sp macro="" textlink="">
      <xdr:nvSpPr>
        <xdr:cNvPr id="528" name="n_1aveValue【学校施設】&#10;一人当たり面積">
          <a:extLst>
            <a:ext uri="{FF2B5EF4-FFF2-40B4-BE49-F238E27FC236}">
              <a16:creationId xmlns:a16="http://schemas.microsoft.com/office/drawing/2014/main" id="{D51AE892-ADAB-405D-B703-F390FC627EBF}"/>
            </a:ext>
          </a:extLst>
        </xdr:cNvPr>
        <xdr:cNvSpPr txBox="1"/>
      </xdr:nvSpPr>
      <xdr:spPr>
        <a:xfrm>
          <a:off x="21075727" y="1024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98024</xdr:rowOff>
    </xdr:from>
    <xdr:ext cx="469744" cy="259045"/>
    <xdr:sp macro="" textlink="">
      <xdr:nvSpPr>
        <xdr:cNvPr id="529" name="n_2aveValue【学校施設】&#10;一人当たり面積">
          <a:extLst>
            <a:ext uri="{FF2B5EF4-FFF2-40B4-BE49-F238E27FC236}">
              <a16:creationId xmlns:a16="http://schemas.microsoft.com/office/drawing/2014/main" id="{8B5080F5-CB24-498D-8C2B-418FB70F2E5E}"/>
            </a:ext>
          </a:extLst>
        </xdr:cNvPr>
        <xdr:cNvSpPr txBox="1"/>
      </xdr:nvSpPr>
      <xdr:spPr>
        <a:xfrm>
          <a:off x="20199427" y="10213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119578</xdr:rowOff>
    </xdr:from>
    <xdr:ext cx="469744" cy="259045"/>
    <xdr:sp macro="" textlink="">
      <xdr:nvSpPr>
        <xdr:cNvPr id="530" name="n_3aveValue【学校施設】&#10;一人当たり面積">
          <a:extLst>
            <a:ext uri="{FF2B5EF4-FFF2-40B4-BE49-F238E27FC236}">
              <a16:creationId xmlns:a16="http://schemas.microsoft.com/office/drawing/2014/main" id="{7A48C83A-F72A-4CA6-BBFD-0822F6372CD4}"/>
            </a:ext>
          </a:extLst>
        </xdr:cNvPr>
        <xdr:cNvSpPr txBox="1"/>
      </xdr:nvSpPr>
      <xdr:spPr>
        <a:xfrm>
          <a:off x="19310427" y="10235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95086</xdr:rowOff>
    </xdr:from>
    <xdr:ext cx="469744" cy="259045"/>
    <xdr:sp macro="" textlink="">
      <xdr:nvSpPr>
        <xdr:cNvPr id="531" name="n_4aveValue【学校施設】&#10;一人当たり面積">
          <a:extLst>
            <a:ext uri="{FF2B5EF4-FFF2-40B4-BE49-F238E27FC236}">
              <a16:creationId xmlns:a16="http://schemas.microsoft.com/office/drawing/2014/main" id="{67AC29B1-D46C-4922-AAEA-06193C7468CE}"/>
            </a:ext>
          </a:extLst>
        </xdr:cNvPr>
        <xdr:cNvSpPr txBox="1"/>
      </xdr:nvSpPr>
      <xdr:spPr>
        <a:xfrm>
          <a:off x="18421427" y="10210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103976</xdr:rowOff>
    </xdr:from>
    <xdr:ext cx="469744" cy="259045"/>
    <xdr:sp macro="" textlink="">
      <xdr:nvSpPr>
        <xdr:cNvPr id="532" name="n_1mainValue【学校施設】&#10;一人当たり面積">
          <a:extLst>
            <a:ext uri="{FF2B5EF4-FFF2-40B4-BE49-F238E27FC236}">
              <a16:creationId xmlns:a16="http://schemas.microsoft.com/office/drawing/2014/main" id="{69B4B7F2-39EA-4625-96C0-8CD75B14EE1B}"/>
            </a:ext>
          </a:extLst>
        </xdr:cNvPr>
        <xdr:cNvSpPr txBox="1"/>
      </xdr:nvSpPr>
      <xdr:spPr>
        <a:xfrm>
          <a:off x="21075727" y="10733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149369</xdr:rowOff>
    </xdr:from>
    <xdr:ext cx="469744" cy="259045"/>
    <xdr:sp macro="" textlink="">
      <xdr:nvSpPr>
        <xdr:cNvPr id="533" name="n_2mainValue【学校施設】&#10;一人当たり面積">
          <a:extLst>
            <a:ext uri="{FF2B5EF4-FFF2-40B4-BE49-F238E27FC236}">
              <a16:creationId xmlns:a16="http://schemas.microsoft.com/office/drawing/2014/main" id="{F4E2068C-775E-46FA-A6F5-6B9408C546A4}"/>
            </a:ext>
          </a:extLst>
        </xdr:cNvPr>
        <xdr:cNvSpPr txBox="1"/>
      </xdr:nvSpPr>
      <xdr:spPr>
        <a:xfrm>
          <a:off x="20199427" y="10607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138592</xdr:rowOff>
    </xdr:from>
    <xdr:ext cx="469744" cy="259045"/>
    <xdr:sp macro="" textlink="">
      <xdr:nvSpPr>
        <xdr:cNvPr id="534" name="n_3mainValue【学校施設】&#10;一人当たり面積">
          <a:extLst>
            <a:ext uri="{FF2B5EF4-FFF2-40B4-BE49-F238E27FC236}">
              <a16:creationId xmlns:a16="http://schemas.microsoft.com/office/drawing/2014/main" id="{EB1F14C7-B38E-41F6-B3BF-1B6854408AFC}"/>
            </a:ext>
          </a:extLst>
        </xdr:cNvPr>
        <xdr:cNvSpPr txBox="1"/>
      </xdr:nvSpPr>
      <xdr:spPr>
        <a:xfrm>
          <a:off x="19310427" y="10768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117691</xdr:rowOff>
    </xdr:from>
    <xdr:ext cx="469744" cy="259045"/>
    <xdr:sp macro="" textlink="">
      <xdr:nvSpPr>
        <xdr:cNvPr id="535" name="n_4mainValue【学校施設】&#10;一人当たり面積">
          <a:extLst>
            <a:ext uri="{FF2B5EF4-FFF2-40B4-BE49-F238E27FC236}">
              <a16:creationId xmlns:a16="http://schemas.microsoft.com/office/drawing/2014/main" id="{BA15F1D7-D09B-492D-9E15-BEF150F55643}"/>
            </a:ext>
          </a:extLst>
        </xdr:cNvPr>
        <xdr:cNvSpPr txBox="1"/>
      </xdr:nvSpPr>
      <xdr:spPr>
        <a:xfrm>
          <a:off x="18421427" y="10747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36" name="正方形/長方形 535">
          <a:extLst>
            <a:ext uri="{FF2B5EF4-FFF2-40B4-BE49-F238E27FC236}">
              <a16:creationId xmlns:a16="http://schemas.microsoft.com/office/drawing/2014/main" id="{F7899B27-1F60-4A77-BB73-8F7550FE165B}"/>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37" name="正方形/長方形 536">
          <a:extLst>
            <a:ext uri="{FF2B5EF4-FFF2-40B4-BE49-F238E27FC236}">
              <a16:creationId xmlns:a16="http://schemas.microsoft.com/office/drawing/2014/main" id="{03BC1EC7-4BDB-4CC8-B161-BF46470C735B}"/>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8" name="正方形/長方形 537">
          <a:extLst>
            <a:ext uri="{FF2B5EF4-FFF2-40B4-BE49-F238E27FC236}">
              <a16:creationId xmlns:a16="http://schemas.microsoft.com/office/drawing/2014/main" id="{190DF4CA-43EC-4147-96A1-BC27A2A8A02E}"/>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9" name="正方形/長方形 538">
          <a:extLst>
            <a:ext uri="{FF2B5EF4-FFF2-40B4-BE49-F238E27FC236}">
              <a16:creationId xmlns:a16="http://schemas.microsoft.com/office/drawing/2014/main" id="{2BBA5D05-2B53-422D-80B4-15E96D1CAE7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40" name="正方形/長方形 539">
          <a:extLst>
            <a:ext uri="{FF2B5EF4-FFF2-40B4-BE49-F238E27FC236}">
              <a16:creationId xmlns:a16="http://schemas.microsoft.com/office/drawing/2014/main" id="{634A7C44-F702-4E89-861B-29F1095CF0E3}"/>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41" name="正方形/長方形 540">
          <a:extLst>
            <a:ext uri="{FF2B5EF4-FFF2-40B4-BE49-F238E27FC236}">
              <a16:creationId xmlns:a16="http://schemas.microsoft.com/office/drawing/2014/main" id="{946DA552-4DD8-4AE6-A9A5-66D3929DFF32}"/>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42" name="正方形/長方形 541">
          <a:extLst>
            <a:ext uri="{FF2B5EF4-FFF2-40B4-BE49-F238E27FC236}">
              <a16:creationId xmlns:a16="http://schemas.microsoft.com/office/drawing/2014/main" id="{256B9590-1B08-41FE-816B-26B5B4BD76EC}"/>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3" name="正方形/長方形 542">
          <a:extLst>
            <a:ext uri="{FF2B5EF4-FFF2-40B4-BE49-F238E27FC236}">
              <a16:creationId xmlns:a16="http://schemas.microsoft.com/office/drawing/2014/main" id="{09EC4D71-4F50-44EC-9328-89936DCD7ABC}"/>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44" name="正方形/長方形 543">
          <a:extLst>
            <a:ext uri="{FF2B5EF4-FFF2-40B4-BE49-F238E27FC236}">
              <a16:creationId xmlns:a16="http://schemas.microsoft.com/office/drawing/2014/main" id="{C0AFA671-61D2-47A7-A074-3933AFCE1618}"/>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45" name="正方形/長方形 544">
          <a:extLst>
            <a:ext uri="{FF2B5EF4-FFF2-40B4-BE49-F238E27FC236}">
              <a16:creationId xmlns:a16="http://schemas.microsoft.com/office/drawing/2014/main" id="{14CAAD50-981A-4451-B021-6402BBDDD436}"/>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46" name="正方形/長方形 545">
          <a:extLst>
            <a:ext uri="{FF2B5EF4-FFF2-40B4-BE49-F238E27FC236}">
              <a16:creationId xmlns:a16="http://schemas.microsoft.com/office/drawing/2014/main" id="{57CD0878-4004-4512-B848-0C9B5AB5A6EE}"/>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7" name="正方形/長方形 546">
          <a:extLst>
            <a:ext uri="{FF2B5EF4-FFF2-40B4-BE49-F238E27FC236}">
              <a16:creationId xmlns:a16="http://schemas.microsoft.com/office/drawing/2014/main" id="{732C1E67-2C79-41E7-B21F-BF83AE8148EF}"/>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8" name="正方形/長方形 547">
          <a:extLst>
            <a:ext uri="{FF2B5EF4-FFF2-40B4-BE49-F238E27FC236}">
              <a16:creationId xmlns:a16="http://schemas.microsoft.com/office/drawing/2014/main" id="{DAC6CBC0-05BC-416C-B9B7-2B16D4EFC586}"/>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9" name="正方形/長方形 548">
          <a:extLst>
            <a:ext uri="{FF2B5EF4-FFF2-40B4-BE49-F238E27FC236}">
              <a16:creationId xmlns:a16="http://schemas.microsoft.com/office/drawing/2014/main" id="{33384C68-EAC9-4DEF-9E4C-7F03CCC51F1E}"/>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50" name="正方形/長方形 549">
          <a:extLst>
            <a:ext uri="{FF2B5EF4-FFF2-40B4-BE49-F238E27FC236}">
              <a16:creationId xmlns:a16="http://schemas.microsoft.com/office/drawing/2014/main" id="{1A643408-706D-47B2-8660-60CDF231608A}"/>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51" name="正方形/長方形 550">
          <a:extLst>
            <a:ext uri="{FF2B5EF4-FFF2-40B4-BE49-F238E27FC236}">
              <a16:creationId xmlns:a16="http://schemas.microsoft.com/office/drawing/2014/main" id="{D1E9A78C-B01F-4D6A-B8DC-61D753CA91A4}"/>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52" name="正方形/長方形 551">
          <a:extLst>
            <a:ext uri="{FF2B5EF4-FFF2-40B4-BE49-F238E27FC236}">
              <a16:creationId xmlns:a16="http://schemas.microsoft.com/office/drawing/2014/main" id="{0F3BFC38-78C8-48C9-AF59-43B70F4723CC}"/>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53" name="正方形/長方形 552">
          <a:extLst>
            <a:ext uri="{FF2B5EF4-FFF2-40B4-BE49-F238E27FC236}">
              <a16:creationId xmlns:a16="http://schemas.microsoft.com/office/drawing/2014/main" id="{02629194-7F5F-470E-95E3-5BABE3C02238}"/>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54" name="正方形/長方形 553">
          <a:extLst>
            <a:ext uri="{FF2B5EF4-FFF2-40B4-BE49-F238E27FC236}">
              <a16:creationId xmlns:a16="http://schemas.microsoft.com/office/drawing/2014/main" id="{576AE045-412C-4895-A3A7-7851C33C5ECA}"/>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55" name="正方形/長方形 554">
          <a:extLst>
            <a:ext uri="{FF2B5EF4-FFF2-40B4-BE49-F238E27FC236}">
              <a16:creationId xmlns:a16="http://schemas.microsoft.com/office/drawing/2014/main" id="{F0730459-B8F7-4990-823C-A782C70604A6}"/>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56" name="正方形/長方形 555">
          <a:extLst>
            <a:ext uri="{FF2B5EF4-FFF2-40B4-BE49-F238E27FC236}">
              <a16:creationId xmlns:a16="http://schemas.microsoft.com/office/drawing/2014/main" id="{5E87F73E-5D6E-4A9A-8B40-0A7784FDB593}"/>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57" name="正方形/長方形 556">
          <a:extLst>
            <a:ext uri="{FF2B5EF4-FFF2-40B4-BE49-F238E27FC236}">
              <a16:creationId xmlns:a16="http://schemas.microsoft.com/office/drawing/2014/main" id="{8ECA6633-B00D-4B97-B319-4DC67BB82433}"/>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58" name="正方形/長方形 557">
          <a:extLst>
            <a:ext uri="{FF2B5EF4-FFF2-40B4-BE49-F238E27FC236}">
              <a16:creationId xmlns:a16="http://schemas.microsoft.com/office/drawing/2014/main" id="{0DBDAC7D-1725-42AE-B4F2-ABC6F34852D2}"/>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9" name="正方形/長方形 558">
          <a:extLst>
            <a:ext uri="{FF2B5EF4-FFF2-40B4-BE49-F238E27FC236}">
              <a16:creationId xmlns:a16="http://schemas.microsoft.com/office/drawing/2014/main" id="{D6378A37-717F-44C1-850E-3AAC01914FBF}"/>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60" name="テキスト ボックス 559">
          <a:extLst>
            <a:ext uri="{FF2B5EF4-FFF2-40B4-BE49-F238E27FC236}">
              <a16:creationId xmlns:a16="http://schemas.microsoft.com/office/drawing/2014/main" id="{D51F9753-161C-4B4C-B33E-346BD04E3691}"/>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61" name="直線コネクタ 560">
          <a:extLst>
            <a:ext uri="{FF2B5EF4-FFF2-40B4-BE49-F238E27FC236}">
              <a16:creationId xmlns:a16="http://schemas.microsoft.com/office/drawing/2014/main" id="{F107970B-D824-4947-97A8-BB06A1840A3D}"/>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62" name="テキスト ボックス 561">
          <a:extLst>
            <a:ext uri="{FF2B5EF4-FFF2-40B4-BE49-F238E27FC236}">
              <a16:creationId xmlns:a16="http://schemas.microsoft.com/office/drawing/2014/main" id="{E06074D4-A63B-41AF-8E3C-8369FED02D85}"/>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563" name="直線コネクタ 562">
          <a:extLst>
            <a:ext uri="{FF2B5EF4-FFF2-40B4-BE49-F238E27FC236}">
              <a16:creationId xmlns:a16="http://schemas.microsoft.com/office/drawing/2014/main" id="{F582F6AD-4A06-4B4D-92D3-AA7DA4D44CEC}"/>
            </a:ext>
          </a:extLst>
        </xdr:cNvPr>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564" name="テキスト ボックス 563">
          <a:extLst>
            <a:ext uri="{FF2B5EF4-FFF2-40B4-BE49-F238E27FC236}">
              <a16:creationId xmlns:a16="http://schemas.microsoft.com/office/drawing/2014/main" id="{5C9DAC1F-5DCA-4F3C-B93C-94BDA76B0336}"/>
            </a:ext>
          </a:extLst>
        </xdr:cNvPr>
        <xdr:cNvSpPr txBox="1"/>
      </xdr:nvSpPr>
      <xdr:spPr>
        <a:xfrm>
          <a:off x="11978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565" name="直線コネクタ 564">
          <a:extLst>
            <a:ext uri="{FF2B5EF4-FFF2-40B4-BE49-F238E27FC236}">
              <a16:creationId xmlns:a16="http://schemas.microsoft.com/office/drawing/2014/main" id="{829286C6-AFF3-497D-8733-968E8E93D3AD}"/>
            </a:ext>
          </a:extLst>
        </xdr:cNvPr>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566" name="テキスト ボックス 565">
          <a:extLst>
            <a:ext uri="{FF2B5EF4-FFF2-40B4-BE49-F238E27FC236}">
              <a16:creationId xmlns:a16="http://schemas.microsoft.com/office/drawing/2014/main" id="{BB283838-BFB1-46FD-86E6-0E7299203451}"/>
            </a:ext>
          </a:extLst>
        </xdr:cNvPr>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567" name="直線コネクタ 566">
          <a:extLst>
            <a:ext uri="{FF2B5EF4-FFF2-40B4-BE49-F238E27FC236}">
              <a16:creationId xmlns:a16="http://schemas.microsoft.com/office/drawing/2014/main" id="{1CF50002-0398-45B9-873B-2EDF3B032A63}"/>
            </a:ext>
          </a:extLst>
        </xdr:cNvPr>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568" name="テキスト ボックス 567">
          <a:extLst>
            <a:ext uri="{FF2B5EF4-FFF2-40B4-BE49-F238E27FC236}">
              <a16:creationId xmlns:a16="http://schemas.microsoft.com/office/drawing/2014/main" id="{554177FB-D95B-4853-BEBF-21A6059D885D}"/>
            </a:ext>
          </a:extLst>
        </xdr:cNvPr>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569" name="直線コネクタ 568">
          <a:extLst>
            <a:ext uri="{FF2B5EF4-FFF2-40B4-BE49-F238E27FC236}">
              <a16:creationId xmlns:a16="http://schemas.microsoft.com/office/drawing/2014/main" id="{1436E080-FA7A-4CDF-90F1-EA7661F3377F}"/>
            </a:ext>
          </a:extLst>
        </xdr:cNvPr>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570" name="テキスト ボックス 569">
          <a:extLst>
            <a:ext uri="{FF2B5EF4-FFF2-40B4-BE49-F238E27FC236}">
              <a16:creationId xmlns:a16="http://schemas.microsoft.com/office/drawing/2014/main" id="{CC20BD06-B1C8-4047-91EA-1D71BE6226E4}"/>
            </a:ext>
          </a:extLst>
        </xdr:cNvPr>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71" name="直線コネクタ 570">
          <a:extLst>
            <a:ext uri="{FF2B5EF4-FFF2-40B4-BE49-F238E27FC236}">
              <a16:creationId xmlns:a16="http://schemas.microsoft.com/office/drawing/2014/main" id="{681FAACB-2417-4BD7-A769-8C95F77B6189}"/>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572" name="テキスト ボックス 571">
          <a:extLst>
            <a:ext uri="{FF2B5EF4-FFF2-40B4-BE49-F238E27FC236}">
              <a16:creationId xmlns:a16="http://schemas.microsoft.com/office/drawing/2014/main" id="{B7D60C92-370C-4680-85E6-5E8602F3C779}"/>
            </a:ext>
          </a:extLst>
        </xdr:cNvPr>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73" name="【公民館】&#10;有形固定資産減価償却率グラフ枠">
          <a:extLst>
            <a:ext uri="{FF2B5EF4-FFF2-40B4-BE49-F238E27FC236}">
              <a16:creationId xmlns:a16="http://schemas.microsoft.com/office/drawing/2014/main" id="{56B422E2-2D52-46C7-9D43-0C4916E764AF}"/>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87630</xdr:rowOff>
    </xdr:from>
    <xdr:to>
      <xdr:col>85</xdr:col>
      <xdr:colOff>126364</xdr:colOff>
      <xdr:row>107</xdr:row>
      <xdr:rowOff>151637</xdr:rowOff>
    </xdr:to>
    <xdr:cxnSp macro="">
      <xdr:nvCxnSpPr>
        <xdr:cNvPr id="574" name="直線コネクタ 573">
          <a:extLst>
            <a:ext uri="{FF2B5EF4-FFF2-40B4-BE49-F238E27FC236}">
              <a16:creationId xmlns:a16="http://schemas.microsoft.com/office/drawing/2014/main" id="{200600CD-DEC1-48E3-AB91-F5E75B60D1FE}"/>
            </a:ext>
          </a:extLst>
        </xdr:cNvPr>
        <xdr:cNvCxnSpPr/>
      </xdr:nvCxnSpPr>
      <xdr:spPr>
        <a:xfrm flipV="1">
          <a:off x="16318864" y="17232630"/>
          <a:ext cx="0" cy="12641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155464</xdr:rowOff>
    </xdr:from>
    <xdr:ext cx="405111" cy="259045"/>
    <xdr:sp macro="" textlink="">
      <xdr:nvSpPr>
        <xdr:cNvPr id="575" name="【公民館】&#10;有形固定資産減価償却率最小値テキスト">
          <a:extLst>
            <a:ext uri="{FF2B5EF4-FFF2-40B4-BE49-F238E27FC236}">
              <a16:creationId xmlns:a16="http://schemas.microsoft.com/office/drawing/2014/main" id="{1508B857-1420-479F-B041-4E17E5E57F9F}"/>
            </a:ext>
          </a:extLst>
        </xdr:cNvPr>
        <xdr:cNvSpPr txBox="1"/>
      </xdr:nvSpPr>
      <xdr:spPr>
        <a:xfrm>
          <a:off x="16357600" y="18500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151637</xdr:rowOff>
    </xdr:from>
    <xdr:to>
      <xdr:col>86</xdr:col>
      <xdr:colOff>25400</xdr:colOff>
      <xdr:row>107</xdr:row>
      <xdr:rowOff>151637</xdr:rowOff>
    </xdr:to>
    <xdr:cxnSp macro="">
      <xdr:nvCxnSpPr>
        <xdr:cNvPr id="576" name="直線コネクタ 575">
          <a:extLst>
            <a:ext uri="{FF2B5EF4-FFF2-40B4-BE49-F238E27FC236}">
              <a16:creationId xmlns:a16="http://schemas.microsoft.com/office/drawing/2014/main" id="{F019D620-5268-4C69-8CC2-E24A5A307BC5}"/>
            </a:ext>
          </a:extLst>
        </xdr:cNvPr>
        <xdr:cNvCxnSpPr/>
      </xdr:nvCxnSpPr>
      <xdr:spPr>
        <a:xfrm>
          <a:off x="16230600" y="18496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34307</xdr:rowOff>
    </xdr:from>
    <xdr:ext cx="405111" cy="259045"/>
    <xdr:sp macro="" textlink="">
      <xdr:nvSpPr>
        <xdr:cNvPr id="577" name="【公民館】&#10;有形固定資産減価償却率最大値テキスト">
          <a:extLst>
            <a:ext uri="{FF2B5EF4-FFF2-40B4-BE49-F238E27FC236}">
              <a16:creationId xmlns:a16="http://schemas.microsoft.com/office/drawing/2014/main" id="{4A8E663F-75DD-4784-92CB-871FC68562A0}"/>
            </a:ext>
          </a:extLst>
        </xdr:cNvPr>
        <xdr:cNvSpPr txBox="1"/>
      </xdr:nvSpPr>
      <xdr:spPr>
        <a:xfrm>
          <a:off x="16357600" y="1700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87630</xdr:rowOff>
    </xdr:from>
    <xdr:to>
      <xdr:col>86</xdr:col>
      <xdr:colOff>25400</xdr:colOff>
      <xdr:row>100</xdr:row>
      <xdr:rowOff>87630</xdr:rowOff>
    </xdr:to>
    <xdr:cxnSp macro="">
      <xdr:nvCxnSpPr>
        <xdr:cNvPr id="578" name="直線コネクタ 577">
          <a:extLst>
            <a:ext uri="{FF2B5EF4-FFF2-40B4-BE49-F238E27FC236}">
              <a16:creationId xmlns:a16="http://schemas.microsoft.com/office/drawing/2014/main" id="{1CCB8D40-FF5D-4CB6-AFC5-7152F4DAFF44}"/>
            </a:ext>
          </a:extLst>
        </xdr:cNvPr>
        <xdr:cNvCxnSpPr/>
      </xdr:nvCxnSpPr>
      <xdr:spPr>
        <a:xfrm>
          <a:off x="16230600" y="1723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114571</xdr:rowOff>
    </xdr:from>
    <xdr:ext cx="405111" cy="259045"/>
    <xdr:sp macro="" textlink="">
      <xdr:nvSpPr>
        <xdr:cNvPr id="579" name="【公民館】&#10;有形固定資産減価償却率平均値テキスト">
          <a:extLst>
            <a:ext uri="{FF2B5EF4-FFF2-40B4-BE49-F238E27FC236}">
              <a16:creationId xmlns:a16="http://schemas.microsoft.com/office/drawing/2014/main" id="{A744A5F0-A0B7-43AB-8C90-1B9A3A4F5287}"/>
            </a:ext>
          </a:extLst>
        </xdr:cNvPr>
        <xdr:cNvSpPr txBox="1"/>
      </xdr:nvSpPr>
      <xdr:spPr>
        <a:xfrm>
          <a:off x="16357600" y="177739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91694</xdr:rowOff>
    </xdr:from>
    <xdr:to>
      <xdr:col>85</xdr:col>
      <xdr:colOff>177800</xdr:colOff>
      <xdr:row>105</xdr:row>
      <xdr:rowOff>21844</xdr:rowOff>
    </xdr:to>
    <xdr:sp macro="" textlink="">
      <xdr:nvSpPr>
        <xdr:cNvPr id="580" name="フローチャート: 判断 579">
          <a:extLst>
            <a:ext uri="{FF2B5EF4-FFF2-40B4-BE49-F238E27FC236}">
              <a16:creationId xmlns:a16="http://schemas.microsoft.com/office/drawing/2014/main" id="{4D04A78F-C54C-4CCE-ACBE-6988E3416D38}"/>
            </a:ext>
          </a:extLst>
        </xdr:cNvPr>
        <xdr:cNvSpPr/>
      </xdr:nvSpPr>
      <xdr:spPr>
        <a:xfrm>
          <a:off x="16268700" y="17922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20828</xdr:rowOff>
    </xdr:from>
    <xdr:to>
      <xdr:col>81</xdr:col>
      <xdr:colOff>101600</xdr:colOff>
      <xdr:row>104</xdr:row>
      <xdr:rowOff>122428</xdr:rowOff>
    </xdr:to>
    <xdr:sp macro="" textlink="">
      <xdr:nvSpPr>
        <xdr:cNvPr id="581" name="フローチャート: 判断 580">
          <a:extLst>
            <a:ext uri="{FF2B5EF4-FFF2-40B4-BE49-F238E27FC236}">
              <a16:creationId xmlns:a16="http://schemas.microsoft.com/office/drawing/2014/main" id="{40548F80-7CCE-44BD-8C70-D77E26E3E692}"/>
            </a:ext>
          </a:extLst>
        </xdr:cNvPr>
        <xdr:cNvSpPr/>
      </xdr:nvSpPr>
      <xdr:spPr>
        <a:xfrm>
          <a:off x="15430500" y="1785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98552</xdr:rowOff>
    </xdr:from>
    <xdr:to>
      <xdr:col>76</xdr:col>
      <xdr:colOff>165100</xdr:colOff>
      <xdr:row>104</xdr:row>
      <xdr:rowOff>28702</xdr:rowOff>
    </xdr:to>
    <xdr:sp macro="" textlink="">
      <xdr:nvSpPr>
        <xdr:cNvPr id="582" name="フローチャート: 判断 581">
          <a:extLst>
            <a:ext uri="{FF2B5EF4-FFF2-40B4-BE49-F238E27FC236}">
              <a16:creationId xmlns:a16="http://schemas.microsoft.com/office/drawing/2014/main" id="{2410F7FF-D83A-4969-9034-09406596D71E}"/>
            </a:ext>
          </a:extLst>
        </xdr:cNvPr>
        <xdr:cNvSpPr/>
      </xdr:nvSpPr>
      <xdr:spPr>
        <a:xfrm>
          <a:off x="14541500" y="1775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66548</xdr:rowOff>
    </xdr:from>
    <xdr:to>
      <xdr:col>72</xdr:col>
      <xdr:colOff>38100</xdr:colOff>
      <xdr:row>103</xdr:row>
      <xdr:rowOff>168148</xdr:rowOff>
    </xdr:to>
    <xdr:sp macro="" textlink="">
      <xdr:nvSpPr>
        <xdr:cNvPr id="583" name="フローチャート: 判断 582">
          <a:extLst>
            <a:ext uri="{FF2B5EF4-FFF2-40B4-BE49-F238E27FC236}">
              <a16:creationId xmlns:a16="http://schemas.microsoft.com/office/drawing/2014/main" id="{93BA1B3D-C71F-4C98-AEED-0B316D5018A4}"/>
            </a:ext>
          </a:extLst>
        </xdr:cNvPr>
        <xdr:cNvSpPr/>
      </xdr:nvSpPr>
      <xdr:spPr>
        <a:xfrm>
          <a:off x="13652500" y="1772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57404</xdr:rowOff>
    </xdr:from>
    <xdr:to>
      <xdr:col>67</xdr:col>
      <xdr:colOff>101600</xdr:colOff>
      <xdr:row>103</xdr:row>
      <xdr:rowOff>159004</xdr:rowOff>
    </xdr:to>
    <xdr:sp macro="" textlink="">
      <xdr:nvSpPr>
        <xdr:cNvPr id="584" name="フローチャート: 判断 583">
          <a:extLst>
            <a:ext uri="{FF2B5EF4-FFF2-40B4-BE49-F238E27FC236}">
              <a16:creationId xmlns:a16="http://schemas.microsoft.com/office/drawing/2014/main" id="{571F2B9F-8E48-4E1D-B95A-BC8FB479A3C8}"/>
            </a:ext>
          </a:extLst>
        </xdr:cNvPr>
        <xdr:cNvSpPr/>
      </xdr:nvSpPr>
      <xdr:spPr>
        <a:xfrm>
          <a:off x="12763500" y="1771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85" name="テキスト ボックス 584">
          <a:extLst>
            <a:ext uri="{FF2B5EF4-FFF2-40B4-BE49-F238E27FC236}">
              <a16:creationId xmlns:a16="http://schemas.microsoft.com/office/drawing/2014/main" id="{1484A4E0-7C7D-4604-B466-0CB8F50C283D}"/>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86" name="テキスト ボックス 585">
          <a:extLst>
            <a:ext uri="{FF2B5EF4-FFF2-40B4-BE49-F238E27FC236}">
              <a16:creationId xmlns:a16="http://schemas.microsoft.com/office/drawing/2014/main" id="{9A4AB6E0-71D3-42C5-87B7-90B17E49DACA}"/>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87" name="テキスト ボックス 586">
          <a:extLst>
            <a:ext uri="{FF2B5EF4-FFF2-40B4-BE49-F238E27FC236}">
              <a16:creationId xmlns:a16="http://schemas.microsoft.com/office/drawing/2014/main" id="{344A870F-4858-4C25-8C3D-8B929BCF3393}"/>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88" name="テキスト ボックス 587">
          <a:extLst>
            <a:ext uri="{FF2B5EF4-FFF2-40B4-BE49-F238E27FC236}">
              <a16:creationId xmlns:a16="http://schemas.microsoft.com/office/drawing/2014/main" id="{8C1329E3-D06E-4B70-BE21-1AD61CF76092}"/>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9" name="テキスト ボックス 588">
          <a:extLst>
            <a:ext uri="{FF2B5EF4-FFF2-40B4-BE49-F238E27FC236}">
              <a16:creationId xmlns:a16="http://schemas.microsoft.com/office/drawing/2014/main" id="{8EDE93F7-A927-4D77-91B1-9F5640904DE7}"/>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61976</xdr:rowOff>
    </xdr:from>
    <xdr:to>
      <xdr:col>85</xdr:col>
      <xdr:colOff>177800</xdr:colOff>
      <xdr:row>106</xdr:row>
      <xdr:rowOff>163576</xdr:rowOff>
    </xdr:to>
    <xdr:sp macro="" textlink="">
      <xdr:nvSpPr>
        <xdr:cNvPr id="590" name="楕円 589">
          <a:extLst>
            <a:ext uri="{FF2B5EF4-FFF2-40B4-BE49-F238E27FC236}">
              <a16:creationId xmlns:a16="http://schemas.microsoft.com/office/drawing/2014/main" id="{7A4C15E1-2C3F-4156-8DC6-844F378DC423}"/>
            </a:ext>
          </a:extLst>
        </xdr:cNvPr>
        <xdr:cNvSpPr/>
      </xdr:nvSpPr>
      <xdr:spPr>
        <a:xfrm>
          <a:off x="16268700" y="1823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40403</xdr:rowOff>
    </xdr:from>
    <xdr:ext cx="405111" cy="259045"/>
    <xdr:sp macro="" textlink="">
      <xdr:nvSpPr>
        <xdr:cNvPr id="591" name="【公民館】&#10;有形固定資産減価償却率該当値テキスト">
          <a:extLst>
            <a:ext uri="{FF2B5EF4-FFF2-40B4-BE49-F238E27FC236}">
              <a16:creationId xmlns:a16="http://schemas.microsoft.com/office/drawing/2014/main" id="{FDB5DDBA-E3B8-422D-8200-65FA4AE5DC37}"/>
            </a:ext>
          </a:extLst>
        </xdr:cNvPr>
        <xdr:cNvSpPr txBox="1"/>
      </xdr:nvSpPr>
      <xdr:spPr>
        <a:xfrm>
          <a:off x="16357600" y="18214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25400</xdr:rowOff>
    </xdr:from>
    <xdr:to>
      <xdr:col>81</xdr:col>
      <xdr:colOff>101600</xdr:colOff>
      <xdr:row>106</xdr:row>
      <xdr:rowOff>127000</xdr:rowOff>
    </xdr:to>
    <xdr:sp macro="" textlink="">
      <xdr:nvSpPr>
        <xdr:cNvPr id="592" name="楕円 591">
          <a:extLst>
            <a:ext uri="{FF2B5EF4-FFF2-40B4-BE49-F238E27FC236}">
              <a16:creationId xmlns:a16="http://schemas.microsoft.com/office/drawing/2014/main" id="{CE630EA3-F3FA-49EA-B808-CEEF88A4BE45}"/>
            </a:ext>
          </a:extLst>
        </xdr:cNvPr>
        <xdr:cNvSpPr/>
      </xdr:nvSpPr>
      <xdr:spPr>
        <a:xfrm>
          <a:off x="154305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76200</xdr:rowOff>
    </xdr:from>
    <xdr:to>
      <xdr:col>85</xdr:col>
      <xdr:colOff>127000</xdr:colOff>
      <xdr:row>106</xdr:row>
      <xdr:rowOff>112776</xdr:rowOff>
    </xdr:to>
    <xdr:cxnSp macro="">
      <xdr:nvCxnSpPr>
        <xdr:cNvPr id="593" name="直線コネクタ 592">
          <a:extLst>
            <a:ext uri="{FF2B5EF4-FFF2-40B4-BE49-F238E27FC236}">
              <a16:creationId xmlns:a16="http://schemas.microsoft.com/office/drawing/2014/main" id="{984ADEF8-978E-43E3-8925-67D9114FFA1B}"/>
            </a:ext>
          </a:extLst>
        </xdr:cNvPr>
        <xdr:cNvCxnSpPr/>
      </xdr:nvCxnSpPr>
      <xdr:spPr>
        <a:xfrm>
          <a:off x="15481300" y="18249900"/>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167132</xdr:rowOff>
    </xdr:from>
    <xdr:to>
      <xdr:col>76</xdr:col>
      <xdr:colOff>165100</xdr:colOff>
      <xdr:row>106</xdr:row>
      <xdr:rowOff>97282</xdr:rowOff>
    </xdr:to>
    <xdr:sp macro="" textlink="">
      <xdr:nvSpPr>
        <xdr:cNvPr id="594" name="楕円 593">
          <a:extLst>
            <a:ext uri="{FF2B5EF4-FFF2-40B4-BE49-F238E27FC236}">
              <a16:creationId xmlns:a16="http://schemas.microsoft.com/office/drawing/2014/main" id="{021C747E-49C1-4DC6-9E3C-9566CD37BEBF}"/>
            </a:ext>
          </a:extLst>
        </xdr:cNvPr>
        <xdr:cNvSpPr/>
      </xdr:nvSpPr>
      <xdr:spPr>
        <a:xfrm>
          <a:off x="14541500" y="18169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46482</xdr:rowOff>
    </xdr:from>
    <xdr:to>
      <xdr:col>81</xdr:col>
      <xdr:colOff>50800</xdr:colOff>
      <xdr:row>106</xdr:row>
      <xdr:rowOff>76200</xdr:rowOff>
    </xdr:to>
    <xdr:cxnSp macro="">
      <xdr:nvCxnSpPr>
        <xdr:cNvPr id="595" name="直線コネクタ 594">
          <a:extLst>
            <a:ext uri="{FF2B5EF4-FFF2-40B4-BE49-F238E27FC236}">
              <a16:creationId xmlns:a16="http://schemas.microsoft.com/office/drawing/2014/main" id="{F1F3503B-7984-46DA-90DB-E5F1A7960F93}"/>
            </a:ext>
          </a:extLst>
        </xdr:cNvPr>
        <xdr:cNvCxnSpPr/>
      </xdr:nvCxnSpPr>
      <xdr:spPr>
        <a:xfrm>
          <a:off x="14592300" y="18220182"/>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130556</xdr:rowOff>
    </xdr:from>
    <xdr:to>
      <xdr:col>72</xdr:col>
      <xdr:colOff>38100</xdr:colOff>
      <xdr:row>106</xdr:row>
      <xdr:rowOff>60706</xdr:rowOff>
    </xdr:to>
    <xdr:sp macro="" textlink="">
      <xdr:nvSpPr>
        <xdr:cNvPr id="596" name="楕円 595">
          <a:extLst>
            <a:ext uri="{FF2B5EF4-FFF2-40B4-BE49-F238E27FC236}">
              <a16:creationId xmlns:a16="http://schemas.microsoft.com/office/drawing/2014/main" id="{56AD8985-F135-4034-989C-6DFE45A3A3FB}"/>
            </a:ext>
          </a:extLst>
        </xdr:cNvPr>
        <xdr:cNvSpPr/>
      </xdr:nvSpPr>
      <xdr:spPr>
        <a:xfrm>
          <a:off x="13652500" y="18132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9906</xdr:rowOff>
    </xdr:from>
    <xdr:to>
      <xdr:col>76</xdr:col>
      <xdr:colOff>114300</xdr:colOff>
      <xdr:row>106</xdr:row>
      <xdr:rowOff>46482</xdr:rowOff>
    </xdr:to>
    <xdr:cxnSp macro="">
      <xdr:nvCxnSpPr>
        <xdr:cNvPr id="597" name="直線コネクタ 596">
          <a:extLst>
            <a:ext uri="{FF2B5EF4-FFF2-40B4-BE49-F238E27FC236}">
              <a16:creationId xmlns:a16="http://schemas.microsoft.com/office/drawing/2014/main" id="{2D87023D-F121-4FE4-B665-DA5F4EC89C73}"/>
            </a:ext>
          </a:extLst>
        </xdr:cNvPr>
        <xdr:cNvCxnSpPr/>
      </xdr:nvCxnSpPr>
      <xdr:spPr>
        <a:xfrm>
          <a:off x="13703300" y="1818360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93980</xdr:rowOff>
    </xdr:from>
    <xdr:to>
      <xdr:col>67</xdr:col>
      <xdr:colOff>101600</xdr:colOff>
      <xdr:row>106</xdr:row>
      <xdr:rowOff>24130</xdr:rowOff>
    </xdr:to>
    <xdr:sp macro="" textlink="">
      <xdr:nvSpPr>
        <xdr:cNvPr id="598" name="楕円 597">
          <a:extLst>
            <a:ext uri="{FF2B5EF4-FFF2-40B4-BE49-F238E27FC236}">
              <a16:creationId xmlns:a16="http://schemas.microsoft.com/office/drawing/2014/main" id="{4529B270-3EC2-49F1-8D90-0DF30D573502}"/>
            </a:ext>
          </a:extLst>
        </xdr:cNvPr>
        <xdr:cNvSpPr/>
      </xdr:nvSpPr>
      <xdr:spPr>
        <a:xfrm>
          <a:off x="12763500" y="1809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144780</xdr:rowOff>
    </xdr:from>
    <xdr:to>
      <xdr:col>71</xdr:col>
      <xdr:colOff>177800</xdr:colOff>
      <xdr:row>106</xdr:row>
      <xdr:rowOff>9906</xdr:rowOff>
    </xdr:to>
    <xdr:cxnSp macro="">
      <xdr:nvCxnSpPr>
        <xdr:cNvPr id="599" name="直線コネクタ 598">
          <a:extLst>
            <a:ext uri="{FF2B5EF4-FFF2-40B4-BE49-F238E27FC236}">
              <a16:creationId xmlns:a16="http://schemas.microsoft.com/office/drawing/2014/main" id="{7B298328-7809-4F00-99BF-B3EC629568BE}"/>
            </a:ext>
          </a:extLst>
        </xdr:cNvPr>
        <xdr:cNvCxnSpPr/>
      </xdr:nvCxnSpPr>
      <xdr:spPr>
        <a:xfrm>
          <a:off x="12814300" y="1814703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138955</xdr:rowOff>
    </xdr:from>
    <xdr:ext cx="405111" cy="259045"/>
    <xdr:sp macro="" textlink="">
      <xdr:nvSpPr>
        <xdr:cNvPr id="600" name="n_1aveValue【公民館】&#10;有形固定資産減価償却率">
          <a:extLst>
            <a:ext uri="{FF2B5EF4-FFF2-40B4-BE49-F238E27FC236}">
              <a16:creationId xmlns:a16="http://schemas.microsoft.com/office/drawing/2014/main" id="{6AED4BBB-305B-48AB-892E-858671BFCDA0}"/>
            </a:ext>
          </a:extLst>
        </xdr:cNvPr>
        <xdr:cNvSpPr txBox="1"/>
      </xdr:nvSpPr>
      <xdr:spPr>
        <a:xfrm>
          <a:off x="15266044" y="17626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45229</xdr:rowOff>
    </xdr:from>
    <xdr:ext cx="405111" cy="259045"/>
    <xdr:sp macro="" textlink="">
      <xdr:nvSpPr>
        <xdr:cNvPr id="601" name="n_2aveValue【公民館】&#10;有形固定資産減価償却率">
          <a:extLst>
            <a:ext uri="{FF2B5EF4-FFF2-40B4-BE49-F238E27FC236}">
              <a16:creationId xmlns:a16="http://schemas.microsoft.com/office/drawing/2014/main" id="{73A9A65D-5F2D-4130-A98B-EFCDFB1E1E80}"/>
            </a:ext>
          </a:extLst>
        </xdr:cNvPr>
        <xdr:cNvSpPr txBox="1"/>
      </xdr:nvSpPr>
      <xdr:spPr>
        <a:xfrm>
          <a:off x="14389744" y="17533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13225</xdr:rowOff>
    </xdr:from>
    <xdr:ext cx="405111" cy="259045"/>
    <xdr:sp macro="" textlink="">
      <xdr:nvSpPr>
        <xdr:cNvPr id="602" name="n_3aveValue【公民館】&#10;有形固定資産減価償却率">
          <a:extLst>
            <a:ext uri="{FF2B5EF4-FFF2-40B4-BE49-F238E27FC236}">
              <a16:creationId xmlns:a16="http://schemas.microsoft.com/office/drawing/2014/main" id="{F41964A1-AB07-4847-95C4-DD767CA0714C}"/>
            </a:ext>
          </a:extLst>
        </xdr:cNvPr>
        <xdr:cNvSpPr txBox="1"/>
      </xdr:nvSpPr>
      <xdr:spPr>
        <a:xfrm>
          <a:off x="13500744" y="17501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4081</xdr:rowOff>
    </xdr:from>
    <xdr:ext cx="405111" cy="259045"/>
    <xdr:sp macro="" textlink="">
      <xdr:nvSpPr>
        <xdr:cNvPr id="603" name="n_4aveValue【公民館】&#10;有形固定資産減価償却率">
          <a:extLst>
            <a:ext uri="{FF2B5EF4-FFF2-40B4-BE49-F238E27FC236}">
              <a16:creationId xmlns:a16="http://schemas.microsoft.com/office/drawing/2014/main" id="{DC78641A-FBB1-4D0E-81E3-493AF26F64F8}"/>
            </a:ext>
          </a:extLst>
        </xdr:cNvPr>
        <xdr:cNvSpPr txBox="1"/>
      </xdr:nvSpPr>
      <xdr:spPr>
        <a:xfrm>
          <a:off x="12611744" y="17491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118127</xdr:rowOff>
    </xdr:from>
    <xdr:ext cx="405111" cy="259045"/>
    <xdr:sp macro="" textlink="">
      <xdr:nvSpPr>
        <xdr:cNvPr id="604" name="n_1mainValue【公民館】&#10;有形固定資産減価償却率">
          <a:extLst>
            <a:ext uri="{FF2B5EF4-FFF2-40B4-BE49-F238E27FC236}">
              <a16:creationId xmlns:a16="http://schemas.microsoft.com/office/drawing/2014/main" id="{9D6447E6-3826-4856-B00B-36F642DCF651}"/>
            </a:ext>
          </a:extLst>
        </xdr:cNvPr>
        <xdr:cNvSpPr txBox="1"/>
      </xdr:nvSpPr>
      <xdr:spPr>
        <a:xfrm>
          <a:off x="15266044" y="1829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88409</xdr:rowOff>
    </xdr:from>
    <xdr:ext cx="405111" cy="259045"/>
    <xdr:sp macro="" textlink="">
      <xdr:nvSpPr>
        <xdr:cNvPr id="605" name="n_2mainValue【公民館】&#10;有形固定資産減価償却率">
          <a:extLst>
            <a:ext uri="{FF2B5EF4-FFF2-40B4-BE49-F238E27FC236}">
              <a16:creationId xmlns:a16="http://schemas.microsoft.com/office/drawing/2014/main" id="{B9AFC233-2387-40ED-B2FE-D81C727D3A71}"/>
            </a:ext>
          </a:extLst>
        </xdr:cNvPr>
        <xdr:cNvSpPr txBox="1"/>
      </xdr:nvSpPr>
      <xdr:spPr>
        <a:xfrm>
          <a:off x="14389744" y="182621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51833</xdr:rowOff>
    </xdr:from>
    <xdr:ext cx="405111" cy="259045"/>
    <xdr:sp macro="" textlink="">
      <xdr:nvSpPr>
        <xdr:cNvPr id="606" name="n_3mainValue【公民館】&#10;有形固定資産減価償却率">
          <a:extLst>
            <a:ext uri="{FF2B5EF4-FFF2-40B4-BE49-F238E27FC236}">
              <a16:creationId xmlns:a16="http://schemas.microsoft.com/office/drawing/2014/main" id="{2E152DC0-07B6-4232-ABBB-C31394D9590B}"/>
            </a:ext>
          </a:extLst>
        </xdr:cNvPr>
        <xdr:cNvSpPr txBox="1"/>
      </xdr:nvSpPr>
      <xdr:spPr>
        <a:xfrm>
          <a:off x="13500744" y="18225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15257</xdr:rowOff>
    </xdr:from>
    <xdr:ext cx="405111" cy="259045"/>
    <xdr:sp macro="" textlink="">
      <xdr:nvSpPr>
        <xdr:cNvPr id="607" name="n_4mainValue【公民館】&#10;有形固定資産減価償却率">
          <a:extLst>
            <a:ext uri="{FF2B5EF4-FFF2-40B4-BE49-F238E27FC236}">
              <a16:creationId xmlns:a16="http://schemas.microsoft.com/office/drawing/2014/main" id="{C863D107-FFA2-414B-BFE1-D046C915680F}"/>
            </a:ext>
          </a:extLst>
        </xdr:cNvPr>
        <xdr:cNvSpPr txBox="1"/>
      </xdr:nvSpPr>
      <xdr:spPr>
        <a:xfrm>
          <a:off x="12611744" y="1818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08" name="正方形/長方形 607">
          <a:extLst>
            <a:ext uri="{FF2B5EF4-FFF2-40B4-BE49-F238E27FC236}">
              <a16:creationId xmlns:a16="http://schemas.microsoft.com/office/drawing/2014/main" id="{D34161B2-5A26-402B-92C2-31C0DC22BB6B}"/>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09" name="正方形/長方形 608">
          <a:extLst>
            <a:ext uri="{FF2B5EF4-FFF2-40B4-BE49-F238E27FC236}">
              <a16:creationId xmlns:a16="http://schemas.microsoft.com/office/drawing/2014/main" id="{46E01BFC-3846-4E0C-9ED1-8A0EB4E60E7B}"/>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10" name="正方形/長方形 609">
          <a:extLst>
            <a:ext uri="{FF2B5EF4-FFF2-40B4-BE49-F238E27FC236}">
              <a16:creationId xmlns:a16="http://schemas.microsoft.com/office/drawing/2014/main" id="{62C118D2-331F-4521-B245-2E347230D5F6}"/>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11" name="正方形/長方形 610">
          <a:extLst>
            <a:ext uri="{FF2B5EF4-FFF2-40B4-BE49-F238E27FC236}">
              <a16:creationId xmlns:a16="http://schemas.microsoft.com/office/drawing/2014/main" id="{97CC027A-BA25-4BB3-A93B-984BA5B445BC}"/>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12" name="正方形/長方形 611">
          <a:extLst>
            <a:ext uri="{FF2B5EF4-FFF2-40B4-BE49-F238E27FC236}">
              <a16:creationId xmlns:a16="http://schemas.microsoft.com/office/drawing/2014/main" id="{39617052-D405-4CFB-930C-796BA96AD4A3}"/>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13" name="正方形/長方形 612">
          <a:extLst>
            <a:ext uri="{FF2B5EF4-FFF2-40B4-BE49-F238E27FC236}">
              <a16:creationId xmlns:a16="http://schemas.microsoft.com/office/drawing/2014/main" id="{C7F91811-2260-4819-9FBA-4F21E5774BBF}"/>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14" name="正方形/長方形 613">
          <a:extLst>
            <a:ext uri="{FF2B5EF4-FFF2-40B4-BE49-F238E27FC236}">
              <a16:creationId xmlns:a16="http://schemas.microsoft.com/office/drawing/2014/main" id="{B06FF0A2-160E-44E2-8F9B-CEF655FFC92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15" name="正方形/長方形 614">
          <a:extLst>
            <a:ext uri="{FF2B5EF4-FFF2-40B4-BE49-F238E27FC236}">
              <a16:creationId xmlns:a16="http://schemas.microsoft.com/office/drawing/2014/main" id="{2B107F45-CB0C-4392-8553-E2B9382C2C7D}"/>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16" name="テキスト ボックス 615">
          <a:extLst>
            <a:ext uri="{FF2B5EF4-FFF2-40B4-BE49-F238E27FC236}">
              <a16:creationId xmlns:a16="http://schemas.microsoft.com/office/drawing/2014/main" id="{3DD2C715-4D89-4E4A-95D1-B24B2A660904}"/>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17" name="直線コネクタ 616">
          <a:extLst>
            <a:ext uri="{FF2B5EF4-FFF2-40B4-BE49-F238E27FC236}">
              <a16:creationId xmlns:a16="http://schemas.microsoft.com/office/drawing/2014/main" id="{498528C1-7724-479F-B2E2-9807CD912AF7}"/>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18" name="直線コネクタ 617">
          <a:extLst>
            <a:ext uri="{FF2B5EF4-FFF2-40B4-BE49-F238E27FC236}">
              <a16:creationId xmlns:a16="http://schemas.microsoft.com/office/drawing/2014/main" id="{B2FCCD22-EC32-4351-B8C8-ACD66E272A29}"/>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19" name="テキスト ボックス 618">
          <a:extLst>
            <a:ext uri="{FF2B5EF4-FFF2-40B4-BE49-F238E27FC236}">
              <a16:creationId xmlns:a16="http://schemas.microsoft.com/office/drawing/2014/main" id="{F1A841BC-C936-414A-AC03-9D2AE012FB1B}"/>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20" name="直線コネクタ 619">
          <a:extLst>
            <a:ext uri="{FF2B5EF4-FFF2-40B4-BE49-F238E27FC236}">
              <a16:creationId xmlns:a16="http://schemas.microsoft.com/office/drawing/2014/main" id="{E7FF2AFC-5D09-432F-8B88-2F11967B7C28}"/>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21" name="テキスト ボックス 620">
          <a:extLst>
            <a:ext uri="{FF2B5EF4-FFF2-40B4-BE49-F238E27FC236}">
              <a16:creationId xmlns:a16="http://schemas.microsoft.com/office/drawing/2014/main" id="{6F80B02D-B736-4B85-927E-A68487314A3B}"/>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22" name="直線コネクタ 621">
          <a:extLst>
            <a:ext uri="{FF2B5EF4-FFF2-40B4-BE49-F238E27FC236}">
              <a16:creationId xmlns:a16="http://schemas.microsoft.com/office/drawing/2014/main" id="{75BF3F0A-C33A-4ADE-9FEC-FA49656E45B1}"/>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23" name="テキスト ボックス 622">
          <a:extLst>
            <a:ext uri="{FF2B5EF4-FFF2-40B4-BE49-F238E27FC236}">
              <a16:creationId xmlns:a16="http://schemas.microsoft.com/office/drawing/2014/main" id="{C499ECD6-8E71-4400-935A-E9355661B10F}"/>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24" name="直線コネクタ 623">
          <a:extLst>
            <a:ext uri="{FF2B5EF4-FFF2-40B4-BE49-F238E27FC236}">
              <a16:creationId xmlns:a16="http://schemas.microsoft.com/office/drawing/2014/main" id="{23A82F5C-6909-4E19-B94E-EB150837021F}"/>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25" name="テキスト ボックス 624">
          <a:extLst>
            <a:ext uri="{FF2B5EF4-FFF2-40B4-BE49-F238E27FC236}">
              <a16:creationId xmlns:a16="http://schemas.microsoft.com/office/drawing/2014/main" id="{6E7B3C62-368D-4E33-A603-39B2E52C4852}"/>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26" name="直線コネクタ 625">
          <a:extLst>
            <a:ext uri="{FF2B5EF4-FFF2-40B4-BE49-F238E27FC236}">
              <a16:creationId xmlns:a16="http://schemas.microsoft.com/office/drawing/2014/main" id="{9839887F-B376-4FF4-A208-39681DEC6BF8}"/>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27" name="テキスト ボックス 626">
          <a:extLst>
            <a:ext uri="{FF2B5EF4-FFF2-40B4-BE49-F238E27FC236}">
              <a16:creationId xmlns:a16="http://schemas.microsoft.com/office/drawing/2014/main" id="{F8F6DB99-0260-43CD-AB4D-9C4094D829F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28" name="直線コネクタ 627">
          <a:extLst>
            <a:ext uri="{FF2B5EF4-FFF2-40B4-BE49-F238E27FC236}">
              <a16:creationId xmlns:a16="http://schemas.microsoft.com/office/drawing/2014/main" id="{66F4CCDE-D6A4-4972-AE37-CF6DCFA27992}"/>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29" name="テキスト ボックス 628">
          <a:extLst>
            <a:ext uri="{FF2B5EF4-FFF2-40B4-BE49-F238E27FC236}">
              <a16:creationId xmlns:a16="http://schemas.microsoft.com/office/drawing/2014/main" id="{3D72EDA2-2D20-468E-AACB-B225CF1B1DC2}"/>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30" name="【公民館】&#10;一人当たり面積グラフ枠">
          <a:extLst>
            <a:ext uri="{FF2B5EF4-FFF2-40B4-BE49-F238E27FC236}">
              <a16:creationId xmlns:a16="http://schemas.microsoft.com/office/drawing/2014/main" id="{F97C53E6-E6E0-4C2B-A6D4-8E117FFF72E2}"/>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33528</xdr:rowOff>
    </xdr:from>
    <xdr:to>
      <xdr:col>116</xdr:col>
      <xdr:colOff>62864</xdr:colOff>
      <xdr:row>108</xdr:row>
      <xdr:rowOff>79248</xdr:rowOff>
    </xdr:to>
    <xdr:cxnSp macro="">
      <xdr:nvCxnSpPr>
        <xdr:cNvPr id="631" name="直線コネクタ 630">
          <a:extLst>
            <a:ext uri="{FF2B5EF4-FFF2-40B4-BE49-F238E27FC236}">
              <a16:creationId xmlns:a16="http://schemas.microsoft.com/office/drawing/2014/main" id="{09C9CA9D-FE41-4538-8573-5B41CEF08409}"/>
            </a:ext>
          </a:extLst>
        </xdr:cNvPr>
        <xdr:cNvCxnSpPr/>
      </xdr:nvCxnSpPr>
      <xdr:spPr>
        <a:xfrm flipV="1">
          <a:off x="22160864" y="17349978"/>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83075</xdr:rowOff>
    </xdr:from>
    <xdr:ext cx="469744" cy="259045"/>
    <xdr:sp macro="" textlink="">
      <xdr:nvSpPr>
        <xdr:cNvPr id="632" name="【公民館】&#10;一人当たり面積最小値テキスト">
          <a:extLst>
            <a:ext uri="{FF2B5EF4-FFF2-40B4-BE49-F238E27FC236}">
              <a16:creationId xmlns:a16="http://schemas.microsoft.com/office/drawing/2014/main" id="{B61B5323-97B6-4209-881F-11AE044F17C4}"/>
            </a:ext>
          </a:extLst>
        </xdr:cNvPr>
        <xdr:cNvSpPr txBox="1"/>
      </xdr:nvSpPr>
      <xdr:spPr>
        <a:xfrm>
          <a:off x="22199600" y="18599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79248</xdr:rowOff>
    </xdr:from>
    <xdr:to>
      <xdr:col>116</xdr:col>
      <xdr:colOff>152400</xdr:colOff>
      <xdr:row>108</xdr:row>
      <xdr:rowOff>79248</xdr:rowOff>
    </xdr:to>
    <xdr:cxnSp macro="">
      <xdr:nvCxnSpPr>
        <xdr:cNvPr id="633" name="直線コネクタ 632">
          <a:extLst>
            <a:ext uri="{FF2B5EF4-FFF2-40B4-BE49-F238E27FC236}">
              <a16:creationId xmlns:a16="http://schemas.microsoft.com/office/drawing/2014/main" id="{72089D31-C439-4426-95A7-17977059ED41}"/>
            </a:ext>
          </a:extLst>
        </xdr:cNvPr>
        <xdr:cNvCxnSpPr/>
      </xdr:nvCxnSpPr>
      <xdr:spPr>
        <a:xfrm>
          <a:off x="22072600" y="18595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151655</xdr:rowOff>
    </xdr:from>
    <xdr:ext cx="469744" cy="259045"/>
    <xdr:sp macro="" textlink="">
      <xdr:nvSpPr>
        <xdr:cNvPr id="634" name="【公民館】&#10;一人当たり面積最大値テキスト">
          <a:extLst>
            <a:ext uri="{FF2B5EF4-FFF2-40B4-BE49-F238E27FC236}">
              <a16:creationId xmlns:a16="http://schemas.microsoft.com/office/drawing/2014/main" id="{6F409017-7F95-4EDB-B487-46B4C0006495}"/>
            </a:ext>
          </a:extLst>
        </xdr:cNvPr>
        <xdr:cNvSpPr txBox="1"/>
      </xdr:nvSpPr>
      <xdr:spPr>
        <a:xfrm>
          <a:off x="22199600" y="17125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33528</xdr:rowOff>
    </xdr:from>
    <xdr:to>
      <xdr:col>116</xdr:col>
      <xdr:colOff>152400</xdr:colOff>
      <xdr:row>101</xdr:row>
      <xdr:rowOff>33528</xdr:rowOff>
    </xdr:to>
    <xdr:cxnSp macro="">
      <xdr:nvCxnSpPr>
        <xdr:cNvPr id="635" name="直線コネクタ 634">
          <a:extLst>
            <a:ext uri="{FF2B5EF4-FFF2-40B4-BE49-F238E27FC236}">
              <a16:creationId xmlns:a16="http://schemas.microsoft.com/office/drawing/2014/main" id="{F51436C3-47A5-42D4-9D7E-9BED9BB027A2}"/>
            </a:ext>
          </a:extLst>
        </xdr:cNvPr>
        <xdr:cNvCxnSpPr/>
      </xdr:nvCxnSpPr>
      <xdr:spPr>
        <a:xfrm>
          <a:off x="22072600" y="17349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30751</xdr:rowOff>
    </xdr:from>
    <xdr:ext cx="469744" cy="259045"/>
    <xdr:sp macro="" textlink="">
      <xdr:nvSpPr>
        <xdr:cNvPr id="636" name="【公民館】&#10;一人当たり面積平均値テキスト">
          <a:extLst>
            <a:ext uri="{FF2B5EF4-FFF2-40B4-BE49-F238E27FC236}">
              <a16:creationId xmlns:a16="http://schemas.microsoft.com/office/drawing/2014/main" id="{96197009-0409-4245-BA19-40C5F800AE05}"/>
            </a:ext>
          </a:extLst>
        </xdr:cNvPr>
        <xdr:cNvSpPr txBox="1"/>
      </xdr:nvSpPr>
      <xdr:spPr>
        <a:xfrm>
          <a:off x="22199600" y="182044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7874</xdr:rowOff>
    </xdr:from>
    <xdr:to>
      <xdr:col>116</xdr:col>
      <xdr:colOff>114300</xdr:colOff>
      <xdr:row>107</xdr:row>
      <xdr:rowOff>109474</xdr:rowOff>
    </xdr:to>
    <xdr:sp macro="" textlink="">
      <xdr:nvSpPr>
        <xdr:cNvPr id="637" name="フローチャート: 判断 636">
          <a:extLst>
            <a:ext uri="{FF2B5EF4-FFF2-40B4-BE49-F238E27FC236}">
              <a16:creationId xmlns:a16="http://schemas.microsoft.com/office/drawing/2014/main" id="{ABFCBB4A-84C3-438A-B51E-D658F5BB89F0}"/>
            </a:ext>
          </a:extLst>
        </xdr:cNvPr>
        <xdr:cNvSpPr/>
      </xdr:nvSpPr>
      <xdr:spPr>
        <a:xfrm>
          <a:off x="22110700" y="18353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9398</xdr:rowOff>
    </xdr:from>
    <xdr:to>
      <xdr:col>112</xdr:col>
      <xdr:colOff>38100</xdr:colOff>
      <xdr:row>107</xdr:row>
      <xdr:rowOff>110998</xdr:rowOff>
    </xdr:to>
    <xdr:sp macro="" textlink="">
      <xdr:nvSpPr>
        <xdr:cNvPr id="638" name="フローチャート: 判断 637">
          <a:extLst>
            <a:ext uri="{FF2B5EF4-FFF2-40B4-BE49-F238E27FC236}">
              <a16:creationId xmlns:a16="http://schemas.microsoft.com/office/drawing/2014/main" id="{5BC7B892-5B00-4ADF-9E7C-78A87128B1E7}"/>
            </a:ext>
          </a:extLst>
        </xdr:cNvPr>
        <xdr:cNvSpPr/>
      </xdr:nvSpPr>
      <xdr:spPr>
        <a:xfrm>
          <a:off x="21272500" y="1835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12446</xdr:rowOff>
    </xdr:from>
    <xdr:to>
      <xdr:col>107</xdr:col>
      <xdr:colOff>101600</xdr:colOff>
      <xdr:row>107</xdr:row>
      <xdr:rowOff>114046</xdr:rowOff>
    </xdr:to>
    <xdr:sp macro="" textlink="">
      <xdr:nvSpPr>
        <xdr:cNvPr id="639" name="フローチャート: 判断 638">
          <a:extLst>
            <a:ext uri="{FF2B5EF4-FFF2-40B4-BE49-F238E27FC236}">
              <a16:creationId xmlns:a16="http://schemas.microsoft.com/office/drawing/2014/main" id="{1955DA6E-69AE-46C9-8EC4-AAA3256C53B7}"/>
            </a:ext>
          </a:extLst>
        </xdr:cNvPr>
        <xdr:cNvSpPr/>
      </xdr:nvSpPr>
      <xdr:spPr>
        <a:xfrm>
          <a:off x="20383500" y="18357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15494</xdr:rowOff>
    </xdr:from>
    <xdr:to>
      <xdr:col>102</xdr:col>
      <xdr:colOff>165100</xdr:colOff>
      <xdr:row>107</xdr:row>
      <xdr:rowOff>117094</xdr:rowOff>
    </xdr:to>
    <xdr:sp macro="" textlink="">
      <xdr:nvSpPr>
        <xdr:cNvPr id="640" name="フローチャート: 判断 639">
          <a:extLst>
            <a:ext uri="{FF2B5EF4-FFF2-40B4-BE49-F238E27FC236}">
              <a16:creationId xmlns:a16="http://schemas.microsoft.com/office/drawing/2014/main" id="{56B480E7-4F07-4A04-8088-FB252D6C7C5E}"/>
            </a:ext>
          </a:extLst>
        </xdr:cNvPr>
        <xdr:cNvSpPr/>
      </xdr:nvSpPr>
      <xdr:spPr>
        <a:xfrm>
          <a:off x="19494500" y="1836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24637</xdr:rowOff>
    </xdr:from>
    <xdr:to>
      <xdr:col>98</xdr:col>
      <xdr:colOff>38100</xdr:colOff>
      <xdr:row>107</xdr:row>
      <xdr:rowOff>126237</xdr:rowOff>
    </xdr:to>
    <xdr:sp macro="" textlink="">
      <xdr:nvSpPr>
        <xdr:cNvPr id="641" name="フローチャート: 判断 640">
          <a:extLst>
            <a:ext uri="{FF2B5EF4-FFF2-40B4-BE49-F238E27FC236}">
              <a16:creationId xmlns:a16="http://schemas.microsoft.com/office/drawing/2014/main" id="{3C585101-EFF2-4892-B88B-85DA5CF81890}"/>
            </a:ext>
          </a:extLst>
        </xdr:cNvPr>
        <xdr:cNvSpPr/>
      </xdr:nvSpPr>
      <xdr:spPr>
        <a:xfrm>
          <a:off x="18605500" y="18369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42" name="テキスト ボックス 641">
          <a:extLst>
            <a:ext uri="{FF2B5EF4-FFF2-40B4-BE49-F238E27FC236}">
              <a16:creationId xmlns:a16="http://schemas.microsoft.com/office/drawing/2014/main" id="{9ECAFB86-0189-4975-A635-B9EFB6D95DE7}"/>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43" name="テキスト ボックス 642">
          <a:extLst>
            <a:ext uri="{FF2B5EF4-FFF2-40B4-BE49-F238E27FC236}">
              <a16:creationId xmlns:a16="http://schemas.microsoft.com/office/drawing/2014/main" id="{2AFDEF16-8163-4B47-BDB9-F4D479CC268B}"/>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44" name="テキスト ボックス 643">
          <a:extLst>
            <a:ext uri="{FF2B5EF4-FFF2-40B4-BE49-F238E27FC236}">
              <a16:creationId xmlns:a16="http://schemas.microsoft.com/office/drawing/2014/main" id="{C4F9E49B-C294-4ADA-B0AA-E98009CB4D2B}"/>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45" name="テキスト ボックス 644">
          <a:extLst>
            <a:ext uri="{FF2B5EF4-FFF2-40B4-BE49-F238E27FC236}">
              <a16:creationId xmlns:a16="http://schemas.microsoft.com/office/drawing/2014/main" id="{47EF12FC-1AB2-4F31-9974-130C7FF8824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46" name="テキスト ボックス 645">
          <a:extLst>
            <a:ext uri="{FF2B5EF4-FFF2-40B4-BE49-F238E27FC236}">
              <a16:creationId xmlns:a16="http://schemas.microsoft.com/office/drawing/2014/main" id="{971DFC38-8B73-4745-B81C-AC507BCFFA28}"/>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159513</xdr:rowOff>
    </xdr:from>
    <xdr:to>
      <xdr:col>116</xdr:col>
      <xdr:colOff>114300</xdr:colOff>
      <xdr:row>108</xdr:row>
      <xdr:rowOff>89663</xdr:rowOff>
    </xdr:to>
    <xdr:sp macro="" textlink="">
      <xdr:nvSpPr>
        <xdr:cNvPr id="647" name="楕円 646">
          <a:extLst>
            <a:ext uri="{FF2B5EF4-FFF2-40B4-BE49-F238E27FC236}">
              <a16:creationId xmlns:a16="http://schemas.microsoft.com/office/drawing/2014/main" id="{2B55D8CA-A6F2-4B0F-AD63-EE9BEDFE7489}"/>
            </a:ext>
          </a:extLst>
        </xdr:cNvPr>
        <xdr:cNvSpPr/>
      </xdr:nvSpPr>
      <xdr:spPr>
        <a:xfrm>
          <a:off x="22110700" y="18504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74440</xdr:rowOff>
    </xdr:from>
    <xdr:ext cx="469744" cy="259045"/>
    <xdr:sp macro="" textlink="">
      <xdr:nvSpPr>
        <xdr:cNvPr id="648" name="【公民館】&#10;一人当たり面積該当値テキスト">
          <a:extLst>
            <a:ext uri="{FF2B5EF4-FFF2-40B4-BE49-F238E27FC236}">
              <a16:creationId xmlns:a16="http://schemas.microsoft.com/office/drawing/2014/main" id="{FB5D2494-7D6F-4772-A53D-CF468DD59AF7}"/>
            </a:ext>
          </a:extLst>
        </xdr:cNvPr>
        <xdr:cNvSpPr txBox="1"/>
      </xdr:nvSpPr>
      <xdr:spPr>
        <a:xfrm>
          <a:off x="22199600" y="18419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161798</xdr:rowOff>
    </xdr:from>
    <xdr:to>
      <xdr:col>112</xdr:col>
      <xdr:colOff>38100</xdr:colOff>
      <xdr:row>108</xdr:row>
      <xdr:rowOff>91948</xdr:rowOff>
    </xdr:to>
    <xdr:sp macro="" textlink="">
      <xdr:nvSpPr>
        <xdr:cNvPr id="649" name="楕円 648">
          <a:extLst>
            <a:ext uri="{FF2B5EF4-FFF2-40B4-BE49-F238E27FC236}">
              <a16:creationId xmlns:a16="http://schemas.microsoft.com/office/drawing/2014/main" id="{55641086-8889-4C77-B431-5555EA389251}"/>
            </a:ext>
          </a:extLst>
        </xdr:cNvPr>
        <xdr:cNvSpPr/>
      </xdr:nvSpPr>
      <xdr:spPr>
        <a:xfrm>
          <a:off x="21272500" y="18506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38863</xdr:rowOff>
    </xdr:from>
    <xdr:to>
      <xdr:col>116</xdr:col>
      <xdr:colOff>63500</xdr:colOff>
      <xdr:row>108</xdr:row>
      <xdr:rowOff>41148</xdr:rowOff>
    </xdr:to>
    <xdr:cxnSp macro="">
      <xdr:nvCxnSpPr>
        <xdr:cNvPr id="650" name="直線コネクタ 649">
          <a:extLst>
            <a:ext uri="{FF2B5EF4-FFF2-40B4-BE49-F238E27FC236}">
              <a16:creationId xmlns:a16="http://schemas.microsoft.com/office/drawing/2014/main" id="{41F271ED-7DBD-44EA-A170-C00FCA3A65B2}"/>
            </a:ext>
          </a:extLst>
        </xdr:cNvPr>
        <xdr:cNvCxnSpPr/>
      </xdr:nvCxnSpPr>
      <xdr:spPr>
        <a:xfrm flipV="1">
          <a:off x="21323300" y="18555463"/>
          <a:ext cx="8382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163322</xdr:rowOff>
    </xdr:from>
    <xdr:to>
      <xdr:col>107</xdr:col>
      <xdr:colOff>101600</xdr:colOff>
      <xdr:row>108</xdr:row>
      <xdr:rowOff>93472</xdr:rowOff>
    </xdr:to>
    <xdr:sp macro="" textlink="">
      <xdr:nvSpPr>
        <xdr:cNvPr id="651" name="楕円 650">
          <a:extLst>
            <a:ext uri="{FF2B5EF4-FFF2-40B4-BE49-F238E27FC236}">
              <a16:creationId xmlns:a16="http://schemas.microsoft.com/office/drawing/2014/main" id="{6E15ADAC-799B-4CC3-B5A7-8D0E280F92B7}"/>
            </a:ext>
          </a:extLst>
        </xdr:cNvPr>
        <xdr:cNvSpPr/>
      </xdr:nvSpPr>
      <xdr:spPr>
        <a:xfrm>
          <a:off x="20383500" y="1850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41148</xdr:rowOff>
    </xdr:from>
    <xdr:to>
      <xdr:col>111</xdr:col>
      <xdr:colOff>177800</xdr:colOff>
      <xdr:row>108</xdr:row>
      <xdr:rowOff>42672</xdr:rowOff>
    </xdr:to>
    <xdr:cxnSp macro="">
      <xdr:nvCxnSpPr>
        <xdr:cNvPr id="652" name="直線コネクタ 651">
          <a:extLst>
            <a:ext uri="{FF2B5EF4-FFF2-40B4-BE49-F238E27FC236}">
              <a16:creationId xmlns:a16="http://schemas.microsoft.com/office/drawing/2014/main" id="{F4D9D82D-12AE-4E23-8977-3C2FA2B6E4FB}"/>
            </a:ext>
          </a:extLst>
        </xdr:cNvPr>
        <xdr:cNvCxnSpPr/>
      </xdr:nvCxnSpPr>
      <xdr:spPr>
        <a:xfrm flipV="1">
          <a:off x="20434300" y="18557748"/>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165608</xdr:rowOff>
    </xdr:from>
    <xdr:to>
      <xdr:col>102</xdr:col>
      <xdr:colOff>165100</xdr:colOff>
      <xdr:row>108</xdr:row>
      <xdr:rowOff>95758</xdr:rowOff>
    </xdr:to>
    <xdr:sp macro="" textlink="">
      <xdr:nvSpPr>
        <xdr:cNvPr id="653" name="楕円 652">
          <a:extLst>
            <a:ext uri="{FF2B5EF4-FFF2-40B4-BE49-F238E27FC236}">
              <a16:creationId xmlns:a16="http://schemas.microsoft.com/office/drawing/2014/main" id="{0EA02F88-209F-4A6C-A052-27EAE50BC440}"/>
            </a:ext>
          </a:extLst>
        </xdr:cNvPr>
        <xdr:cNvSpPr/>
      </xdr:nvSpPr>
      <xdr:spPr>
        <a:xfrm>
          <a:off x="19494500" y="18510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42672</xdr:rowOff>
    </xdr:from>
    <xdr:to>
      <xdr:col>107</xdr:col>
      <xdr:colOff>50800</xdr:colOff>
      <xdr:row>108</xdr:row>
      <xdr:rowOff>44958</xdr:rowOff>
    </xdr:to>
    <xdr:cxnSp macro="">
      <xdr:nvCxnSpPr>
        <xdr:cNvPr id="654" name="直線コネクタ 653">
          <a:extLst>
            <a:ext uri="{FF2B5EF4-FFF2-40B4-BE49-F238E27FC236}">
              <a16:creationId xmlns:a16="http://schemas.microsoft.com/office/drawing/2014/main" id="{49D6F812-AB31-442B-B8E0-0F7856CB360F}"/>
            </a:ext>
          </a:extLst>
        </xdr:cNvPr>
        <xdr:cNvCxnSpPr/>
      </xdr:nvCxnSpPr>
      <xdr:spPr>
        <a:xfrm flipV="1">
          <a:off x="19545300" y="1855927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167894</xdr:rowOff>
    </xdr:from>
    <xdr:to>
      <xdr:col>98</xdr:col>
      <xdr:colOff>38100</xdr:colOff>
      <xdr:row>108</xdr:row>
      <xdr:rowOff>98044</xdr:rowOff>
    </xdr:to>
    <xdr:sp macro="" textlink="">
      <xdr:nvSpPr>
        <xdr:cNvPr id="655" name="楕円 654">
          <a:extLst>
            <a:ext uri="{FF2B5EF4-FFF2-40B4-BE49-F238E27FC236}">
              <a16:creationId xmlns:a16="http://schemas.microsoft.com/office/drawing/2014/main" id="{C0222A2C-A2FF-47E3-A0D9-41ABA07AD8E4}"/>
            </a:ext>
          </a:extLst>
        </xdr:cNvPr>
        <xdr:cNvSpPr/>
      </xdr:nvSpPr>
      <xdr:spPr>
        <a:xfrm>
          <a:off x="18605500" y="18513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44958</xdr:rowOff>
    </xdr:from>
    <xdr:to>
      <xdr:col>102</xdr:col>
      <xdr:colOff>114300</xdr:colOff>
      <xdr:row>108</xdr:row>
      <xdr:rowOff>47244</xdr:rowOff>
    </xdr:to>
    <xdr:cxnSp macro="">
      <xdr:nvCxnSpPr>
        <xdr:cNvPr id="656" name="直線コネクタ 655">
          <a:extLst>
            <a:ext uri="{FF2B5EF4-FFF2-40B4-BE49-F238E27FC236}">
              <a16:creationId xmlns:a16="http://schemas.microsoft.com/office/drawing/2014/main" id="{D3C08019-51C5-49CB-B280-94436E1A7C8B}"/>
            </a:ext>
          </a:extLst>
        </xdr:cNvPr>
        <xdr:cNvCxnSpPr/>
      </xdr:nvCxnSpPr>
      <xdr:spPr>
        <a:xfrm flipV="1">
          <a:off x="18656300" y="1856155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127525</xdr:rowOff>
    </xdr:from>
    <xdr:ext cx="469744" cy="259045"/>
    <xdr:sp macro="" textlink="">
      <xdr:nvSpPr>
        <xdr:cNvPr id="657" name="n_1aveValue【公民館】&#10;一人当たり面積">
          <a:extLst>
            <a:ext uri="{FF2B5EF4-FFF2-40B4-BE49-F238E27FC236}">
              <a16:creationId xmlns:a16="http://schemas.microsoft.com/office/drawing/2014/main" id="{183887D4-18E8-4817-A6BC-0C395F2B2282}"/>
            </a:ext>
          </a:extLst>
        </xdr:cNvPr>
        <xdr:cNvSpPr txBox="1"/>
      </xdr:nvSpPr>
      <xdr:spPr>
        <a:xfrm>
          <a:off x="21075727" y="1812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130573</xdr:rowOff>
    </xdr:from>
    <xdr:ext cx="469744" cy="259045"/>
    <xdr:sp macro="" textlink="">
      <xdr:nvSpPr>
        <xdr:cNvPr id="658" name="n_2aveValue【公民館】&#10;一人当たり面積">
          <a:extLst>
            <a:ext uri="{FF2B5EF4-FFF2-40B4-BE49-F238E27FC236}">
              <a16:creationId xmlns:a16="http://schemas.microsoft.com/office/drawing/2014/main" id="{753E4ADA-DE4A-4D1E-846C-98C79B5DFF50}"/>
            </a:ext>
          </a:extLst>
        </xdr:cNvPr>
        <xdr:cNvSpPr txBox="1"/>
      </xdr:nvSpPr>
      <xdr:spPr>
        <a:xfrm>
          <a:off x="20199427" y="18132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133621</xdr:rowOff>
    </xdr:from>
    <xdr:ext cx="469744" cy="259045"/>
    <xdr:sp macro="" textlink="">
      <xdr:nvSpPr>
        <xdr:cNvPr id="659" name="n_3aveValue【公民館】&#10;一人当たり面積">
          <a:extLst>
            <a:ext uri="{FF2B5EF4-FFF2-40B4-BE49-F238E27FC236}">
              <a16:creationId xmlns:a16="http://schemas.microsoft.com/office/drawing/2014/main" id="{B296F017-8608-40D1-AF00-EC325F7D00EE}"/>
            </a:ext>
          </a:extLst>
        </xdr:cNvPr>
        <xdr:cNvSpPr txBox="1"/>
      </xdr:nvSpPr>
      <xdr:spPr>
        <a:xfrm>
          <a:off x="19310427" y="18135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142764</xdr:rowOff>
    </xdr:from>
    <xdr:ext cx="469744" cy="259045"/>
    <xdr:sp macro="" textlink="">
      <xdr:nvSpPr>
        <xdr:cNvPr id="660" name="n_4aveValue【公民館】&#10;一人当たり面積">
          <a:extLst>
            <a:ext uri="{FF2B5EF4-FFF2-40B4-BE49-F238E27FC236}">
              <a16:creationId xmlns:a16="http://schemas.microsoft.com/office/drawing/2014/main" id="{5F074CBE-55F0-46BA-9EC3-9BF3D4C94D7E}"/>
            </a:ext>
          </a:extLst>
        </xdr:cNvPr>
        <xdr:cNvSpPr txBox="1"/>
      </xdr:nvSpPr>
      <xdr:spPr>
        <a:xfrm>
          <a:off x="18421427" y="18145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83075</xdr:rowOff>
    </xdr:from>
    <xdr:ext cx="469744" cy="259045"/>
    <xdr:sp macro="" textlink="">
      <xdr:nvSpPr>
        <xdr:cNvPr id="661" name="n_1mainValue【公民館】&#10;一人当たり面積">
          <a:extLst>
            <a:ext uri="{FF2B5EF4-FFF2-40B4-BE49-F238E27FC236}">
              <a16:creationId xmlns:a16="http://schemas.microsoft.com/office/drawing/2014/main" id="{1A5B2542-CCCC-4403-B47C-2385A294DF55}"/>
            </a:ext>
          </a:extLst>
        </xdr:cNvPr>
        <xdr:cNvSpPr txBox="1"/>
      </xdr:nvSpPr>
      <xdr:spPr>
        <a:xfrm>
          <a:off x="21075727" y="18599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84599</xdr:rowOff>
    </xdr:from>
    <xdr:ext cx="469744" cy="259045"/>
    <xdr:sp macro="" textlink="">
      <xdr:nvSpPr>
        <xdr:cNvPr id="662" name="n_2mainValue【公民館】&#10;一人当たり面積">
          <a:extLst>
            <a:ext uri="{FF2B5EF4-FFF2-40B4-BE49-F238E27FC236}">
              <a16:creationId xmlns:a16="http://schemas.microsoft.com/office/drawing/2014/main" id="{60B49934-B0F4-4E4C-B433-742D1D80C162}"/>
            </a:ext>
          </a:extLst>
        </xdr:cNvPr>
        <xdr:cNvSpPr txBox="1"/>
      </xdr:nvSpPr>
      <xdr:spPr>
        <a:xfrm>
          <a:off x="20199427" y="18601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86885</xdr:rowOff>
    </xdr:from>
    <xdr:ext cx="469744" cy="259045"/>
    <xdr:sp macro="" textlink="">
      <xdr:nvSpPr>
        <xdr:cNvPr id="663" name="n_3mainValue【公民館】&#10;一人当たり面積">
          <a:extLst>
            <a:ext uri="{FF2B5EF4-FFF2-40B4-BE49-F238E27FC236}">
              <a16:creationId xmlns:a16="http://schemas.microsoft.com/office/drawing/2014/main" id="{081074E2-3564-4F1F-8CE5-0D57BD39A4C6}"/>
            </a:ext>
          </a:extLst>
        </xdr:cNvPr>
        <xdr:cNvSpPr txBox="1"/>
      </xdr:nvSpPr>
      <xdr:spPr>
        <a:xfrm>
          <a:off x="19310427" y="18603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89171</xdr:rowOff>
    </xdr:from>
    <xdr:ext cx="469744" cy="259045"/>
    <xdr:sp macro="" textlink="">
      <xdr:nvSpPr>
        <xdr:cNvPr id="664" name="n_4mainValue【公民館】&#10;一人当たり面積">
          <a:extLst>
            <a:ext uri="{FF2B5EF4-FFF2-40B4-BE49-F238E27FC236}">
              <a16:creationId xmlns:a16="http://schemas.microsoft.com/office/drawing/2014/main" id="{D80E10F7-210D-4A8B-AADE-AC95BE07A590}"/>
            </a:ext>
          </a:extLst>
        </xdr:cNvPr>
        <xdr:cNvSpPr txBox="1"/>
      </xdr:nvSpPr>
      <xdr:spPr>
        <a:xfrm>
          <a:off x="18421427" y="18605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65" name="正方形/長方形 664">
          <a:extLst>
            <a:ext uri="{FF2B5EF4-FFF2-40B4-BE49-F238E27FC236}">
              <a16:creationId xmlns:a16="http://schemas.microsoft.com/office/drawing/2014/main" id="{AA1D1C4E-007A-4231-9F9A-C55A12DE1C7E}"/>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6" name="正方形/長方形 665">
          <a:extLst>
            <a:ext uri="{FF2B5EF4-FFF2-40B4-BE49-F238E27FC236}">
              <a16:creationId xmlns:a16="http://schemas.microsoft.com/office/drawing/2014/main" id="{BCFDB1B1-8511-4AA3-B99E-A8D02268049A}"/>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7" name="テキスト ボックス 666">
          <a:extLst>
            <a:ext uri="{FF2B5EF4-FFF2-40B4-BE49-F238E27FC236}">
              <a16:creationId xmlns:a16="http://schemas.microsoft.com/office/drawing/2014/main" id="{70F99754-3EE3-477E-A390-6CF3BD82968D}"/>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道路、橋りょう、公民館であり、特に低くなっている施設は、学校施設である。有形固定資産減価償却率は全体的に上昇傾向にあるが、学校施設については、令和元年度に板柳中学校が完成したため、有形固定資産減価償却率が大きく減少している。道路については、令和２年度に舗装の個別施設計画を策定しており、随時、補修を行うなど、老朽化対策に取り組んでいくこととしている。また、橋りょうについては、平成２４年度に長寿命化修繕計画を策定しており、同計画に基づき、予防保全による長寿命化に努めている。 公民館においては、築３０年以上経過しているので、今後、公共施設等総合管理計画に基づき、老朽化対策に取り組んでいかなければならない。</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D404ECF4-DE80-4822-B5B5-73BE5114CDC9}"/>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8722CC74-0B82-4709-8C3E-DAC50E65362A}"/>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64CD440-85D5-47BD-9703-27E7EE7F237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95765AB0-4FCE-4D9E-ADA4-776B63E0D4D7}"/>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青森県板柳町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EE09D2B5-6E13-4ADE-876F-2BD315234E33}"/>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6BC214D-83E1-48E4-9D49-5C540848EA79}"/>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6AF5DEBE-82F8-49A5-840B-F77AD177E354}"/>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36A30D96-95F4-49DE-AA40-C6069A93F731}"/>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7804B9C4-B523-4040-872F-5474C8E2B36C}"/>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6C80535D-4033-4172-9B19-1DA9626C2B94}"/>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12,987
12,949
41.88
7,591,343
7,137,391
444,051
4,314,721
6,512,628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99AD29FE-EB26-456B-B19A-EB677F90C425}"/>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83471215-82E1-40FB-B601-CC511050829D}"/>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10A95BC8-E81A-45E0-B941-ACFFBD6431E2}"/>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4D9C6D83-7DE6-4B56-924A-DF3CD78A7EA2}"/>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CA9D4339-CD33-4462-8890-FA4AD14D6E99}"/>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70CEC6B0-43A9-452A-9C1E-0B2D98F6C8AD}"/>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2AEF4A15-CC31-41B6-B4A1-BC6F20E21AA5}"/>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65256690-E47E-48C6-8A97-0A1BF26B3D31}"/>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5525EC34-EE73-4227-B301-B3057C3F8794}"/>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8D42D308-CBE3-4210-9842-F5FCD8C897AE}"/>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B144A82-B037-462D-9ECA-5DA791B7F342}"/>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DA9B2E8E-C8D0-4C78-B57A-62CD771C16FA}"/>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E7A15FF7-3864-4FBF-90DB-68C259D431D3}"/>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A007A7D8-5D27-49EA-AA02-89C90F2D968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E3712F0E-A7EE-418D-B459-22BFC388DF13}"/>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7370FF8E-F638-4CE2-B525-A84C8A7086D9}"/>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6F14ED1F-782B-43CD-B1A7-3C59CB901E63}"/>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6D20DB1F-B64A-4B56-A6E6-A32B5E1B9A7A}"/>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5AB66E57-418E-4EBA-834E-55C0CB56D748}"/>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B660E234-D99F-4912-8BC5-9FD3C5AA1A81}"/>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13F2D135-FC59-453B-9A3A-A7825B46DBCA}"/>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6967C884-E96B-4378-8990-727BC2C044FF}"/>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AF799C5C-E204-4A28-A177-E0EFD7604C8A}"/>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F9550BAB-C37A-43DF-AC25-48B9FDBC97B1}"/>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E41016D6-D2E4-4B4B-BF13-ADEFBD48014D}"/>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692B1F69-D7FF-4E69-AC31-0B2D4FB06B91}"/>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63D8F5DD-8DFF-41D3-BF50-1822D1C17FE8}"/>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2C26ADE8-42B5-4F9F-9111-1D37F0BE00DE}"/>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2F7FE193-EB6C-4605-A458-750DD9591B57}"/>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1241281F-245C-4DFD-AC33-096732A8117A}"/>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94C07A02-2409-44B4-9CAF-1B466A556A67}"/>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770D82F2-E58D-4267-9DE2-8E9DC5CCF6BF}"/>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73AC9D86-508A-46E2-B592-4B8E17666744}"/>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AC8A22AF-2A05-407E-B102-33F0E967BD5D}"/>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21E17B93-5355-4043-BDFB-D0593C79B3FA}"/>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CE64E906-5072-4683-86C1-C09F3C925137}"/>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1E69F9EB-E652-46E4-8B15-2B785297111A}"/>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DFBAB16D-E2F9-4405-9C61-9EB6BF92FA33}"/>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F49F29A-651A-4A76-93DF-64E8B9106E79}"/>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342D8994-D796-4A68-B9A1-81D3D2D62BB9}"/>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B953EE82-09AB-4DBC-B519-44E35FEE694A}"/>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8CAAB1D7-F124-4565-9B31-D21B0867B594}"/>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838FC363-AA92-486F-AABC-F0427D318E43}"/>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1BBCDAB-7F2C-420C-8DE6-253CA74815D6}"/>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16B492A8-60BD-4895-9CE4-868A3292F95A}"/>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8385F750-BADE-4412-8279-BE2E825CC428}"/>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27214</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1D638F80-1E81-4CD0-A4B2-BBFE5AE28B83}"/>
            </a:ext>
          </a:extLst>
        </xdr:cNvPr>
        <xdr:cNvCxnSpPr/>
      </xdr:nvCxnSpPr>
      <xdr:spPr>
        <a:xfrm flipV="1">
          <a:off x="4634865" y="5856514"/>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1EB4834B-890D-498D-972E-64F73D3DC954}"/>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8E94A46E-D396-476E-B4A6-093ABE005BA1}"/>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145341</xdr:rowOff>
    </xdr:from>
    <xdr:ext cx="405111" cy="259045"/>
    <xdr:sp macro="" textlink="">
      <xdr:nvSpPr>
        <xdr:cNvPr id="61" name="【図書館】&#10;有形固定資産減価償却率最大値テキスト">
          <a:extLst>
            <a:ext uri="{FF2B5EF4-FFF2-40B4-BE49-F238E27FC236}">
              <a16:creationId xmlns:a16="http://schemas.microsoft.com/office/drawing/2014/main" id="{32B07D4B-7803-4B70-8FAE-F13007DD808E}"/>
            </a:ext>
          </a:extLst>
        </xdr:cNvPr>
        <xdr:cNvSpPr txBox="1"/>
      </xdr:nvSpPr>
      <xdr:spPr>
        <a:xfrm>
          <a:off x="4673600" y="5631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27214</xdr:rowOff>
    </xdr:from>
    <xdr:to>
      <xdr:col>24</xdr:col>
      <xdr:colOff>152400</xdr:colOff>
      <xdr:row>34</xdr:row>
      <xdr:rowOff>27214</xdr:rowOff>
    </xdr:to>
    <xdr:cxnSp macro="">
      <xdr:nvCxnSpPr>
        <xdr:cNvPr id="62" name="直線コネクタ 61">
          <a:extLst>
            <a:ext uri="{FF2B5EF4-FFF2-40B4-BE49-F238E27FC236}">
              <a16:creationId xmlns:a16="http://schemas.microsoft.com/office/drawing/2014/main" id="{B07B3977-4137-4CAC-8959-23A256F6486C}"/>
            </a:ext>
          </a:extLst>
        </xdr:cNvPr>
        <xdr:cNvCxnSpPr/>
      </xdr:nvCxnSpPr>
      <xdr:spPr>
        <a:xfrm>
          <a:off x="4546600" y="585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154413</xdr:rowOff>
    </xdr:from>
    <xdr:ext cx="405111" cy="259045"/>
    <xdr:sp macro="" textlink="">
      <xdr:nvSpPr>
        <xdr:cNvPr id="63" name="【図書館】&#10;有形固定資産減価償却率平均値テキスト">
          <a:extLst>
            <a:ext uri="{FF2B5EF4-FFF2-40B4-BE49-F238E27FC236}">
              <a16:creationId xmlns:a16="http://schemas.microsoft.com/office/drawing/2014/main" id="{5823CAA7-7792-40EE-8893-990038474227}"/>
            </a:ext>
          </a:extLst>
        </xdr:cNvPr>
        <xdr:cNvSpPr txBox="1"/>
      </xdr:nvSpPr>
      <xdr:spPr>
        <a:xfrm>
          <a:off x="4673600" y="63266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131536</xdr:rowOff>
    </xdr:from>
    <xdr:to>
      <xdr:col>24</xdr:col>
      <xdr:colOff>114300</xdr:colOff>
      <xdr:row>38</xdr:row>
      <xdr:rowOff>61686</xdr:rowOff>
    </xdr:to>
    <xdr:sp macro="" textlink="">
      <xdr:nvSpPr>
        <xdr:cNvPr id="64" name="フローチャート: 判断 63">
          <a:extLst>
            <a:ext uri="{FF2B5EF4-FFF2-40B4-BE49-F238E27FC236}">
              <a16:creationId xmlns:a16="http://schemas.microsoft.com/office/drawing/2014/main" id="{3A143258-FBE4-4F5D-8AB3-E52612534106}"/>
            </a:ext>
          </a:extLst>
        </xdr:cNvPr>
        <xdr:cNvSpPr/>
      </xdr:nvSpPr>
      <xdr:spPr>
        <a:xfrm>
          <a:off x="4584700" y="647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77651</xdr:rowOff>
    </xdr:from>
    <xdr:to>
      <xdr:col>20</xdr:col>
      <xdr:colOff>38100</xdr:colOff>
      <xdr:row>38</xdr:row>
      <xdr:rowOff>7801</xdr:rowOff>
    </xdr:to>
    <xdr:sp macro="" textlink="">
      <xdr:nvSpPr>
        <xdr:cNvPr id="65" name="フローチャート: 判断 64">
          <a:extLst>
            <a:ext uri="{FF2B5EF4-FFF2-40B4-BE49-F238E27FC236}">
              <a16:creationId xmlns:a16="http://schemas.microsoft.com/office/drawing/2014/main" id="{C95BC311-FDBC-41ED-B5C0-B232F17A4C66}"/>
            </a:ext>
          </a:extLst>
        </xdr:cNvPr>
        <xdr:cNvSpPr/>
      </xdr:nvSpPr>
      <xdr:spPr>
        <a:xfrm>
          <a:off x="3746500" y="642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62956</xdr:rowOff>
    </xdr:from>
    <xdr:to>
      <xdr:col>15</xdr:col>
      <xdr:colOff>101600</xdr:colOff>
      <xdr:row>37</xdr:row>
      <xdr:rowOff>164556</xdr:rowOff>
    </xdr:to>
    <xdr:sp macro="" textlink="">
      <xdr:nvSpPr>
        <xdr:cNvPr id="66" name="フローチャート: 判断 65">
          <a:extLst>
            <a:ext uri="{FF2B5EF4-FFF2-40B4-BE49-F238E27FC236}">
              <a16:creationId xmlns:a16="http://schemas.microsoft.com/office/drawing/2014/main" id="{212FE0BB-C16C-4F35-BD10-6002731BDAA9}"/>
            </a:ext>
          </a:extLst>
        </xdr:cNvPr>
        <xdr:cNvSpPr/>
      </xdr:nvSpPr>
      <xdr:spPr>
        <a:xfrm>
          <a:off x="2857500" y="640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36830</xdr:rowOff>
    </xdr:from>
    <xdr:to>
      <xdr:col>10</xdr:col>
      <xdr:colOff>165100</xdr:colOff>
      <xdr:row>37</xdr:row>
      <xdr:rowOff>138430</xdr:rowOff>
    </xdr:to>
    <xdr:sp macro="" textlink="">
      <xdr:nvSpPr>
        <xdr:cNvPr id="67" name="フローチャート: 判断 66">
          <a:extLst>
            <a:ext uri="{FF2B5EF4-FFF2-40B4-BE49-F238E27FC236}">
              <a16:creationId xmlns:a16="http://schemas.microsoft.com/office/drawing/2014/main" id="{6CD2EEAE-4EF0-4D10-BEA1-B3231F9708DB}"/>
            </a:ext>
          </a:extLst>
        </xdr:cNvPr>
        <xdr:cNvSpPr/>
      </xdr:nvSpPr>
      <xdr:spPr>
        <a:xfrm>
          <a:off x="19685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35197</xdr:rowOff>
    </xdr:from>
    <xdr:to>
      <xdr:col>6</xdr:col>
      <xdr:colOff>38100</xdr:colOff>
      <xdr:row>37</xdr:row>
      <xdr:rowOff>136797</xdr:rowOff>
    </xdr:to>
    <xdr:sp macro="" textlink="">
      <xdr:nvSpPr>
        <xdr:cNvPr id="68" name="フローチャート: 判断 67">
          <a:extLst>
            <a:ext uri="{FF2B5EF4-FFF2-40B4-BE49-F238E27FC236}">
              <a16:creationId xmlns:a16="http://schemas.microsoft.com/office/drawing/2014/main" id="{DF0F85BF-E7D8-42B3-9B05-8808D578BB2F}"/>
            </a:ext>
          </a:extLst>
        </xdr:cNvPr>
        <xdr:cNvSpPr/>
      </xdr:nvSpPr>
      <xdr:spPr>
        <a:xfrm>
          <a:off x="1079500" y="637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FF26F84C-8425-4092-9B87-BC7E85309867}"/>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B83457FB-98F8-4955-B0C5-7AF2E6638B5B}"/>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3B35A0AC-0F25-45DC-9D98-4BC867882AC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A382A6B1-CAEF-4B2E-9C3A-1F916FB5B06D}"/>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2AA30239-CC88-472C-8A34-3F953ADBF684}"/>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42</xdr:row>
      <xdr:rowOff>41728</xdr:rowOff>
    </xdr:from>
    <xdr:to>
      <xdr:col>24</xdr:col>
      <xdr:colOff>114300</xdr:colOff>
      <xdr:row>42</xdr:row>
      <xdr:rowOff>143328</xdr:rowOff>
    </xdr:to>
    <xdr:sp macro="" textlink="">
      <xdr:nvSpPr>
        <xdr:cNvPr id="74" name="楕円 73">
          <a:extLst>
            <a:ext uri="{FF2B5EF4-FFF2-40B4-BE49-F238E27FC236}">
              <a16:creationId xmlns:a16="http://schemas.microsoft.com/office/drawing/2014/main" id="{A7B6A8AC-8854-4D67-B65C-6E556BC3F8D2}"/>
            </a:ext>
          </a:extLst>
        </xdr:cNvPr>
        <xdr:cNvSpPr/>
      </xdr:nvSpPr>
      <xdr:spPr>
        <a:xfrm>
          <a:off x="4584700" y="72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41</xdr:row>
      <xdr:rowOff>128105</xdr:rowOff>
    </xdr:from>
    <xdr:ext cx="469744" cy="259045"/>
    <xdr:sp macro="" textlink="">
      <xdr:nvSpPr>
        <xdr:cNvPr id="75" name="【図書館】&#10;有形固定資産減価償却率該当値テキスト">
          <a:extLst>
            <a:ext uri="{FF2B5EF4-FFF2-40B4-BE49-F238E27FC236}">
              <a16:creationId xmlns:a16="http://schemas.microsoft.com/office/drawing/2014/main" id="{CE9FDB94-2F8F-4736-96CE-30E8F5B81950}"/>
            </a:ext>
          </a:extLst>
        </xdr:cNvPr>
        <xdr:cNvSpPr txBox="1"/>
      </xdr:nvSpPr>
      <xdr:spPr>
        <a:xfrm>
          <a:off x="4673600" y="715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42</xdr:row>
      <xdr:rowOff>41728</xdr:rowOff>
    </xdr:from>
    <xdr:to>
      <xdr:col>20</xdr:col>
      <xdr:colOff>38100</xdr:colOff>
      <xdr:row>42</xdr:row>
      <xdr:rowOff>143328</xdr:rowOff>
    </xdr:to>
    <xdr:sp macro="" textlink="">
      <xdr:nvSpPr>
        <xdr:cNvPr id="76" name="楕円 75">
          <a:extLst>
            <a:ext uri="{FF2B5EF4-FFF2-40B4-BE49-F238E27FC236}">
              <a16:creationId xmlns:a16="http://schemas.microsoft.com/office/drawing/2014/main" id="{BC8EB42B-2231-45F8-A9D4-A70BE5DBD7EA}"/>
            </a:ext>
          </a:extLst>
        </xdr:cNvPr>
        <xdr:cNvSpPr/>
      </xdr:nvSpPr>
      <xdr:spPr>
        <a:xfrm>
          <a:off x="3746500" y="72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42</xdr:row>
      <xdr:rowOff>92528</xdr:rowOff>
    </xdr:from>
    <xdr:to>
      <xdr:col>24</xdr:col>
      <xdr:colOff>63500</xdr:colOff>
      <xdr:row>42</xdr:row>
      <xdr:rowOff>92528</xdr:rowOff>
    </xdr:to>
    <xdr:cxnSp macro="">
      <xdr:nvCxnSpPr>
        <xdr:cNvPr id="77" name="直線コネクタ 76">
          <a:extLst>
            <a:ext uri="{FF2B5EF4-FFF2-40B4-BE49-F238E27FC236}">
              <a16:creationId xmlns:a16="http://schemas.microsoft.com/office/drawing/2014/main" id="{1250B40B-FD0C-4CAC-B6C1-89FDA5665BCB}"/>
            </a:ext>
          </a:extLst>
        </xdr:cNvPr>
        <xdr:cNvCxnSpPr/>
      </xdr:nvCxnSpPr>
      <xdr:spPr>
        <a:xfrm>
          <a:off x="3797300" y="7293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42</xdr:row>
      <xdr:rowOff>41728</xdr:rowOff>
    </xdr:from>
    <xdr:to>
      <xdr:col>15</xdr:col>
      <xdr:colOff>101600</xdr:colOff>
      <xdr:row>42</xdr:row>
      <xdr:rowOff>143328</xdr:rowOff>
    </xdr:to>
    <xdr:sp macro="" textlink="">
      <xdr:nvSpPr>
        <xdr:cNvPr id="78" name="楕円 77">
          <a:extLst>
            <a:ext uri="{FF2B5EF4-FFF2-40B4-BE49-F238E27FC236}">
              <a16:creationId xmlns:a16="http://schemas.microsoft.com/office/drawing/2014/main" id="{7B32FE37-593C-49FB-9C89-AC567C816B81}"/>
            </a:ext>
          </a:extLst>
        </xdr:cNvPr>
        <xdr:cNvSpPr/>
      </xdr:nvSpPr>
      <xdr:spPr>
        <a:xfrm>
          <a:off x="2857500" y="72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42</xdr:row>
      <xdr:rowOff>92528</xdr:rowOff>
    </xdr:from>
    <xdr:to>
      <xdr:col>19</xdr:col>
      <xdr:colOff>177800</xdr:colOff>
      <xdr:row>42</xdr:row>
      <xdr:rowOff>92528</xdr:rowOff>
    </xdr:to>
    <xdr:cxnSp macro="">
      <xdr:nvCxnSpPr>
        <xdr:cNvPr id="79" name="直線コネクタ 78">
          <a:extLst>
            <a:ext uri="{FF2B5EF4-FFF2-40B4-BE49-F238E27FC236}">
              <a16:creationId xmlns:a16="http://schemas.microsoft.com/office/drawing/2014/main" id="{3756125D-F734-4E22-9FD3-A1E806A1AE66}"/>
            </a:ext>
          </a:extLst>
        </xdr:cNvPr>
        <xdr:cNvCxnSpPr/>
      </xdr:nvCxnSpPr>
      <xdr:spPr>
        <a:xfrm>
          <a:off x="2908300" y="7293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42</xdr:row>
      <xdr:rowOff>41728</xdr:rowOff>
    </xdr:from>
    <xdr:to>
      <xdr:col>10</xdr:col>
      <xdr:colOff>165100</xdr:colOff>
      <xdr:row>42</xdr:row>
      <xdr:rowOff>143328</xdr:rowOff>
    </xdr:to>
    <xdr:sp macro="" textlink="">
      <xdr:nvSpPr>
        <xdr:cNvPr id="80" name="楕円 79">
          <a:extLst>
            <a:ext uri="{FF2B5EF4-FFF2-40B4-BE49-F238E27FC236}">
              <a16:creationId xmlns:a16="http://schemas.microsoft.com/office/drawing/2014/main" id="{6F1C23B8-403E-481E-9D23-D6DE47E9F720}"/>
            </a:ext>
          </a:extLst>
        </xdr:cNvPr>
        <xdr:cNvSpPr/>
      </xdr:nvSpPr>
      <xdr:spPr>
        <a:xfrm>
          <a:off x="1968500" y="72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42</xdr:row>
      <xdr:rowOff>92528</xdr:rowOff>
    </xdr:from>
    <xdr:to>
      <xdr:col>15</xdr:col>
      <xdr:colOff>50800</xdr:colOff>
      <xdr:row>42</xdr:row>
      <xdr:rowOff>92528</xdr:rowOff>
    </xdr:to>
    <xdr:cxnSp macro="">
      <xdr:nvCxnSpPr>
        <xdr:cNvPr id="81" name="直線コネクタ 80">
          <a:extLst>
            <a:ext uri="{FF2B5EF4-FFF2-40B4-BE49-F238E27FC236}">
              <a16:creationId xmlns:a16="http://schemas.microsoft.com/office/drawing/2014/main" id="{94F4C988-CEB4-4249-AC9D-643F0A90E805}"/>
            </a:ext>
          </a:extLst>
        </xdr:cNvPr>
        <xdr:cNvCxnSpPr/>
      </xdr:nvCxnSpPr>
      <xdr:spPr>
        <a:xfrm>
          <a:off x="2019300" y="7293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42</xdr:row>
      <xdr:rowOff>41728</xdr:rowOff>
    </xdr:from>
    <xdr:to>
      <xdr:col>6</xdr:col>
      <xdr:colOff>38100</xdr:colOff>
      <xdr:row>42</xdr:row>
      <xdr:rowOff>143328</xdr:rowOff>
    </xdr:to>
    <xdr:sp macro="" textlink="">
      <xdr:nvSpPr>
        <xdr:cNvPr id="82" name="楕円 81">
          <a:extLst>
            <a:ext uri="{FF2B5EF4-FFF2-40B4-BE49-F238E27FC236}">
              <a16:creationId xmlns:a16="http://schemas.microsoft.com/office/drawing/2014/main" id="{17B43AB4-8D53-4D2E-AA3E-586C654A542A}"/>
            </a:ext>
          </a:extLst>
        </xdr:cNvPr>
        <xdr:cNvSpPr/>
      </xdr:nvSpPr>
      <xdr:spPr>
        <a:xfrm>
          <a:off x="1079500" y="72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42</xdr:row>
      <xdr:rowOff>92528</xdr:rowOff>
    </xdr:from>
    <xdr:to>
      <xdr:col>10</xdr:col>
      <xdr:colOff>114300</xdr:colOff>
      <xdr:row>42</xdr:row>
      <xdr:rowOff>92528</xdr:rowOff>
    </xdr:to>
    <xdr:cxnSp macro="">
      <xdr:nvCxnSpPr>
        <xdr:cNvPr id="83" name="直線コネクタ 82">
          <a:extLst>
            <a:ext uri="{FF2B5EF4-FFF2-40B4-BE49-F238E27FC236}">
              <a16:creationId xmlns:a16="http://schemas.microsoft.com/office/drawing/2014/main" id="{9FDC8876-5D80-4EC3-9AEA-DE9BF6507E30}"/>
            </a:ext>
          </a:extLst>
        </xdr:cNvPr>
        <xdr:cNvCxnSpPr/>
      </xdr:nvCxnSpPr>
      <xdr:spPr>
        <a:xfrm>
          <a:off x="1130300" y="7293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24328</xdr:rowOff>
    </xdr:from>
    <xdr:ext cx="405111" cy="259045"/>
    <xdr:sp macro="" textlink="">
      <xdr:nvSpPr>
        <xdr:cNvPr id="84" name="n_1aveValue【図書館】&#10;有形固定資産減価償却率">
          <a:extLst>
            <a:ext uri="{FF2B5EF4-FFF2-40B4-BE49-F238E27FC236}">
              <a16:creationId xmlns:a16="http://schemas.microsoft.com/office/drawing/2014/main" id="{59CFC193-B6B7-45D3-8B62-4B5F714C5043}"/>
            </a:ext>
          </a:extLst>
        </xdr:cNvPr>
        <xdr:cNvSpPr txBox="1"/>
      </xdr:nvSpPr>
      <xdr:spPr>
        <a:xfrm>
          <a:off x="3582044" y="619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9633</xdr:rowOff>
    </xdr:from>
    <xdr:ext cx="405111" cy="259045"/>
    <xdr:sp macro="" textlink="">
      <xdr:nvSpPr>
        <xdr:cNvPr id="85" name="n_2aveValue【図書館】&#10;有形固定資産減価償却率">
          <a:extLst>
            <a:ext uri="{FF2B5EF4-FFF2-40B4-BE49-F238E27FC236}">
              <a16:creationId xmlns:a16="http://schemas.microsoft.com/office/drawing/2014/main" id="{1F7B7F5E-5F5C-411B-9957-09DF2A26D59A}"/>
            </a:ext>
          </a:extLst>
        </xdr:cNvPr>
        <xdr:cNvSpPr txBox="1"/>
      </xdr:nvSpPr>
      <xdr:spPr>
        <a:xfrm>
          <a:off x="2705744" y="618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154957</xdr:rowOff>
    </xdr:from>
    <xdr:ext cx="405111" cy="259045"/>
    <xdr:sp macro="" textlink="">
      <xdr:nvSpPr>
        <xdr:cNvPr id="86" name="n_3aveValue【図書館】&#10;有形固定資産減価償却率">
          <a:extLst>
            <a:ext uri="{FF2B5EF4-FFF2-40B4-BE49-F238E27FC236}">
              <a16:creationId xmlns:a16="http://schemas.microsoft.com/office/drawing/2014/main" id="{3990CEC2-3933-4028-9629-ACCDD1E6B7DF}"/>
            </a:ext>
          </a:extLst>
        </xdr:cNvPr>
        <xdr:cNvSpPr txBox="1"/>
      </xdr:nvSpPr>
      <xdr:spPr>
        <a:xfrm>
          <a:off x="1816744" y="615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153324</xdr:rowOff>
    </xdr:from>
    <xdr:ext cx="405111" cy="259045"/>
    <xdr:sp macro="" textlink="">
      <xdr:nvSpPr>
        <xdr:cNvPr id="87" name="n_4aveValue【図書館】&#10;有形固定資産減価償却率">
          <a:extLst>
            <a:ext uri="{FF2B5EF4-FFF2-40B4-BE49-F238E27FC236}">
              <a16:creationId xmlns:a16="http://schemas.microsoft.com/office/drawing/2014/main" id="{A00FAD12-A584-4937-B660-AD58924ECB8A}"/>
            </a:ext>
          </a:extLst>
        </xdr:cNvPr>
        <xdr:cNvSpPr txBox="1"/>
      </xdr:nvSpPr>
      <xdr:spPr>
        <a:xfrm>
          <a:off x="927744" y="6154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42</xdr:row>
      <xdr:rowOff>134455</xdr:rowOff>
    </xdr:from>
    <xdr:ext cx="469744" cy="259045"/>
    <xdr:sp macro="" textlink="">
      <xdr:nvSpPr>
        <xdr:cNvPr id="88" name="n_1mainValue【図書館】&#10;有形固定資産減価償却率">
          <a:extLst>
            <a:ext uri="{FF2B5EF4-FFF2-40B4-BE49-F238E27FC236}">
              <a16:creationId xmlns:a16="http://schemas.microsoft.com/office/drawing/2014/main" id="{E92311AB-98E5-49DA-997B-371C29D9D541}"/>
            </a:ext>
          </a:extLst>
        </xdr:cNvPr>
        <xdr:cNvSpPr txBox="1"/>
      </xdr:nvSpPr>
      <xdr:spPr>
        <a:xfrm>
          <a:off x="3549727" y="733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42</xdr:row>
      <xdr:rowOff>134455</xdr:rowOff>
    </xdr:from>
    <xdr:ext cx="469744" cy="259045"/>
    <xdr:sp macro="" textlink="">
      <xdr:nvSpPr>
        <xdr:cNvPr id="89" name="n_2mainValue【図書館】&#10;有形固定資産減価償却率">
          <a:extLst>
            <a:ext uri="{FF2B5EF4-FFF2-40B4-BE49-F238E27FC236}">
              <a16:creationId xmlns:a16="http://schemas.microsoft.com/office/drawing/2014/main" id="{DE6C876D-FCB9-461F-AF40-2B31A198767C}"/>
            </a:ext>
          </a:extLst>
        </xdr:cNvPr>
        <xdr:cNvSpPr txBox="1"/>
      </xdr:nvSpPr>
      <xdr:spPr>
        <a:xfrm>
          <a:off x="2673427" y="733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42</xdr:row>
      <xdr:rowOff>134455</xdr:rowOff>
    </xdr:from>
    <xdr:ext cx="469744" cy="259045"/>
    <xdr:sp macro="" textlink="">
      <xdr:nvSpPr>
        <xdr:cNvPr id="90" name="n_3mainValue【図書館】&#10;有形固定資産減価償却率">
          <a:extLst>
            <a:ext uri="{FF2B5EF4-FFF2-40B4-BE49-F238E27FC236}">
              <a16:creationId xmlns:a16="http://schemas.microsoft.com/office/drawing/2014/main" id="{114924D5-1B52-4BB3-A741-0BB16E55E0AF}"/>
            </a:ext>
          </a:extLst>
        </xdr:cNvPr>
        <xdr:cNvSpPr txBox="1"/>
      </xdr:nvSpPr>
      <xdr:spPr>
        <a:xfrm>
          <a:off x="1784427" y="733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133427</xdr:colOff>
      <xdr:row>42</xdr:row>
      <xdr:rowOff>134455</xdr:rowOff>
    </xdr:from>
    <xdr:ext cx="469744" cy="259045"/>
    <xdr:sp macro="" textlink="">
      <xdr:nvSpPr>
        <xdr:cNvPr id="91" name="n_4mainValue【図書館】&#10;有形固定資産減価償却率">
          <a:extLst>
            <a:ext uri="{FF2B5EF4-FFF2-40B4-BE49-F238E27FC236}">
              <a16:creationId xmlns:a16="http://schemas.microsoft.com/office/drawing/2014/main" id="{B50A94A8-6C74-4439-BB24-DEF304C2BEE8}"/>
            </a:ext>
          </a:extLst>
        </xdr:cNvPr>
        <xdr:cNvSpPr txBox="1"/>
      </xdr:nvSpPr>
      <xdr:spPr>
        <a:xfrm>
          <a:off x="895427" y="733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F639645-3212-4DF3-A77B-AF66FE784326}"/>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49A850EC-5D1E-46B1-A3F5-3EF1504C39FC}"/>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2715DE97-8887-41B9-A34F-08F7879C81B6}"/>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6643538D-075A-4184-9BEB-F1D659462086}"/>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4E1B62E7-8221-4A0A-A592-260D91545D5E}"/>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3D471E19-B198-4699-B83C-0A7C59B12E46}"/>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52D6307-5C01-47E7-8502-21B8931DE749}"/>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B9C70E0C-28DB-46B0-A8F3-3DD5256E9C48}"/>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4EF4FA8C-B61E-41FE-AD3B-81E8310C4879}"/>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7230DD8D-9A79-497D-BC9E-02A0F03D089E}"/>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a:extLst>
            <a:ext uri="{FF2B5EF4-FFF2-40B4-BE49-F238E27FC236}">
              <a16:creationId xmlns:a16="http://schemas.microsoft.com/office/drawing/2014/main" id="{8D0D4736-5E65-4BA8-9552-F7786B1613BE}"/>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a:extLst>
            <a:ext uri="{FF2B5EF4-FFF2-40B4-BE49-F238E27FC236}">
              <a16:creationId xmlns:a16="http://schemas.microsoft.com/office/drawing/2014/main" id="{ED63D8C8-4DAD-404C-A6B1-7C20FE31190C}"/>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a:extLst>
            <a:ext uri="{FF2B5EF4-FFF2-40B4-BE49-F238E27FC236}">
              <a16:creationId xmlns:a16="http://schemas.microsoft.com/office/drawing/2014/main" id="{B83E7D22-FD33-43E8-980B-5EC4ADC0FB33}"/>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a:extLst>
            <a:ext uri="{FF2B5EF4-FFF2-40B4-BE49-F238E27FC236}">
              <a16:creationId xmlns:a16="http://schemas.microsoft.com/office/drawing/2014/main" id="{CCEC69CE-816D-40AE-B7D2-8D2C7DA37C50}"/>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a:extLst>
            <a:ext uri="{FF2B5EF4-FFF2-40B4-BE49-F238E27FC236}">
              <a16:creationId xmlns:a16="http://schemas.microsoft.com/office/drawing/2014/main" id="{C3DB049D-6E4E-4AC0-A874-3C9F5FCEE953}"/>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a:extLst>
            <a:ext uri="{FF2B5EF4-FFF2-40B4-BE49-F238E27FC236}">
              <a16:creationId xmlns:a16="http://schemas.microsoft.com/office/drawing/2014/main" id="{8B757543-804C-4423-83CC-BD6097400DD6}"/>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a:extLst>
            <a:ext uri="{FF2B5EF4-FFF2-40B4-BE49-F238E27FC236}">
              <a16:creationId xmlns:a16="http://schemas.microsoft.com/office/drawing/2014/main" id="{71A62909-5A95-4676-87FE-17250200015C}"/>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a:extLst>
            <a:ext uri="{FF2B5EF4-FFF2-40B4-BE49-F238E27FC236}">
              <a16:creationId xmlns:a16="http://schemas.microsoft.com/office/drawing/2014/main" id="{1179E7BF-C2D3-466A-BD42-4C90D742318E}"/>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F7287504-C6BA-4C11-86F7-C7CCF210A103}"/>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a:extLst>
            <a:ext uri="{FF2B5EF4-FFF2-40B4-BE49-F238E27FC236}">
              <a16:creationId xmlns:a16="http://schemas.microsoft.com/office/drawing/2014/main" id="{8C86D1F9-1CC4-4072-84FD-BD1192A31C8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a:extLst>
            <a:ext uri="{FF2B5EF4-FFF2-40B4-BE49-F238E27FC236}">
              <a16:creationId xmlns:a16="http://schemas.microsoft.com/office/drawing/2014/main" id="{5C92F295-EE76-4232-BCEF-A94D73BEF547}"/>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35052</xdr:rowOff>
    </xdr:from>
    <xdr:to>
      <xdr:col>54</xdr:col>
      <xdr:colOff>189865</xdr:colOff>
      <xdr:row>41</xdr:row>
      <xdr:rowOff>78486</xdr:rowOff>
    </xdr:to>
    <xdr:cxnSp macro="">
      <xdr:nvCxnSpPr>
        <xdr:cNvPr id="113" name="直線コネクタ 112">
          <a:extLst>
            <a:ext uri="{FF2B5EF4-FFF2-40B4-BE49-F238E27FC236}">
              <a16:creationId xmlns:a16="http://schemas.microsoft.com/office/drawing/2014/main" id="{AF3EF101-34A3-4568-81E9-8237D81956E8}"/>
            </a:ext>
          </a:extLst>
        </xdr:cNvPr>
        <xdr:cNvCxnSpPr/>
      </xdr:nvCxnSpPr>
      <xdr:spPr>
        <a:xfrm flipV="1">
          <a:off x="10476865" y="5864352"/>
          <a:ext cx="0"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82313</xdr:rowOff>
    </xdr:from>
    <xdr:ext cx="469744" cy="259045"/>
    <xdr:sp macro="" textlink="">
      <xdr:nvSpPr>
        <xdr:cNvPr id="114" name="【図書館】&#10;一人当たり面積最小値テキスト">
          <a:extLst>
            <a:ext uri="{FF2B5EF4-FFF2-40B4-BE49-F238E27FC236}">
              <a16:creationId xmlns:a16="http://schemas.microsoft.com/office/drawing/2014/main" id="{DA68339E-419B-4545-B976-AFCCBF2F438E}"/>
            </a:ext>
          </a:extLst>
        </xdr:cNvPr>
        <xdr:cNvSpPr txBox="1"/>
      </xdr:nvSpPr>
      <xdr:spPr>
        <a:xfrm>
          <a:off x="10515600" y="7111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78486</xdr:rowOff>
    </xdr:from>
    <xdr:to>
      <xdr:col>55</xdr:col>
      <xdr:colOff>88900</xdr:colOff>
      <xdr:row>41</xdr:row>
      <xdr:rowOff>78486</xdr:rowOff>
    </xdr:to>
    <xdr:cxnSp macro="">
      <xdr:nvCxnSpPr>
        <xdr:cNvPr id="115" name="直線コネクタ 114">
          <a:extLst>
            <a:ext uri="{FF2B5EF4-FFF2-40B4-BE49-F238E27FC236}">
              <a16:creationId xmlns:a16="http://schemas.microsoft.com/office/drawing/2014/main" id="{D9BE9170-228D-45AB-9699-EBA4B1244104}"/>
            </a:ext>
          </a:extLst>
        </xdr:cNvPr>
        <xdr:cNvCxnSpPr/>
      </xdr:nvCxnSpPr>
      <xdr:spPr>
        <a:xfrm>
          <a:off x="10388600" y="7107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153179</xdr:rowOff>
    </xdr:from>
    <xdr:ext cx="469744" cy="259045"/>
    <xdr:sp macro="" textlink="">
      <xdr:nvSpPr>
        <xdr:cNvPr id="116" name="【図書館】&#10;一人当たり面積最大値テキスト">
          <a:extLst>
            <a:ext uri="{FF2B5EF4-FFF2-40B4-BE49-F238E27FC236}">
              <a16:creationId xmlns:a16="http://schemas.microsoft.com/office/drawing/2014/main" id="{60C08A15-3D1F-4083-A8C2-7EE6A5A33AC1}"/>
            </a:ext>
          </a:extLst>
        </xdr:cNvPr>
        <xdr:cNvSpPr txBox="1"/>
      </xdr:nvSpPr>
      <xdr:spPr>
        <a:xfrm>
          <a:off x="10515600" y="5639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35052</xdr:rowOff>
    </xdr:from>
    <xdr:to>
      <xdr:col>55</xdr:col>
      <xdr:colOff>88900</xdr:colOff>
      <xdr:row>34</xdr:row>
      <xdr:rowOff>35052</xdr:rowOff>
    </xdr:to>
    <xdr:cxnSp macro="">
      <xdr:nvCxnSpPr>
        <xdr:cNvPr id="117" name="直線コネクタ 116">
          <a:extLst>
            <a:ext uri="{FF2B5EF4-FFF2-40B4-BE49-F238E27FC236}">
              <a16:creationId xmlns:a16="http://schemas.microsoft.com/office/drawing/2014/main" id="{29E3A916-2D1B-4549-A9D8-9DE2FFA7D933}"/>
            </a:ext>
          </a:extLst>
        </xdr:cNvPr>
        <xdr:cNvCxnSpPr/>
      </xdr:nvCxnSpPr>
      <xdr:spPr>
        <a:xfrm>
          <a:off x="10388600" y="5864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9415</xdr:rowOff>
    </xdr:from>
    <xdr:ext cx="469744" cy="259045"/>
    <xdr:sp macro="" textlink="">
      <xdr:nvSpPr>
        <xdr:cNvPr id="118" name="【図書館】&#10;一人当たり面積平均値テキスト">
          <a:extLst>
            <a:ext uri="{FF2B5EF4-FFF2-40B4-BE49-F238E27FC236}">
              <a16:creationId xmlns:a16="http://schemas.microsoft.com/office/drawing/2014/main" id="{DB7B9BC9-9A31-410B-8742-EE8C05572CA3}"/>
            </a:ext>
          </a:extLst>
        </xdr:cNvPr>
        <xdr:cNvSpPr txBox="1"/>
      </xdr:nvSpPr>
      <xdr:spPr>
        <a:xfrm>
          <a:off x="10515600" y="65245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157988</xdr:rowOff>
    </xdr:from>
    <xdr:to>
      <xdr:col>55</xdr:col>
      <xdr:colOff>50800</xdr:colOff>
      <xdr:row>39</xdr:row>
      <xdr:rowOff>88138</xdr:rowOff>
    </xdr:to>
    <xdr:sp macro="" textlink="">
      <xdr:nvSpPr>
        <xdr:cNvPr id="119" name="フローチャート: 判断 118">
          <a:extLst>
            <a:ext uri="{FF2B5EF4-FFF2-40B4-BE49-F238E27FC236}">
              <a16:creationId xmlns:a16="http://schemas.microsoft.com/office/drawing/2014/main" id="{3196BE91-B237-4A27-B750-05F987C48C21}"/>
            </a:ext>
          </a:extLst>
        </xdr:cNvPr>
        <xdr:cNvSpPr/>
      </xdr:nvSpPr>
      <xdr:spPr>
        <a:xfrm>
          <a:off x="10426700" y="667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125984</xdr:rowOff>
    </xdr:from>
    <xdr:to>
      <xdr:col>50</xdr:col>
      <xdr:colOff>165100</xdr:colOff>
      <xdr:row>39</xdr:row>
      <xdr:rowOff>56134</xdr:rowOff>
    </xdr:to>
    <xdr:sp macro="" textlink="">
      <xdr:nvSpPr>
        <xdr:cNvPr id="120" name="フローチャート: 判断 119">
          <a:extLst>
            <a:ext uri="{FF2B5EF4-FFF2-40B4-BE49-F238E27FC236}">
              <a16:creationId xmlns:a16="http://schemas.microsoft.com/office/drawing/2014/main" id="{D1259DDB-E762-4CD8-8A79-9A5C7BE3CE53}"/>
            </a:ext>
          </a:extLst>
        </xdr:cNvPr>
        <xdr:cNvSpPr/>
      </xdr:nvSpPr>
      <xdr:spPr>
        <a:xfrm>
          <a:off x="9588500" y="6641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135128</xdr:rowOff>
    </xdr:from>
    <xdr:to>
      <xdr:col>46</xdr:col>
      <xdr:colOff>38100</xdr:colOff>
      <xdr:row>39</xdr:row>
      <xdr:rowOff>65278</xdr:rowOff>
    </xdr:to>
    <xdr:sp macro="" textlink="">
      <xdr:nvSpPr>
        <xdr:cNvPr id="121" name="フローチャート: 判断 120">
          <a:extLst>
            <a:ext uri="{FF2B5EF4-FFF2-40B4-BE49-F238E27FC236}">
              <a16:creationId xmlns:a16="http://schemas.microsoft.com/office/drawing/2014/main" id="{5DBC2BF7-526A-453D-B9A3-0D1314BAECE3}"/>
            </a:ext>
          </a:extLst>
        </xdr:cNvPr>
        <xdr:cNvSpPr/>
      </xdr:nvSpPr>
      <xdr:spPr>
        <a:xfrm>
          <a:off x="8699500" y="665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148844</xdr:rowOff>
    </xdr:from>
    <xdr:to>
      <xdr:col>41</xdr:col>
      <xdr:colOff>101600</xdr:colOff>
      <xdr:row>39</xdr:row>
      <xdr:rowOff>78994</xdr:rowOff>
    </xdr:to>
    <xdr:sp macro="" textlink="">
      <xdr:nvSpPr>
        <xdr:cNvPr id="122" name="フローチャート: 判断 121">
          <a:extLst>
            <a:ext uri="{FF2B5EF4-FFF2-40B4-BE49-F238E27FC236}">
              <a16:creationId xmlns:a16="http://schemas.microsoft.com/office/drawing/2014/main" id="{4060B8D0-95E5-4C33-AA44-DEB9C48F742A}"/>
            </a:ext>
          </a:extLst>
        </xdr:cNvPr>
        <xdr:cNvSpPr/>
      </xdr:nvSpPr>
      <xdr:spPr>
        <a:xfrm>
          <a:off x="7810500" y="666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167132</xdr:rowOff>
    </xdr:from>
    <xdr:to>
      <xdr:col>36</xdr:col>
      <xdr:colOff>165100</xdr:colOff>
      <xdr:row>39</xdr:row>
      <xdr:rowOff>97282</xdr:rowOff>
    </xdr:to>
    <xdr:sp macro="" textlink="">
      <xdr:nvSpPr>
        <xdr:cNvPr id="123" name="フローチャート: 判断 122">
          <a:extLst>
            <a:ext uri="{FF2B5EF4-FFF2-40B4-BE49-F238E27FC236}">
              <a16:creationId xmlns:a16="http://schemas.microsoft.com/office/drawing/2014/main" id="{4AED1CE4-78B7-47F5-8EAD-7A00ECAA7207}"/>
            </a:ext>
          </a:extLst>
        </xdr:cNvPr>
        <xdr:cNvSpPr/>
      </xdr:nvSpPr>
      <xdr:spPr>
        <a:xfrm>
          <a:off x="6921500" y="668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EB0E2775-DFA1-498E-8189-FAB7B513C884}"/>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6606F578-F136-43A0-B803-EB220A2B5407}"/>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7150B216-C87F-44C2-9D80-33F641088458}"/>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6AD628ED-7CE7-4FD7-A3F0-E22051A0471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1C933DB9-B4D4-4B11-B7C0-43B6D720670C}"/>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153416</xdr:rowOff>
    </xdr:from>
    <xdr:to>
      <xdr:col>55</xdr:col>
      <xdr:colOff>50800</xdr:colOff>
      <xdr:row>41</xdr:row>
      <xdr:rowOff>83566</xdr:rowOff>
    </xdr:to>
    <xdr:sp macro="" textlink="">
      <xdr:nvSpPr>
        <xdr:cNvPr id="129" name="楕円 128">
          <a:extLst>
            <a:ext uri="{FF2B5EF4-FFF2-40B4-BE49-F238E27FC236}">
              <a16:creationId xmlns:a16="http://schemas.microsoft.com/office/drawing/2014/main" id="{E39DBA7A-FB83-4256-BB98-9AD7C0819ECF}"/>
            </a:ext>
          </a:extLst>
        </xdr:cNvPr>
        <xdr:cNvSpPr/>
      </xdr:nvSpPr>
      <xdr:spPr>
        <a:xfrm>
          <a:off x="10426700" y="701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68343</xdr:rowOff>
    </xdr:from>
    <xdr:ext cx="469744" cy="259045"/>
    <xdr:sp macro="" textlink="">
      <xdr:nvSpPr>
        <xdr:cNvPr id="130" name="【図書館】&#10;一人当たり面積該当値テキスト">
          <a:extLst>
            <a:ext uri="{FF2B5EF4-FFF2-40B4-BE49-F238E27FC236}">
              <a16:creationId xmlns:a16="http://schemas.microsoft.com/office/drawing/2014/main" id="{EFD4A2B9-ADF9-4652-BCC6-0831B49A0DF5}"/>
            </a:ext>
          </a:extLst>
        </xdr:cNvPr>
        <xdr:cNvSpPr txBox="1"/>
      </xdr:nvSpPr>
      <xdr:spPr>
        <a:xfrm>
          <a:off x="10515600" y="6926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157988</xdr:rowOff>
    </xdr:from>
    <xdr:to>
      <xdr:col>50</xdr:col>
      <xdr:colOff>165100</xdr:colOff>
      <xdr:row>41</xdr:row>
      <xdr:rowOff>88138</xdr:rowOff>
    </xdr:to>
    <xdr:sp macro="" textlink="">
      <xdr:nvSpPr>
        <xdr:cNvPr id="131" name="楕円 130">
          <a:extLst>
            <a:ext uri="{FF2B5EF4-FFF2-40B4-BE49-F238E27FC236}">
              <a16:creationId xmlns:a16="http://schemas.microsoft.com/office/drawing/2014/main" id="{20265BE8-FBF7-4E90-AA93-AD476DC46084}"/>
            </a:ext>
          </a:extLst>
        </xdr:cNvPr>
        <xdr:cNvSpPr/>
      </xdr:nvSpPr>
      <xdr:spPr>
        <a:xfrm>
          <a:off x="9588500" y="701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32766</xdr:rowOff>
    </xdr:from>
    <xdr:to>
      <xdr:col>55</xdr:col>
      <xdr:colOff>0</xdr:colOff>
      <xdr:row>41</xdr:row>
      <xdr:rowOff>37338</xdr:rowOff>
    </xdr:to>
    <xdr:cxnSp macro="">
      <xdr:nvCxnSpPr>
        <xdr:cNvPr id="132" name="直線コネクタ 131">
          <a:extLst>
            <a:ext uri="{FF2B5EF4-FFF2-40B4-BE49-F238E27FC236}">
              <a16:creationId xmlns:a16="http://schemas.microsoft.com/office/drawing/2014/main" id="{29A29117-E1AB-48E9-876D-3332B486869D}"/>
            </a:ext>
          </a:extLst>
        </xdr:cNvPr>
        <xdr:cNvCxnSpPr/>
      </xdr:nvCxnSpPr>
      <xdr:spPr>
        <a:xfrm flipV="1">
          <a:off x="9639300" y="706221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157988</xdr:rowOff>
    </xdr:from>
    <xdr:to>
      <xdr:col>46</xdr:col>
      <xdr:colOff>38100</xdr:colOff>
      <xdr:row>41</xdr:row>
      <xdr:rowOff>88138</xdr:rowOff>
    </xdr:to>
    <xdr:sp macro="" textlink="">
      <xdr:nvSpPr>
        <xdr:cNvPr id="133" name="楕円 132">
          <a:extLst>
            <a:ext uri="{FF2B5EF4-FFF2-40B4-BE49-F238E27FC236}">
              <a16:creationId xmlns:a16="http://schemas.microsoft.com/office/drawing/2014/main" id="{6050B0C8-C34F-4691-A533-A262D76C0BD2}"/>
            </a:ext>
          </a:extLst>
        </xdr:cNvPr>
        <xdr:cNvSpPr/>
      </xdr:nvSpPr>
      <xdr:spPr>
        <a:xfrm>
          <a:off x="8699500" y="701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37338</xdr:rowOff>
    </xdr:from>
    <xdr:to>
      <xdr:col>50</xdr:col>
      <xdr:colOff>114300</xdr:colOff>
      <xdr:row>41</xdr:row>
      <xdr:rowOff>37338</xdr:rowOff>
    </xdr:to>
    <xdr:cxnSp macro="">
      <xdr:nvCxnSpPr>
        <xdr:cNvPr id="134" name="直線コネクタ 133">
          <a:extLst>
            <a:ext uri="{FF2B5EF4-FFF2-40B4-BE49-F238E27FC236}">
              <a16:creationId xmlns:a16="http://schemas.microsoft.com/office/drawing/2014/main" id="{05110614-6A57-4F89-A78D-4C6F8F6AE1CD}"/>
            </a:ext>
          </a:extLst>
        </xdr:cNvPr>
        <xdr:cNvCxnSpPr/>
      </xdr:nvCxnSpPr>
      <xdr:spPr>
        <a:xfrm>
          <a:off x="8750300" y="70667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162560</xdr:rowOff>
    </xdr:from>
    <xdr:to>
      <xdr:col>41</xdr:col>
      <xdr:colOff>101600</xdr:colOff>
      <xdr:row>41</xdr:row>
      <xdr:rowOff>92710</xdr:rowOff>
    </xdr:to>
    <xdr:sp macro="" textlink="">
      <xdr:nvSpPr>
        <xdr:cNvPr id="135" name="楕円 134">
          <a:extLst>
            <a:ext uri="{FF2B5EF4-FFF2-40B4-BE49-F238E27FC236}">
              <a16:creationId xmlns:a16="http://schemas.microsoft.com/office/drawing/2014/main" id="{32B112D4-CFA6-41EA-8C60-00D88754A282}"/>
            </a:ext>
          </a:extLst>
        </xdr:cNvPr>
        <xdr:cNvSpPr/>
      </xdr:nvSpPr>
      <xdr:spPr>
        <a:xfrm>
          <a:off x="7810500" y="702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37338</xdr:rowOff>
    </xdr:from>
    <xdr:to>
      <xdr:col>45</xdr:col>
      <xdr:colOff>177800</xdr:colOff>
      <xdr:row>41</xdr:row>
      <xdr:rowOff>41910</xdr:rowOff>
    </xdr:to>
    <xdr:cxnSp macro="">
      <xdr:nvCxnSpPr>
        <xdr:cNvPr id="136" name="直線コネクタ 135">
          <a:extLst>
            <a:ext uri="{FF2B5EF4-FFF2-40B4-BE49-F238E27FC236}">
              <a16:creationId xmlns:a16="http://schemas.microsoft.com/office/drawing/2014/main" id="{04A5FB9B-1F51-4D54-9077-4B1B953B22CE}"/>
            </a:ext>
          </a:extLst>
        </xdr:cNvPr>
        <xdr:cNvCxnSpPr/>
      </xdr:nvCxnSpPr>
      <xdr:spPr>
        <a:xfrm flipV="1">
          <a:off x="7861300" y="706678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162560</xdr:rowOff>
    </xdr:from>
    <xdr:to>
      <xdr:col>36</xdr:col>
      <xdr:colOff>165100</xdr:colOff>
      <xdr:row>41</xdr:row>
      <xdr:rowOff>92710</xdr:rowOff>
    </xdr:to>
    <xdr:sp macro="" textlink="">
      <xdr:nvSpPr>
        <xdr:cNvPr id="137" name="楕円 136">
          <a:extLst>
            <a:ext uri="{FF2B5EF4-FFF2-40B4-BE49-F238E27FC236}">
              <a16:creationId xmlns:a16="http://schemas.microsoft.com/office/drawing/2014/main" id="{44BF5831-611B-46CB-972C-EEE78F329C3A}"/>
            </a:ext>
          </a:extLst>
        </xdr:cNvPr>
        <xdr:cNvSpPr/>
      </xdr:nvSpPr>
      <xdr:spPr>
        <a:xfrm>
          <a:off x="6921500" y="702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41910</xdr:rowOff>
    </xdr:from>
    <xdr:to>
      <xdr:col>41</xdr:col>
      <xdr:colOff>50800</xdr:colOff>
      <xdr:row>41</xdr:row>
      <xdr:rowOff>41910</xdr:rowOff>
    </xdr:to>
    <xdr:cxnSp macro="">
      <xdr:nvCxnSpPr>
        <xdr:cNvPr id="138" name="直線コネクタ 137">
          <a:extLst>
            <a:ext uri="{FF2B5EF4-FFF2-40B4-BE49-F238E27FC236}">
              <a16:creationId xmlns:a16="http://schemas.microsoft.com/office/drawing/2014/main" id="{BE5DF870-F1B8-4280-A855-0A938825FC22}"/>
            </a:ext>
          </a:extLst>
        </xdr:cNvPr>
        <xdr:cNvCxnSpPr/>
      </xdr:nvCxnSpPr>
      <xdr:spPr>
        <a:xfrm>
          <a:off x="6972300" y="70713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72661</xdr:rowOff>
    </xdr:from>
    <xdr:ext cx="469744" cy="259045"/>
    <xdr:sp macro="" textlink="">
      <xdr:nvSpPr>
        <xdr:cNvPr id="139" name="n_1aveValue【図書館】&#10;一人当たり面積">
          <a:extLst>
            <a:ext uri="{FF2B5EF4-FFF2-40B4-BE49-F238E27FC236}">
              <a16:creationId xmlns:a16="http://schemas.microsoft.com/office/drawing/2014/main" id="{4B7ECE96-724B-49A3-ACED-41A028B738EF}"/>
            </a:ext>
          </a:extLst>
        </xdr:cNvPr>
        <xdr:cNvSpPr txBox="1"/>
      </xdr:nvSpPr>
      <xdr:spPr>
        <a:xfrm>
          <a:off x="9391727" y="6416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81805</xdr:rowOff>
    </xdr:from>
    <xdr:ext cx="469744" cy="259045"/>
    <xdr:sp macro="" textlink="">
      <xdr:nvSpPr>
        <xdr:cNvPr id="140" name="n_2aveValue【図書館】&#10;一人当たり面積">
          <a:extLst>
            <a:ext uri="{FF2B5EF4-FFF2-40B4-BE49-F238E27FC236}">
              <a16:creationId xmlns:a16="http://schemas.microsoft.com/office/drawing/2014/main" id="{657B45B6-A301-4B63-8E6B-072A14E2D00D}"/>
            </a:ext>
          </a:extLst>
        </xdr:cNvPr>
        <xdr:cNvSpPr txBox="1"/>
      </xdr:nvSpPr>
      <xdr:spPr>
        <a:xfrm>
          <a:off x="8515427" y="642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95521</xdr:rowOff>
    </xdr:from>
    <xdr:ext cx="469744" cy="259045"/>
    <xdr:sp macro="" textlink="">
      <xdr:nvSpPr>
        <xdr:cNvPr id="141" name="n_3aveValue【図書館】&#10;一人当たり面積">
          <a:extLst>
            <a:ext uri="{FF2B5EF4-FFF2-40B4-BE49-F238E27FC236}">
              <a16:creationId xmlns:a16="http://schemas.microsoft.com/office/drawing/2014/main" id="{502963D1-E04D-4E17-BB67-674C5DB1F9CC}"/>
            </a:ext>
          </a:extLst>
        </xdr:cNvPr>
        <xdr:cNvSpPr txBox="1"/>
      </xdr:nvSpPr>
      <xdr:spPr>
        <a:xfrm>
          <a:off x="7626427" y="6439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113809</xdr:rowOff>
    </xdr:from>
    <xdr:ext cx="469744" cy="259045"/>
    <xdr:sp macro="" textlink="">
      <xdr:nvSpPr>
        <xdr:cNvPr id="142" name="n_4aveValue【図書館】&#10;一人当たり面積">
          <a:extLst>
            <a:ext uri="{FF2B5EF4-FFF2-40B4-BE49-F238E27FC236}">
              <a16:creationId xmlns:a16="http://schemas.microsoft.com/office/drawing/2014/main" id="{598420BA-8343-4709-AD5F-4B06CFA2DB4D}"/>
            </a:ext>
          </a:extLst>
        </xdr:cNvPr>
        <xdr:cNvSpPr txBox="1"/>
      </xdr:nvSpPr>
      <xdr:spPr>
        <a:xfrm>
          <a:off x="6737427" y="6457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79265</xdr:rowOff>
    </xdr:from>
    <xdr:ext cx="469744" cy="259045"/>
    <xdr:sp macro="" textlink="">
      <xdr:nvSpPr>
        <xdr:cNvPr id="143" name="n_1mainValue【図書館】&#10;一人当たり面積">
          <a:extLst>
            <a:ext uri="{FF2B5EF4-FFF2-40B4-BE49-F238E27FC236}">
              <a16:creationId xmlns:a16="http://schemas.microsoft.com/office/drawing/2014/main" id="{47C4C35D-A0D4-42F0-83DB-B994F3DF25BA}"/>
            </a:ext>
          </a:extLst>
        </xdr:cNvPr>
        <xdr:cNvSpPr txBox="1"/>
      </xdr:nvSpPr>
      <xdr:spPr>
        <a:xfrm>
          <a:off x="9391727" y="7108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79265</xdr:rowOff>
    </xdr:from>
    <xdr:ext cx="469744" cy="259045"/>
    <xdr:sp macro="" textlink="">
      <xdr:nvSpPr>
        <xdr:cNvPr id="144" name="n_2mainValue【図書館】&#10;一人当たり面積">
          <a:extLst>
            <a:ext uri="{FF2B5EF4-FFF2-40B4-BE49-F238E27FC236}">
              <a16:creationId xmlns:a16="http://schemas.microsoft.com/office/drawing/2014/main" id="{3A80D28C-8E1F-4D75-9CF3-A3171CC0FE60}"/>
            </a:ext>
          </a:extLst>
        </xdr:cNvPr>
        <xdr:cNvSpPr txBox="1"/>
      </xdr:nvSpPr>
      <xdr:spPr>
        <a:xfrm>
          <a:off x="8515427" y="7108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83837</xdr:rowOff>
    </xdr:from>
    <xdr:ext cx="469744" cy="259045"/>
    <xdr:sp macro="" textlink="">
      <xdr:nvSpPr>
        <xdr:cNvPr id="145" name="n_3mainValue【図書館】&#10;一人当たり面積">
          <a:extLst>
            <a:ext uri="{FF2B5EF4-FFF2-40B4-BE49-F238E27FC236}">
              <a16:creationId xmlns:a16="http://schemas.microsoft.com/office/drawing/2014/main" id="{E3B19FCB-2BC5-49E0-A0A2-BE1D32BAD4C2}"/>
            </a:ext>
          </a:extLst>
        </xdr:cNvPr>
        <xdr:cNvSpPr txBox="1"/>
      </xdr:nvSpPr>
      <xdr:spPr>
        <a:xfrm>
          <a:off x="7626427" y="711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83837</xdr:rowOff>
    </xdr:from>
    <xdr:ext cx="469744" cy="259045"/>
    <xdr:sp macro="" textlink="">
      <xdr:nvSpPr>
        <xdr:cNvPr id="146" name="n_4mainValue【図書館】&#10;一人当たり面積">
          <a:extLst>
            <a:ext uri="{FF2B5EF4-FFF2-40B4-BE49-F238E27FC236}">
              <a16:creationId xmlns:a16="http://schemas.microsoft.com/office/drawing/2014/main" id="{FE8F9E5D-6DEC-4826-8CB8-38190B283D94}"/>
            </a:ext>
          </a:extLst>
        </xdr:cNvPr>
        <xdr:cNvSpPr txBox="1"/>
      </xdr:nvSpPr>
      <xdr:spPr>
        <a:xfrm>
          <a:off x="6737427" y="711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75D1AE6D-C7DD-453A-B901-FCDD4ADD0FD7}"/>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E1F6B89A-36BD-4CCF-A101-4CCA26263E64}"/>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5E8B6F8E-CD67-484E-B7B5-E829201ED5A6}"/>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2EDA2D64-E513-4DD2-9247-D469F79883F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C257E7B0-DB71-43C5-A559-D24788D7F9AE}"/>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F64C88B9-D91E-453B-B088-51760283B5C2}"/>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6D944B5F-D657-413E-8286-A625A3F4EC26}"/>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BE2BF65C-4571-4D63-8865-0DBE38B35F84}"/>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BE4FC66F-728C-4919-A351-F169F42A19C6}"/>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A36DCA82-27AF-46FF-B68D-E2DD97A180EF}"/>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5BDD4514-4C59-41C1-BA7E-898BAAC02EF5}"/>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a:extLst>
            <a:ext uri="{FF2B5EF4-FFF2-40B4-BE49-F238E27FC236}">
              <a16:creationId xmlns:a16="http://schemas.microsoft.com/office/drawing/2014/main" id="{BCA42582-6F5E-4097-9FE1-1A4D4B79CEF8}"/>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a:extLst>
            <a:ext uri="{FF2B5EF4-FFF2-40B4-BE49-F238E27FC236}">
              <a16:creationId xmlns:a16="http://schemas.microsoft.com/office/drawing/2014/main" id="{79E87343-EBDD-4B37-9EB3-F90DECB27364}"/>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a:extLst>
            <a:ext uri="{FF2B5EF4-FFF2-40B4-BE49-F238E27FC236}">
              <a16:creationId xmlns:a16="http://schemas.microsoft.com/office/drawing/2014/main" id="{37A74C72-83A9-438F-B192-9564DB52AA7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a:extLst>
            <a:ext uri="{FF2B5EF4-FFF2-40B4-BE49-F238E27FC236}">
              <a16:creationId xmlns:a16="http://schemas.microsoft.com/office/drawing/2014/main" id="{FA58D076-2B33-4735-9701-57ED567547E6}"/>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a:extLst>
            <a:ext uri="{FF2B5EF4-FFF2-40B4-BE49-F238E27FC236}">
              <a16:creationId xmlns:a16="http://schemas.microsoft.com/office/drawing/2014/main" id="{DB6466B2-0F9A-449B-83CF-5D018BC65C5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a:extLst>
            <a:ext uri="{FF2B5EF4-FFF2-40B4-BE49-F238E27FC236}">
              <a16:creationId xmlns:a16="http://schemas.microsoft.com/office/drawing/2014/main" id="{19BF4A13-1F96-4932-A4FF-66C4C70A5724}"/>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a:extLst>
            <a:ext uri="{FF2B5EF4-FFF2-40B4-BE49-F238E27FC236}">
              <a16:creationId xmlns:a16="http://schemas.microsoft.com/office/drawing/2014/main" id="{49C9A3E9-2D9F-48AC-8F5F-E55026073EBC}"/>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a:extLst>
            <a:ext uri="{FF2B5EF4-FFF2-40B4-BE49-F238E27FC236}">
              <a16:creationId xmlns:a16="http://schemas.microsoft.com/office/drawing/2014/main" id="{097DC0C0-0F17-4BEC-A2F1-74E59BA284A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a:extLst>
            <a:ext uri="{FF2B5EF4-FFF2-40B4-BE49-F238E27FC236}">
              <a16:creationId xmlns:a16="http://schemas.microsoft.com/office/drawing/2014/main" id="{8437D1D7-563D-4A67-9A7B-B92B262A3732}"/>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a:extLst>
            <a:ext uri="{FF2B5EF4-FFF2-40B4-BE49-F238E27FC236}">
              <a16:creationId xmlns:a16="http://schemas.microsoft.com/office/drawing/2014/main" id="{8B7EE82A-F99B-497D-A029-F148ADDEFC45}"/>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a:extLst>
            <a:ext uri="{FF2B5EF4-FFF2-40B4-BE49-F238E27FC236}">
              <a16:creationId xmlns:a16="http://schemas.microsoft.com/office/drawing/2014/main" id="{9153E3ED-B047-4193-9813-6787C3EA6AEE}"/>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a:extLst>
            <a:ext uri="{FF2B5EF4-FFF2-40B4-BE49-F238E27FC236}">
              <a16:creationId xmlns:a16="http://schemas.microsoft.com/office/drawing/2014/main" id="{32953898-971F-4114-BF77-AFE56D67AEF8}"/>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a:extLst>
            <a:ext uri="{FF2B5EF4-FFF2-40B4-BE49-F238E27FC236}">
              <a16:creationId xmlns:a16="http://schemas.microsoft.com/office/drawing/2014/main" id="{7567778B-C029-4363-A9AA-3430927BFA8A}"/>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59055</xdr:rowOff>
    </xdr:from>
    <xdr:to>
      <xdr:col>24</xdr:col>
      <xdr:colOff>62865</xdr:colOff>
      <xdr:row>64</xdr:row>
      <xdr:rowOff>76200</xdr:rowOff>
    </xdr:to>
    <xdr:cxnSp macro="">
      <xdr:nvCxnSpPr>
        <xdr:cNvPr id="171" name="直線コネクタ 170">
          <a:extLst>
            <a:ext uri="{FF2B5EF4-FFF2-40B4-BE49-F238E27FC236}">
              <a16:creationId xmlns:a16="http://schemas.microsoft.com/office/drawing/2014/main" id="{2FEBCFF5-DA32-4ED2-AEC5-985A1659BF82}"/>
            </a:ext>
          </a:extLst>
        </xdr:cNvPr>
        <xdr:cNvCxnSpPr/>
      </xdr:nvCxnSpPr>
      <xdr:spPr>
        <a:xfrm flipV="1">
          <a:off x="4634865" y="9660255"/>
          <a:ext cx="0" cy="1388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2" name="【体育館・プール】&#10;有形固定資産減価償却率最小値テキスト">
          <a:extLst>
            <a:ext uri="{FF2B5EF4-FFF2-40B4-BE49-F238E27FC236}">
              <a16:creationId xmlns:a16="http://schemas.microsoft.com/office/drawing/2014/main" id="{0F5557DE-8CF3-4218-B1B9-9F2916E84817}"/>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3" name="直線コネクタ 172">
          <a:extLst>
            <a:ext uri="{FF2B5EF4-FFF2-40B4-BE49-F238E27FC236}">
              <a16:creationId xmlns:a16="http://schemas.microsoft.com/office/drawing/2014/main" id="{060CCDD7-1D7D-4D06-B425-B419E67E3AC0}"/>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5732</xdr:rowOff>
    </xdr:from>
    <xdr:ext cx="405111" cy="259045"/>
    <xdr:sp macro="" textlink="">
      <xdr:nvSpPr>
        <xdr:cNvPr id="174" name="【体育館・プール】&#10;有形固定資産減価償却率最大値テキスト">
          <a:extLst>
            <a:ext uri="{FF2B5EF4-FFF2-40B4-BE49-F238E27FC236}">
              <a16:creationId xmlns:a16="http://schemas.microsoft.com/office/drawing/2014/main" id="{0A3857F6-70B7-4116-8B6A-DFA9F7706918}"/>
            </a:ext>
          </a:extLst>
        </xdr:cNvPr>
        <xdr:cNvSpPr txBox="1"/>
      </xdr:nvSpPr>
      <xdr:spPr>
        <a:xfrm>
          <a:off x="4673600" y="9435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59055</xdr:rowOff>
    </xdr:from>
    <xdr:to>
      <xdr:col>24</xdr:col>
      <xdr:colOff>152400</xdr:colOff>
      <xdr:row>56</xdr:row>
      <xdr:rowOff>59055</xdr:rowOff>
    </xdr:to>
    <xdr:cxnSp macro="">
      <xdr:nvCxnSpPr>
        <xdr:cNvPr id="175" name="直線コネクタ 174">
          <a:extLst>
            <a:ext uri="{FF2B5EF4-FFF2-40B4-BE49-F238E27FC236}">
              <a16:creationId xmlns:a16="http://schemas.microsoft.com/office/drawing/2014/main" id="{5723807D-D4D3-41FF-A1F4-D62791DBEC11}"/>
            </a:ext>
          </a:extLst>
        </xdr:cNvPr>
        <xdr:cNvCxnSpPr/>
      </xdr:nvCxnSpPr>
      <xdr:spPr>
        <a:xfrm>
          <a:off x="4546600" y="9660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53992</xdr:rowOff>
    </xdr:from>
    <xdr:ext cx="405111" cy="259045"/>
    <xdr:sp macro="" textlink="">
      <xdr:nvSpPr>
        <xdr:cNvPr id="176" name="【体育館・プール】&#10;有形固定資産減価償却率平均値テキスト">
          <a:extLst>
            <a:ext uri="{FF2B5EF4-FFF2-40B4-BE49-F238E27FC236}">
              <a16:creationId xmlns:a16="http://schemas.microsoft.com/office/drawing/2014/main" id="{ABE51E33-4C20-4AB7-A66D-72C9BD2C5EFB}"/>
            </a:ext>
          </a:extLst>
        </xdr:cNvPr>
        <xdr:cNvSpPr txBox="1"/>
      </xdr:nvSpPr>
      <xdr:spPr>
        <a:xfrm>
          <a:off x="4673600" y="103409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31115</xdr:rowOff>
    </xdr:from>
    <xdr:to>
      <xdr:col>24</xdr:col>
      <xdr:colOff>114300</xdr:colOff>
      <xdr:row>61</xdr:row>
      <xdr:rowOff>132715</xdr:rowOff>
    </xdr:to>
    <xdr:sp macro="" textlink="">
      <xdr:nvSpPr>
        <xdr:cNvPr id="177" name="フローチャート: 判断 176">
          <a:extLst>
            <a:ext uri="{FF2B5EF4-FFF2-40B4-BE49-F238E27FC236}">
              <a16:creationId xmlns:a16="http://schemas.microsoft.com/office/drawing/2014/main" id="{9B8EAD76-F86B-4608-8B4C-934C4F321443}"/>
            </a:ext>
          </a:extLst>
        </xdr:cNvPr>
        <xdr:cNvSpPr/>
      </xdr:nvSpPr>
      <xdr:spPr>
        <a:xfrm>
          <a:off x="4584700" y="1048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6350</xdr:rowOff>
    </xdr:from>
    <xdr:to>
      <xdr:col>20</xdr:col>
      <xdr:colOff>38100</xdr:colOff>
      <xdr:row>61</xdr:row>
      <xdr:rowOff>107950</xdr:rowOff>
    </xdr:to>
    <xdr:sp macro="" textlink="">
      <xdr:nvSpPr>
        <xdr:cNvPr id="178" name="フローチャート: 判断 177">
          <a:extLst>
            <a:ext uri="{FF2B5EF4-FFF2-40B4-BE49-F238E27FC236}">
              <a16:creationId xmlns:a16="http://schemas.microsoft.com/office/drawing/2014/main" id="{90958E67-E0C2-4BDD-8C7A-8358FDD5B26D}"/>
            </a:ext>
          </a:extLst>
        </xdr:cNvPr>
        <xdr:cNvSpPr/>
      </xdr:nvSpPr>
      <xdr:spPr>
        <a:xfrm>
          <a:off x="3746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120650</xdr:rowOff>
    </xdr:from>
    <xdr:to>
      <xdr:col>15</xdr:col>
      <xdr:colOff>101600</xdr:colOff>
      <xdr:row>61</xdr:row>
      <xdr:rowOff>50800</xdr:rowOff>
    </xdr:to>
    <xdr:sp macro="" textlink="">
      <xdr:nvSpPr>
        <xdr:cNvPr id="179" name="フローチャート: 判断 178">
          <a:extLst>
            <a:ext uri="{FF2B5EF4-FFF2-40B4-BE49-F238E27FC236}">
              <a16:creationId xmlns:a16="http://schemas.microsoft.com/office/drawing/2014/main" id="{7599E1D1-4728-4B2B-96F0-90924724D9CB}"/>
            </a:ext>
          </a:extLst>
        </xdr:cNvPr>
        <xdr:cNvSpPr/>
      </xdr:nvSpPr>
      <xdr:spPr>
        <a:xfrm>
          <a:off x="2857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78740</xdr:rowOff>
    </xdr:from>
    <xdr:to>
      <xdr:col>10</xdr:col>
      <xdr:colOff>165100</xdr:colOff>
      <xdr:row>61</xdr:row>
      <xdr:rowOff>8890</xdr:rowOff>
    </xdr:to>
    <xdr:sp macro="" textlink="">
      <xdr:nvSpPr>
        <xdr:cNvPr id="180" name="フローチャート: 判断 179">
          <a:extLst>
            <a:ext uri="{FF2B5EF4-FFF2-40B4-BE49-F238E27FC236}">
              <a16:creationId xmlns:a16="http://schemas.microsoft.com/office/drawing/2014/main" id="{A6C94373-8F86-4108-B96F-ECC993B6A25F}"/>
            </a:ext>
          </a:extLst>
        </xdr:cNvPr>
        <xdr:cNvSpPr/>
      </xdr:nvSpPr>
      <xdr:spPr>
        <a:xfrm>
          <a:off x="1968500" y="1036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164465</xdr:rowOff>
    </xdr:from>
    <xdr:to>
      <xdr:col>6</xdr:col>
      <xdr:colOff>38100</xdr:colOff>
      <xdr:row>61</xdr:row>
      <xdr:rowOff>94615</xdr:rowOff>
    </xdr:to>
    <xdr:sp macro="" textlink="">
      <xdr:nvSpPr>
        <xdr:cNvPr id="181" name="フローチャート: 判断 180">
          <a:extLst>
            <a:ext uri="{FF2B5EF4-FFF2-40B4-BE49-F238E27FC236}">
              <a16:creationId xmlns:a16="http://schemas.microsoft.com/office/drawing/2014/main" id="{4870C1FA-B4F2-4BCD-87D4-E9BEF579A051}"/>
            </a:ext>
          </a:extLst>
        </xdr:cNvPr>
        <xdr:cNvSpPr/>
      </xdr:nvSpPr>
      <xdr:spPr>
        <a:xfrm>
          <a:off x="1079500" y="1045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530F0DDA-F86C-4C3D-900E-3EA5570F1FB2}"/>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35A79582-8C50-45AC-8375-A51C79A89DD6}"/>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7C5D2F11-D3DD-49E1-8C1A-6F3D6EB667DE}"/>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87513A47-1470-4D98-A6C2-4A7A83D8E79D}"/>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BCFFD232-D151-4939-AFFF-818B4E55D20B}"/>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64</xdr:row>
      <xdr:rowOff>25400</xdr:rowOff>
    </xdr:from>
    <xdr:to>
      <xdr:col>24</xdr:col>
      <xdr:colOff>114300</xdr:colOff>
      <xdr:row>64</xdr:row>
      <xdr:rowOff>127000</xdr:rowOff>
    </xdr:to>
    <xdr:sp macro="" textlink="">
      <xdr:nvSpPr>
        <xdr:cNvPr id="187" name="楕円 186">
          <a:extLst>
            <a:ext uri="{FF2B5EF4-FFF2-40B4-BE49-F238E27FC236}">
              <a16:creationId xmlns:a16="http://schemas.microsoft.com/office/drawing/2014/main" id="{4A9E720B-AA2F-43E4-892F-B88F8977A7BE}"/>
            </a:ext>
          </a:extLst>
        </xdr:cNvPr>
        <xdr:cNvSpPr/>
      </xdr:nvSpPr>
      <xdr:spPr>
        <a:xfrm>
          <a:off x="4584700" y="1099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111777</xdr:rowOff>
    </xdr:from>
    <xdr:ext cx="469744" cy="259045"/>
    <xdr:sp macro="" textlink="">
      <xdr:nvSpPr>
        <xdr:cNvPr id="188" name="【体育館・プール】&#10;有形固定資産減価償却率該当値テキスト">
          <a:extLst>
            <a:ext uri="{FF2B5EF4-FFF2-40B4-BE49-F238E27FC236}">
              <a16:creationId xmlns:a16="http://schemas.microsoft.com/office/drawing/2014/main" id="{4AD099BA-25CD-4161-9EB5-8ED4CA650B9C}"/>
            </a:ext>
          </a:extLst>
        </xdr:cNvPr>
        <xdr:cNvSpPr txBox="1"/>
      </xdr:nvSpPr>
      <xdr:spPr>
        <a:xfrm>
          <a:off x="4673600" y="1091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64</xdr:row>
      <xdr:rowOff>25400</xdr:rowOff>
    </xdr:from>
    <xdr:to>
      <xdr:col>20</xdr:col>
      <xdr:colOff>38100</xdr:colOff>
      <xdr:row>64</xdr:row>
      <xdr:rowOff>127000</xdr:rowOff>
    </xdr:to>
    <xdr:sp macro="" textlink="">
      <xdr:nvSpPr>
        <xdr:cNvPr id="189" name="楕円 188">
          <a:extLst>
            <a:ext uri="{FF2B5EF4-FFF2-40B4-BE49-F238E27FC236}">
              <a16:creationId xmlns:a16="http://schemas.microsoft.com/office/drawing/2014/main" id="{8F606853-1F23-489D-B7CF-C36BA2A555BE}"/>
            </a:ext>
          </a:extLst>
        </xdr:cNvPr>
        <xdr:cNvSpPr/>
      </xdr:nvSpPr>
      <xdr:spPr>
        <a:xfrm>
          <a:off x="3746500" y="1099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64</xdr:row>
      <xdr:rowOff>76200</xdr:rowOff>
    </xdr:from>
    <xdr:to>
      <xdr:col>24</xdr:col>
      <xdr:colOff>63500</xdr:colOff>
      <xdr:row>64</xdr:row>
      <xdr:rowOff>76200</xdr:rowOff>
    </xdr:to>
    <xdr:cxnSp macro="">
      <xdr:nvCxnSpPr>
        <xdr:cNvPr id="190" name="直線コネクタ 189">
          <a:extLst>
            <a:ext uri="{FF2B5EF4-FFF2-40B4-BE49-F238E27FC236}">
              <a16:creationId xmlns:a16="http://schemas.microsoft.com/office/drawing/2014/main" id="{F8C302CC-FFF9-4D9A-AA22-7BCF42C773A8}"/>
            </a:ext>
          </a:extLst>
        </xdr:cNvPr>
        <xdr:cNvCxnSpPr/>
      </xdr:nvCxnSpPr>
      <xdr:spPr>
        <a:xfrm>
          <a:off x="3797300" y="1104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64</xdr:row>
      <xdr:rowOff>25400</xdr:rowOff>
    </xdr:from>
    <xdr:to>
      <xdr:col>15</xdr:col>
      <xdr:colOff>101600</xdr:colOff>
      <xdr:row>64</xdr:row>
      <xdr:rowOff>127000</xdr:rowOff>
    </xdr:to>
    <xdr:sp macro="" textlink="">
      <xdr:nvSpPr>
        <xdr:cNvPr id="191" name="楕円 190">
          <a:extLst>
            <a:ext uri="{FF2B5EF4-FFF2-40B4-BE49-F238E27FC236}">
              <a16:creationId xmlns:a16="http://schemas.microsoft.com/office/drawing/2014/main" id="{361322DC-490C-493E-A224-78E348DC719D}"/>
            </a:ext>
          </a:extLst>
        </xdr:cNvPr>
        <xdr:cNvSpPr/>
      </xdr:nvSpPr>
      <xdr:spPr>
        <a:xfrm>
          <a:off x="2857500" y="1099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64</xdr:row>
      <xdr:rowOff>76200</xdr:rowOff>
    </xdr:from>
    <xdr:to>
      <xdr:col>19</xdr:col>
      <xdr:colOff>177800</xdr:colOff>
      <xdr:row>64</xdr:row>
      <xdr:rowOff>76200</xdr:rowOff>
    </xdr:to>
    <xdr:cxnSp macro="">
      <xdr:nvCxnSpPr>
        <xdr:cNvPr id="192" name="直線コネクタ 191">
          <a:extLst>
            <a:ext uri="{FF2B5EF4-FFF2-40B4-BE49-F238E27FC236}">
              <a16:creationId xmlns:a16="http://schemas.microsoft.com/office/drawing/2014/main" id="{4DB91FC1-184B-421E-8243-2F1E730E5DF3}"/>
            </a:ext>
          </a:extLst>
        </xdr:cNvPr>
        <xdr:cNvCxnSpPr/>
      </xdr:nvCxnSpPr>
      <xdr:spPr>
        <a:xfrm>
          <a:off x="2908300" y="1104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64</xdr:row>
      <xdr:rowOff>25400</xdr:rowOff>
    </xdr:from>
    <xdr:to>
      <xdr:col>10</xdr:col>
      <xdr:colOff>165100</xdr:colOff>
      <xdr:row>64</xdr:row>
      <xdr:rowOff>127000</xdr:rowOff>
    </xdr:to>
    <xdr:sp macro="" textlink="">
      <xdr:nvSpPr>
        <xdr:cNvPr id="193" name="楕円 192">
          <a:extLst>
            <a:ext uri="{FF2B5EF4-FFF2-40B4-BE49-F238E27FC236}">
              <a16:creationId xmlns:a16="http://schemas.microsoft.com/office/drawing/2014/main" id="{29500D50-1E2F-4033-A72F-6452414046A3}"/>
            </a:ext>
          </a:extLst>
        </xdr:cNvPr>
        <xdr:cNvSpPr/>
      </xdr:nvSpPr>
      <xdr:spPr>
        <a:xfrm>
          <a:off x="1968500" y="1099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64</xdr:row>
      <xdr:rowOff>76200</xdr:rowOff>
    </xdr:from>
    <xdr:to>
      <xdr:col>15</xdr:col>
      <xdr:colOff>50800</xdr:colOff>
      <xdr:row>64</xdr:row>
      <xdr:rowOff>76200</xdr:rowOff>
    </xdr:to>
    <xdr:cxnSp macro="">
      <xdr:nvCxnSpPr>
        <xdr:cNvPr id="194" name="直線コネクタ 193">
          <a:extLst>
            <a:ext uri="{FF2B5EF4-FFF2-40B4-BE49-F238E27FC236}">
              <a16:creationId xmlns:a16="http://schemas.microsoft.com/office/drawing/2014/main" id="{F177FB84-4743-4F07-9718-3B545AF6A3E4}"/>
            </a:ext>
          </a:extLst>
        </xdr:cNvPr>
        <xdr:cNvCxnSpPr/>
      </xdr:nvCxnSpPr>
      <xdr:spPr>
        <a:xfrm>
          <a:off x="2019300" y="1104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64</xdr:row>
      <xdr:rowOff>25400</xdr:rowOff>
    </xdr:from>
    <xdr:to>
      <xdr:col>6</xdr:col>
      <xdr:colOff>38100</xdr:colOff>
      <xdr:row>64</xdr:row>
      <xdr:rowOff>127000</xdr:rowOff>
    </xdr:to>
    <xdr:sp macro="" textlink="">
      <xdr:nvSpPr>
        <xdr:cNvPr id="195" name="楕円 194">
          <a:extLst>
            <a:ext uri="{FF2B5EF4-FFF2-40B4-BE49-F238E27FC236}">
              <a16:creationId xmlns:a16="http://schemas.microsoft.com/office/drawing/2014/main" id="{2B06D44A-4421-46E7-8D7C-AC097CA1E77E}"/>
            </a:ext>
          </a:extLst>
        </xdr:cNvPr>
        <xdr:cNvSpPr/>
      </xdr:nvSpPr>
      <xdr:spPr>
        <a:xfrm>
          <a:off x="1079500" y="1099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64</xdr:row>
      <xdr:rowOff>76200</xdr:rowOff>
    </xdr:from>
    <xdr:to>
      <xdr:col>10</xdr:col>
      <xdr:colOff>114300</xdr:colOff>
      <xdr:row>64</xdr:row>
      <xdr:rowOff>76200</xdr:rowOff>
    </xdr:to>
    <xdr:cxnSp macro="">
      <xdr:nvCxnSpPr>
        <xdr:cNvPr id="196" name="直線コネクタ 195">
          <a:extLst>
            <a:ext uri="{FF2B5EF4-FFF2-40B4-BE49-F238E27FC236}">
              <a16:creationId xmlns:a16="http://schemas.microsoft.com/office/drawing/2014/main" id="{8B0072D0-1D2E-4B3F-AD9F-0546D9887BBB}"/>
            </a:ext>
          </a:extLst>
        </xdr:cNvPr>
        <xdr:cNvCxnSpPr/>
      </xdr:nvCxnSpPr>
      <xdr:spPr>
        <a:xfrm>
          <a:off x="1130300" y="1104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124477</xdr:rowOff>
    </xdr:from>
    <xdr:ext cx="405111" cy="259045"/>
    <xdr:sp macro="" textlink="">
      <xdr:nvSpPr>
        <xdr:cNvPr id="197" name="n_1aveValue【体育館・プール】&#10;有形固定資産減価償却率">
          <a:extLst>
            <a:ext uri="{FF2B5EF4-FFF2-40B4-BE49-F238E27FC236}">
              <a16:creationId xmlns:a16="http://schemas.microsoft.com/office/drawing/2014/main" id="{0190BBBE-3513-4103-8771-E6426893DD84}"/>
            </a:ext>
          </a:extLst>
        </xdr:cNvPr>
        <xdr:cNvSpPr txBox="1"/>
      </xdr:nvSpPr>
      <xdr:spPr>
        <a:xfrm>
          <a:off x="3582044" y="1024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67327</xdr:rowOff>
    </xdr:from>
    <xdr:ext cx="405111" cy="259045"/>
    <xdr:sp macro="" textlink="">
      <xdr:nvSpPr>
        <xdr:cNvPr id="198" name="n_2aveValue【体育館・プール】&#10;有形固定資産減価償却率">
          <a:extLst>
            <a:ext uri="{FF2B5EF4-FFF2-40B4-BE49-F238E27FC236}">
              <a16:creationId xmlns:a16="http://schemas.microsoft.com/office/drawing/2014/main" id="{E863928D-3A52-4C26-AF41-5D29F3BD40BF}"/>
            </a:ext>
          </a:extLst>
        </xdr:cNvPr>
        <xdr:cNvSpPr txBox="1"/>
      </xdr:nvSpPr>
      <xdr:spPr>
        <a:xfrm>
          <a:off x="2705744" y="1018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25417</xdr:rowOff>
    </xdr:from>
    <xdr:ext cx="405111" cy="259045"/>
    <xdr:sp macro="" textlink="">
      <xdr:nvSpPr>
        <xdr:cNvPr id="199" name="n_3aveValue【体育館・プール】&#10;有形固定資産減価償却率">
          <a:extLst>
            <a:ext uri="{FF2B5EF4-FFF2-40B4-BE49-F238E27FC236}">
              <a16:creationId xmlns:a16="http://schemas.microsoft.com/office/drawing/2014/main" id="{D7605B00-BE10-431F-9F09-EF3B12BF54EE}"/>
            </a:ext>
          </a:extLst>
        </xdr:cNvPr>
        <xdr:cNvSpPr txBox="1"/>
      </xdr:nvSpPr>
      <xdr:spPr>
        <a:xfrm>
          <a:off x="1816744" y="10140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111142</xdr:rowOff>
    </xdr:from>
    <xdr:ext cx="405111" cy="259045"/>
    <xdr:sp macro="" textlink="">
      <xdr:nvSpPr>
        <xdr:cNvPr id="200" name="n_4aveValue【体育館・プール】&#10;有形固定資産減価償却率">
          <a:extLst>
            <a:ext uri="{FF2B5EF4-FFF2-40B4-BE49-F238E27FC236}">
              <a16:creationId xmlns:a16="http://schemas.microsoft.com/office/drawing/2014/main" id="{7EB3F28B-B4ED-4BA2-9271-3514CF0C0DF1}"/>
            </a:ext>
          </a:extLst>
        </xdr:cNvPr>
        <xdr:cNvSpPr txBox="1"/>
      </xdr:nvSpPr>
      <xdr:spPr>
        <a:xfrm>
          <a:off x="927744" y="10226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64</xdr:row>
      <xdr:rowOff>118127</xdr:rowOff>
    </xdr:from>
    <xdr:ext cx="469744" cy="259045"/>
    <xdr:sp macro="" textlink="">
      <xdr:nvSpPr>
        <xdr:cNvPr id="201" name="n_1mainValue【体育館・プール】&#10;有形固定資産減価償却率">
          <a:extLst>
            <a:ext uri="{FF2B5EF4-FFF2-40B4-BE49-F238E27FC236}">
              <a16:creationId xmlns:a16="http://schemas.microsoft.com/office/drawing/2014/main" id="{1721B7F5-0B92-45BB-9597-FC108E2A7CA6}"/>
            </a:ext>
          </a:extLst>
        </xdr:cNvPr>
        <xdr:cNvSpPr txBox="1"/>
      </xdr:nvSpPr>
      <xdr:spPr>
        <a:xfrm>
          <a:off x="3549727" y="1109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64</xdr:row>
      <xdr:rowOff>118127</xdr:rowOff>
    </xdr:from>
    <xdr:ext cx="469744" cy="259045"/>
    <xdr:sp macro="" textlink="">
      <xdr:nvSpPr>
        <xdr:cNvPr id="202" name="n_2mainValue【体育館・プール】&#10;有形固定資産減価償却率">
          <a:extLst>
            <a:ext uri="{FF2B5EF4-FFF2-40B4-BE49-F238E27FC236}">
              <a16:creationId xmlns:a16="http://schemas.microsoft.com/office/drawing/2014/main" id="{DA472500-58D7-4AEE-91F8-182ED1500DC4}"/>
            </a:ext>
          </a:extLst>
        </xdr:cNvPr>
        <xdr:cNvSpPr txBox="1"/>
      </xdr:nvSpPr>
      <xdr:spPr>
        <a:xfrm>
          <a:off x="2673427" y="1109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64</xdr:row>
      <xdr:rowOff>118127</xdr:rowOff>
    </xdr:from>
    <xdr:ext cx="469744" cy="259045"/>
    <xdr:sp macro="" textlink="">
      <xdr:nvSpPr>
        <xdr:cNvPr id="203" name="n_3mainValue【体育館・プール】&#10;有形固定資産減価償却率">
          <a:extLst>
            <a:ext uri="{FF2B5EF4-FFF2-40B4-BE49-F238E27FC236}">
              <a16:creationId xmlns:a16="http://schemas.microsoft.com/office/drawing/2014/main" id="{BAF3A57C-1EFF-47D2-AE19-470318F7BDB8}"/>
            </a:ext>
          </a:extLst>
        </xdr:cNvPr>
        <xdr:cNvSpPr txBox="1"/>
      </xdr:nvSpPr>
      <xdr:spPr>
        <a:xfrm>
          <a:off x="1784427" y="1109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133427</xdr:colOff>
      <xdr:row>64</xdr:row>
      <xdr:rowOff>118127</xdr:rowOff>
    </xdr:from>
    <xdr:ext cx="469744" cy="259045"/>
    <xdr:sp macro="" textlink="">
      <xdr:nvSpPr>
        <xdr:cNvPr id="204" name="n_4mainValue【体育館・プール】&#10;有形固定資産減価償却率">
          <a:extLst>
            <a:ext uri="{FF2B5EF4-FFF2-40B4-BE49-F238E27FC236}">
              <a16:creationId xmlns:a16="http://schemas.microsoft.com/office/drawing/2014/main" id="{D20B2C1B-8673-4B36-9B88-5CC0B68B070A}"/>
            </a:ext>
          </a:extLst>
        </xdr:cNvPr>
        <xdr:cNvSpPr txBox="1"/>
      </xdr:nvSpPr>
      <xdr:spPr>
        <a:xfrm>
          <a:off x="895427" y="1109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BD551D01-D06B-4511-9E0B-C7CA9737BC1B}"/>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A4888CC2-6916-4FAE-AA22-D67259EFBD15}"/>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9C683D52-067F-4897-8CEB-65ABE4EFE31F}"/>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2380650C-6EAB-4C6F-B3B2-369B3B8B45BE}"/>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C4CFE246-675C-48F8-A4BE-E2BB8CDC2A5C}"/>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C05536F2-58A8-4D3C-94CE-D239721818B3}"/>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D54A284C-7CF1-4401-A7D3-CC428AF778F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98ACB7F5-4F06-4EF4-B167-6628FCDB8843}"/>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8609EA2F-8536-4A0E-839C-674195C6A5CB}"/>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03CABA7F-E2C8-4F34-92F9-92DDDA5CAFE2}"/>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215" name="直線コネクタ 214">
          <a:extLst>
            <a:ext uri="{FF2B5EF4-FFF2-40B4-BE49-F238E27FC236}">
              <a16:creationId xmlns:a16="http://schemas.microsoft.com/office/drawing/2014/main" id="{F01ADB88-FE41-47CC-A10C-96F415AB61D6}"/>
            </a:ext>
          </a:extLst>
        </xdr:cNvPr>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216" name="テキスト ボックス 215">
          <a:extLst>
            <a:ext uri="{FF2B5EF4-FFF2-40B4-BE49-F238E27FC236}">
              <a16:creationId xmlns:a16="http://schemas.microsoft.com/office/drawing/2014/main" id="{C32728A3-2C8A-4D43-B538-7A246C0C90DC}"/>
            </a:ext>
          </a:extLst>
        </xdr:cNvPr>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7" name="直線コネクタ 216">
          <a:extLst>
            <a:ext uri="{FF2B5EF4-FFF2-40B4-BE49-F238E27FC236}">
              <a16:creationId xmlns:a16="http://schemas.microsoft.com/office/drawing/2014/main" id="{553249EA-B461-475F-A9F3-6D0FEE0FC29A}"/>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8" name="テキスト ボックス 217">
          <a:extLst>
            <a:ext uri="{FF2B5EF4-FFF2-40B4-BE49-F238E27FC236}">
              <a16:creationId xmlns:a16="http://schemas.microsoft.com/office/drawing/2014/main" id="{5A6805FD-B7E4-4CBA-8936-4E117297751D}"/>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219" name="直線コネクタ 218">
          <a:extLst>
            <a:ext uri="{FF2B5EF4-FFF2-40B4-BE49-F238E27FC236}">
              <a16:creationId xmlns:a16="http://schemas.microsoft.com/office/drawing/2014/main" id="{DDAA5CB1-65A7-49B4-823A-2ABDD0B86F4E}"/>
            </a:ext>
          </a:extLst>
        </xdr:cNvPr>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220" name="テキスト ボックス 219">
          <a:extLst>
            <a:ext uri="{FF2B5EF4-FFF2-40B4-BE49-F238E27FC236}">
              <a16:creationId xmlns:a16="http://schemas.microsoft.com/office/drawing/2014/main" id="{A803E9EA-52DE-4837-A8EA-BCDC1DE31F9D}"/>
            </a:ext>
          </a:extLst>
        </xdr:cNvPr>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1" name="直線コネクタ 220">
          <a:extLst>
            <a:ext uri="{FF2B5EF4-FFF2-40B4-BE49-F238E27FC236}">
              <a16:creationId xmlns:a16="http://schemas.microsoft.com/office/drawing/2014/main" id="{CBF06C0C-62A8-4D71-B2DA-94DC733F8065}"/>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2" name="テキスト ボックス 221">
          <a:extLst>
            <a:ext uri="{FF2B5EF4-FFF2-40B4-BE49-F238E27FC236}">
              <a16:creationId xmlns:a16="http://schemas.microsoft.com/office/drawing/2014/main" id="{35A6587A-CA10-49E8-BB2C-10FF057078C4}"/>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3" name="【体育館・プール】&#10;一人当たり面積グラフ枠">
          <a:extLst>
            <a:ext uri="{FF2B5EF4-FFF2-40B4-BE49-F238E27FC236}">
              <a16:creationId xmlns:a16="http://schemas.microsoft.com/office/drawing/2014/main" id="{02B043C2-D701-430D-93F5-9C88576EF058}"/>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36005</xdr:rowOff>
    </xdr:from>
    <xdr:to>
      <xdr:col>54</xdr:col>
      <xdr:colOff>189865</xdr:colOff>
      <xdr:row>63</xdr:row>
      <xdr:rowOff>55435</xdr:rowOff>
    </xdr:to>
    <xdr:cxnSp macro="">
      <xdr:nvCxnSpPr>
        <xdr:cNvPr id="224" name="直線コネクタ 223">
          <a:extLst>
            <a:ext uri="{FF2B5EF4-FFF2-40B4-BE49-F238E27FC236}">
              <a16:creationId xmlns:a16="http://schemas.microsoft.com/office/drawing/2014/main" id="{F6FB266A-7911-4315-B399-10F9CFDA01F4}"/>
            </a:ext>
          </a:extLst>
        </xdr:cNvPr>
        <xdr:cNvCxnSpPr/>
      </xdr:nvCxnSpPr>
      <xdr:spPr>
        <a:xfrm flipV="1">
          <a:off x="10476865" y="9637205"/>
          <a:ext cx="0" cy="1219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59262</xdr:rowOff>
    </xdr:from>
    <xdr:ext cx="469744" cy="259045"/>
    <xdr:sp macro="" textlink="">
      <xdr:nvSpPr>
        <xdr:cNvPr id="225" name="【体育館・プール】&#10;一人当たり面積最小値テキスト">
          <a:extLst>
            <a:ext uri="{FF2B5EF4-FFF2-40B4-BE49-F238E27FC236}">
              <a16:creationId xmlns:a16="http://schemas.microsoft.com/office/drawing/2014/main" id="{41A84EC0-26E0-4B3D-B7A9-D1D16009C58D}"/>
            </a:ext>
          </a:extLst>
        </xdr:cNvPr>
        <xdr:cNvSpPr txBox="1"/>
      </xdr:nvSpPr>
      <xdr:spPr>
        <a:xfrm>
          <a:off x="10515600" y="1086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55435</xdr:rowOff>
    </xdr:from>
    <xdr:to>
      <xdr:col>55</xdr:col>
      <xdr:colOff>88900</xdr:colOff>
      <xdr:row>63</xdr:row>
      <xdr:rowOff>55435</xdr:rowOff>
    </xdr:to>
    <xdr:cxnSp macro="">
      <xdr:nvCxnSpPr>
        <xdr:cNvPr id="226" name="直線コネクタ 225">
          <a:extLst>
            <a:ext uri="{FF2B5EF4-FFF2-40B4-BE49-F238E27FC236}">
              <a16:creationId xmlns:a16="http://schemas.microsoft.com/office/drawing/2014/main" id="{F7D25105-8A63-453C-85DA-3F096405DC19}"/>
            </a:ext>
          </a:extLst>
        </xdr:cNvPr>
        <xdr:cNvCxnSpPr/>
      </xdr:nvCxnSpPr>
      <xdr:spPr>
        <a:xfrm>
          <a:off x="10388600" y="1085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154132</xdr:rowOff>
    </xdr:from>
    <xdr:ext cx="469744" cy="259045"/>
    <xdr:sp macro="" textlink="">
      <xdr:nvSpPr>
        <xdr:cNvPr id="227" name="【体育館・プール】&#10;一人当たり面積最大値テキスト">
          <a:extLst>
            <a:ext uri="{FF2B5EF4-FFF2-40B4-BE49-F238E27FC236}">
              <a16:creationId xmlns:a16="http://schemas.microsoft.com/office/drawing/2014/main" id="{4BD8E339-ED71-40D9-B693-45F1356A3E4C}"/>
            </a:ext>
          </a:extLst>
        </xdr:cNvPr>
        <xdr:cNvSpPr txBox="1"/>
      </xdr:nvSpPr>
      <xdr:spPr>
        <a:xfrm>
          <a:off x="10515600" y="9412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36005</xdr:rowOff>
    </xdr:from>
    <xdr:to>
      <xdr:col>55</xdr:col>
      <xdr:colOff>88900</xdr:colOff>
      <xdr:row>56</xdr:row>
      <xdr:rowOff>36005</xdr:rowOff>
    </xdr:to>
    <xdr:cxnSp macro="">
      <xdr:nvCxnSpPr>
        <xdr:cNvPr id="228" name="直線コネクタ 227">
          <a:extLst>
            <a:ext uri="{FF2B5EF4-FFF2-40B4-BE49-F238E27FC236}">
              <a16:creationId xmlns:a16="http://schemas.microsoft.com/office/drawing/2014/main" id="{4CA01F89-7398-4AC0-9E23-C0E871CC9E24}"/>
            </a:ext>
          </a:extLst>
        </xdr:cNvPr>
        <xdr:cNvCxnSpPr/>
      </xdr:nvCxnSpPr>
      <xdr:spPr>
        <a:xfrm>
          <a:off x="10388600" y="9637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42371</xdr:rowOff>
    </xdr:from>
    <xdr:ext cx="469744" cy="259045"/>
    <xdr:sp macro="" textlink="">
      <xdr:nvSpPr>
        <xdr:cNvPr id="229" name="【体育館・プール】&#10;一人当たり面積平均値テキスト">
          <a:extLst>
            <a:ext uri="{FF2B5EF4-FFF2-40B4-BE49-F238E27FC236}">
              <a16:creationId xmlns:a16="http://schemas.microsoft.com/office/drawing/2014/main" id="{90B4B5C8-9A23-4695-AF99-0C9CB0E47101}"/>
            </a:ext>
          </a:extLst>
        </xdr:cNvPr>
        <xdr:cNvSpPr txBox="1"/>
      </xdr:nvSpPr>
      <xdr:spPr>
        <a:xfrm>
          <a:off x="10515600" y="103293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19494</xdr:rowOff>
    </xdr:from>
    <xdr:to>
      <xdr:col>55</xdr:col>
      <xdr:colOff>50800</xdr:colOff>
      <xdr:row>61</xdr:row>
      <xdr:rowOff>121094</xdr:rowOff>
    </xdr:to>
    <xdr:sp macro="" textlink="">
      <xdr:nvSpPr>
        <xdr:cNvPr id="230" name="フローチャート: 判断 229">
          <a:extLst>
            <a:ext uri="{FF2B5EF4-FFF2-40B4-BE49-F238E27FC236}">
              <a16:creationId xmlns:a16="http://schemas.microsoft.com/office/drawing/2014/main" id="{E69EC5BE-2D73-4BAC-9EA0-5386E21B90FA}"/>
            </a:ext>
          </a:extLst>
        </xdr:cNvPr>
        <xdr:cNvSpPr/>
      </xdr:nvSpPr>
      <xdr:spPr>
        <a:xfrm>
          <a:off x="10426700" y="10477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40069</xdr:rowOff>
    </xdr:from>
    <xdr:to>
      <xdr:col>50</xdr:col>
      <xdr:colOff>165100</xdr:colOff>
      <xdr:row>61</xdr:row>
      <xdr:rowOff>141669</xdr:rowOff>
    </xdr:to>
    <xdr:sp macro="" textlink="">
      <xdr:nvSpPr>
        <xdr:cNvPr id="231" name="フローチャート: 判断 230">
          <a:extLst>
            <a:ext uri="{FF2B5EF4-FFF2-40B4-BE49-F238E27FC236}">
              <a16:creationId xmlns:a16="http://schemas.microsoft.com/office/drawing/2014/main" id="{A4832BE0-F288-4AD2-8010-FE537EC8F8B4}"/>
            </a:ext>
          </a:extLst>
        </xdr:cNvPr>
        <xdr:cNvSpPr/>
      </xdr:nvSpPr>
      <xdr:spPr>
        <a:xfrm>
          <a:off x="9588500" y="1049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16637</xdr:rowOff>
    </xdr:from>
    <xdr:to>
      <xdr:col>46</xdr:col>
      <xdr:colOff>38100</xdr:colOff>
      <xdr:row>61</xdr:row>
      <xdr:rowOff>118237</xdr:rowOff>
    </xdr:to>
    <xdr:sp macro="" textlink="">
      <xdr:nvSpPr>
        <xdr:cNvPr id="232" name="フローチャート: 判断 231">
          <a:extLst>
            <a:ext uri="{FF2B5EF4-FFF2-40B4-BE49-F238E27FC236}">
              <a16:creationId xmlns:a16="http://schemas.microsoft.com/office/drawing/2014/main" id="{001BA233-8717-4DF1-9CC7-04BB4481B621}"/>
            </a:ext>
          </a:extLst>
        </xdr:cNvPr>
        <xdr:cNvSpPr/>
      </xdr:nvSpPr>
      <xdr:spPr>
        <a:xfrm>
          <a:off x="8699500" y="10475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52642</xdr:rowOff>
    </xdr:from>
    <xdr:to>
      <xdr:col>41</xdr:col>
      <xdr:colOff>101600</xdr:colOff>
      <xdr:row>61</xdr:row>
      <xdr:rowOff>154242</xdr:rowOff>
    </xdr:to>
    <xdr:sp macro="" textlink="">
      <xdr:nvSpPr>
        <xdr:cNvPr id="233" name="フローチャート: 判断 232">
          <a:extLst>
            <a:ext uri="{FF2B5EF4-FFF2-40B4-BE49-F238E27FC236}">
              <a16:creationId xmlns:a16="http://schemas.microsoft.com/office/drawing/2014/main" id="{F11C8716-60F7-4B7F-91DA-2E353A9B56D6}"/>
            </a:ext>
          </a:extLst>
        </xdr:cNvPr>
        <xdr:cNvSpPr/>
      </xdr:nvSpPr>
      <xdr:spPr>
        <a:xfrm>
          <a:off x="7810500" y="10511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76644</xdr:rowOff>
    </xdr:from>
    <xdr:to>
      <xdr:col>36</xdr:col>
      <xdr:colOff>165100</xdr:colOff>
      <xdr:row>62</xdr:row>
      <xdr:rowOff>6794</xdr:rowOff>
    </xdr:to>
    <xdr:sp macro="" textlink="">
      <xdr:nvSpPr>
        <xdr:cNvPr id="234" name="フローチャート: 判断 233">
          <a:extLst>
            <a:ext uri="{FF2B5EF4-FFF2-40B4-BE49-F238E27FC236}">
              <a16:creationId xmlns:a16="http://schemas.microsoft.com/office/drawing/2014/main" id="{6BE1342F-5351-4676-93DC-2868473FB0BA}"/>
            </a:ext>
          </a:extLst>
        </xdr:cNvPr>
        <xdr:cNvSpPr/>
      </xdr:nvSpPr>
      <xdr:spPr>
        <a:xfrm>
          <a:off x="6921500" y="10535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5" name="テキスト ボックス 234">
          <a:extLst>
            <a:ext uri="{FF2B5EF4-FFF2-40B4-BE49-F238E27FC236}">
              <a16:creationId xmlns:a16="http://schemas.microsoft.com/office/drawing/2014/main" id="{43D861CC-65F8-4467-8F84-D64790DC07ED}"/>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2D9BF103-473A-455B-A803-33EF7A372611}"/>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F6584124-9C8B-41E4-8608-CF480A426858}"/>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FBB426C4-E8F2-4283-8AED-6733AC7DF816}"/>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EB676C04-5AE2-448F-B69F-6AE768C32CE6}"/>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73216</xdr:rowOff>
    </xdr:from>
    <xdr:to>
      <xdr:col>55</xdr:col>
      <xdr:colOff>50800</xdr:colOff>
      <xdr:row>63</xdr:row>
      <xdr:rowOff>3366</xdr:rowOff>
    </xdr:to>
    <xdr:sp macro="" textlink="">
      <xdr:nvSpPr>
        <xdr:cNvPr id="240" name="楕円 239">
          <a:extLst>
            <a:ext uri="{FF2B5EF4-FFF2-40B4-BE49-F238E27FC236}">
              <a16:creationId xmlns:a16="http://schemas.microsoft.com/office/drawing/2014/main" id="{E89FFB8E-C36B-49D1-9694-590658807B83}"/>
            </a:ext>
          </a:extLst>
        </xdr:cNvPr>
        <xdr:cNvSpPr/>
      </xdr:nvSpPr>
      <xdr:spPr>
        <a:xfrm>
          <a:off x="10426700" y="1070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159593</xdr:rowOff>
    </xdr:from>
    <xdr:ext cx="469744" cy="259045"/>
    <xdr:sp macro="" textlink="">
      <xdr:nvSpPr>
        <xdr:cNvPr id="241" name="【体育館・プール】&#10;一人当たり面積該当値テキスト">
          <a:extLst>
            <a:ext uri="{FF2B5EF4-FFF2-40B4-BE49-F238E27FC236}">
              <a16:creationId xmlns:a16="http://schemas.microsoft.com/office/drawing/2014/main" id="{7959DB32-FC45-4902-8C40-9282B19FE2B4}"/>
            </a:ext>
          </a:extLst>
        </xdr:cNvPr>
        <xdr:cNvSpPr txBox="1"/>
      </xdr:nvSpPr>
      <xdr:spPr>
        <a:xfrm>
          <a:off x="10515600" y="10618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74930</xdr:rowOff>
    </xdr:from>
    <xdr:to>
      <xdr:col>50</xdr:col>
      <xdr:colOff>165100</xdr:colOff>
      <xdr:row>63</xdr:row>
      <xdr:rowOff>5080</xdr:rowOff>
    </xdr:to>
    <xdr:sp macro="" textlink="">
      <xdr:nvSpPr>
        <xdr:cNvPr id="242" name="楕円 241">
          <a:extLst>
            <a:ext uri="{FF2B5EF4-FFF2-40B4-BE49-F238E27FC236}">
              <a16:creationId xmlns:a16="http://schemas.microsoft.com/office/drawing/2014/main" id="{B44DC07E-A1E4-4841-987E-072CFF5CACCF}"/>
            </a:ext>
          </a:extLst>
        </xdr:cNvPr>
        <xdr:cNvSpPr/>
      </xdr:nvSpPr>
      <xdr:spPr>
        <a:xfrm>
          <a:off x="9588500" y="1070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124016</xdr:rowOff>
    </xdr:from>
    <xdr:to>
      <xdr:col>55</xdr:col>
      <xdr:colOff>0</xdr:colOff>
      <xdr:row>62</xdr:row>
      <xdr:rowOff>125730</xdr:rowOff>
    </xdr:to>
    <xdr:cxnSp macro="">
      <xdr:nvCxnSpPr>
        <xdr:cNvPr id="243" name="直線コネクタ 242">
          <a:extLst>
            <a:ext uri="{FF2B5EF4-FFF2-40B4-BE49-F238E27FC236}">
              <a16:creationId xmlns:a16="http://schemas.microsoft.com/office/drawing/2014/main" id="{0C3B3A84-3BD1-4206-B504-B85A57C62245}"/>
            </a:ext>
          </a:extLst>
        </xdr:cNvPr>
        <xdr:cNvCxnSpPr/>
      </xdr:nvCxnSpPr>
      <xdr:spPr>
        <a:xfrm flipV="1">
          <a:off x="9639300" y="10753916"/>
          <a:ext cx="838200"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76644</xdr:rowOff>
    </xdr:from>
    <xdr:to>
      <xdr:col>46</xdr:col>
      <xdr:colOff>38100</xdr:colOff>
      <xdr:row>63</xdr:row>
      <xdr:rowOff>6794</xdr:rowOff>
    </xdr:to>
    <xdr:sp macro="" textlink="">
      <xdr:nvSpPr>
        <xdr:cNvPr id="244" name="楕円 243">
          <a:extLst>
            <a:ext uri="{FF2B5EF4-FFF2-40B4-BE49-F238E27FC236}">
              <a16:creationId xmlns:a16="http://schemas.microsoft.com/office/drawing/2014/main" id="{9D868C8E-291C-4DD5-9331-3A6BB381CACC}"/>
            </a:ext>
          </a:extLst>
        </xdr:cNvPr>
        <xdr:cNvSpPr/>
      </xdr:nvSpPr>
      <xdr:spPr>
        <a:xfrm>
          <a:off x="8699500" y="1070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125730</xdr:rowOff>
    </xdr:from>
    <xdr:to>
      <xdr:col>50</xdr:col>
      <xdr:colOff>114300</xdr:colOff>
      <xdr:row>62</xdr:row>
      <xdr:rowOff>127444</xdr:rowOff>
    </xdr:to>
    <xdr:cxnSp macro="">
      <xdr:nvCxnSpPr>
        <xdr:cNvPr id="245" name="直線コネクタ 244">
          <a:extLst>
            <a:ext uri="{FF2B5EF4-FFF2-40B4-BE49-F238E27FC236}">
              <a16:creationId xmlns:a16="http://schemas.microsoft.com/office/drawing/2014/main" id="{BC287121-C66C-4845-BEC5-338F6F918045}"/>
            </a:ext>
          </a:extLst>
        </xdr:cNvPr>
        <xdr:cNvCxnSpPr/>
      </xdr:nvCxnSpPr>
      <xdr:spPr>
        <a:xfrm flipV="1">
          <a:off x="8750300" y="10755630"/>
          <a:ext cx="889000"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78931</xdr:rowOff>
    </xdr:from>
    <xdr:to>
      <xdr:col>41</xdr:col>
      <xdr:colOff>101600</xdr:colOff>
      <xdr:row>63</xdr:row>
      <xdr:rowOff>9081</xdr:rowOff>
    </xdr:to>
    <xdr:sp macro="" textlink="">
      <xdr:nvSpPr>
        <xdr:cNvPr id="246" name="楕円 245">
          <a:extLst>
            <a:ext uri="{FF2B5EF4-FFF2-40B4-BE49-F238E27FC236}">
              <a16:creationId xmlns:a16="http://schemas.microsoft.com/office/drawing/2014/main" id="{0175E5B2-5FDB-447A-B8CC-A46165382F06}"/>
            </a:ext>
          </a:extLst>
        </xdr:cNvPr>
        <xdr:cNvSpPr/>
      </xdr:nvSpPr>
      <xdr:spPr>
        <a:xfrm>
          <a:off x="7810500" y="10708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127444</xdr:rowOff>
    </xdr:from>
    <xdr:to>
      <xdr:col>45</xdr:col>
      <xdr:colOff>177800</xdr:colOff>
      <xdr:row>62</xdr:row>
      <xdr:rowOff>129731</xdr:rowOff>
    </xdr:to>
    <xdr:cxnSp macro="">
      <xdr:nvCxnSpPr>
        <xdr:cNvPr id="247" name="直線コネクタ 246">
          <a:extLst>
            <a:ext uri="{FF2B5EF4-FFF2-40B4-BE49-F238E27FC236}">
              <a16:creationId xmlns:a16="http://schemas.microsoft.com/office/drawing/2014/main" id="{DDCBFE0E-280B-464C-BD19-21014D09251A}"/>
            </a:ext>
          </a:extLst>
        </xdr:cNvPr>
        <xdr:cNvCxnSpPr/>
      </xdr:nvCxnSpPr>
      <xdr:spPr>
        <a:xfrm flipV="1">
          <a:off x="7861300" y="10757344"/>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80645</xdr:rowOff>
    </xdr:from>
    <xdr:to>
      <xdr:col>36</xdr:col>
      <xdr:colOff>165100</xdr:colOff>
      <xdr:row>63</xdr:row>
      <xdr:rowOff>10795</xdr:rowOff>
    </xdr:to>
    <xdr:sp macro="" textlink="">
      <xdr:nvSpPr>
        <xdr:cNvPr id="248" name="楕円 247">
          <a:extLst>
            <a:ext uri="{FF2B5EF4-FFF2-40B4-BE49-F238E27FC236}">
              <a16:creationId xmlns:a16="http://schemas.microsoft.com/office/drawing/2014/main" id="{0DA748B8-3F80-42CF-B9A4-BFFE1BA6B27F}"/>
            </a:ext>
          </a:extLst>
        </xdr:cNvPr>
        <xdr:cNvSpPr/>
      </xdr:nvSpPr>
      <xdr:spPr>
        <a:xfrm>
          <a:off x="6921500" y="1071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129731</xdr:rowOff>
    </xdr:from>
    <xdr:to>
      <xdr:col>41</xdr:col>
      <xdr:colOff>50800</xdr:colOff>
      <xdr:row>62</xdr:row>
      <xdr:rowOff>131445</xdr:rowOff>
    </xdr:to>
    <xdr:cxnSp macro="">
      <xdr:nvCxnSpPr>
        <xdr:cNvPr id="249" name="直線コネクタ 248">
          <a:extLst>
            <a:ext uri="{FF2B5EF4-FFF2-40B4-BE49-F238E27FC236}">
              <a16:creationId xmlns:a16="http://schemas.microsoft.com/office/drawing/2014/main" id="{1816623A-B826-4360-B6CD-7AE1419E260B}"/>
            </a:ext>
          </a:extLst>
        </xdr:cNvPr>
        <xdr:cNvCxnSpPr/>
      </xdr:nvCxnSpPr>
      <xdr:spPr>
        <a:xfrm flipV="1">
          <a:off x="6972300" y="10759631"/>
          <a:ext cx="889000"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158196</xdr:rowOff>
    </xdr:from>
    <xdr:ext cx="469744" cy="259045"/>
    <xdr:sp macro="" textlink="">
      <xdr:nvSpPr>
        <xdr:cNvPr id="250" name="n_1aveValue【体育館・プール】&#10;一人当たり面積">
          <a:extLst>
            <a:ext uri="{FF2B5EF4-FFF2-40B4-BE49-F238E27FC236}">
              <a16:creationId xmlns:a16="http://schemas.microsoft.com/office/drawing/2014/main" id="{F03D0B8F-921D-4856-B38E-112A38ED985F}"/>
            </a:ext>
          </a:extLst>
        </xdr:cNvPr>
        <xdr:cNvSpPr txBox="1"/>
      </xdr:nvSpPr>
      <xdr:spPr>
        <a:xfrm>
          <a:off x="9391727" y="10273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134764</xdr:rowOff>
    </xdr:from>
    <xdr:ext cx="469744" cy="259045"/>
    <xdr:sp macro="" textlink="">
      <xdr:nvSpPr>
        <xdr:cNvPr id="251" name="n_2aveValue【体育館・プール】&#10;一人当たり面積">
          <a:extLst>
            <a:ext uri="{FF2B5EF4-FFF2-40B4-BE49-F238E27FC236}">
              <a16:creationId xmlns:a16="http://schemas.microsoft.com/office/drawing/2014/main" id="{B7DCAD72-2230-452E-9628-C93328F33F95}"/>
            </a:ext>
          </a:extLst>
        </xdr:cNvPr>
        <xdr:cNvSpPr txBox="1"/>
      </xdr:nvSpPr>
      <xdr:spPr>
        <a:xfrm>
          <a:off x="8515427" y="10250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170769</xdr:rowOff>
    </xdr:from>
    <xdr:ext cx="469744" cy="259045"/>
    <xdr:sp macro="" textlink="">
      <xdr:nvSpPr>
        <xdr:cNvPr id="252" name="n_3aveValue【体育館・プール】&#10;一人当たり面積">
          <a:extLst>
            <a:ext uri="{FF2B5EF4-FFF2-40B4-BE49-F238E27FC236}">
              <a16:creationId xmlns:a16="http://schemas.microsoft.com/office/drawing/2014/main" id="{71CAB5F7-D7E6-4880-B4AC-0C6286666C0A}"/>
            </a:ext>
          </a:extLst>
        </xdr:cNvPr>
        <xdr:cNvSpPr txBox="1"/>
      </xdr:nvSpPr>
      <xdr:spPr>
        <a:xfrm>
          <a:off x="7626427" y="10286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23321</xdr:rowOff>
    </xdr:from>
    <xdr:ext cx="469744" cy="259045"/>
    <xdr:sp macro="" textlink="">
      <xdr:nvSpPr>
        <xdr:cNvPr id="253" name="n_4aveValue【体育館・プール】&#10;一人当たり面積">
          <a:extLst>
            <a:ext uri="{FF2B5EF4-FFF2-40B4-BE49-F238E27FC236}">
              <a16:creationId xmlns:a16="http://schemas.microsoft.com/office/drawing/2014/main" id="{02355F7C-8478-4451-8C9D-D10A3A105EE4}"/>
            </a:ext>
          </a:extLst>
        </xdr:cNvPr>
        <xdr:cNvSpPr txBox="1"/>
      </xdr:nvSpPr>
      <xdr:spPr>
        <a:xfrm>
          <a:off x="6737427" y="10310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167657</xdr:rowOff>
    </xdr:from>
    <xdr:ext cx="469744" cy="259045"/>
    <xdr:sp macro="" textlink="">
      <xdr:nvSpPr>
        <xdr:cNvPr id="254" name="n_1mainValue【体育館・プール】&#10;一人当たり面積">
          <a:extLst>
            <a:ext uri="{FF2B5EF4-FFF2-40B4-BE49-F238E27FC236}">
              <a16:creationId xmlns:a16="http://schemas.microsoft.com/office/drawing/2014/main" id="{1522261B-2EB9-453E-8E22-B3CA48FBE14D}"/>
            </a:ext>
          </a:extLst>
        </xdr:cNvPr>
        <xdr:cNvSpPr txBox="1"/>
      </xdr:nvSpPr>
      <xdr:spPr>
        <a:xfrm>
          <a:off x="9391727" y="1079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169371</xdr:rowOff>
    </xdr:from>
    <xdr:ext cx="469744" cy="259045"/>
    <xdr:sp macro="" textlink="">
      <xdr:nvSpPr>
        <xdr:cNvPr id="255" name="n_2mainValue【体育館・プール】&#10;一人当たり面積">
          <a:extLst>
            <a:ext uri="{FF2B5EF4-FFF2-40B4-BE49-F238E27FC236}">
              <a16:creationId xmlns:a16="http://schemas.microsoft.com/office/drawing/2014/main" id="{31012A16-A5F2-4B11-8295-8079B16C6654}"/>
            </a:ext>
          </a:extLst>
        </xdr:cNvPr>
        <xdr:cNvSpPr txBox="1"/>
      </xdr:nvSpPr>
      <xdr:spPr>
        <a:xfrm>
          <a:off x="8515427" y="10799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208</xdr:rowOff>
    </xdr:from>
    <xdr:ext cx="469744" cy="259045"/>
    <xdr:sp macro="" textlink="">
      <xdr:nvSpPr>
        <xdr:cNvPr id="256" name="n_3mainValue【体育館・プール】&#10;一人当たり面積">
          <a:extLst>
            <a:ext uri="{FF2B5EF4-FFF2-40B4-BE49-F238E27FC236}">
              <a16:creationId xmlns:a16="http://schemas.microsoft.com/office/drawing/2014/main" id="{3D373A0B-74E8-411B-9F91-77DD6FFDD21E}"/>
            </a:ext>
          </a:extLst>
        </xdr:cNvPr>
        <xdr:cNvSpPr txBox="1"/>
      </xdr:nvSpPr>
      <xdr:spPr>
        <a:xfrm>
          <a:off x="7626427" y="10801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1922</xdr:rowOff>
    </xdr:from>
    <xdr:ext cx="469744" cy="259045"/>
    <xdr:sp macro="" textlink="">
      <xdr:nvSpPr>
        <xdr:cNvPr id="257" name="n_4mainValue【体育館・プール】&#10;一人当たり面積">
          <a:extLst>
            <a:ext uri="{FF2B5EF4-FFF2-40B4-BE49-F238E27FC236}">
              <a16:creationId xmlns:a16="http://schemas.microsoft.com/office/drawing/2014/main" id="{C3535331-BEE3-47E4-8773-641009BBC319}"/>
            </a:ext>
          </a:extLst>
        </xdr:cNvPr>
        <xdr:cNvSpPr txBox="1"/>
      </xdr:nvSpPr>
      <xdr:spPr>
        <a:xfrm>
          <a:off x="6737427" y="10803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8" name="正方形/長方形 257">
          <a:extLst>
            <a:ext uri="{FF2B5EF4-FFF2-40B4-BE49-F238E27FC236}">
              <a16:creationId xmlns:a16="http://schemas.microsoft.com/office/drawing/2014/main" id="{3E0E1005-6A76-4FCE-9532-86669CD8F0B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9" name="正方形/長方形 258">
          <a:extLst>
            <a:ext uri="{FF2B5EF4-FFF2-40B4-BE49-F238E27FC236}">
              <a16:creationId xmlns:a16="http://schemas.microsoft.com/office/drawing/2014/main" id="{2E8C17B8-B5C7-4202-A039-67323BC71393}"/>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0" name="正方形/長方形 259">
          <a:extLst>
            <a:ext uri="{FF2B5EF4-FFF2-40B4-BE49-F238E27FC236}">
              <a16:creationId xmlns:a16="http://schemas.microsoft.com/office/drawing/2014/main" id="{BA45864D-DBBC-411D-B202-B99C897A9B41}"/>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1" name="正方形/長方形 260">
          <a:extLst>
            <a:ext uri="{FF2B5EF4-FFF2-40B4-BE49-F238E27FC236}">
              <a16:creationId xmlns:a16="http://schemas.microsoft.com/office/drawing/2014/main" id="{2AD6ABDE-2CE3-4D74-BE68-6D5FCDCB41D5}"/>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2" name="正方形/長方形 261">
          <a:extLst>
            <a:ext uri="{FF2B5EF4-FFF2-40B4-BE49-F238E27FC236}">
              <a16:creationId xmlns:a16="http://schemas.microsoft.com/office/drawing/2014/main" id="{4931D2F2-7344-4200-9D02-B42F036CD665}"/>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3" name="正方形/長方形 262">
          <a:extLst>
            <a:ext uri="{FF2B5EF4-FFF2-40B4-BE49-F238E27FC236}">
              <a16:creationId xmlns:a16="http://schemas.microsoft.com/office/drawing/2014/main" id="{5335F644-2B46-44FD-A438-8FC2EF5D32D7}"/>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4" name="正方形/長方形 263">
          <a:extLst>
            <a:ext uri="{FF2B5EF4-FFF2-40B4-BE49-F238E27FC236}">
              <a16:creationId xmlns:a16="http://schemas.microsoft.com/office/drawing/2014/main" id="{3782D86A-26CE-46F0-94C9-1A9222288242}"/>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5" name="正方形/長方形 264">
          <a:extLst>
            <a:ext uri="{FF2B5EF4-FFF2-40B4-BE49-F238E27FC236}">
              <a16:creationId xmlns:a16="http://schemas.microsoft.com/office/drawing/2014/main" id="{ABD8456C-BE9D-4EE7-AD1C-65CBBBB5F575}"/>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6" name="テキスト ボックス 265">
          <a:extLst>
            <a:ext uri="{FF2B5EF4-FFF2-40B4-BE49-F238E27FC236}">
              <a16:creationId xmlns:a16="http://schemas.microsoft.com/office/drawing/2014/main" id="{5E75475E-A472-4206-A034-B036395CFEFB}"/>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7" name="直線コネクタ 266">
          <a:extLst>
            <a:ext uri="{FF2B5EF4-FFF2-40B4-BE49-F238E27FC236}">
              <a16:creationId xmlns:a16="http://schemas.microsoft.com/office/drawing/2014/main" id="{44393EE0-C3B0-440E-9285-AD5C1DF63FD1}"/>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8" name="テキスト ボックス 267">
          <a:extLst>
            <a:ext uri="{FF2B5EF4-FFF2-40B4-BE49-F238E27FC236}">
              <a16:creationId xmlns:a16="http://schemas.microsoft.com/office/drawing/2014/main" id="{F06810E4-D293-4CD9-AF70-11DB51296498}"/>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69" name="直線コネクタ 268">
          <a:extLst>
            <a:ext uri="{FF2B5EF4-FFF2-40B4-BE49-F238E27FC236}">
              <a16:creationId xmlns:a16="http://schemas.microsoft.com/office/drawing/2014/main" id="{0932DCA2-84C8-40C4-A67F-DE6FAC72904D}"/>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0" name="テキスト ボックス 269">
          <a:extLst>
            <a:ext uri="{FF2B5EF4-FFF2-40B4-BE49-F238E27FC236}">
              <a16:creationId xmlns:a16="http://schemas.microsoft.com/office/drawing/2014/main" id="{E345248A-E7D1-4725-ADE0-D17E5EECB144}"/>
            </a:ext>
          </a:extLst>
        </xdr:cNvPr>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1" name="直線コネクタ 270">
          <a:extLst>
            <a:ext uri="{FF2B5EF4-FFF2-40B4-BE49-F238E27FC236}">
              <a16:creationId xmlns:a16="http://schemas.microsoft.com/office/drawing/2014/main" id="{8FC80A31-CE72-47C1-A440-E25AAC0B1870}"/>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2" name="テキスト ボックス 271">
          <a:extLst>
            <a:ext uri="{FF2B5EF4-FFF2-40B4-BE49-F238E27FC236}">
              <a16:creationId xmlns:a16="http://schemas.microsoft.com/office/drawing/2014/main" id="{6035BE5D-7DAE-4D42-933D-89954B7C1E6B}"/>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3" name="直線コネクタ 272">
          <a:extLst>
            <a:ext uri="{FF2B5EF4-FFF2-40B4-BE49-F238E27FC236}">
              <a16:creationId xmlns:a16="http://schemas.microsoft.com/office/drawing/2014/main" id="{28E9AAFF-61E5-4810-8D88-1FA052745886}"/>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4" name="テキスト ボックス 273">
          <a:extLst>
            <a:ext uri="{FF2B5EF4-FFF2-40B4-BE49-F238E27FC236}">
              <a16:creationId xmlns:a16="http://schemas.microsoft.com/office/drawing/2014/main" id="{C8E11293-1AF4-4102-93C6-F7D023AB0CE0}"/>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5" name="直線コネクタ 274">
          <a:extLst>
            <a:ext uri="{FF2B5EF4-FFF2-40B4-BE49-F238E27FC236}">
              <a16:creationId xmlns:a16="http://schemas.microsoft.com/office/drawing/2014/main" id="{CA50499B-5F3B-4289-B1FF-734E337A7BC0}"/>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6" name="テキスト ボックス 275">
          <a:extLst>
            <a:ext uri="{FF2B5EF4-FFF2-40B4-BE49-F238E27FC236}">
              <a16:creationId xmlns:a16="http://schemas.microsoft.com/office/drawing/2014/main" id="{2C261744-9B18-4FE7-AE58-5E317B258A26}"/>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7" name="直線コネクタ 276">
          <a:extLst>
            <a:ext uri="{FF2B5EF4-FFF2-40B4-BE49-F238E27FC236}">
              <a16:creationId xmlns:a16="http://schemas.microsoft.com/office/drawing/2014/main" id="{0F79C617-DD11-49C5-BBC7-1DC139D03892}"/>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8" name="テキスト ボックス 277">
          <a:extLst>
            <a:ext uri="{FF2B5EF4-FFF2-40B4-BE49-F238E27FC236}">
              <a16:creationId xmlns:a16="http://schemas.microsoft.com/office/drawing/2014/main" id="{DBF97019-2FBB-4EE5-80C3-41708430B04A}"/>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9" name="【福祉施設】&#10;有形固定資産減価償却率グラフ枠">
          <a:extLst>
            <a:ext uri="{FF2B5EF4-FFF2-40B4-BE49-F238E27FC236}">
              <a16:creationId xmlns:a16="http://schemas.microsoft.com/office/drawing/2014/main" id="{8F89DDB5-6E04-4BA0-B727-80DA5D8B841F}"/>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24385</xdr:rowOff>
    </xdr:from>
    <xdr:to>
      <xdr:col>24</xdr:col>
      <xdr:colOff>62865</xdr:colOff>
      <xdr:row>86</xdr:row>
      <xdr:rowOff>38100</xdr:rowOff>
    </xdr:to>
    <xdr:cxnSp macro="">
      <xdr:nvCxnSpPr>
        <xdr:cNvPr id="280" name="直線コネクタ 279">
          <a:extLst>
            <a:ext uri="{FF2B5EF4-FFF2-40B4-BE49-F238E27FC236}">
              <a16:creationId xmlns:a16="http://schemas.microsoft.com/office/drawing/2014/main" id="{F3E57EAC-6E66-48FB-A2CA-9E8B8CA6EA57}"/>
            </a:ext>
          </a:extLst>
        </xdr:cNvPr>
        <xdr:cNvCxnSpPr/>
      </xdr:nvCxnSpPr>
      <xdr:spPr>
        <a:xfrm flipV="1">
          <a:off x="4634865" y="13397485"/>
          <a:ext cx="0" cy="1385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69744" cy="259045"/>
    <xdr:sp macro="" textlink="">
      <xdr:nvSpPr>
        <xdr:cNvPr id="281" name="【福祉施設】&#10;有形固定資産減価償却率最小値テキスト">
          <a:extLst>
            <a:ext uri="{FF2B5EF4-FFF2-40B4-BE49-F238E27FC236}">
              <a16:creationId xmlns:a16="http://schemas.microsoft.com/office/drawing/2014/main" id="{7A7EA1A2-59FA-40FC-9581-DB412691B335}"/>
            </a:ext>
          </a:extLst>
        </xdr:cNvPr>
        <xdr:cNvSpPr txBox="1"/>
      </xdr:nvSpPr>
      <xdr:spPr>
        <a:xfrm>
          <a:off x="4673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282" name="直線コネクタ 281">
          <a:extLst>
            <a:ext uri="{FF2B5EF4-FFF2-40B4-BE49-F238E27FC236}">
              <a16:creationId xmlns:a16="http://schemas.microsoft.com/office/drawing/2014/main" id="{02944569-2002-41E5-AAF5-D05671C8B53E}"/>
            </a:ext>
          </a:extLst>
        </xdr:cNvPr>
        <xdr:cNvCxnSpPr/>
      </xdr:nvCxnSpPr>
      <xdr:spPr>
        <a:xfrm>
          <a:off x="4546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142512</xdr:rowOff>
    </xdr:from>
    <xdr:ext cx="405111" cy="259045"/>
    <xdr:sp macro="" textlink="">
      <xdr:nvSpPr>
        <xdr:cNvPr id="283" name="【福祉施設】&#10;有形固定資産減価償却率最大値テキスト">
          <a:extLst>
            <a:ext uri="{FF2B5EF4-FFF2-40B4-BE49-F238E27FC236}">
              <a16:creationId xmlns:a16="http://schemas.microsoft.com/office/drawing/2014/main" id="{CFDDE5A5-607C-4A1D-9647-1984B98E1492}"/>
            </a:ext>
          </a:extLst>
        </xdr:cNvPr>
        <xdr:cNvSpPr txBox="1"/>
      </xdr:nvSpPr>
      <xdr:spPr>
        <a:xfrm>
          <a:off x="4673600" y="13172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24385</xdr:rowOff>
    </xdr:from>
    <xdr:to>
      <xdr:col>24</xdr:col>
      <xdr:colOff>152400</xdr:colOff>
      <xdr:row>78</xdr:row>
      <xdr:rowOff>24385</xdr:rowOff>
    </xdr:to>
    <xdr:cxnSp macro="">
      <xdr:nvCxnSpPr>
        <xdr:cNvPr id="284" name="直線コネクタ 283">
          <a:extLst>
            <a:ext uri="{FF2B5EF4-FFF2-40B4-BE49-F238E27FC236}">
              <a16:creationId xmlns:a16="http://schemas.microsoft.com/office/drawing/2014/main" id="{0C0133C0-1063-44F1-BBFE-27F795DDC7A0}"/>
            </a:ext>
          </a:extLst>
        </xdr:cNvPr>
        <xdr:cNvCxnSpPr/>
      </xdr:nvCxnSpPr>
      <xdr:spPr>
        <a:xfrm>
          <a:off x="4546600" y="1339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122190</xdr:rowOff>
    </xdr:from>
    <xdr:ext cx="405111" cy="259045"/>
    <xdr:sp macro="" textlink="">
      <xdr:nvSpPr>
        <xdr:cNvPr id="285" name="【福祉施設】&#10;有形固定資産減価償却率平均値テキスト">
          <a:extLst>
            <a:ext uri="{FF2B5EF4-FFF2-40B4-BE49-F238E27FC236}">
              <a16:creationId xmlns:a16="http://schemas.microsoft.com/office/drawing/2014/main" id="{9691F3A5-EF72-4A46-B622-70A774CB70F6}"/>
            </a:ext>
          </a:extLst>
        </xdr:cNvPr>
        <xdr:cNvSpPr txBox="1"/>
      </xdr:nvSpPr>
      <xdr:spPr>
        <a:xfrm>
          <a:off x="4673600" y="138381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99313</xdr:rowOff>
    </xdr:from>
    <xdr:to>
      <xdr:col>24</xdr:col>
      <xdr:colOff>114300</xdr:colOff>
      <xdr:row>82</xdr:row>
      <xdr:rowOff>29463</xdr:rowOff>
    </xdr:to>
    <xdr:sp macro="" textlink="">
      <xdr:nvSpPr>
        <xdr:cNvPr id="286" name="フローチャート: 判断 285">
          <a:extLst>
            <a:ext uri="{FF2B5EF4-FFF2-40B4-BE49-F238E27FC236}">
              <a16:creationId xmlns:a16="http://schemas.microsoft.com/office/drawing/2014/main" id="{67AB0DAD-FDAB-41B4-9DE6-33F0B133AE28}"/>
            </a:ext>
          </a:extLst>
        </xdr:cNvPr>
        <xdr:cNvSpPr/>
      </xdr:nvSpPr>
      <xdr:spPr>
        <a:xfrm>
          <a:off x="4584700" y="13986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122174</xdr:rowOff>
    </xdr:from>
    <xdr:to>
      <xdr:col>20</xdr:col>
      <xdr:colOff>38100</xdr:colOff>
      <xdr:row>81</xdr:row>
      <xdr:rowOff>52324</xdr:rowOff>
    </xdr:to>
    <xdr:sp macro="" textlink="">
      <xdr:nvSpPr>
        <xdr:cNvPr id="287" name="フローチャート: 判断 286">
          <a:extLst>
            <a:ext uri="{FF2B5EF4-FFF2-40B4-BE49-F238E27FC236}">
              <a16:creationId xmlns:a16="http://schemas.microsoft.com/office/drawing/2014/main" id="{2495D395-588A-4B09-9F27-81AEFA31777E}"/>
            </a:ext>
          </a:extLst>
        </xdr:cNvPr>
        <xdr:cNvSpPr/>
      </xdr:nvSpPr>
      <xdr:spPr>
        <a:xfrm>
          <a:off x="3746500" y="1383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7874</xdr:rowOff>
    </xdr:from>
    <xdr:to>
      <xdr:col>15</xdr:col>
      <xdr:colOff>101600</xdr:colOff>
      <xdr:row>81</xdr:row>
      <xdr:rowOff>109474</xdr:rowOff>
    </xdr:to>
    <xdr:sp macro="" textlink="">
      <xdr:nvSpPr>
        <xdr:cNvPr id="288" name="フローチャート: 判断 287">
          <a:extLst>
            <a:ext uri="{FF2B5EF4-FFF2-40B4-BE49-F238E27FC236}">
              <a16:creationId xmlns:a16="http://schemas.microsoft.com/office/drawing/2014/main" id="{EC94A0E8-B595-43C8-B041-635C0A3757A6}"/>
            </a:ext>
          </a:extLst>
        </xdr:cNvPr>
        <xdr:cNvSpPr/>
      </xdr:nvSpPr>
      <xdr:spPr>
        <a:xfrm>
          <a:off x="2857500" y="1389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129032</xdr:rowOff>
    </xdr:from>
    <xdr:to>
      <xdr:col>10</xdr:col>
      <xdr:colOff>165100</xdr:colOff>
      <xdr:row>81</xdr:row>
      <xdr:rowOff>59182</xdr:rowOff>
    </xdr:to>
    <xdr:sp macro="" textlink="">
      <xdr:nvSpPr>
        <xdr:cNvPr id="289" name="フローチャート: 判断 288">
          <a:extLst>
            <a:ext uri="{FF2B5EF4-FFF2-40B4-BE49-F238E27FC236}">
              <a16:creationId xmlns:a16="http://schemas.microsoft.com/office/drawing/2014/main" id="{CDFC9E27-5AC2-4A63-812F-1DA041BF373D}"/>
            </a:ext>
          </a:extLst>
        </xdr:cNvPr>
        <xdr:cNvSpPr/>
      </xdr:nvSpPr>
      <xdr:spPr>
        <a:xfrm>
          <a:off x="1968500" y="1384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55880</xdr:rowOff>
    </xdr:from>
    <xdr:to>
      <xdr:col>6</xdr:col>
      <xdr:colOff>38100</xdr:colOff>
      <xdr:row>80</xdr:row>
      <xdr:rowOff>157480</xdr:rowOff>
    </xdr:to>
    <xdr:sp macro="" textlink="">
      <xdr:nvSpPr>
        <xdr:cNvPr id="290" name="フローチャート: 判断 289">
          <a:extLst>
            <a:ext uri="{FF2B5EF4-FFF2-40B4-BE49-F238E27FC236}">
              <a16:creationId xmlns:a16="http://schemas.microsoft.com/office/drawing/2014/main" id="{66B159A1-9C81-4EAA-A0FA-8EF6E6D58366}"/>
            </a:ext>
          </a:extLst>
        </xdr:cNvPr>
        <xdr:cNvSpPr/>
      </xdr:nvSpPr>
      <xdr:spPr>
        <a:xfrm>
          <a:off x="1079500" y="1377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1" name="テキスト ボックス 290">
          <a:extLst>
            <a:ext uri="{FF2B5EF4-FFF2-40B4-BE49-F238E27FC236}">
              <a16:creationId xmlns:a16="http://schemas.microsoft.com/office/drawing/2014/main" id="{FB6C3A80-0D42-4159-967E-6E236E8E0568}"/>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2" name="テキスト ボックス 291">
          <a:extLst>
            <a:ext uri="{FF2B5EF4-FFF2-40B4-BE49-F238E27FC236}">
              <a16:creationId xmlns:a16="http://schemas.microsoft.com/office/drawing/2014/main" id="{F164DD9C-4348-4AE5-8F44-68FE49B7B6CB}"/>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3" name="テキスト ボックス 292">
          <a:extLst>
            <a:ext uri="{FF2B5EF4-FFF2-40B4-BE49-F238E27FC236}">
              <a16:creationId xmlns:a16="http://schemas.microsoft.com/office/drawing/2014/main" id="{C29D3A56-EB7D-47C7-AA91-DC0C9A32DE27}"/>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4" name="テキスト ボックス 293">
          <a:extLst>
            <a:ext uri="{FF2B5EF4-FFF2-40B4-BE49-F238E27FC236}">
              <a16:creationId xmlns:a16="http://schemas.microsoft.com/office/drawing/2014/main" id="{B205DDB3-5356-4888-8D6A-68F1370BDF4B}"/>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5CC1EB0A-D208-46A7-856A-8AA11F3E70EF}"/>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124461</xdr:rowOff>
    </xdr:from>
    <xdr:to>
      <xdr:col>24</xdr:col>
      <xdr:colOff>114300</xdr:colOff>
      <xdr:row>86</xdr:row>
      <xdr:rowOff>54611</xdr:rowOff>
    </xdr:to>
    <xdr:sp macro="" textlink="">
      <xdr:nvSpPr>
        <xdr:cNvPr id="296" name="楕円 295">
          <a:extLst>
            <a:ext uri="{FF2B5EF4-FFF2-40B4-BE49-F238E27FC236}">
              <a16:creationId xmlns:a16="http://schemas.microsoft.com/office/drawing/2014/main" id="{F62DB641-2E80-4CCC-A7A3-25651026056B}"/>
            </a:ext>
          </a:extLst>
        </xdr:cNvPr>
        <xdr:cNvSpPr/>
      </xdr:nvSpPr>
      <xdr:spPr>
        <a:xfrm>
          <a:off x="4584700" y="1469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39388</xdr:rowOff>
    </xdr:from>
    <xdr:ext cx="405111" cy="259045"/>
    <xdr:sp macro="" textlink="">
      <xdr:nvSpPr>
        <xdr:cNvPr id="297" name="【福祉施設】&#10;有形固定資産減価償却率該当値テキスト">
          <a:extLst>
            <a:ext uri="{FF2B5EF4-FFF2-40B4-BE49-F238E27FC236}">
              <a16:creationId xmlns:a16="http://schemas.microsoft.com/office/drawing/2014/main" id="{83CF01FE-C4DE-4D24-959F-99CD4F7EEEAC}"/>
            </a:ext>
          </a:extLst>
        </xdr:cNvPr>
        <xdr:cNvSpPr txBox="1"/>
      </xdr:nvSpPr>
      <xdr:spPr>
        <a:xfrm>
          <a:off x="4673600" y="14612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145035</xdr:rowOff>
    </xdr:from>
    <xdr:to>
      <xdr:col>20</xdr:col>
      <xdr:colOff>38100</xdr:colOff>
      <xdr:row>86</xdr:row>
      <xdr:rowOff>75185</xdr:rowOff>
    </xdr:to>
    <xdr:sp macro="" textlink="">
      <xdr:nvSpPr>
        <xdr:cNvPr id="298" name="楕円 297">
          <a:extLst>
            <a:ext uri="{FF2B5EF4-FFF2-40B4-BE49-F238E27FC236}">
              <a16:creationId xmlns:a16="http://schemas.microsoft.com/office/drawing/2014/main" id="{2D3B2E96-F4DA-49A4-9D76-23BA2BBBD15F}"/>
            </a:ext>
          </a:extLst>
        </xdr:cNvPr>
        <xdr:cNvSpPr/>
      </xdr:nvSpPr>
      <xdr:spPr>
        <a:xfrm>
          <a:off x="3746500" y="1471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3811</xdr:rowOff>
    </xdr:from>
    <xdr:to>
      <xdr:col>24</xdr:col>
      <xdr:colOff>63500</xdr:colOff>
      <xdr:row>86</xdr:row>
      <xdr:rowOff>24385</xdr:rowOff>
    </xdr:to>
    <xdr:cxnSp macro="">
      <xdr:nvCxnSpPr>
        <xdr:cNvPr id="299" name="直線コネクタ 298">
          <a:extLst>
            <a:ext uri="{FF2B5EF4-FFF2-40B4-BE49-F238E27FC236}">
              <a16:creationId xmlns:a16="http://schemas.microsoft.com/office/drawing/2014/main" id="{6FCD09D2-83DD-4268-B068-A6CFBDA65D51}"/>
            </a:ext>
          </a:extLst>
        </xdr:cNvPr>
        <xdr:cNvCxnSpPr/>
      </xdr:nvCxnSpPr>
      <xdr:spPr>
        <a:xfrm flipV="1">
          <a:off x="3797300" y="14748511"/>
          <a:ext cx="8382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145035</xdr:rowOff>
    </xdr:from>
    <xdr:to>
      <xdr:col>15</xdr:col>
      <xdr:colOff>101600</xdr:colOff>
      <xdr:row>86</xdr:row>
      <xdr:rowOff>75185</xdr:rowOff>
    </xdr:to>
    <xdr:sp macro="" textlink="">
      <xdr:nvSpPr>
        <xdr:cNvPr id="300" name="楕円 299">
          <a:extLst>
            <a:ext uri="{FF2B5EF4-FFF2-40B4-BE49-F238E27FC236}">
              <a16:creationId xmlns:a16="http://schemas.microsoft.com/office/drawing/2014/main" id="{D9357FCD-966B-4766-A18A-61C97DF9ECFD}"/>
            </a:ext>
          </a:extLst>
        </xdr:cNvPr>
        <xdr:cNvSpPr/>
      </xdr:nvSpPr>
      <xdr:spPr>
        <a:xfrm>
          <a:off x="2857500" y="1471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24385</xdr:rowOff>
    </xdr:from>
    <xdr:to>
      <xdr:col>19</xdr:col>
      <xdr:colOff>177800</xdr:colOff>
      <xdr:row>86</xdr:row>
      <xdr:rowOff>24385</xdr:rowOff>
    </xdr:to>
    <xdr:cxnSp macro="">
      <xdr:nvCxnSpPr>
        <xdr:cNvPr id="301" name="直線コネクタ 300">
          <a:extLst>
            <a:ext uri="{FF2B5EF4-FFF2-40B4-BE49-F238E27FC236}">
              <a16:creationId xmlns:a16="http://schemas.microsoft.com/office/drawing/2014/main" id="{A3963FC2-4F75-47E0-9600-76BBCCB41AD9}"/>
            </a:ext>
          </a:extLst>
        </xdr:cNvPr>
        <xdr:cNvCxnSpPr/>
      </xdr:nvCxnSpPr>
      <xdr:spPr>
        <a:xfrm>
          <a:off x="2908300" y="147690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142748</xdr:rowOff>
    </xdr:from>
    <xdr:to>
      <xdr:col>10</xdr:col>
      <xdr:colOff>165100</xdr:colOff>
      <xdr:row>86</xdr:row>
      <xdr:rowOff>72898</xdr:rowOff>
    </xdr:to>
    <xdr:sp macro="" textlink="">
      <xdr:nvSpPr>
        <xdr:cNvPr id="302" name="楕円 301">
          <a:extLst>
            <a:ext uri="{FF2B5EF4-FFF2-40B4-BE49-F238E27FC236}">
              <a16:creationId xmlns:a16="http://schemas.microsoft.com/office/drawing/2014/main" id="{B2E8D29D-BCCF-414D-B24E-0D48A342CA05}"/>
            </a:ext>
          </a:extLst>
        </xdr:cNvPr>
        <xdr:cNvSpPr/>
      </xdr:nvSpPr>
      <xdr:spPr>
        <a:xfrm>
          <a:off x="1968500" y="14715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86</xdr:row>
      <xdr:rowOff>22098</xdr:rowOff>
    </xdr:from>
    <xdr:to>
      <xdr:col>15</xdr:col>
      <xdr:colOff>50800</xdr:colOff>
      <xdr:row>86</xdr:row>
      <xdr:rowOff>24385</xdr:rowOff>
    </xdr:to>
    <xdr:cxnSp macro="">
      <xdr:nvCxnSpPr>
        <xdr:cNvPr id="303" name="直線コネクタ 302">
          <a:extLst>
            <a:ext uri="{FF2B5EF4-FFF2-40B4-BE49-F238E27FC236}">
              <a16:creationId xmlns:a16="http://schemas.microsoft.com/office/drawing/2014/main" id="{B5BBF910-F0AB-4EC5-886A-F95BB3C6FA5F}"/>
            </a:ext>
          </a:extLst>
        </xdr:cNvPr>
        <xdr:cNvCxnSpPr/>
      </xdr:nvCxnSpPr>
      <xdr:spPr>
        <a:xfrm>
          <a:off x="2019300" y="14766798"/>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85</xdr:row>
      <xdr:rowOff>142748</xdr:rowOff>
    </xdr:from>
    <xdr:to>
      <xdr:col>6</xdr:col>
      <xdr:colOff>38100</xdr:colOff>
      <xdr:row>86</xdr:row>
      <xdr:rowOff>72898</xdr:rowOff>
    </xdr:to>
    <xdr:sp macro="" textlink="">
      <xdr:nvSpPr>
        <xdr:cNvPr id="304" name="楕円 303">
          <a:extLst>
            <a:ext uri="{FF2B5EF4-FFF2-40B4-BE49-F238E27FC236}">
              <a16:creationId xmlns:a16="http://schemas.microsoft.com/office/drawing/2014/main" id="{3ABF063F-F267-4E42-A4E1-AAD903C2B96A}"/>
            </a:ext>
          </a:extLst>
        </xdr:cNvPr>
        <xdr:cNvSpPr/>
      </xdr:nvSpPr>
      <xdr:spPr>
        <a:xfrm>
          <a:off x="1079500" y="14715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86</xdr:row>
      <xdr:rowOff>22098</xdr:rowOff>
    </xdr:from>
    <xdr:to>
      <xdr:col>10</xdr:col>
      <xdr:colOff>114300</xdr:colOff>
      <xdr:row>86</xdr:row>
      <xdr:rowOff>22098</xdr:rowOff>
    </xdr:to>
    <xdr:cxnSp macro="">
      <xdr:nvCxnSpPr>
        <xdr:cNvPr id="305" name="直線コネクタ 304">
          <a:extLst>
            <a:ext uri="{FF2B5EF4-FFF2-40B4-BE49-F238E27FC236}">
              <a16:creationId xmlns:a16="http://schemas.microsoft.com/office/drawing/2014/main" id="{DF98BC08-1458-4D51-BC1B-567A25F9B1ED}"/>
            </a:ext>
          </a:extLst>
        </xdr:cNvPr>
        <xdr:cNvCxnSpPr/>
      </xdr:nvCxnSpPr>
      <xdr:spPr>
        <a:xfrm>
          <a:off x="1130300" y="1476679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68851</xdr:rowOff>
    </xdr:from>
    <xdr:ext cx="405111" cy="259045"/>
    <xdr:sp macro="" textlink="">
      <xdr:nvSpPr>
        <xdr:cNvPr id="306" name="n_1aveValue【福祉施設】&#10;有形固定資産減価償却率">
          <a:extLst>
            <a:ext uri="{FF2B5EF4-FFF2-40B4-BE49-F238E27FC236}">
              <a16:creationId xmlns:a16="http://schemas.microsoft.com/office/drawing/2014/main" id="{546AB56F-E4BD-4599-9B38-32ADD919D55A}"/>
            </a:ext>
          </a:extLst>
        </xdr:cNvPr>
        <xdr:cNvSpPr txBox="1"/>
      </xdr:nvSpPr>
      <xdr:spPr>
        <a:xfrm>
          <a:off x="3582044" y="13613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126001</xdr:rowOff>
    </xdr:from>
    <xdr:ext cx="405111" cy="259045"/>
    <xdr:sp macro="" textlink="">
      <xdr:nvSpPr>
        <xdr:cNvPr id="307" name="n_2aveValue【福祉施設】&#10;有形固定資産減価償却率">
          <a:extLst>
            <a:ext uri="{FF2B5EF4-FFF2-40B4-BE49-F238E27FC236}">
              <a16:creationId xmlns:a16="http://schemas.microsoft.com/office/drawing/2014/main" id="{CA04711C-8F89-4D1B-8387-389798244C77}"/>
            </a:ext>
          </a:extLst>
        </xdr:cNvPr>
        <xdr:cNvSpPr txBox="1"/>
      </xdr:nvSpPr>
      <xdr:spPr>
        <a:xfrm>
          <a:off x="2705744" y="13670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75709</xdr:rowOff>
    </xdr:from>
    <xdr:ext cx="405111" cy="259045"/>
    <xdr:sp macro="" textlink="">
      <xdr:nvSpPr>
        <xdr:cNvPr id="308" name="n_3aveValue【福祉施設】&#10;有形固定資産減価償却率">
          <a:extLst>
            <a:ext uri="{FF2B5EF4-FFF2-40B4-BE49-F238E27FC236}">
              <a16:creationId xmlns:a16="http://schemas.microsoft.com/office/drawing/2014/main" id="{6FBD0846-83F3-4C33-99BB-DF4F254AB686}"/>
            </a:ext>
          </a:extLst>
        </xdr:cNvPr>
        <xdr:cNvSpPr txBox="1"/>
      </xdr:nvSpPr>
      <xdr:spPr>
        <a:xfrm>
          <a:off x="1816744" y="13620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2557</xdr:rowOff>
    </xdr:from>
    <xdr:ext cx="405111" cy="259045"/>
    <xdr:sp macro="" textlink="">
      <xdr:nvSpPr>
        <xdr:cNvPr id="309" name="n_4aveValue【福祉施設】&#10;有形固定資産減価償却率">
          <a:extLst>
            <a:ext uri="{FF2B5EF4-FFF2-40B4-BE49-F238E27FC236}">
              <a16:creationId xmlns:a16="http://schemas.microsoft.com/office/drawing/2014/main" id="{970A1D9B-B9AE-4043-B697-C391D052C4C6}"/>
            </a:ext>
          </a:extLst>
        </xdr:cNvPr>
        <xdr:cNvSpPr txBox="1"/>
      </xdr:nvSpPr>
      <xdr:spPr>
        <a:xfrm>
          <a:off x="927744" y="1354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66312</xdr:rowOff>
    </xdr:from>
    <xdr:ext cx="405111" cy="259045"/>
    <xdr:sp macro="" textlink="">
      <xdr:nvSpPr>
        <xdr:cNvPr id="310" name="n_1mainValue【福祉施設】&#10;有形固定資産減価償却率">
          <a:extLst>
            <a:ext uri="{FF2B5EF4-FFF2-40B4-BE49-F238E27FC236}">
              <a16:creationId xmlns:a16="http://schemas.microsoft.com/office/drawing/2014/main" id="{BBFD0BF4-9A5C-4F3D-989F-39DFBA2DBA04}"/>
            </a:ext>
          </a:extLst>
        </xdr:cNvPr>
        <xdr:cNvSpPr txBox="1"/>
      </xdr:nvSpPr>
      <xdr:spPr>
        <a:xfrm>
          <a:off x="3582044" y="14811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66312</xdr:rowOff>
    </xdr:from>
    <xdr:ext cx="405111" cy="259045"/>
    <xdr:sp macro="" textlink="">
      <xdr:nvSpPr>
        <xdr:cNvPr id="311" name="n_2mainValue【福祉施設】&#10;有形固定資産減価償却率">
          <a:extLst>
            <a:ext uri="{FF2B5EF4-FFF2-40B4-BE49-F238E27FC236}">
              <a16:creationId xmlns:a16="http://schemas.microsoft.com/office/drawing/2014/main" id="{4D5222B6-E5FB-4FFA-ADED-1EC9154A0B2A}"/>
            </a:ext>
          </a:extLst>
        </xdr:cNvPr>
        <xdr:cNvSpPr txBox="1"/>
      </xdr:nvSpPr>
      <xdr:spPr>
        <a:xfrm>
          <a:off x="2705744" y="14811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86</xdr:row>
      <xdr:rowOff>64025</xdr:rowOff>
    </xdr:from>
    <xdr:ext cx="405111" cy="259045"/>
    <xdr:sp macro="" textlink="">
      <xdr:nvSpPr>
        <xdr:cNvPr id="312" name="n_3mainValue【福祉施設】&#10;有形固定資産減価償却率">
          <a:extLst>
            <a:ext uri="{FF2B5EF4-FFF2-40B4-BE49-F238E27FC236}">
              <a16:creationId xmlns:a16="http://schemas.microsoft.com/office/drawing/2014/main" id="{F469E3A8-A833-48F1-9D81-88D9238ECF02}"/>
            </a:ext>
          </a:extLst>
        </xdr:cNvPr>
        <xdr:cNvSpPr txBox="1"/>
      </xdr:nvSpPr>
      <xdr:spPr>
        <a:xfrm>
          <a:off x="1816744" y="14808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86</xdr:row>
      <xdr:rowOff>64025</xdr:rowOff>
    </xdr:from>
    <xdr:ext cx="405111" cy="259045"/>
    <xdr:sp macro="" textlink="">
      <xdr:nvSpPr>
        <xdr:cNvPr id="313" name="n_4mainValue【福祉施設】&#10;有形固定資産減価償却率">
          <a:extLst>
            <a:ext uri="{FF2B5EF4-FFF2-40B4-BE49-F238E27FC236}">
              <a16:creationId xmlns:a16="http://schemas.microsoft.com/office/drawing/2014/main" id="{7FDD6A5E-3844-435F-9203-B496948FE962}"/>
            </a:ext>
          </a:extLst>
        </xdr:cNvPr>
        <xdr:cNvSpPr txBox="1"/>
      </xdr:nvSpPr>
      <xdr:spPr>
        <a:xfrm>
          <a:off x="927744" y="14808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4" name="正方形/長方形 313">
          <a:extLst>
            <a:ext uri="{FF2B5EF4-FFF2-40B4-BE49-F238E27FC236}">
              <a16:creationId xmlns:a16="http://schemas.microsoft.com/office/drawing/2014/main" id="{4E7B74B5-246B-446A-A088-A103B71D14FF}"/>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5" name="正方形/長方形 314">
          <a:extLst>
            <a:ext uri="{FF2B5EF4-FFF2-40B4-BE49-F238E27FC236}">
              <a16:creationId xmlns:a16="http://schemas.microsoft.com/office/drawing/2014/main" id="{9E332F0B-B8B4-4E28-9917-BF72CFE5A6D1}"/>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6" name="正方形/長方形 315">
          <a:extLst>
            <a:ext uri="{FF2B5EF4-FFF2-40B4-BE49-F238E27FC236}">
              <a16:creationId xmlns:a16="http://schemas.microsoft.com/office/drawing/2014/main" id="{AE2F555F-0170-49E3-ADD8-68FE296C79F4}"/>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7" name="正方形/長方形 316">
          <a:extLst>
            <a:ext uri="{FF2B5EF4-FFF2-40B4-BE49-F238E27FC236}">
              <a16:creationId xmlns:a16="http://schemas.microsoft.com/office/drawing/2014/main" id="{31A51798-9086-4538-89AC-410B1DD1FF7B}"/>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8" name="正方形/長方形 317">
          <a:extLst>
            <a:ext uri="{FF2B5EF4-FFF2-40B4-BE49-F238E27FC236}">
              <a16:creationId xmlns:a16="http://schemas.microsoft.com/office/drawing/2014/main" id="{F4ACD5F2-5D60-423C-8C93-D64B29989955}"/>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9" name="正方形/長方形 318">
          <a:extLst>
            <a:ext uri="{FF2B5EF4-FFF2-40B4-BE49-F238E27FC236}">
              <a16:creationId xmlns:a16="http://schemas.microsoft.com/office/drawing/2014/main" id="{5D53CF85-953D-42B9-9235-C5F53F6F6A22}"/>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0" name="正方形/長方形 319">
          <a:extLst>
            <a:ext uri="{FF2B5EF4-FFF2-40B4-BE49-F238E27FC236}">
              <a16:creationId xmlns:a16="http://schemas.microsoft.com/office/drawing/2014/main" id="{ACD8075E-A393-4FFB-B88E-44DB65FBEC75}"/>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1" name="正方形/長方形 320">
          <a:extLst>
            <a:ext uri="{FF2B5EF4-FFF2-40B4-BE49-F238E27FC236}">
              <a16:creationId xmlns:a16="http://schemas.microsoft.com/office/drawing/2014/main" id="{386498D1-78FB-4722-873F-E466E286396C}"/>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2" name="テキスト ボックス 321">
          <a:extLst>
            <a:ext uri="{FF2B5EF4-FFF2-40B4-BE49-F238E27FC236}">
              <a16:creationId xmlns:a16="http://schemas.microsoft.com/office/drawing/2014/main" id="{9A0B6299-786D-46D1-805E-9A6E50C6F866}"/>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3" name="直線コネクタ 322">
          <a:extLst>
            <a:ext uri="{FF2B5EF4-FFF2-40B4-BE49-F238E27FC236}">
              <a16:creationId xmlns:a16="http://schemas.microsoft.com/office/drawing/2014/main" id="{DB7A4922-9728-446E-BE57-74152F972908}"/>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24" name="直線コネクタ 323">
          <a:extLst>
            <a:ext uri="{FF2B5EF4-FFF2-40B4-BE49-F238E27FC236}">
              <a16:creationId xmlns:a16="http://schemas.microsoft.com/office/drawing/2014/main" id="{7E992C7D-5783-475B-B71B-1632C93F865D}"/>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25" name="テキスト ボックス 324">
          <a:extLst>
            <a:ext uri="{FF2B5EF4-FFF2-40B4-BE49-F238E27FC236}">
              <a16:creationId xmlns:a16="http://schemas.microsoft.com/office/drawing/2014/main" id="{44411170-9597-48AD-BD61-2815D372871E}"/>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26" name="直線コネクタ 325">
          <a:extLst>
            <a:ext uri="{FF2B5EF4-FFF2-40B4-BE49-F238E27FC236}">
              <a16:creationId xmlns:a16="http://schemas.microsoft.com/office/drawing/2014/main" id="{EFF6805B-9582-40EC-B2E7-0A0D79C2D42A}"/>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27" name="テキスト ボックス 326">
          <a:extLst>
            <a:ext uri="{FF2B5EF4-FFF2-40B4-BE49-F238E27FC236}">
              <a16:creationId xmlns:a16="http://schemas.microsoft.com/office/drawing/2014/main" id="{AFBE6203-A531-40D9-8DE8-20E167592098}"/>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8" name="直線コネクタ 327">
          <a:extLst>
            <a:ext uri="{FF2B5EF4-FFF2-40B4-BE49-F238E27FC236}">
              <a16:creationId xmlns:a16="http://schemas.microsoft.com/office/drawing/2014/main" id="{41521DAC-5446-47B1-8B46-55A13887C6F8}"/>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9" name="テキスト ボックス 328">
          <a:extLst>
            <a:ext uri="{FF2B5EF4-FFF2-40B4-BE49-F238E27FC236}">
              <a16:creationId xmlns:a16="http://schemas.microsoft.com/office/drawing/2014/main" id="{B9F48F3C-FB20-43F5-B0EE-368AFDFEC1C3}"/>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0" name="直線コネクタ 329">
          <a:extLst>
            <a:ext uri="{FF2B5EF4-FFF2-40B4-BE49-F238E27FC236}">
              <a16:creationId xmlns:a16="http://schemas.microsoft.com/office/drawing/2014/main" id="{28A62810-FB42-4864-90BB-7816180AF5AA}"/>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1" name="テキスト ボックス 330">
          <a:extLst>
            <a:ext uri="{FF2B5EF4-FFF2-40B4-BE49-F238E27FC236}">
              <a16:creationId xmlns:a16="http://schemas.microsoft.com/office/drawing/2014/main" id="{EB7A1D1E-33E7-4B71-822B-7A792DBBF8F7}"/>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2" name="直線コネクタ 331">
          <a:extLst>
            <a:ext uri="{FF2B5EF4-FFF2-40B4-BE49-F238E27FC236}">
              <a16:creationId xmlns:a16="http://schemas.microsoft.com/office/drawing/2014/main" id="{948E9CE1-D3A4-449B-888F-2AB8AB0E2BDD}"/>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3" name="テキスト ボックス 332">
          <a:extLst>
            <a:ext uri="{FF2B5EF4-FFF2-40B4-BE49-F238E27FC236}">
              <a16:creationId xmlns:a16="http://schemas.microsoft.com/office/drawing/2014/main" id="{D65F00E7-A1F5-4DB3-BB8C-A6906EBE5DDF}"/>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4" name="直線コネクタ 333">
          <a:extLst>
            <a:ext uri="{FF2B5EF4-FFF2-40B4-BE49-F238E27FC236}">
              <a16:creationId xmlns:a16="http://schemas.microsoft.com/office/drawing/2014/main" id="{AFEB7E26-5486-44A8-9F5F-45FE5F7AE7B8}"/>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5" name="テキスト ボックス 334">
          <a:extLst>
            <a:ext uri="{FF2B5EF4-FFF2-40B4-BE49-F238E27FC236}">
              <a16:creationId xmlns:a16="http://schemas.microsoft.com/office/drawing/2014/main" id="{A49F2B30-5463-484D-8F79-BB6B07B7D39D}"/>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6" name="【福祉施設】&#10;一人当たり面積グラフ枠">
          <a:extLst>
            <a:ext uri="{FF2B5EF4-FFF2-40B4-BE49-F238E27FC236}">
              <a16:creationId xmlns:a16="http://schemas.microsoft.com/office/drawing/2014/main" id="{0FC91DFE-ABE2-447C-8A96-9B83FEB31CA7}"/>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105411</xdr:rowOff>
    </xdr:from>
    <xdr:to>
      <xdr:col>54</xdr:col>
      <xdr:colOff>189865</xdr:colOff>
      <xdr:row>86</xdr:row>
      <xdr:rowOff>87630</xdr:rowOff>
    </xdr:to>
    <xdr:cxnSp macro="">
      <xdr:nvCxnSpPr>
        <xdr:cNvPr id="337" name="直線コネクタ 336">
          <a:extLst>
            <a:ext uri="{FF2B5EF4-FFF2-40B4-BE49-F238E27FC236}">
              <a16:creationId xmlns:a16="http://schemas.microsoft.com/office/drawing/2014/main" id="{13E37F12-C891-4622-9427-44D975CC63FD}"/>
            </a:ext>
          </a:extLst>
        </xdr:cNvPr>
        <xdr:cNvCxnSpPr/>
      </xdr:nvCxnSpPr>
      <xdr:spPr>
        <a:xfrm flipV="1">
          <a:off x="10476865" y="13478511"/>
          <a:ext cx="0" cy="13538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91457</xdr:rowOff>
    </xdr:from>
    <xdr:ext cx="469744" cy="259045"/>
    <xdr:sp macro="" textlink="">
      <xdr:nvSpPr>
        <xdr:cNvPr id="338" name="【福祉施設】&#10;一人当たり面積最小値テキスト">
          <a:extLst>
            <a:ext uri="{FF2B5EF4-FFF2-40B4-BE49-F238E27FC236}">
              <a16:creationId xmlns:a16="http://schemas.microsoft.com/office/drawing/2014/main" id="{F71DD282-8125-4055-9D77-D159E1918D7B}"/>
            </a:ext>
          </a:extLst>
        </xdr:cNvPr>
        <xdr:cNvSpPr txBox="1"/>
      </xdr:nvSpPr>
      <xdr:spPr>
        <a:xfrm>
          <a:off x="10515600" y="1483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87630</xdr:rowOff>
    </xdr:from>
    <xdr:to>
      <xdr:col>55</xdr:col>
      <xdr:colOff>88900</xdr:colOff>
      <xdr:row>86</xdr:row>
      <xdr:rowOff>87630</xdr:rowOff>
    </xdr:to>
    <xdr:cxnSp macro="">
      <xdr:nvCxnSpPr>
        <xdr:cNvPr id="339" name="直線コネクタ 338">
          <a:extLst>
            <a:ext uri="{FF2B5EF4-FFF2-40B4-BE49-F238E27FC236}">
              <a16:creationId xmlns:a16="http://schemas.microsoft.com/office/drawing/2014/main" id="{8A4ED053-C6BD-4F03-A794-DC044C936AAA}"/>
            </a:ext>
          </a:extLst>
        </xdr:cNvPr>
        <xdr:cNvCxnSpPr/>
      </xdr:nvCxnSpPr>
      <xdr:spPr>
        <a:xfrm>
          <a:off x="10388600" y="1483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52088</xdr:rowOff>
    </xdr:from>
    <xdr:ext cx="469744" cy="259045"/>
    <xdr:sp macro="" textlink="">
      <xdr:nvSpPr>
        <xdr:cNvPr id="340" name="【福祉施設】&#10;一人当たり面積最大値テキスト">
          <a:extLst>
            <a:ext uri="{FF2B5EF4-FFF2-40B4-BE49-F238E27FC236}">
              <a16:creationId xmlns:a16="http://schemas.microsoft.com/office/drawing/2014/main" id="{ACBB0FAF-3CC5-4E23-8E91-2E47E339708E}"/>
            </a:ext>
          </a:extLst>
        </xdr:cNvPr>
        <xdr:cNvSpPr txBox="1"/>
      </xdr:nvSpPr>
      <xdr:spPr>
        <a:xfrm>
          <a:off x="10515600" y="13253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105411</xdr:rowOff>
    </xdr:from>
    <xdr:to>
      <xdr:col>55</xdr:col>
      <xdr:colOff>88900</xdr:colOff>
      <xdr:row>78</xdr:row>
      <xdr:rowOff>105411</xdr:rowOff>
    </xdr:to>
    <xdr:cxnSp macro="">
      <xdr:nvCxnSpPr>
        <xdr:cNvPr id="341" name="直線コネクタ 340">
          <a:extLst>
            <a:ext uri="{FF2B5EF4-FFF2-40B4-BE49-F238E27FC236}">
              <a16:creationId xmlns:a16="http://schemas.microsoft.com/office/drawing/2014/main" id="{0FCE6249-5776-47B7-9EA5-DD58DAE234D5}"/>
            </a:ext>
          </a:extLst>
        </xdr:cNvPr>
        <xdr:cNvCxnSpPr/>
      </xdr:nvCxnSpPr>
      <xdr:spPr>
        <a:xfrm>
          <a:off x="10388600" y="13478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64788</xdr:rowOff>
    </xdr:from>
    <xdr:ext cx="469744" cy="259045"/>
    <xdr:sp macro="" textlink="">
      <xdr:nvSpPr>
        <xdr:cNvPr id="342" name="【福祉施設】&#10;一人当たり面積平均値テキスト">
          <a:extLst>
            <a:ext uri="{FF2B5EF4-FFF2-40B4-BE49-F238E27FC236}">
              <a16:creationId xmlns:a16="http://schemas.microsoft.com/office/drawing/2014/main" id="{D9BF3658-E0F8-42EC-87A2-651A346FCD55}"/>
            </a:ext>
          </a:extLst>
        </xdr:cNvPr>
        <xdr:cNvSpPr txBox="1"/>
      </xdr:nvSpPr>
      <xdr:spPr>
        <a:xfrm>
          <a:off x="10515600" y="142951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41911</xdr:rowOff>
    </xdr:from>
    <xdr:to>
      <xdr:col>55</xdr:col>
      <xdr:colOff>50800</xdr:colOff>
      <xdr:row>84</xdr:row>
      <xdr:rowOff>143511</xdr:rowOff>
    </xdr:to>
    <xdr:sp macro="" textlink="">
      <xdr:nvSpPr>
        <xdr:cNvPr id="343" name="フローチャート: 判断 342">
          <a:extLst>
            <a:ext uri="{FF2B5EF4-FFF2-40B4-BE49-F238E27FC236}">
              <a16:creationId xmlns:a16="http://schemas.microsoft.com/office/drawing/2014/main" id="{BB2F6D08-1145-4DBF-A0D9-6A84CD718437}"/>
            </a:ext>
          </a:extLst>
        </xdr:cNvPr>
        <xdr:cNvSpPr/>
      </xdr:nvSpPr>
      <xdr:spPr>
        <a:xfrm>
          <a:off x="10426700" y="14443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21589</xdr:rowOff>
    </xdr:from>
    <xdr:to>
      <xdr:col>50</xdr:col>
      <xdr:colOff>165100</xdr:colOff>
      <xdr:row>84</xdr:row>
      <xdr:rowOff>123189</xdr:rowOff>
    </xdr:to>
    <xdr:sp macro="" textlink="">
      <xdr:nvSpPr>
        <xdr:cNvPr id="344" name="フローチャート: 判断 343">
          <a:extLst>
            <a:ext uri="{FF2B5EF4-FFF2-40B4-BE49-F238E27FC236}">
              <a16:creationId xmlns:a16="http://schemas.microsoft.com/office/drawing/2014/main" id="{5F259BDA-F03E-4F81-81A1-056E643887A7}"/>
            </a:ext>
          </a:extLst>
        </xdr:cNvPr>
        <xdr:cNvSpPr/>
      </xdr:nvSpPr>
      <xdr:spPr>
        <a:xfrm>
          <a:off x="9588500" y="1442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24130</xdr:rowOff>
    </xdr:from>
    <xdr:to>
      <xdr:col>46</xdr:col>
      <xdr:colOff>38100</xdr:colOff>
      <xdr:row>84</xdr:row>
      <xdr:rowOff>125730</xdr:rowOff>
    </xdr:to>
    <xdr:sp macro="" textlink="">
      <xdr:nvSpPr>
        <xdr:cNvPr id="345" name="フローチャート: 判断 344">
          <a:extLst>
            <a:ext uri="{FF2B5EF4-FFF2-40B4-BE49-F238E27FC236}">
              <a16:creationId xmlns:a16="http://schemas.microsoft.com/office/drawing/2014/main" id="{F9D14521-86BE-4F03-A574-3594A9FD11A8}"/>
            </a:ext>
          </a:extLst>
        </xdr:cNvPr>
        <xdr:cNvSpPr/>
      </xdr:nvSpPr>
      <xdr:spPr>
        <a:xfrm>
          <a:off x="8699500" y="1442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57150</xdr:rowOff>
    </xdr:from>
    <xdr:to>
      <xdr:col>41</xdr:col>
      <xdr:colOff>101600</xdr:colOff>
      <xdr:row>84</xdr:row>
      <xdr:rowOff>158750</xdr:rowOff>
    </xdr:to>
    <xdr:sp macro="" textlink="">
      <xdr:nvSpPr>
        <xdr:cNvPr id="346" name="フローチャート: 判断 345">
          <a:extLst>
            <a:ext uri="{FF2B5EF4-FFF2-40B4-BE49-F238E27FC236}">
              <a16:creationId xmlns:a16="http://schemas.microsoft.com/office/drawing/2014/main" id="{FA812D89-6F7B-43E5-ABAD-1BDEA4C25695}"/>
            </a:ext>
          </a:extLst>
        </xdr:cNvPr>
        <xdr:cNvSpPr/>
      </xdr:nvSpPr>
      <xdr:spPr>
        <a:xfrm>
          <a:off x="7810500" y="14458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40639</xdr:rowOff>
    </xdr:from>
    <xdr:to>
      <xdr:col>36</xdr:col>
      <xdr:colOff>165100</xdr:colOff>
      <xdr:row>84</xdr:row>
      <xdr:rowOff>142239</xdr:rowOff>
    </xdr:to>
    <xdr:sp macro="" textlink="">
      <xdr:nvSpPr>
        <xdr:cNvPr id="347" name="フローチャート: 判断 346">
          <a:extLst>
            <a:ext uri="{FF2B5EF4-FFF2-40B4-BE49-F238E27FC236}">
              <a16:creationId xmlns:a16="http://schemas.microsoft.com/office/drawing/2014/main" id="{A6549B6C-6EA3-44B4-B555-CBC9C524E456}"/>
            </a:ext>
          </a:extLst>
        </xdr:cNvPr>
        <xdr:cNvSpPr/>
      </xdr:nvSpPr>
      <xdr:spPr>
        <a:xfrm>
          <a:off x="6921500" y="14442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8" name="テキスト ボックス 347">
          <a:extLst>
            <a:ext uri="{FF2B5EF4-FFF2-40B4-BE49-F238E27FC236}">
              <a16:creationId xmlns:a16="http://schemas.microsoft.com/office/drawing/2014/main" id="{D86A37CB-999A-4588-A769-6AE064C8075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9" name="テキスト ボックス 348">
          <a:extLst>
            <a:ext uri="{FF2B5EF4-FFF2-40B4-BE49-F238E27FC236}">
              <a16:creationId xmlns:a16="http://schemas.microsoft.com/office/drawing/2014/main" id="{38DDC6CA-9E52-4E61-A11D-9E13BEE7B4B5}"/>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0" name="テキスト ボックス 349">
          <a:extLst>
            <a:ext uri="{FF2B5EF4-FFF2-40B4-BE49-F238E27FC236}">
              <a16:creationId xmlns:a16="http://schemas.microsoft.com/office/drawing/2014/main" id="{DF055885-972E-46F9-81FE-1614D84227D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0661C691-1EB2-4A01-A0E1-D410D9FD842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81D873CA-7E9E-4100-A993-24ECAD3E9A1F}"/>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0</xdr:rowOff>
    </xdr:from>
    <xdr:to>
      <xdr:col>55</xdr:col>
      <xdr:colOff>50800</xdr:colOff>
      <xdr:row>86</xdr:row>
      <xdr:rowOff>101600</xdr:rowOff>
    </xdr:to>
    <xdr:sp macro="" textlink="">
      <xdr:nvSpPr>
        <xdr:cNvPr id="353" name="楕円 352">
          <a:extLst>
            <a:ext uri="{FF2B5EF4-FFF2-40B4-BE49-F238E27FC236}">
              <a16:creationId xmlns:a16="http://schemas.microsoft.com/office/drawing/2014/main" id="{76E5E2C8-1F2B-45FD-AEE4-5724778A43B0}"/>
            </a:ext>
          </a:extLst>
        </xdr:cNvPr>
        <xdr:cNvSpPr/>
      </xdr:nvSpPr>
      <xdr:spPr>
        <a:xfrm>
          <a:off x="10426700" y="1474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86377</xdr:rowOff>
    </xdr:from>
    <xdr:ext cx="469744" cy="259045"/>
    <xdr:sp macro="" textlink="">
      <xdr:nvSpPr>
        <xdr:cNvPr id="354" name="【福祉施設】&#10;一人当たり面積該当値テキスト">
          <a:extLst>
            <a:ext uri="{FF2B5EF4-FFF2-40B4-BE49-F238E27FC236}">
              <a16:creationId xmlns:a16="http://schemas.microsoft.com/office/drawing/2014/main" id="{D935398C-5910-4D06-90DA-44FE0FB369AB}"/>
            </a:ext>
          </a:extLst>
        </xdr:cNvPr>
        <xdr:cNvSpPr txBox="1"/>
      </xdr:nvSpPr>
      <xdr:spPr>
        <a:xfrm>
          <a:off x="10515600" y="1465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1270</xdr:rowOff>
    </xdr:from>
    <xdr:to>
      <xdr:col>50</xdr:col>
      <xdr:colOff>165100</xdr:colOff>
      <xdr:row>86</xdr:row>
      <xdr:rowOff>102870</xdr:rowOff>
    </xdr:to>
    <xdr:sp macro="" textlink="">
      <xdr:nvSpPr>
        <xdr:cNvPr id="355" name="楕円 354">
          <a:extLst>
            <a:ext uri="{FF2B5EF4-FFF2-40B4-BE49-F238E27FC236}">
              <a16:creationId xmlns:a16="http://schemas.microsoft.com/office/drawing/2014/main" id="{6BA1897C-14A6-4CF8-8CDF-BD3E0675AA38}"/>
            </a:ext>
          </a:extLst>
        </xdr:cNvPr>
        <xdr:cNvSpPr/>
      </xdr:nvSpPr>
      <xdr:spPr>
        <a:xfrm>
          <a:off x="9588500" y="1474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50800</xdr:rowOff>
    </xdr:from>
    <xdr:to>
      <xdr:col>55</xdr:col>
      <xdr:colOff>0</xdr:colOff>
      <xdr:row>86</xdr:row>
      <xdr:rowOff>52070</xdr:rowOff>
    </xdr:to>
    <xdr:cxnSp macro="">
      <xdr:nvCxnSpPr>
        <xdr:cNvPr id="356" name="直線コネクタ 355">
          <a:extLst>
            <a:ext uri="{FF2B5EF4-FFF2-40B4-BE49-F238E27FC236}">
              <a16:creationId xmlns:a16="http://schemas.microsoft.com/office/drawing/2014/main" id="{27D86AA4-433F-4DCE-A1AF-A7D006F3BFCA}"/>
            </a:ext>
          </a:extLst>
        </xdr:cNvPr>
        <xdr:cNvCxnSpPr/>
      </xdr:nvCxnSpPr>
      <xdr:spPr>
        <a:xfrm flipV="1">
          <a:off x="9639300" y="14795500"/>
          <a:ext cx="8382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2539</xdr:rowOff>
    </xdr:from>
    <xdr:to>
      <xdr:col>46</xdr:col>
      <xdr:colOff>38100</xdr:colOff>
      <xdr:row>86</xdr:row>
      <xdr:rowOff>104139</xdr:rowOff>
    </xdr:to>
    <xdr:sp macro="" textlink="">
      <xdr:nvSpPr>
        <xdr:cNvPr id="357" name="楕円 356">
          <a:extLst>
            <a:ext uri="{FF2B5EF4-FFF2-40B4-BE49-F238E27FC236}">
              <a16:creationId xmlns:a16="http://schemas.microsoft.com/office/drawing/2014/main" id="{DF12D540-6397-453F-A430-6C9E72C41DBF}"/>
            </a:ext>
          </a:extLst>
        </xdr:cNvPr>
        <xdr:cNvSpPr/>
      </xdr:nvSpPr>
      <xdr:spPr>
        <a:xfrm>
          <a:off x="8699500" y="1474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52070</xdr:rowOff>
    </xdr:from>
    <xdr:to>
      <xdr:col>50</xdr:col>
      <xdr:colOff>114300</xdr:colOff>
      <xdr:row>86</xdr:row>
      <xdr:rowOff>53339</xdr:rowOff>
    </xdr:to>
    <xdr:cxnSp macro="">
      <xdr:nvCxnSpPr>
        <xdr:cNvPr id="358" name="直線コネクタ 357">
          <a:extLst>
            <a:ext uri="{FF2B5EF4-FFF2-40B4-BE49-F238E27FC236}">
              <a16:creationId xmlns:a16="http://schemas.microsoft.com/office/drawing/2014/main" id="{3F268403-2D11-48B1-9D54-D0E48794C6F3}"/>
            </a:ext>
          </a:extLst>
        </xdr:cNvPr>
        <xdr:cNvCxnSpPr/>
      </xdr:nvCxnSpPr>
      <xdr:spPr>
        <a:xfrm flipV="1">
          <a:off x="8750300" y="14796770"/>
          <a:ext cx="88900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3811</xdr:rowOff>
    </xdr:from>
    <xdr:to>
      <xdr:col>41</xdr:col>
      <xdr:colOff>101600</xdr:colOff>
      <xdr:row>86</xdr:row>
      <xdr:rowOff>105411</xdr:rowOff>
    </xdr:to>
    <xdr:sp macro="" textlink="">
      <xdr:nvSpPr>
        <xdr:cNvPr id="359" name="楕円 358">
          <a:extLst>
            <a:ext uri="{FF2B5EF4-FFF2-40B4-BE49-F238E27FC236}">
              <a16:creationId xmlns:a16="http://schemas.microsoft.com/office/drawing/2014/main" id="{D5125B29-9291-46FD-80A2-EF3A1C8282E4}"/>
            </a:ext>
          </a:extLst>
        </xdr:cNvPr>
        <xdr:cNvSpPr/>
      </xdr:nvSpPr>
      <xdr:spPr>
        <a:xfrm>
          <a:off x="7810500" y="14748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53339</xdr:rowOff>
    </xdr:from>
    <xdr:to>
      <xdr:col>45</xdr:col>
      <xdr:colOff>177800</xdr:colOff>
      <xdr:row>86</xdr:row>
      <xdr:rowOff>54611</xdr:rowOff>
    </xdr:to>
    <xdr:cxnSp macro="">
      <xdr:nvCxnSpPr>
        <xdr:cNvPr id="360" name="直線コネクタ 359">
          <a:extLst>
            <a:ext uri="{FF2B5EF4-FFF2-40B4-BE49-F238E27FC236}">
              <a16:creationId xmlns:a16="http://schemas.microsoft.com/office/drawing/2014/main" id="{FFC36760-1F9A-46ED-9C0D-37EF5E537BEF}"/>
            </a:ext>
          </a:extLst>
        </xdr:cNvPr>
        <xdr:cNvCxnSpPr/>
      </xdr:nvCxnSpPr>
      <xdr:spPr>
        <a:xfrm flipV="1">
          <a:off x="7861300" y="14798039"/>
          <a:ext cx="889000" cy="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3811</xdr:rowOff>
    </xdr:from>
    <xdr:to>
      <xdr:col>36</xdr:col>
      <xdr:colOff>165100</xdr:colOff>
      <xdr:row>86</xdr:row>
      <xdr:rowOff>105411</xdr:rowOff>
    </xdr:to>
    <xdr:sp macro="" textlink="">
      <xdr:nvSpPr>
        <xdr:cNvPr id="361" name="楕円 360">
          <a:extLst>
            <a:ext uri="{FF2B5EF4-FFF2-40B4-BE49-F238E27FC236}">
              <a16:creationId xmlns:a16="http://schemas.microsoft.com/office/drawing/2014/main" id="{A393A92B-1CE5-4F80-BCF8-D4EEB70961F6}"/>
            </a:ext>
          </a:extLst>
        </xdr:cNvPr>
        <xdr:cNvSpPr/>
      </xdr:nvSpPr>
      <xdr:spPr>
        <a:xfrm>
          <a:off x="6921500" y="14748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54611</xdr:rowOff>
    </xdr:from>
    <xdr:to>
      <xdr:col>41</xdr:col>
      <xdr:colOff>50800</xdr:colOff>
      <xdr:row>86</xdr:row>
      <xdr:rowOff>54611</xdr:rowOff>
    </xdr:to>
    <xdr:cxnSp macro="">
      <xdr:nvCxnSpPr>
        <xdr:cNvPr id="362" name="直線コネクタ 361">
          <a:extLst>
            <a:ext uri="{FF2B5EF4-FFF2-40B4-BE49-F238E27FC236}">
              <a16:creationId xmlns:a16="http://schemas.microsoft.com/office/drawing/2014/main" id="{69119D27-A141-47A7-BA9B-C6F0E429DDC1}"/>
            </a:ext>
          </a:extLst>
        </xdr:cNvPr>
        <xdr:cNvCxnSpPr/>
      </xdr:nvCxnSpPr>
      <xdr:spPr>
        <a:xfrm>
          <a:off x="6972300" y="147993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139716</xdr:rowOff>
    </xdr:from>
    <xdr:ext cx="469744" cy="259045"/>
    <xdr:sp macro="" textlink="">
      <xdr:nvSpPr>
        <xdr:cNvPr id="363" name="n_1aveValue【福祉施設】&#10;一人当たり面積">
          <a:extLst>
            <a:ext uri="{FF2B5EF4-FFF2-40B4-BE49-F238E27FC236}">
              <a16:creationId xmlns:a16="http://schemas.microsoft.com/office/drawing/2014/main" id="{7AD4CBB6-5C51-44AF-8179-FAC7EE496E43}"/>
            </a:ext>
          </a:extLst>
        </xdr:cNvPr>
        <xdr:cNvSpPr txBox="1"/>
      </xdr:nvSpPr>
      <xdr:spPr>
        <a:xfrm>
          <a:off x="9391727" y="14198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142257</xdr:rowOff>
    </xdr:from>
    <xdr:ext cx="469744" cy="259045"/>
    <xdr:sp macro="" textlink="">
      <xdr:nvSpPr>
        <xdr:cNvPr id="364" name="n_2aveValue【福祉施設】&#10;一人当たり面積">
          <a:extLst>
            <a:ext uri="{FF2B5EF4-FFF2-40B4-BE49-F238E27FC236}">
              <a16:creationId xmlns:a16="http://schemas.microsoft.com/office/drawing/2014/main" id="{24FA0C3C-03F6-40E6-A117-E1042B0BD90A}"/>
            </a:ext>
          </a:extLst>
        </xdr:cNvPr>
        <xdr:cNvSpPr txBox="1"/>
      </xdr:nvSpPr>
      <xdr:spPr>
        <a:xfrm>
          <a:off x="8515427" y="14201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3827</xdr:rowOff>
    </xdr:from>
    <xdr:ext cx="469744" cy="259045"/>
    <xdr:sp macro="" textlink="">
      <xdr:nvSpPr>
        <xdr:cNvPr id="365" name="n_3aveValue【福祉施設】&#10;一人当たり面積">
          <a:extLst>
            <a:ext uri="{FF2B5EF4-FFF2-40B4-BE49-F238E27FC236}">
              <a16:creationId xmlns:a16="http://schemas.microsoft.com/office/drawing/2014/main" id="{12A5D83A-3FC3-4918-8727-71F9F869085D}"/>
            </a:ext>
          </a:extLst>
        </xdr:cNvPr>
        <xdr:cNvSpPr txBox="1"/>
      </xdr:nvSpPr>
      <xdr:spPr>
        <a:xfrm>
          <a:off x="7626427" y="14234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158766</xdr:rowOff>
    </xdr:from>
    <xdr:ext cx="469744" cy="259045"/>
    <xdr:sp macro="" textlink="">
      <xdr:nvSpPr>
        <xdr:cNvPr id="366" name="n_4aveValue【福祉施設】&#10;一人当たり面積">
          <a:extLst>
            <a:ext uri="{FF2B5EF4-FFF2-40B4-BE49-F238E27FC236}">
              <a16:creationId xmlns:a16="http://schemas.microsoft.com/office/drawing/2014/main" id="{95D15CE2-2C7F-4D65-A9EA-7F97C20BE2F7}"/>
            </a:ext>
          </a:extLst>
        </xdr:cNvPr>
        <xdr:cNvSpPr txBox="1"/>
      </xdr:nvSpPr>
      <xdr:spPr>
        <a:xfrm>
          <a:off x="6737427" y="14217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93997</xdr:rowOff>
    </xdr:from>
    <xdr:ext cx="469744" cy="259045"/>
    <xdr:sp macro="" textlink="">
      <xdr:nvSpPr>
        <xdr:cNvPr id="367" name="n_1mainValue【福祉施設】&#10;一人当たり面積">
          <a:extLst>
            <a:ext uri="{FF2B5EF4-FFF2-40B4-BE49-F238E27FC236}">
              <a16:creationId xmlns:a16="http://schemas.microsoft.com/office/drawing/2014/main" id="{14B0BB5E-EBBE-4C46-8396-643DCE909F2B}"/>
            </a:ext>
          </a:extLst>
        </xdr:cNvPr>
        <xdr:cNvSpPr txBox="1"/>
      </xdr:nvSpPr>
      <xdr:spPr>
        <a:xfrm>
          <a:off x="9391727" y="14838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95266</xdr:rowOff>
    </xdr:from>
    <xdr:ext cx="469744" cy="259045"/>
    <xdr:sp macro="" textlink="">
      <xdr:nvSpPr>
        <xdr:cNvPr id="368" name="n_2mainValue【福祉施設】&#10;一人当たり面積">
          <a:extLst>
            <a:ext uri="{FF2B5EF4-FFF2-40B4-BE49-F238E27FC236}">
              <a16:creationId xmlns:a16="http://schemas.microsoft.com/office/drawing/2014/main" id="{F6D147DB-845E-480A-AEE2-6BD9325CCF48}"/>
            </a:ext>
          </a:extLst>
        </xdr:cNvPr>
        <xdr:cNvSpPr txBox="1"/>
      </xdr:nvSpPr>
      <xdr:spPr>
        <a:xfrm>
          <a:off x="8515427" y="1483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96538</xdr:rowOff>
    </xdr:from>
    <xdr:ext cx="469744" cy="259045"/>
    <xdr:sp macro="" textlink="">
      <xdr:nvSpPr>
        <xdr:cNvPr id="369" name="n_3mainValue【福祉施設】&#10;一人当たり面積">
          <a:extLst>
            <a:ext uri="{FF2B5EF4-FFF2-40B4-BE49-F238E27FC236}">
              <a16:creationId xmlns:a16="http://schemas.microsoft.com/office/drawing/2014/main" id="{330976C1-A48E-463F-8877-13BCEC28EEEF}"/>
            </a:ext>
          </a:extLst>
        </xdr:cNvPr>
        <xdr:cNvSpPr txBox="1"/>
      </xdr:nvSpPr>
      <xdr:spPr>
        <a:xfrm>
          <a:off x="7626427" y="14841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96538</xdr:rowOff>
    </xdr:from>
    <xdr:ext cx="469744" cy="259045"/>
    <xdr:sp macro="" textlink="">
      <xdr:nvSpPr>
        <xdr:cNvPr id="370" name="n_4mainValue【福祉施設】&#10;一人当たり面積">
          <a:extLst>
            <a:ext uri="{FF2B5EF4-FFF2-40B4-BE49-F238E27FC236}">
              <a16:creationId xmlns:a16="http://schemas.microsoft.com/office/drawing/2014/main" id="{F1687951-E026-40C2-BF2C-990361986789}"/>
            </a:ext>
          </a:extLst>
        </xdr:cNvPr>
        <xdr:cNvSpPr txBox="1"/>
      </xdr:nvSpPr>
      <xdr:spPr>
        <a:xfrm>
          <a:off x="6737427" y="14841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1" name="正方形/長方形 370">
          <a:extLst>
            <a:ext uri="{FF2B5EF4-FFF2-40B4-BE49-F238E27FC236}">
              <a16:creationId xmlns:a16="http://schemas.microsoft.com/office/drawing/2014/main" id="{C030AC68-6008-483E-AF9C-E503387AE2DF}"/>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2" name="正方形/長方形 371">
          <a:extLst>
            <a:ext uri="{FF2B5EF4-FFF2-40B4-BE49-F238E27FC236}">
              <a16:creationId xmlns:a16="http://schemas.microsoft.com/office/drawing/2014/main" id="{9522C8E6-165A-447D-9881-099D939AACB6}"/>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3" name="正方形/長方形 372">
          <a:extLst>
            <a:ext uri="{FF2B5EF4-FFF2-40B4-BE49-F238E27FC236}">
              <a16:creationId xmlns:a16="http://schemas.microsoft.com/office/drawing/2014/main" id="{2EDCB0E2-DEF2-43AB-9337-FBC8E5FAA979}"/>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4" name="正方形/長方形 373">
          <a:extLst>
            <a:ext uri="{FF2B5EF4-FFF2-40B4-BE49-F238E27FC236}">
              <a16:creationId xmlns:a16="http://schemas.microsoft.com/office/drawing/2014/main" id="{20CA0E69-CD04-4590-A765-CCD1F80C315A}"/>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5" name="正方形/長方形 374">
          <a:extLst>
            <a:ext uri="{FF2B5EF4-FFF2-40B4-BE49-F238E27FC236}">
              <a16:creationId xmlns:a16="http://schemas.microsoft.com/office/drawing/2014/main" id="{28313174-4BAD-4690-B7EB-7B2C13D129C7}"/>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6" name="正方形/長方形 375">
          <a:extLst>
            <a:ext uri="{FF2B5EF4-FFF2-40B4-BE49-F238E27FC236}">
              <a16:creationId xmlns:a16="http://schemas.microsoft.com/office/drawing/2014/main" id="{C510F173-CB6B-428E-B6F4-4E1C0B55F2A2}"/>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7" name="正方形/長方形 376">
          <a:extLst>
            <a:ext uri="{FF2B5EF4-FFF2-40B4-BE49-F238E27FC236}">
              <a16:creationId xmlns:a16="http://schemas.microsoft.com/office/drawing/2014/main" id="{A8BC4191-C540-4796-8A35-611377055A24}"/>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8" name="正方形/長方形 377">
          <a:extLst>
            <a:ext uri="{FF2B5EF4-FFF2-40B4-BE49-F238E27FC236}">
              <a16:creationId xmlns:a16="http://schemas.microsoft.com/office/drawing/2014/main" id="{7FA9DA0E-8C01-4AFA-9515-0D27A597A379}"/>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79" name="テキスト ボックス 378">
          <a:extLst>
            <a:ext uri="{FF2B5EF4-FFF2-40B4-BE49-F238E27FC236}">
              <a16:creationId xmlns:a16="http://schemas.microsoft.com/office/drawing/2014/main" id="{366E31F5-CEC2-491F-A1E2-F51752130FF2}"/>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0" name="直線コネクタ 379">
          <a:extLst>
            <a:ext uri="{FF2B5EF4-FFF2-40B4-BE49-F238E27FC236}">
              <a16:creationId xmlns:a16="http://schemas.microsoft.com/office/drawing/2014/main" id="{732A0998-3764-4361-8A4A-BB72ACACFBA8}"/>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1" name="テキスト ボックス 380">
          <a:extLst>
            <a:ext uri="{FF2B5EF4-FFF2-40B4-BE49-F238E27FC236}">
              <a16:creationId xmlns:a16="http://schemas.microsoft.com/office/drawing/2014/main" id="{B0C1AF7F-7EB5-43B0-8CE5-B97BC9F75B1A}"/>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2" name="直線コネクタ 381">
          <a:extLst>
            <a:ext uri="{FF2B5EF4-FFF2-40B4-BE49-F238E27FC236}">
              <a16:creationId xmlns:a16="http://schemas.microsoft.com/office/drawing/2014/main" id="{44C711A0-627A-49A8-AA87-92B10D345234}"/>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3" name="テキスト ボックス 382">
          <a:extLst>
            <a:ext uri="{FF2B5EF4-FFF2-40B4-BE49-F238E27FC236}">
              <a16:creationId xmlns:a16="http://schemas.microsoft.com/office/drawing/2014/main" id="{7B5C8185-828F-4861-90DE-C44B00F0952A}"/>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4" name="直線コネクタ 383">
          <a:extLst>
            <a:ext uri="{FF2B5EF4-FFF2-40B4-BE49-F238E27FC236}">
              <a16:creationId xmlns:a16="http://schemas.microsoft.com/office/drawing/2014/main" id="{D2F05973-288B-4656-ADD0-41E111C89E29}"/>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5" name="テキスト ボックス 384">
          <a:extLst>
            <a:ext uri="{FF2B5EF4-FFF2-40B4-BE49-F238E27FC236}">
              <a16:creationId xmlns:a16="http://schemas.microsoft.com/office/drawing/2014/main" id="{89E6B343-0667-470B-AA20-FF216E876C0E}"/>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86" name="直線コネクタ 385">
          <a:extLst>
            <a:ext uri="{FF2B5EF4-FFF2-40B4-BE49-F238E27FC236}">
              <a16:creationId xmlns:a16="http://schemas.microsoft.com/office/drawing/2014/main" id="{E825A4A6-5259-4EDA-8143-BBC1D233EBC3}"/>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87" name="テキスト ボックス 386">
          <a:extLst>
            <a:ext uri="{FF2B5EF4-FFF2-40B4-BE49-F238E27FC236}">
              <a16:creationId xmlns:a16="http://schemas.microsoft.com/office/drawing/2014/main" id="{431C73D2-8FCC-4B71-B5E0-776E8651A50E}"/>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88" name="直線コネクタ 387">
          <a:extLst>
            <a:ext uri="{FF2B5EF4-FFF2-40B4-BE49-F238E27FC236}">
              <a16:creationId xmlns:a16="http://schemas.microsoft.com/office/drawing/2014/main" id="{3EFC0674-F8BF-4E3D-95DB-CCB6ACF51C7D}"/>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89" name="テキスト ボックス 388">
          <a:extLst>
            <a:ext uri="{FF2B5EF4-FFF2-40B4-BE49-F238E27FC236}">
              <a16:creationId xmlns:a16="http://schemas.microsoft.com/office/drawing/2014/main" id="{0735026C-A2EF-45AB-93F5-03AD79D8CA4E}"/>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0" name="直線コネクタ 389">
          <a:extLst>
            <a:ext uri="{FF2B5EF4-FFF2-40B4-BE49-F238E27FC236}">
              <a16:creationId xmlns:a16="http://schemas.microsoft.com/office/drawing/2014/main" id="{301CFCED-8193-48F7-BEBA-D697506B8138}"/>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1" name="テキスト ボックス 390">
          <a:extLst>
            <a:ext uri="{FF2B5EF4-FFF2-40B4-BE49-F238E27FC236}">
              <a16:creationId xmlns:a16="http://schemas.microsoft.com/office/drawing/2014/main" id="{5AF8941D-4ACC-4583-A367-B6B8F737307A}"/>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2" name="直線コネクタ 391">
          <a:extLst>
            <a:ext uri="{FF2B5EF4-FFF2-40B4-BE49-F238E27FC236}">
              <a16:creationId xmlns:a16="http://schemas.microsoft.com/office/drawing/2014/main" id="{C208751B-C8ED-41E8-8C7C-D56D06D6AAB4}"/>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98</xdr:row>
      <xdr:rowOff>146248</xdr:rowOff>
    </xdr:from>
    <xdr:ext cx="403059" cy="259045"/>
    <xdr:sp macro="" textlink="">
      <xdr:nvSpPr>
        <xdr:cNvPr id="393" name="テキスト ボックス 392">
          <a:extLst>
            <a:ext uri="{FF2B5EF4-FFF2-40B4-BE49-F238E27FC236}">
              <a16:creationId xmlns:a16="http://schemas.microsoft.com/office/drawing/2014/main" id="{6075AB82-E829-4BFF-97FE-D30AFB2FC0A0}"/>
            </a:ext>
          </a:extLst>
        </xdr:cNvPr>
        <xdr:cNvSpPr txBox="1"/>
      </xdr:nvSpPr>
      <xdr:spPr>
        <a:xfrm>
          <a:off x="358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4" name="直線コネクタ 393">
          <a:extLst>
            <a:ext uri="{FF2B5EF4-FFF2-40B4-BE49-F238E27FC236}">
              <a16:creationId xmlns:a16="http://schemas.microsoft.com/office/drawing/2014/main" id="{CFA67ED7-B11D-4B51-8A60-D7307DDB4CF2}"/>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395" name="テキスト ボックス 394">
          <a:extLst>
            <a:ext uri="{FF2B5EF4-FFF2-40B4-BE49-F238E27FC236}">
              <a16:creationId xmlns:a16="http://schemas.microsoft.com/office/drawing/2014/main" id="{A60B8264-7ABC-490B-B0A7-FED029F33570}"/>
            </a:ext>
          </a:extLst>
        </xdr:cNvPr>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96" name="【市民会館】&#10;有形固定資産減価償却率グラフ枠">
          <a:extLst>
            <a:ext uri="{FF2B5EF4-FFF2-40B4-BE49-F238E27FC236}">
              <a16:creationId xmlns:a16="http://schemas.microsoft.com/office/drawing/2014/main" id="{F114F29E-75AB-46C7-B1E1-4C6421770B4A}"/>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76200</xdr:rowOff>
    </xdr:from>
    <xdr:to>
      <xdr:col>24</xdr:col>
      <xdr:colOff>62865</xdr:colOff>
      <xdr:row>109</xdr:row>
      <xdr:rowOff>35379</xdr:rowOff>
    </xdr:to>
    <xdr:cxnSp macro="">
      <xdr:nvCxnSpPr>
        <xdr:cNvPr id="397" name="直線コネクタ 396">
          <a:extLst>
            <a:ext uri="{FF2B5EF4-FFF2-40B4-BE49-F238E27FC236}">
              <a16:creationId xmlns:a16="http://schemas.microsoft.com/office/drawing/2014/main" id="{DCA2E32B-DCD2-45C3-A8F8-3E052D52E7B8}"/>
            </a:ext>
          </a:extLst>
        </xdr:cNvPr>
        <xdr:cNvCxnSpPr/>
      </xdr:nvCxnSpPr>
      <xdr:spPr>
        <a:xfrm flipV="1">
          <a:off x="4634865" y="17221200"/>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98" name="【市民会館】&#10;有形固定資産減価償却率最小値テキスト">
          <a:extLst>
            <a:ext uri="{FF2B5EF4-FFF2-40B4-BE49-F238E27FC236}">
              <a16:creationId xmlns:a16="http://schemas.microsoft.com/office/drawing/2014/main" id="{451B2B84-FD6B-4CC1-9E23-7011BA0FAF69}"/>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99" name="直線コネクタ 398">
          <a:extLst>
            <a:ext uri="{FF2B5EF4-FFF2-40B4-BE49-F238E27FC236}">
              <a16:creationId xmlns:a16="http://schemas.microsoft.com/office/drawing/2014/main" id="{5C3625B3-A2F9-4B2F-BE99-036CD3F33042}"/>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22877</xdr:rowOff>
    </xdr:from>
    <xdr:ext cx="405111" cy="259045"/>
    <xdr:sp macro="" textlink="">
      <xdr:nvSpPr>
        <xdr:cNvPr id="400" name="【市民会館】&#10;有形固定資産減価償却率最大値テキスト">
          <a:extLst>
            <a:ext uri="{FF2B5EF4-FFF2-40B4-BE49-F238E27FC236}">
              <a16:creationId xmlns:a16="http://schemas.microsoft.com/office/drawing/2014/main" id="{22E9C815-4206-4F78-A26E-BC82A43A19F7}"/>
            </a:ext>
          </a:extLst>
        </xdr:cNvPr>
        <xdr:cNvSpPr txBox="1"/>
      </xdr:nvSpPr>
      <xdr:spPr>
        <a:xfrm>
          <a:off x="4673600" y="1699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76200</xdr:rowOff>
    </xdr:from>
    <xdr:to>
      <xdr:col>24</xdr:col>
      <xdr:colOff>152400</xdr:colOff>
      <xdr:row>100</xdr:row>
      <xdr:rowOff>76200</xdr:rowOff>
    </xdr:to>
    <xdr:cxnSp macro="">
      <xdr:nvCxnSpPr>
        <xdr:cNvPr id="401" name="直線コネクタ 400">
          <a:extLst>
            <a:ext uri="{FF2B5EF4-FFF2-40B4-BE49-F238E27FC236}">
              <a16:creationId xmlns:a16="http://schemas.microsoft.com/office/drawing/2014/main" id="{AC3453FE-9D97-4E0C-97A1-1DE60C0FF705}"/>
            </a:ext>
          </a:extLst>
        </xdr:cNvPr>
        <xdr:cNvCxnSpPr/>
      </xdr:nvCxnSpPr>
      <xdr:spPr>
        <a:xfrm>
          <a:off x="4546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101</xdr:row>
      <xdr:rowOff>48277</xdr:rowOff>
    </xdr:from>
    <xdr:ext cx="405111" cy="259045"/>
    <xdr:sp macro="" textlink="">
      <xdr:nvSpPr>
        <xdr:cNvPr id="402" name="【市民会館】&#10;有形固定資産減価償却率平均値テキスト">
          <a:extLst>
            <a:ext uri="{FF2B5EF4-FFF2-40B4-BE49-F238E27FC236}">
              <a16:creationId xmlns:a16="http://schemas.microsoft.com/office/drawing/2014/main" id="{DAF42996-4367-4147-B207-FDC9A54ACC43}"/>
            </a:ext>
          </a:extLst>
        </xdr:cNvPr>
        <xdr:cNvSpPr txBox="1"/>
      </xdr:nvSpPr>
      <xdr:spPr>
        <a:xfrm>
          <a:off x="4673600" y="17364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25400</xdr:rowOff>
    </xdr:from>
    <xdr:to>
      <xdr:col>24</xdr:col>
      <xdr:colOff>114300</xdr:colOff>
      <xdr:row>102</xdr:row>
      <xdr:rowOff>127000</xdr:rowOff>
    </xdr:to>
    <xdr:sp macro="" textlink="">
      <xdr:nvSpPr>
        <xdr:cNvPr id="403" name="フローチャート: 判断 402">
          <a:extLst>
            <a:ext uri="{FF2B5EF4-FFF2-40B4-BE49-F238E27FC236}">
              <a16:creationId xmlns:a16="http://schemas.microsoft.com/office/drawing/2014/main" id="{8A8153F8-7451-4C0B-887F-CFD6DE1633C8}"/>
            </a:ext>
          </a:extLst>
        </xdr:cNvPr>
        <xdr:cNvSpPr/>
      </xdr:nvSpPr>
      <xdr:spPr>
        <a:xfrm>
          <a:off x="4584700" y="1751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101</xdr:row>
      <xdr:rowOff>147864</xdr:rowOff>
    </xdr:from>
    <xdr:to>
      <xdr:col>20</xdr:col>
      <xdr:colOff>38100</xdr:colOff>
      <xdr:row>102</xdr:row>
      <xdr:rowOff>78014</xdr:rowOff>
    </xdr:to>
    <xdr:sp macro="" textlink="">
      <xdr:nvSpPr>
        <xdr:cNvPr id="404" name="フローチャート: 判断 403">
          <a:extLst>
            <a:ext uri="{FF2B5EF4-FFF2-40B4-BE49-F238E27FC236}">
              <a16:creationId xmlns:a16="http://schemas.microsoft.com/office/drawing/2014/main" id="{3BE165DD-9F8B-4FA8-B83E-FF39C1A05B54}"/>
            </a:ext>
          </a:extLst>
        </xdr:cNvPr>
        <xdr:cNvSpPr/>
      </xdr:nvSpPr>
      <xdr:spPr>
        <a:xfrm>
          <a:off x="3746500" y="17464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101</xdr:row>
      <xdr:rowOff>56424</xdr:rowOff>
    </xdr:from>
    <xdr:to>
      <xdr:col>15</xdr:col>
      <xdr:colOff>101600</xdr:colOff>
      <xdr:row>101</xdr:row>
      <xdr:rowOff>158024</xdr:rowOff>
    </xdr:to>
    <xdr:sp macro="" textlink="">
      <xdr:nvSpPr>
        <xdr:cNvPr id="405" name="フローチャート: 判断 404">
          <a:extLst>
            <a:ext uri="{FF2B5EF4-FFF2-40B4-BE49-F238E27FC236}">
              <a16:creationId xmlns:a16="http://schemas.microsoft.com/office/drawing/2014/main" id="{37870E83-D1A5-4A4B-9140-980F6AD20ED8}"/>
            </a:ext>
          </a:extLst>
        </xdr:cNvPr>
        <xdr:cNvSpPr/>
      </xdr:nvSpPr>
      <xdr:spPr>
        <a:xfrm>
          <a:off x="2857500" y="17372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101</xdr:row>
      <xdr:rowOff>69487</xdr:rowOff>
    </xdr:from>
    <xdr:to>
      <xdr:col>10</xdr:col>
      <xdr:colOff>165100</xdr:colOff>
      <xdr:row>101</xdr:row>
      <xdr:rowOff>171087</xdr:rowOff>
    </xdr:to>
    <xdr:sp macro="" textlink="">
      <xdr:nvSpPr>
        <xdr:cNvPr id="406" name="フローチャート: 判断 405">
          <a:extLst>
            <a:ext uri="{FF2B5EF4-FFF2-40B4-BE49-F238E27FC236}">
              <a16:creationId xmlns:a16="http://schemas.microsoft.com/office/drawing/2014/main" id="{F2A7289A-35B5-47CE-8664-E7B9DCC7B7AF}"/>
            </a:ext>
          </a:extLst>
        </xdr:cNvPr>
        <xdr:cNvSpPr/>
      </xdr:nvSpPr>
      <xdr:spPr>
        <a:xfrm>
          <a:off x="1968500" y="17385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101</xdr:row>
      <xdr:rowOff>46627</xdr:rowOff>
    </xdr:from>
    <xdr:to>
      <xdr:col>6</xdr:col>
      <xdr:colOff>38100</xdr:colOff>
      <xdr:row>101</xdr:row>
      <xdr:rowOff>148227</xdr:rowOff>
    </xdr:to>
    <xdr:sp macro="" textlink="">
      <xdr:nvSpPr>
        <xdr:cNvPr id="407" name="フローチャート: 判断 406">
          <a:extLst>
            <a:ext uri="{FF2B5EF4-FFF2-40B4-BE49-F238E27FC236}">
              <a16:creationId xmlns:a16="http://schemas.microsoft.com/office/drawing/2014/main" id="{B1B6D7DD-4F01-49B5-888C-E4EAF0FAD0F8}"/>
            </a:ext>
          </a:extLst>
        </xdr:cNvPr>
        <xdr:cNvSpPr/>
      </xdr:nvSpPr>
      <xdr:spPr>
        <a:xfrm>
          <a:off x="1079500" y="17363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8" name="テキスト ボックス 407">
          <a:extLst>
            <a:ext uri="{FF2B5EF4-FFF2-40B4-BE49-F238E27FC236}">
              <a16:creationId xmlns:a16="http://schemas.microsoft.com/office/drawing/2014/main" id="{B370E3D5-05D8-484B-8A58-9BD0BE69D4D4}"/>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9" name="テキスト ボックス 408">
          <a:extLst>
            <a:ext uri="{FF2B5EF4-FFF2-40B4-BE49-F238E27FC236}">
              <a16:creationId xmlns:a16="http://schemas.microsoft.com/office/drawing/2014/main" id="{3D7CAF02-5E54-4937-8C3F-5B1E931A0202}"/>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0" name="テキスト ボックス 409">
          <a:extLst>
            <a:ext uri="{FF2B5EF4-FFF2-40B4-BE49-F238E27FC236}">
              <a16:creationId xmlns:a16="http://schemas.microsoft.com/office/drawing/2014/main" id="{C4D3F392-B112-4D5B-A51C-F8F7FBF3B973}"/>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24F8B496-CECD-48C7-A10C-D1AA31CD8B52}"/>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7F6BDDCC-4D79-4117-8D4F-DEA19C9F351B}"/>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103777</xdr:rowOff>
    </xdr:from>
    <xdr:to>
      <xdr:col>24</xdr:col>
      <xdr:colOff>114300</xdr:colOff>
      <xdr:row>105</xdr:row>
      <xdr:rowOff>33927</xdr:rowOff>
    </xdr:to>
    <xdr:sp macro="" textlink="">
      <xdr:nvSpPr>
        <xdr:cNvPr id="413" name="楕円 412">
          <a:extLst>
            <a:ext uri="{FF2B5EF4-FFF2-40B4-BE49-F238E27FC236}">
              <a16:creationId xmlns:a16="http://schemas.microsoft.com/office/drawing/2014/main" id="{E69407E7-9F96-492C-9662-C2D77C5C5E3D}"/>
            </a:ext>
          </a:extLst>
        </xdr:cNvPr>
        <xdr:cNvSpPr/>
      </xdr:nvSpPr>
      <xdr:spPr>
        <a:xfrm>
          <a:off x="4584700" y="1793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82204</xdr:rowOff>
    </xdr:from>
    <xdr:ext cx="405111" cy="259045"/>
    <xdr:sp macro="" textlink="">
      <xdr:nvSpPr>
        <xdr:cNvPr id="414" name="【市民会館】&#10;有形固定資産減価償却率該当値テキスト">
          <a:extLst>
            <a:ext uri="{FF2B5EF4-FFF2-40B4-BE49-F238E27FC236}">
              <a16:creationId xmlns:a16="http://schemas.microsoft.com/office/drawing/2014/main" id="{C1272249-79E6-466C-BD54-C19A36C1DC3C}"/>
            </a:ext>
          </a:extLst>
        </xdr:cNvPr>
        <xdr:cNvSpPr txBox="1"/>
      </xdr:nvSpPr>
      <xdr:spPr>
        <a:xfrm>
          <a:off x="4673600" y="17913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64588</xdr:rowOff>
    </xdr:from>
    <xdr:to>
      <xdr:col>20</xdr:col>
      <xdr:colOff>38100</xdr:colOff>
      <xdr:row>104</xdr:row>
      <xdr:rowOff>166188</xdr:rowOff>
    </xdr:to>
    <xdr:sp macro="" textlink="">
      <xdr:nvSpPr>
        <xdr:cNvPr id="415" name="楕円 414">
          <a:extLst>
            <a:ext uri="{FF2B5EF4-FFF2-40B4-BE49-F238E27FC236}">
              <a16:creationId xmlns:a16="http://schemas.microsoft.com/office/drawing/2014/main" id="{6F29CE5D-35FC-4E5F-A995-D2A0127CE7C1}"/>
            </a:ext>
          </a:extLst>
        </xdr:cNvPr>
        <xdr:cNvSpPr/>
      </xdr:nvSpPr>
      <xdr:spPr>
        <a:xfrm>
          <a:off x="3746500" y="1789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115388</xdr:rowOff>
    </xdr:from>
    <xdr:to>
      <xdr:col>24</xdr:col>
      <xdr:colOff>63500</xdr:colOff>
      <xdr:row>104</xdr:row>
      <xdr:rowOff>154577</xdr:rowOff>
    </xdr:to>
    <xdr:cxnSp macro="">
      <xdr:nvCxnSpPr>
        <xdr:cNvPr id="416" name="直線コネクタ 415">
          <a:extLst>
            <a:ext uri="{FF2B5EF4-FFF2-40B4-BE49-F238E27FC236}">
              <a16:creationId xmlns:a16="http://schemas.microsoft.com/office/drawing/2014/main" id="{A5ABF2CC-5E99-449D-BB06-5A65965D50B0}"/>
            </a:ext>
          </a:extLst>
        </xdr:cNvPr>
        <xdr:cNvCxnSpPr/>
      </xdr:nvCxnSpPr>
      <xdr:spPr>
        <a:xfrm>
          <a:off x="3797300" y="17946188"/>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15602</xdr:rowOff>
    </xdr:from>
    <xdr:to>
      <xdr:col>15</xdr:col>
      <xdr:colOff>101600</xdr:colOff>
      <xdr:row>104</xdr:row>
      <xdr:rowOff>117202</xdr:rowOff>
    </xdr:to>
    <xdr:sp macro="" textlink="">
      <xdr:nvSpPr>
        <xdr:cNvPr id="417" name="楕円 416">
          <a:extLst>
            <a:ext uri="{FF2B5EF4-FFF2-40B4-BE49-F238E27FC236}">
              <a16:creationId xmlns:a16="http://schemas.microsoft.com/office/drawing/2014/main" id="{1346D180-FC6D-4902-83A4-CAC140A6DB7D}"/>
            </a:ext>
          </a:extLst>
        </xdr:cNvPr>
        <xdr:cNvSpPr/>
      </xdr:nvSpPr>
      <xdr:spPr>
        <a:xfrm>
          <a:off x="2857500" y="17846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66402</xdr:rowOff>
    </xdr:from>
    <xdr:to>
      <xdr:col>19</xdr:col>
      <xdr:colOff>177800</xdr:colOff>
      <xdr:row>104</xdr:row>
      <xdr:rowOff>115388</xdr:rowOff>
    </xdr:to>
    <xdr:cxnSp macro="">
      <xdr:nvCxnSpPr>
        <xdr:cNvPr id="418" name="直線コネクタ 417">
          <a:extLst>
            <a:ext uri="{FF2B5EF4-FFF2-40B4-BE49-F238E27FC236}">
              <a16:creationId xmlns:a16="http://schemas.microsoft.com/office/drawing/2014/main" id="{AFE1C21D-11D3-43C6-9D65-1F78718CEBEE}"/>
            </a:ext>
          </a:extLst>
        </xdr:cNvPr>
        <xdr:cNvCxnSpPr/>
      </xdr:nvCxnSpPr>
      <xdr:spPr>
        <a:xfrm>
          <a:off x="2908300" y="17897202"/>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115207</xdr:rowOff>
    </xdr:from>
    <xdr:to>
      <xdr:col>10</xdr:col>
      <xdr:colOff>165100</xdr:colOff>
      <xdr:row>104</xdr:row>
      <xdr:rowOff>45357</xdr:rowOff>
    </xdr:to>
    <xdr:sp macro="" textlink="">
      <xdr:nvSpPr>
        <xdr:cNvPr id="419" name="楕円 418">
          <a:extLst>
            <a:ext uri="{FF2B5EF4-FFF2-40B4-BE49-F238E27FC236}">
              <a16:creationId xmlns:a16="http://schemas.microsoft.com/office/drawing/2014/main" id="{D4CF6C71-845B-4A08-887B-608588210D54}"/>
            </a:ext>
          </a:extLst>
        </xdr:cNvPr>
        <xdr:cNvSpPr/>
      </xdr:nvSpPr>
      <xdr:spPr>
        <a:xfrm>
          <a:off x="1968500" y="1777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166007</xdr:rowOff>
    </xdr:from>
    <xdr:to>
      <xdr:col>15</xdr:col>
      <xdr:colOff>50800</xdr:colOff>
      <xdr:row>104</xdr:row>
      <xdr:rowOff>66402</xdr:rowOff>
    </xdr:to>
    <xdr:cxnSp macro="">
      <xdr:nvCxnSpPr>
        <xdr:cNvPr id="420" name="直線コネクタ 419">
          <a:extLst>
            <a:ext uri="{FF2B5EF4-FFF2-40B4-BE49-F238E27FC236}">
              <a16:creationId xmlns:a16="http://schemas.microsoft.com/office/drawing/2014/main" id="{1354E458-4FE5-4461-9A97-585B8C680900}"/>
            </a:ext>
          </a:extLst>
        </xdr:cNvPr>
        <xdr:cNvCxnSpPr/>
      </xdr:nvCxnSpPr>
      <xdr:spPr>
        <a:xfrm>
          <a:off x="2019300" y="17825357"/>
          <a:ext cx="8890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43362</xdr:rowOff>
    </xdr:from>
    <xdr:to>
      <xdr:col>6</xdr:col>
      <xdr:colOff>38100</xdr:colOff>
      <xdr:row>103</xdr:row>
      <xdr:rowOff>144962</xdr:rowOff>
    </xdr:to>
    <xdr:sp macro="" textlink="">
      <xdr:nvSpPr>
        <xdr:cNvPr id="421" name="楕円 420">
          <a:extLst>
            <a:ext uri="{FF2B5EF4-FFF2-40B4-BE49-F238E27FC236}">
              <a16:creationId xmlns:a16="http://schemas.microsoft.com/office/drawing/2014/main" id="{4B008E49-EE7B-4D99-926A-3BB57A7605A6}"/>
            </a:ext>
          </a:extLst>
        </xdr:cNvPr>
        <xdr:cNvSpPr/>
      </xdr:nvSpPr>
      <xdr:spPr>
        <a:xfrm>
          <a:off x="1079500" y="17702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94162</xdr:rowOff>
    </xdr:from>
    <xdr:to>
      <xdr:col>10</xdr:col>
      <xdr:colOff>114300</xdr:colOff>
      <xdr:row>103</xdr:row>
      <xdr:rowOff>166007</xdr:rowOff>
    </xdr:to>
    <xdr:cxnSp macro="">
      <xdr:nvCxnSpPr>
        <xdr:cNvPr id="422" name="直線コネクタ 421">
          <a:extLst>
            <a:ext uri="{FF2B5EF4-FFF2-40B4-BE49-F238E27FC236}">
              <a16:creationId xmlns:a16="http://schemas.microsoft.com/office/drawing/2014/main" id="{EBDC722E-C049-4BFF-851D-39D3FFAFDBDC}"/>
            </a:ext>
          </a:extLst>
        </xdr:cNvPr>
        <xdr:cNvCxnSpPr/>
      </xdr:nvCxnSpPr>
      <xdr:spPr>
        <a:xfrm>
          <a:off x="1130300" y="17753512"/>
          <a:ext cx="8890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100</xdr:row>
      <xdr:rowOff>94541</xdr:rowOff>
    </xdr:from>
    <xdr:ext cx="405111" cy="259045"/>
    <xdr:sp macro="" textlink="">
      <xdr:nvSpPr>
        <xdr:cNvPr id="423" name="n_1aveValue【市民会館】&#10;有形固定資産減価償却率">
          <a:extLst>
            <a:ext uri="{FF2B5EF4-FFF2-40B4-BE49-F238E27FC236}">
              <a16:creationId xmlns:a16="http://schemas.microsoft.com/office/drawing/2014/main" id="{0FF5BF12-8D8A-4BB4-8239-603E16D479C2}"/>
            </a:ext>
          </a:extLst>
        </xdr:cNvPr>
        <xdr:cNvSpPr txBox="1"/>
      </xdr:nvSpPr>
      <xdr:spPr>
        <a:xfrm>
          <a:off x="3582044" y="17239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3101</xdr:rowOff>
    </xdr:from>
    <xdr:ext cx="405111" cy="259045"/>
    <xdr:sp macro="" textlink="">
      <xdr:nvSpPr>
        <xdr:cNvPr id="424" name="n_2aveValue【市民会館】&#10;有形固定資産減価償却率">
          <a:extLst>
            <a:ext uri="{FF2B5EF4-FFF2-40B4-BE49-F238E27FC236}">
              <a16:creationId xmlns:a16="http://schemas.microsoft.com/office/drawing/2014/main" id="{6BC041AB-F1FC-47BD-B5BF-FE941D2CD4A4}"/>
            </a:ext>
          </a:extLst>
        </xdr:cNvPr>
        <xdr:cNvSpPr txBox="1"/>
      </xdr:nvSpPr>
      <xdr:spPr>
        <a:xfrm>
          <a:off x="2705744" y="17148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16164</xdr:rowOff>
    </xdr:from>
    <xdr:ext cx="405111" cy="259045"/>
    <xdr:sp macro="" textlink="">
      <xdr:nvSpPr>
        <xdr:cNvPr id="425" name="n_3aveValue【市民会館】&#10;有形固定資産減価償却率">
          <a:extLst>
            <a:ext uri="{FF2B5EF4-FFF2-40B4-BE49-F238E27FC236}">
              <a16:creationId xmlns:a16="http://schemas.microsoft.com/office/drawing/2014/main" id="{54B99CF5-E919-4AB0-A6BF-80849AD3E8E0}"/>
            </a:ext>
          </a:extLst>
        </xdr:cNvPr>
        <xdr:cNvSpPr txBox="1"/>
      </xdr:nvSpPr>
      <xdr:spPr>
        <a:xfrm>
          <a:off x="1816744" y="17161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99</xdr:row>
      <xdr:rowOff>164754</xdr:rowOff>
    </xdr:from>
    <xdr:ext cx="405111" cy="259045"/>
    <xdr:sp macro="" textlink="">
      <xdr:nvSpPr>
        <xdr:cNvPr id="426" name="n_4aveValue【市民会館】&#10;有形固定資産減価償却率">
          <a:extLst>
            <a:ext uri="{FF2B5EF4-FFF2-40B4-BE49-F238E27FC236}">
              <a16:creationId xmlns:a16="http://schemas.microsoft.com/office/drawing/2014/main" id="{01512136-81AA-49DD-A7CE-72AFACBB9ABA}"/>
            </a:ext>
          </a:extLst>
        </xdr:cNvPr>
        <xdr:cNvSpPr txBox="1"/>
      </xdr:nvSpPr>
      <xdr:spPr>
        <a:xfrm>
          <a:off x="927744" y="17138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157315</xdr:rowOff>
    </xdr:from>
    <xdr:ext cx="405111" cy="259045"/>
    <xdr:sp macro="" textlink="">
      <xdr:nvSpPr>
        <xdr:cNvPr id="427" name="n_1mainValue【市民会館】&#10;有形固定資産減価償却率">
          <a:extLst>
            <a:ext uri="{FF2B5EF4-FFF2-40B4-BE49-F238E27FC236}">
              <a16:creationId xmlns:a16="http://schemas.microsoft.com/office/drawing/2014/main" id="{17FA0FB1-3C14-43CF-A796-8A3EF60ADB9D}"/>
            </a:ext>
          </a:extLst>
        </xdr:cNvPr>
        <xdr:cNvSpPr txBox="1"/>
      </xdr:nvSpPr>
      <xdr:spPr>
        <a:xfrm>
          <a:off x="3582044" y="1798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108329</xdr:rowOff>
    </xdr:from>
    <xdr:ext cx="405111" cy="259045"/>
    <xdr:sp macro="" textlink="">
      <xdr:nvSpPr>
        <xdr:cNvPr id="428" name="n_2mainValue【市民会館】&#10;有形固定資産減価償却率">
          <a:extLst>
            <a:ext uri="{FF2B5EF4-FFF2-40B4-BE49-F238E27FC236}">
              <a16:creationId xmlns:a16="http://schemas.microsoft.com/office/drawing/2014/main" id="{E05DB351-1DF1-4D5A-9C56-D92FB9113073}"/>
            </a:ext>
          </a:extLst>
        </xdr:cNvPr>
        <xdr:cNvSpPr txBox="1"/>
      </xdr:nvSpPr>
      <xdr:spPr>
        <a:xfrm>
          <a:off x="2705744" y="17939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36484</xdr:rowOff>
    </xdr:from>
    <xdr:ext cx="405111" cy="259045"/>
    <xdr:sp macro="" textlink="">
      <xdr:nvSpPr>
        <xdr:cNvPr id="429" name="n_3mainValue【市民会館】&#10;有形固定資産減価償却率">
          <a:extLst>
            <a:ext uri="{FF2B5EF4-FFF2-40B4-BE49-F238E27FC236}">
              <a16:creationId xmlns:a16="http://schemas.microsoft.com/office/drawing/2014/main" id="{59845FE1-EDFE-4773-BAA3-80D83AE1CAE5}"/>
            </a:ext>
          </a:extLst>
        </xdr:cNvPr>
        <xdr:cNvSpPr txBox="1"/>
      </xdr:nvSpPr>
      <xdr:spPr>
        <a:xfrm>
          <a:off x="1816744" y="17867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136089</xdr:rowOff>
    </xdr:from>
    <xdr:ext cx="405111" cy="259045"/>
    <xdr:sp macro="" textlink="">
      <xdr:nvSpPr>
        <xdr:cNvPr id="430" name="n_4mainValue【市民会館】&#10;有形固定資産減価償却率">
          <a:extLst>
            <a:ext uri="{FF2B5EF4-FFF2-40B4-BE49-F238E27FC236}">
              <a16:creationId xmlns:a16="http://schemas.microsoft.com/office/drawing/2014/main" id="{F883ACA4-BC58-409D-942E-E1B5FFB80A82}"/>
            </a:ext>
          </a:extLst>
        </xdr:cNvPr>
        <xdr:cNvSpPr txBox="1"/>
      </xdr:nvSpPr>
      <xdr:spPr>
        <a:xfrm>
          <a:off x="927744" y="177954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1" name="正方形/長方形 430">
          <a:extLst>
            <a:ext uri="{FF2B5EF4-FFF2-40B4-BE49-F238E27FC236}">
              <a16:creationId xmlns:a16="http://schemas.microsoft.com/office/drawing/2014/main" id="{6D05A462-F678-406D-88BC-78CC261A646C}"/>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2" name="正方形/長方形 431">
          <a:extLst>
            <a:ext uri="{FF2B5EF4-FFF2-40B4-BE49-F238E27FC236}">
              <a16:creationId xmlns:a16="http://schemas.microsoft.com/office/drawing/2014/main" id="{5D43CFF2-4801-48B4-AD54-010C42AD3691}"/>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3" name="正方形/長方形 432">
          <a:extLst>
            <a:ext uri="{FF2B5EF4-FFF2-40B4-BE49-F238E27FC236}">
              <a16:creationId xmlns:a16="http://schemas.microsoft.com/office/drawing/2014/main" id="{58C11D15-659C-40FE-B7F6-70DB9E1514F2}"/>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4" name="正方形/長方形 433">
          <a:extLst>
            <a:ext uri="{FF2B5EF4-FFF2-40B4-BE49-F238E27FC236}">
              <a16:creationId xmlns:a16="http://schemas.microsoft.com/office/drawing/2014/main" id="{72CC1DE3-D97A-4F24-A65D-C3B7BECCE421}"/>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5" name="正方形/長方形 434">
          <a:extLst>
            <a:ext uri="{FF2B5EF4-FFF2-40B4-BE49-F238E27FC236}">
              <a16:creationId xmlns:a16="http://schemas.microsoft.com/office/drawing/2014/main" id="{6B4DECCC-8E39-4164-8B1D-1B57657A8205}"/>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6" name="正方形/長方形 435">
          <a:extLst>
            <a:ext uri="{FF2B5EF4-FFF2-40B4-BE49-F238E27FC236}">
              <a16:creationId xmlns:a16="http://schemas.microsoft.com/office/drawing/2014/main" id="{8BFBBC64-987C-4F95-B10B-AE8C332E5822}"/>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7" name="正方形/長方形 436">
          <a:extLst>
            <a:ext uri="{FF2B5EF4-FFF2-40B4-BE49-F238E27FC236}">
              <a16:creationId xmlns:a16="http://schemas.microsoft.com/office/drawing/2014/main" id="{D19D5400-2547-4B96-AF3D-B0D546410783}"/>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8" name="正方形/長方形 437">
          <a:extLst>
            <a:ext uri="{FF2B5EF4-FFF2-40B4-BE49-F238E27FC236}">
              <a16:creationId xmlns:a16="http://schemas.microsoft.com/office/drawing/2014/main" id="{F1EBD0B9-311F-4268-910C-6ACB26D6F38C}"/>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9" name="テキスト ボックス 438">
          <a:extLst>
            <a:ext uri="{FF2B5EF4-FFF2-40B4-BE49-F238E27FC236}">
              <a16:creationId xmlns:a16="http://schemas.microsoft.com/office/drawing/2014/main" id="{61620174-D3CC-4786-91AA-E69691A9075D}"/>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0" name="直線コネクタ 439">
          <a:extLst>
            <a:ext uri="{FF2B5EF4-FFF2-40B4-BE49-F238E27FC236}">
              <a16:creationId xmlns:a16="http://schemas.microsoft.com/office/drawing/2014/main" id="{1CBDAB38-9141-4673-9E1E-BC11610DE638}"/>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41" name="直線コネクタ 440">
          <a:extLst>
            <a:ext uri="{FF2B5EF4-FFF2-40B4-BE49-F238E27FC236}">
              <a16:creationId xmlns:a16="http://schemas.microsoft.com/office/drawing/2014/main" id="{9E7B34C2-00E0-4F54-903C-A4F6A73DA5D7}"/>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42" name="テキスト ボックス 441">
          <a:extLst>
            <a:ext uri="{FF2B5EF4-FFF2-40B4-BE49-F238E27FC236}">
              <a16:creationId xmlns:a16="http://schemas.microsoft.com/office/drawing/2014/main" id="{39979F01-7CF3-4663-9973-9B217831BF40}"/>
            </a:ext>
          </a:extLst>
        </xdr:cNvPr>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43" name="直線コネクタ 442">
          <a:extLst>
            <a:ext uri="{FF2B5EF4-FFF2-40B4-BE49-F238E27FC236}">
              <a16:creationId xmlns:a16="http://schemas.microsoft.com/office/drawing/2014/main" id="{EA0CF8DD-CBD4-4992-94BC-73F7E140B2F4}"/>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44" name="テキスト ボックス 443">
          <a:extLst>
            <a:ext uri="{FF2B5EF4-FFF2-40B4-BE49-F238E27FC236}">
              <a16:creationId xmlns:a16="http://schemas.microsoft.com/office/drawing/2014/main" id="{52CD0031-69F0-48FB-AEDF-BD3590A1D92C}"/>
            </a:ext>
          </a:extLst>
        </xdr:cNvPr>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45" name="直線コネクタ 444">
          <a:extLst>
            <a:ext uri="{FF2B5EF4-FFF2-40B4-BE49-F238E27FC236}">
              <a16:creationId xmlns:a16="http://schemas.microsoft.com/office/drawing/2014/main" id="{79EB996B-ED9B-44B4-AE38-3EFD80F705EC}"/>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46" name="テキスト ボックス 445">
          <a:extLst>
            <a:ext uri="{FF2B5EF4-FFF2-40B4-BE49-F238E27FC236}">
              <a16:creationId xmlns:a16="http://schemas.microsoft.com/office/drawing/2014/main" id="{D270176E-2B99-4D97-BB23-97DFE271030D}"/>
            </a:ext>
          </a:extLst>
        </xdr:cNvPr>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47" name="直線コネクタ 446">
          <a:extLst>
            <a:ext uri="{FF2B5EF4-FFF2-40B4-BE49-F238E27FC236}">
              <a16:creationId xmlns:a16="http://schemas.microsoft.com/office/drawing/2014/main" id="{85FF6AC4-C61A-426C-93C7-430C4529E1B8}"/>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48" name="テキスト ボックス 447">
          <a:extLst>
            <a:ext uri="{FF2B5EF4-FFF2-40B4-BE49-F238E27FC236}">
              <a16:creationId xmlns:a16="http://schemas.microsoft.com/office/drawing/2014/main" id="{800B39D9-8B51-40A7-A446-86954902F960}"/>
            </a:ext>
          </a:extLst>
        </xdr:cNvPr>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49" name="直線コネクタ 448">
          <a:extLst>
            <a:ext uri="{FF2B5EF4-FFF2-40B4-BE49-F238E27FC236}">
              <a16:creationId xmlns:a16="http://schemas.microsoft.com/office/drawing/2014/main" id="{B9ED6D6C-8185-4A80-ABA0-E551D29A3EDB}"/>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50" name="テキスト ボックス 449">
          <a:extLst>
            <a:ext uri="{FF2B5EF4-FFF2-40B4-BE49-F238E27FC236}">
              <a16:creationId xmlns:a16="http://schemas.microsoft.com/office/drawing/2014/main" id="{62E53185-5008-495B-9082-54D8E21D9DB6}"/>
            </a:ext>
          </a:extLst>
        </xdr:cNvPr>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51" name="直線コネクタ 450">
          <a:extLst>
            <a:ext uri="{FF2B5EF4-FFF2-40B4-BE49-F238E27FC236}">
              <a16:creationId xmlns:a16="http://schemas.microsoft.com/office/drawing/2014/main" id="{3B664307-E1E5-45F8-8198-F2E5115C02FA}"/>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52" name="テキスト ボックス 451">
          <a:extLst>
            <a:ext uri="{FF2B5EF4-FFF2-40B4-BE49-F238E27FC236}">
              <a16:creationId xmlns:a16="http://schemas.microsoft.com/office/drawing/2014/main" id="{6E4B4527-E5F0-426A-8B0C-BB9689D50BEC}"/>
            </a:ext>
          </a:extLst>
        </xdr:cNvPr>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3" name="直線コネクタ 452">
          <a:extLst>
            <a:ext uri="{FF2B5EF4-FFF2-40B4-BE49-F238E27FC236}">
              <a16:creationId xmlns:a16="http://schemas.microsoft.com/office/drawing/2014/main" id="{A1FEEAFC-4FC4-41A7-8315-FD86C39C7BF6}"/>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4" name="テキスト ボックス 453">
          <a:extLst>
            <a:ext uri="{FF2B5EF4-FFF2-40B4-BE49-F238E27FC236}">
              <a16:creationId xmlns:a16="http://schemas.microsoft.com/office/drawing/2014/main" id="{5CF478EE-81CE-4383-9FF8-3E9F229455C1}"/>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5" name="【市民会館】&#10;一人当たり面積グラフ枠">
          <a:extLst>
            <a:ext uri="{FF2B5EF4-FFF2-40B4-BE49-F238E27FC236}">
              <a16:creationId xmlns:a16="http://schemas.microsoft.com/office/drawing/2014/main" id="{DE5E87FF-65AA-4175-BCC6-BCAC4733F47E}"/>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108857</xdr:rowOff>
    </xdr:from>
    <xdr:to>
      <xdr:col>54</xdr:col>
      <xdr:colOff>189865</xdr:colOff>
      <xdr:row>108</xdr:row>
      <xdr:rowOff>10886</xdr:rowOff>
    </xdr:to>
    <xdr:cxnSp macro="">
      <xdr:nvCxnSpPr>
        <xdr:cNvPr id="456" name="直線コネクタ 455">
          <a:extLst>
            <a:ext uri="{FF2B5EF4-FFF2-40B4-BE49-F238E27FC236}">
              <a16:creationId xmlns:a16="http://schemas.microsoft.com/office/drawing/2014/main" id="{480056DD-E890-4549-B7A2-096B58F2B6B2}"/>
            </a:ext>
          </a:extLst>
        </xdr:cNvPr>
        <xdr:cNvCxnSpPr/>
      </xdr:nvCxnSpPr>
      <xdr:spPr>
        <a:xfrm flipV="1">
          <a:off x="10476865" y="17253857"/>
          <a:ext cx="0" cy="1273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14713</xdr:rowOff>
    </xdr:from>
    <xdr:ext cx="469744" cy="259045"/>
    <xdr:sp macro="" textlink="">
      <xdr:nvSpPr>
        <xdr:cNvPr id="457" name="【市民会館】&#10;一人当たり面積最小値テキスト">
          <a:extLst>
            <a:ext uri="{FF2B5EF4-FFF2-40B4-BE49-F238E27FC236}">
              <a16:creationId xmlns:a16="http://schemas.microsoft.com/office/drawing/2014/main" id="{A3620CFA-4528-4FF3-8D8F-9B8954C0C8A3}"/>
            </a:ext>
          </a:extLst>
        </xdr:cNvPr>
        <xdr:cNvSpPr txBox="1"/>
      </xdr:nvSpPr>
      <xdr:spPr>
        <a:xfrm>
          <a:off x="10515600" y="18531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10886</xdr:rowOff>
    </xdr:from>
    <xdr:to>
      <xdr:col>55</xdr:col>
      <xdr:colOff>88900</xdr:colOff>
      <xdr:row>108</xdr:row>
      <xdr:rowOff>10886</xdr:rowOff>
    </xdr:to>
    <xdr:cxnSp macro="">
      <xdr:nvCxnSpPr>
        <xdr:cNvPr id="458" name="直線コネクタ 457">
          <a:extLst>
            <a:ext uri="{FF2B5EF4-FFF2-40B4-BE49-F238E27FC236}">
              <a16:creationId xmlns:a16="http://schemas.microsoft.com/office/drawing/2014/main" id="{264FFC53-818A-4249-953F-9C6E34CFE9CE}"/>
            </a:ext>
          </a:extLst>
        </xdr:cNvPr>
        <xdr:cNvCxnSpPr/>
      </xdr:nvCxnSpPr>
      <xdr:spPr>
        <a:xfrm>
          <a:off x="10388600" y="1852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55534</xdr:rowOff>
    </xdr:from>
    <xdr:ext cx="469744" cy="259045"/>
    <xdr:sp macro="" textlink="">
      <xdr:nvSpPr>
        <xdr:cNvPr id="459" name="【市民会館】&#10;一人当たり面積最大値テキスト">
          <a:extLst>
            <a:ext uri="{FF2B5EF4-FFF2-40B4-BE49-F238E27FC236}">
              <a16:creationId xmlns:a16="http://schemas.microsoft.com/office/drawing/2014/main" id="{2FE3B48E-0134-4452-980A-76903F52F47B}"/>
            </a:ext>
          </a:extLst>
        </xdr:cNvPr>
        <xdr:cNvSpPr txBox="1"/>
      </xdr:nvSpPr>
      <xdr:spPr>
        <a:xfrm>
          <a:off x="10515600" y="17029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108857</xdr:rowOff>
    </xdr:from>
    <xdr:to>
      <xdr:col>55</xdr:col>
      <xdr:colOff>88900</xdr:colOff>
      <xdr:row>100</xdr:row>
      <xdr:rowOff>108857</xdr:rowOff>
    </xdr:to>
    <xdr:cxnSp macro="">
      <xdr:nvCxnSpPr>
        <xdr:cNvPr id="460" name="直線コネクタ 459">
          <a:extLst>
            <a:ext uri="{FF2B5EF4-FFF2-40B4-BE49-F238E27FC236}">
              <a16:creationId xmlns:a16="http://schemas.microsoft.com/office/drawing/2014/main" id="{0455D39E-E5C3-4B45-8FD2-975FF9E86D48}"/>
            </a:ext>
          </a:extLst>
        </xdr:cNvPr>
        <xdr:cNvCxnSpPr/>
      </xdr:nvCxnSpPr>
      <xdr:spPr>
        <a:xfrm>
          <a:off x="10388600" y="1725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561</xdr:rowOff>
    </xdr:from>
    <xdr:ext cx="469744" cy="259045"/>
    <xdr:sp macro="" textlink="">
      <xdr:nvSpPr>
        <xdr:cNvPr id="461" name="【市民会館】&#10;一人当たり面積平均値テキスト">
          <a:extLst>
            <a:ext uri="{FF2B5EF4-FFF2-40B4-BE49-F238E27FC236}">
              <a16:creationId xmlns:a16="http://schemas.microsoft.com/office/drawing/2014/main" id="{1515BA48-5F7A-4BB7-940F-1128355E5813}"/>
            </a:ext>
          </a:extLst>
        </xdr:cNvPr>
        <xdr:cNvSpPr txBox="1"/>
      </xdr:nvSpPr>
      <xdr:spPr>
        <a:xfrm>
          <a:off x="10515600" y="178313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22134</xdr:rowOff>
    </xdr:from>
    <xdr:to>
      <xdr:col>55</xdr:col>
      <xdr:colOff>50800</xdr:colOff>
      <xdr:row>104</xdr:row>
      <xdr:rowOff>123734</xdr:rowOff>
    </xdr:to>
    <xdr:sp macro="" textlink="">
      <xdr:nvSpPr>
        <xdr:cNvPr id="462" name="フローチャート: 判断 461">
          <a:extLst>
            <a:ext uri="{FF2B5EF4-FFF2-40B4-BE49-F238E27FC236}">
              <a16:creationId xmlns:a16="http://schemas.microsoft.com/office/drawing/2014/main" id="{A41A6C85-AEC6-4F46-85BE-1B32FFCF888F}"/>
            </a:ext>
          </a:extLst>
        </xdr:cNvPr>
        <xdr:cNvSpPr/>
      </xdr:nvSpPr>
      <xdr:spPr>
        <a:xfrm>
          <a:off x="10426700" y="1785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51526</xdr:rowOff>
    </xdr:from>
    <xdr:to>
      <xdr:col>50</xdr:col>
      <xdr:colOff>165100</xdr:colOff>
      <xdr:row>104</xdr:row>
      <xdr:rowOff>153126</xdr:rowOff>
    </xdr:to>
    <xdr:sp macro="" textlink="">
      <xdr:nvSpPr>
        <xdr:cNvPr id="463" name="フローチャート: 判断 462">
          <a:extLst>
            <a:ext uri="{FF2B5EF4-FFF2-40B4-BE49-F238E27FC236}">
              <a16:creationId xmlns:a16="http://schemas.microsoft.com/office/drawing/2014/main" id="{F7A72516-1DA8-4071-9D55-612E3E3EDCEF}"/>
            </a:ext>
          </a:extLst>
        </xdr:cNvPr>
        <xdr:cNvSpPr/>
      </xdr:nvSpPr>
      <xdr:spPr>
        <a:xfrm>
          <a:off x="9588500" y="1788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90714</xdr:rowOff>
    </xdr:from>
    <xdr:to>
      <xdr:col>46</xdr:col>
      <xdr:colOff>38100</xdr:colOff>
      <xdr:row>105</xdr:row>
      <xdr:rowOff>20864</xdr:rowOff>
    </xdr:to>
    <xdr:sp macro="" textlink="">
      <xdr:nvSpPr>
        <xdr:cNvPr id="464" name="フローチャート: 判断 463">
          <a:extLst>
            <a:ext uri="{FF2B5EF4-FFF2-40B4-BE49-F238E27FC236}">
              <a16:creationId xmlns:a16="http://schemas.microsoft.com/office/drawing/2014/main" id="{9B0ECD10-1E95-4208-B54C-7E967E288F1A}"/>
            </a:ext>
          </a:extLst>
        </xdr:cNvPr>
        <xdr:cNvSpPr/>
      </xdr:nvSpPr>
      <xdr:spPr>
        <a:xfrm>
          <a:off x="8699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31931</xdr:rowOff>
    </xdr:from>
    <xdr:to>
      <xdr:col>41</xdr:col>
      <xdr:colOff>101600</xdr:colOff>
      <xdr:row>104</xdr:row>
      <xdr:rowOff>133531</xdr:rowOff>
    </xdr:to>
    <xdr:sp macro="" textlink="">
      <xdr:nvSpPr>
        <xdr:cNvPr id="465" name="フローチャート: 判断 464">
          <a:extLst>
            <a:ext uri="{FF2B5EF4-FFF2-40B4-BE49-F238E27FC236}">
              <a16:creationId xmlns:a16="http://schemas.microsoft.com/office/drawing/2014/main" id="{C4F15620-7072-48BC-AE4A-09881A2AB2AD}"/>
            </a:ext>
          </a:extLst>
        </xdr:cNvPr>
        <xdr:cNvSpPr/>
      </xdr:nvSpPr>
      <xdr:spPr>
        <a:xfrm>
          <a:off x="7810500" y="1786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74386</xdr:rowOff>
    </xdr:from>
    <xdr:to>
      <xdr:col>36</xdr:col>
      <xdr:colOff>165100</xdr:colOff>
      <xdr:row>105</xdr:row>
      <xdr:rowOff>4536</xdr:rowOff>
    </xdr:to>
    <xdr:sp macro="" textlink="">
      <xdr:nvSpPr>
        <xdr:cNvPr id="466" name="フローチャート: 判断 465">
          <a:extLst>
            <a:ext uri="{FF2B5EF4-FFF2-40B4-BE49-F238E27FC236}">
              <a16:creationId xmlns:a16="http://schemas.microsoft.com/office/drawing/2014/main" id="{30469C0E-DB69-4765-9BE3-49E97C4AF439}"/>
            </a:ext>
          </a:extLst>
        </xdr:cNvPr>
        <xdr:cNvSpPr/>
      </xdr:nvSpPr>
      <xdr:spPr>
        <a:xfrm>
          <a:off x="6921500" y="1790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7" name="テキスト ボックス 466">
          <a:extLst>
            <a:ext uri="{FF2B5EF4-FFF2-40B4-BE49-F238E27FC236}">
              <a16:creationId xmlns:a16="http://schemas.microsoft.com/office/drawing/2014/main" id="{28C2B762-8990-4EFE-8E01-3F54E0D40081}"/>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8" name="テキスト ボックス 467">
          <a:extLst>
            <a:ext uri="{FF2B5EF4-FFF2-40B4-BE49-F238E27FC236}">
              <a16:creationId xmlns:a16="http://schemas.microsoft.com/office/drawing/2014/main" id="{DC48AA25-0E65-46F5-B68D-7762E26E672B}"/>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9" name="テキスト ボックス 468">
          <a:extLst>
            <a:ext uri="{FF2B5EF4-FFF2-40B4-BE49-F238E27FC236}">
              <a16:creationId xmlns:a16="http://schemas.microsoft.com/office/drawing/2014/main" id="{F1BEB648-8B36-4828-A986-30504435E2B7}"/>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08334A13-4321-4A50-B164-D98C6C6688F4}"/>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1" name="テキスト ボックス 470">
          <a:extLst>
            <a:ext uri="{FF2B5EF4-FFF2-40B4-BE49-F238E27FC236}">
              <a16:creationId xmlns:a16="http://schemas.microsoft.com/office/drawing/2014/main" id="{35A39521-2911-4841-B6CB-170088095F5C}"/>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100</xdr:row>
      <xdr:rowOff>71120</xdr:rowOff>
    </xdr:from>
    <xdr:to>
      <xdr:col>55</xdr:col>
      <xdr:colOff>50800</xdr:colOff>
      <xdr:row>101</xdr:row>
      <xdr:rowOff>1270</xdr:rowOff>
    </xdr:to>
    <xdr:sp macro="" textlink="">
      <xdr:nvSpPr>
        <xdr:cNvPr id="472" name="楕円 471">
          <a:extLst>
            <a:ext uri="{FF2B5EF4-FFF2-40B4-BE49-F238E27FC236}">
              <a16:creationId xmlns:a16="http://schemas.microsoft.com/office/drawing/2014/main" id="{E77BA055-8355-4981-A502-E36FE3618DE7}"/>
            </a:ext>
          </a:extLst>
        </xdr:cNvPr>
        <xdr:cNvSpPr/>
      </xdr:nvSpPr>
      <xdr:spPr>
        <a:xfrm>
          <a:off x="10426700" y="1721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100</xdr:row>
      <xdr:rowOff>11084</xdr:rowOff>
    </xdr:from>
    <xdr:ext cx="469744" cy="259045"/>
    <xdr:sp macro="" textlink="">
      <xdr:nvSpPr>
        <xdr:cNvPr id="473" name="【市民会館】&#10;一人当たり面積該当値テキスト">
          <a:extLst>
            <a:ext uri="{FF2B5EF4-FFF2-40B4-BE49-F238E27FC236}">
              <a16:creationId xmlns:a16="http://schemas.microsoft.com/office/drawing/2014/main" id="{03BAD241-E443-41B7-856C-F0DE2E40B545}"/>
            </a:ext>
          </a:extLst>
        </xdr:cNvPr>
        <xdr:cNvSpPr txBox="1"/>
      </xdr:nvSpPr>
      <xdr:spPr>
        <a:xfrm>
          <a:off x="10515600" y="17156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100</xdr:row>
      <xdr:rowOff>97245</xdr:rowOff>
    </xdr:from>
    <xdr:to>
      <xdr:col>50</xdr:col>
      <xdr:colOff>165100</xdr:colOff>
      <xdr:row>101</xdr:row>
      <xdr:rowOff>27395</xdr:rowOff>
    </xdr:to>
    <xdr:sp macro="" textlink="">
      <xdr:nvSpPr>
        <xdr:cNvPr id="474" name="楕円 473">
          <a:extLst>
            <a:ext uri="{FF2B5EF4-FFF2-40B4-BE49-F238E27FC236}">
              <a16:creationId xmlns:a16="http://schemas.microsoft.com/office/drawing/2014/main" id="{E1001858-6E81-4713-B136-7D1CF5DDE99B}"/>
            </a:ext>
          </a:extLst>
        </xdr:cNvPr>
        <xdr:cNvSpPr/>
      </xdr:nvSpPr>
      <xdr:spPr>
        <a:xfrm>
          <a:off x="9588500" y="17242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100</xdr:row>
      <xdr:rowOff>121920</xdr:rowOff>
    </xdr:from>
    <xdr:to>
      <xdr:col>55</xdr:col>
      <xdr:colOff>0</xdr:colOff>
      <xdr:row>100</xdr:row>
      <xdr:rowOff>148045</xdr:rowOff>
    </xdr:to>
    <xdr:cxnSp macro="">
      <xdr:nvCxnSpPr>
        <xdr:cNvPr id="475" name="直線コネクタ 474">
          <a:extLst>
            <a:ext uri="{FF2B5EF4-FFF2-40B4-BE49-F238E27FC236}">
              <a16:creationId xmlns:a16="http://schemas.microsoft.com/office/drawing/2014/main" id="{625DD9D2-20AD-4B42-9CBD-DACD46C8D724}"/>
            </a:ext>
          </a:extLst>
        </xdr:cNvPr>
        <xdr:cNvCxnSpPr/>
      </xdr:nvCxnSpPr>
      <xdr:spPr>
        <a:xfrm flipV="1">
          <a:off x="9639300" y="17266920"/>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100</xdr:row>
      <xdr:rowOff>120106</xdr:rowOff>
    </xdr:from>
    <xdr:to>
      <xdr:col>46</xdr:col>
      <xdr:colOff>38100</xdr:colOff>
      <xdr:row>101</xdr:row>
      <xdr:rowOff>50256</xdr:rowOff>
    </xdr:to>
    <xdr:sp macro="" textlink="">
      <xdr:nvSpPr>
        <xdr:cNvPr id="476" name="楕円 475">
          <a:extLst>
            <a:ext uri="{FF2B5EF4-FFF2-40B4-BE49-F238E27FC236}">
              <a16:creationId xmlns:a16="http://schemas.microsoft.com/office/drawing/2014/main" id="{051DE2D6-C2B8-45B1-B9A8-2ACFBCE6426A}"/>
            </a:ext>
          </a:extLst>
        </xdr:cNvPr>
        <xdr:cNvSpPr/>
      </xdr:nvSpPr>
      <xdr:spPr>
        <a:xfrm>
          <a:off x="8699500" y="1726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100</xdr:row>
      <xdr:rowOff>148045</xdr:rowOff>
    </xdr:from>
    <xdr:to>
      <xdr:col>50</xdr:col>
      <xdr:colOff>114300</xdr:colOff>
      <xdr:row>100</xdr:row>
      <xdr:rowOff>170906</xdr:rowOff>
    </xdr:to>
    <xdr:cxnSp macro="">
      <xdr:nvCxnSpPr>
        <xdr:cNvPr id="477" name="直線コネクタ 476">
          <a:extLst>
            <a:ext uri="{FF2B5EF4-FFF2-40B4-BE49-F238E27FC236}">
              <a16:creationId xmlns:a16="http://schemas.microsoft.com/office/drawing/2014/main" id="{48AD6A57-01F6-4972-BC0F-8ECDC6850872}"/>
            </a:ext>
          </a:extLst>
        </xdr:cNvPr>
        <xdr:cNvCxnSpPr/>
      </xdr:nvCxnSpPr>
      <xdr:spPr>
        <a:xfrm flipV="1">
          <a:off x="8750300" y="17293045"/>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100</xdr:row>
      <xdr:rowOff>149498</xdr:rowOff>
    </xdr:from>
    <xdr:to>
      <xdr:col>41</xdr:col>
      <xdr:colOff>101600</xdr:colOff>
      <xdr:row>101</xdr:row>
      <xdr:rowOff>79648</xdr:rowOff>
    </xdr:to>
    <xdr:sp macro="" textlink="">
      <xdr:nvSpPr>
        <xdr:cNvPr id="478" name="楕円 477">
          <a:extLst>
            <a:ext uri="{FF2B5EF4-FFF2-40B4-BE49-F238E27FC236}">
              <a16:creationId xmlns:a16="http://schemas.microsoft.com/office/drawing/2014/main" id="{1746CC2C-23EB-4152-BBB8-3D17E9867828}"/>
            </a:ext>
          </a:extLst>
        </xdr:cNvPr>
        <xdr:cNvSpPr/>
      </xdr:nvSpPr>
      <xdr:spPr>
        <a:xfrm>
          <a:off x="7810500" y="17294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100</xdr:row>
      <xdr:rowOff>170906</xdr:rowOff>
    </xdr:from>
    <xdr:to>
      <xdr:col>45</xdr:col>
      <xdr:colOff>177800</xdr:colOff>
      <xdr:row>101</xdr:row>
      <xdr:rowOff>28848</xdr:rowOff>
    </xdr:to>
    <xdr:cxnSp macro="">
      <xdr:nvCxnSpPr>
        <xdr:cNvPr id="479" name="直線コネクタ 478">
          <a:extLst>
            <a:ext uri="{FF2B5EF4-FFF2-40B4-BE49-F238E27FC236}">
              <a16:creationId xmlns:a16="http://schemas.microsoft.com/office/drawing/2014/main" id="{80BE004B-CC88-47AA-92F8-D2B8705E775D}"/>
            </a:ext>
          </a:extLst>
        </xdr:cNvPr>
        <xdr:cNvCxnSpPr/>
      </xdr:nvCxnSpPr>
      <xdr:spPr>
        <a:xfrm flipV="1">
          <a:off x="7861300" y="17315906"/>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101</xdr:row>
      <xdr:rowOff>907</xdr:rowOff>
    </xdr:from>
    <xdr:to>
      <xdr:col>36</xdr:col>
      <xdr:colOff>165100</xdr:colOff>
      <xdr:row>101</xdr:row>
      <xdr:rowOff>102507</xdr:rowOff>
    </xdr:to>
    <xdr:sp macro="" textlink="">
      <xdr:nvSpPr>
        <xdr:cNvPr id="480" name="楕円 479">
          <a:extLst>
            <a:ext uri="{FF2B5EF4-FFF2-40B4-BE49-F238E27FC236}">
              <a16:creationId xmlns:a16="http://schemas.microsoft.com/office/drawing/2014/main" id="{9653011E-2EEB-4954-95CC-F1F3590B6DE0}"/>
            </a:ext>
          </a:extLst>
        </xdr:cNvPr>
        <xdr:cNvSpPr/>
      </xdr:nvSpPr>
      <xdr:spPr>
        <a:xfrm>
          <a:off x="6921500" y="17317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101</xdr:row>
      <xdr:rowOff>28848</xdr:rowOff>
    </xdr:from>
    <xdr:to>
      <xdr:col>41</xdr:col>
      <xdr:colOff>50800</xdr:colOff>
      <xdr:row>101</xdr:row>
      <xdr:rowOff>51707</xdr:rowOff>
    </xdr:to>
    <xdr:cxnSp macro="">
      <xdr:nvCxnSpPr>
        <xdr:cNvPr id="481" name="直線コネクタ 480">
          <a:extLst>
            <a:ext uri="{FF2B5EF4-FFF2-40B4-BE49-F238E27FC236}">
              <a16:creationId xmlns:a16="http://schemas.microsoft.com/office/drawing/2014/main" id="{61848707-BE45-4C98-8CB9-61AB0326939E}"/>
            </a:ext>
          </a:extLst>
        </xdr:cNvPr>
        <xdr:cNvCxnSpPr/>
      </xdr:nvCxnSpPr>
      <xdr:spPr>
        <a:xfrm flipV="1">
          <a:off x="6972300" y="17345298"/>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144253</xdr:rowOff>
    </xdr:from>
    <xdr:ext cx="469744" cy="259045"/>
    <xdr:sp macro="" textlink="">
      <xdr:nvSpPr>
        <xdr:cNvPr id="482" name="n_1aveValue【市民会館】&#10;一人当たり面積">
          <a:extLst>
            <a:ext uri="{FF2B5EF4-FFF2-40B4-BE49-F238E27FC236}">
              <a16:creationId xmlns:a16="http://schemas.microsoft.com/office/drawing/2014/main" id="{9E1A551B-54EC-4B01-B8C9-D62EE5BF222A}"/>
            </a:ext>
          </a:extLst>
        </xdr:cNvPr>
        <xdr:cNvSpPr txBox="1"/>
      </xdr:nvSpPr>
      <xdr:spPr>
        <a:xfrm>
          <a:off x="9391727" y="17975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11991</xdr:rowOff>
    </xdr:from>
    <xdr:ext cx="469744" cy="259045"/>
    <xdr:sp macro="" textlink="">
      <xdr:nvSpPr>
        <xdr:cNvPr id="483" name="n_2aveValue【市民会館】&#10;一人当たり面積">
          <a:extLst>
            <a:ext uri="{FF2B5EF4-FFF2-40B4-BE49-F238E27FC236}">
              <a16:creationId xmlns:a16="http://schemas.microsoft.com/office/drawing/2014/main" id="{2D198F34-8195-4F02-B1E9-0B35F680CEAE}"/>
            </a:ext>
          </a:extLst>
        </xdr:cNvPr>
        <xdr:cNvSpPr txBox="1"/>
      </xdr:nvSpPr>
      <xdr:spPr>
        <a:xfrm>
          <a:off x="8515427" y="18014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124658</xdr:rowOff>
    </xdr:from>
    <xdr:ext cx="469744" cy="259045"/>
    <xdr:sp macro="" textlink="">
      <xdr:nvSpPr>
        <xdr:cNvPr id="484" name="n_3aveValue【市民会館】&#10;一人当たり面積">
          <a:extLst>
            <a:ext uri="{FF2B5EF4-FFF2-40B4-BE49-F238E27FC236}">
              <a16:creationId xmlns:a16="http://schemas.microsoft.com/office/drawing/2014/main" id="{6F32D9C5-EB86-4DCA-8E40-8C84D1384C3C}"/>
            </a:ext>
          </a:extLst>
        </xdr:cNvPr>
        <xdr:cNvSpPr txBox="1"/>
      </xdr:nvSpPr>
      <xdr:spPr>
        <a:xfrm>
          <a:off x="7626427" y="17955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167113</xdr:rowOff>
    </xdr:from>
    <xdr:ext cx="469744" cy="259045"/>
    <xdr:sp macro="" textlink="">
      <xdr:nvSpPr>
        <xdr:cNvPr id="485" name="n_4aveValue【市民会館】&#10;一人当たり面積">
          <a:extLst>
            <a:ext uri="{FF2B5EF4-FFF2-40B4-BE49-F238E27FC236}">
              <a16:creationId xmlns:a16="http://schemas.microsoft.com/office/drawing/2014/main" id="{DA60FF42-9D9F-4D7D-9C68-E340A0F37451}"/>
            </a:ext>
          </a:extLst>
        </xdr:cNvPr>
        <xdr:cNvSpPr txBox="1"/>
      </xdr:nvSpPr>
      <xdr:spPr>
        <a:xfrm>
          <a:off x="6737427" y="17997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99</xdr:row>
      <xdr:rowOff>43922</xdr:rowOff>
    </xdr:from>
    <xdr:ext cx="469744" cy="259045"/>
    <xdr:sp macro="" textlink="">
      <xdr:nvSpPr>
        <xdr:cNvPr id="486" name="n_1mainValue【市民会館】&#10;一人当たり面積">
          <a:extLst>
            <a:ext uri="{FF2B5EF4-FFF2-40B4-BE49-F238E27FC236}">
              <a16:creationId xmlns:a16="http://schemas.microsoft.com/office/drawing/2014/main" id="{C6427469-9B70-40A1-9A0A-2A7A9583511F}"/>
            </a:ext>
          </a:extLst>
        </xdr:cNvPr>
        <xdr:cNvSpPr txBox="1"/>
      </xdr:nvSpPr>
      <xdr:spPr>
        <a:xfrm>
          <a:off x="9391727" y="17017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99</xdr:row>
      <xdr:rowOff>66783</xdr:rowOff>
    </xdr:from>
    <xdr:ext cx="469744" cy="259045"/>
    <xdr:sp macro="" textlink="">
      <xdr:nvSpPr>
        <xdr:cNvPr id="487" name="n_2mainValue【市民会館】&#10;一人当たり面積">
          <a:extLst>
            <a:ext uri="{FF2B5EF4-FFF2-40B4-BE49-F238E27FC236}">
              <a16:creationId xmlns:a16="http://schemas.microsoft.com/office/drawing/2014/main" id="{243C60B8-0C7B-49F1-B2F5-93395EFE0269}"/>
            </a:ext>
          </a:extLst>
        </xdr:cNvPr>
        <xdr:cNvSpPr txBox="1"/>
      </xdr:nvSpPr>
      <xdr:spPr>
        <a:xfrm>
          <a:off x="8515427" y="17040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99</xdr:row>
      <xdr:rowOff>96175</xdr:rowOff>
    </xdr:from>
    <xdr:ext cx="469744" cy="259045"/>
    <xdr:sp macro="" textlink="">
      <xdr:nvSpPr>
        <xdr:cNvPr id="488" name="n_3mainValue【市民会館】&#10;一人当たり面積">
          <a:extLst>
            <a:ext uri="{FF2B5EF4-FFF2-40B4-BE49-F238E27FC236}">
              <a16:creationId xmlns:a16="http://schemas.microsoft.com/office/drawing/2014/main" id="{8E4D49F4-DCDC-48E7-89C9-CA3C238F6E8C}"/>
            </a:ext>
          </a:extLst>
        </xdr:cNvPr>
        <xdr:cNvSpPr txBox="1"/>
      </xdr:nvSpPr>
      <xdr:spPr>
        <a:xfrm>
          <a:off x="7626427" y="17069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99</xdr:row>
      <xdr:rowOff>119034</xdr:rowOff>
    </xdr:from>
    <xdr:ext cx="469744" cy="259045"/>
    <xdr:sp macro="" textlink="">
      <xdr:nvSpPr>
        <xdr:cNvPr id="489" name="n_4mainValue【市民会館】&#10;一人当たり面積">
          <a:extLst>
            <a:ext uri="{FF2B5EF4-FFF2-40B4-BE49-F238E27FC236}">
              <a16:creationId xmlns:a16="http://schemas.microsoft.com/office/drawing/2014/main" id="{75356002-1FE4-455E-93F3-792ACF869CC0}"/>
            </a:ext>
          </a:extLst>
        </xdr:cNvPr>
        <xdr:cNvSpPr txBox="1"/>
      </xdr:nvSpPr>
      <xdr:spPr>
        <a:xfrm>
          <a:off x="6737427" y="17092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0" name="正方形/長方形 489">
          <a:extLst>
            <a:ext uri="{FF2B5EF4-FFF2-40B4-BE49-F238E27FC236}">
              <a16:creationId xmlns:a16="http://schemas.microsoft.com/office/drawing/2014/main" id="{3E683E6E-B8FF-4E47-A9BB-B9E86C6F7E51}"/>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1" name="正方形/長方形 490">
          <a:extLst>
            <a:ext uri="{FF2B5EF4-FFF2-40B4-BE49-F238E27FC236}">
              <a16:creationId xmlns:a16="http://schemas.microsoft.com/office/drawing/2014/main" id="{5658C010-28E2-45E7-84F5-7D791DDDD0FC}"/>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2" name="正方形/長方形 491">
          <a:extLst>
            <a:ext uri="{FF2B5EF4-FFF2-40B4-BE49-F238E27FC236}">
              <a16:creationId xmlns:a16="http://schemas.microsoft.com/office/drawing/2014/main" id="{6C921F78-D7F1-4962-AAAA-BBCFBA35DA81}"/>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3" name="正方形/長方形 492">
          <a:extLst>
            <a:ext uri="{FF2B5EF4-FFF2-40B4-BE49-F238E27FC236}">
              <a16:creationId xmlns:a16="http://schemas.microsoft.com/office/drawing/2014/main" id="{897D7E96-26A5-4295-829B-46602B5AF4DE}"/>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4" name="正方形/長方形 493">
          <a:extLst>
            <a:ext uri="{FF2B5EF4-FFF2-40B4-BE49-F238E27FC236}">
              <a16:creationId xmlns:a16="http://schemas.microsoft.com/office/drawing/2014/main" id="{4E74E202-60AA-4A71-A875-7CE02E0E170F}"/>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5" name="正方形/長方形 494">
          <a:extLst>
            <a:ext uri="{FF2B5EF4-FFF2-40B4-BE49-F238E27FC236}">
              <a16:creationId xmlns:a16="http://schemas.microsoft.com/office/drawing/2014/main" id="{B3596917-3BA5-471F-86B4-79A98EA0A4D1}"/>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6" name="正方形/長方形 495">
          <a:extLst>
            <a:ext uri="{FF2B5EF4-FFF2-40B4-BE49-F238E27FC236}">
              <a16:creationId xmlns:a16="http://schemas.microsoft.com/office/drawing/2014/main" id="{97CAA976-BB7E-452F-9B5A-6E45CE7F9932}"/>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7" name="正方形/長方形 496">
          <a:extLst>
            <a:ext uri="{FF2B5EF4-FFF2-40B4-BE49-F238E27FC236}">
              <a16:creationId xmlns:a16="http://schemas.microsoft.com/office/drawing/2014/main" id="{957EDDA2-A3A6-4828-A79B-F46E9666E351}"/>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8" name="テキスト ボックス 497">
          <a:extLst>
            <a:ext uri="{FF2B5EF4-FFF2-40B4-BE49-F238E27FC236}">
              <a16:creationId xmlns:a16="http://schemas.microsoft.com/office/drawing/2014/main" id="{96907CDD-CEC9-4821-AAEE-43BFF3980208}"/>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9" name="直線コネクタ 498">
          <a:extLst>
            <a:ext uri="{FF2B5EF4-FFF2-40B4-BE49-F238E27FC236}">
              <a16:creationId xmlns:a16="http://schemas.microsoft.com/office/drawing/2014/main" id="{D92303F7-1618-484D-87A7-942D3E627C1B}"/>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0" name="テキスト ボックス 499">
          <a:extLst>
            <a:ext uri="{FF2B5EF4-FFF2-40B4-BE49-F238E27FC236}">
              <a16:creationId xmlns:a16="http://schemas.microsoft.com/office/drawing/2014/main" id="{DFE95277-B993-41B0-B8F5-9248B2901A6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1" name="直線コネクタ 500">
          <a:extLst>
            <a:ext uri="{FF2B5EF4-FFF2-40B4-BE49-F238E27FC236}">
              <a16:creationId xmlns:a16="http://schemas.microsoft.com/office/drawing/2014/main" id="{DFD4739D-3BAF-4AB4-AB82-F097926FAFD8}"/>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121755</xdr:rowOff>
    </xdr:from>
    <xdr:ext cx="403059" cy="259045"/>
    <xdr:sp macro="" textlink="">
      <xdr:nvSpPr>
        <xdr:cNvPr id="502" name="テキスト ボックス 501">
          <a:extLst>
            <a:ext uri="{FF2B5EF4-FFF2-40B4-BE49-F238E27FC236}">
              <a16:creationId xmlns:a16="http://schemas.microsoft.com/office/drawing/2014/main" id="{B5187348-C3CB-4ED1-92F3-1CFE2987FD61}"/>
            </a:ext>
          </a:extLst>
        </xdr:cNvPr>
        <xdr:cNvSpPr txBox="1"/>
      </xdr:nvSpPr>
      <xdr:spPr>
        <a:xfrm>
          <a:off x="12042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3" name="直線コネクタ 502">
          <a:extLst>
            <a:ext uri="{FF2B5EF4-FFF2-40B4-BE49-F238E27FC236}">
              <a16:creationId xmlns:a16="http://schemas.microsoft.com/office/drawing/2014/main" id="{250DCCFB-60C1-416F-B448-FF6B8E32313E}"/>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4" name="テキスト ボックス 503">
          <a:extLst>
            <a:ext uri="{FF2B5EF4-FFF2-40B4-BE49-F238E27FC236}">
              <a16:creationId xmlns:a16="http://schemas.microsoft.com/office/drawing/2014/main" id="{5176E7F9-E538-4C7B-A505-9CC3116DDC91}"/>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5" name="直線コネクタ 504">
          <a:extLst>
            <a:ext uri="{FF2B5EF4-FFF2-40B4-BE49-F238E27FC236}">
              <a16:creationId xmlns:a16="http://schemas.microsoft.com/office/drawing/2014/main" id="{33294482-EC5D-45BA-BAFE-99309D6F3C87}"/>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6" name="テキスト ボックス 505">
          <a:extLst>
            <a:ext uri="{FF2B5EF4-FFF2-40B4-BE49-F238E27FC236}">
              <a16:creationId xmlns:a16="http://schemas.microsoft.com/office/drawing/2014/main" id="{76BE02BF-B622-4D41-AAFD-238DA4DCBC72}"/>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7" name="直線コネクタ 506">
          <a:extLst>
            <a:ext uri="{FF2B5EF4-FFF2-40B4-BE49-F238E27FC236}">
              <a16:creationId xmlns:a16="http://schemas.microsoft.com/office/drawing/2014/main" id="{034BC421-BC60-477C-A7CE-F30CE5468FDF}"/>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8" name="テキスト ボックス 507">
          <a:extLst>
            <a:ext uri="{FF2B5EF4-FFF2-40B4-BE49-F238E27FC236}">
              <a16:creationId xmlns:a16="http://schemas.microsoft.com/office/drawing/2014/main" id="{0FB064B0-4139-4C6A-866F-3C0DFDC52D14}"/>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09" name="直線コネクタ 508">
          <a:extLst>
            <a:ext uri="{FF2B5EF4-FFF2-40B4-BE49-F238E27FC236}">
              <a16:creationId xmlns:a16="http://schemas.microsoft.com/office/drawing/2014/main" id="{8A6A6B51-D9CA-4970-B642-BDAAFFD39E92}"/>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0" name="テキスト ボックス 509">
          <a:extLst>
            <a:ext uri="{FF2B5EF4-FFF2-40B4-BE49-F238E27FC236}">
              <a16:creationId xmlns:a16="http://schemas.microsoft.com/office/drawing/2014/main" id="{8CC720FE-06C5-47CF-93A4-2B9DFD3AA1C3}"/>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1" name="直線コネクタ 510">
          <a:extLst>
            <a:ext uri="{FF2B5EF4-FFF2-40B4-BE49-F238E27FC236}">
              <a16:creationId xmlns:a16="http://schemas.microsoft.com/office/drawing/2014/main" id="{88951498-633C-4A13-AC7A-740661D84992}"/>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31949</xdr:rowOff>
    </xdr:from>
    <xdr:ext cx="403059" cy="259045"/>
    <xdr:sp macro="" textlink="">
      <xdr:nvSpPr>
        <xdr:cNvPr id="512" name="テキスト ボックス 511">
          <a:extLst>
            <a:ext uri="{FF2B5EF4-FFF2-40B4-BE49-F238E27FC236}">
              <a16:creationId xmlns:a16="http://schemas.microsoft.com/office/drawing/2014/main" id="{DC65679D-F4D9-4203-9FAF-DB9B8CCB90AD}"/>
            </a:ext>
          </a:extLst>
        </xdr:cNvPr>
        <xdr:cNvSpPr txBox="1"/>
      </xdr:nvSpPr>
      <xdr:spPr>
        <a:xfrm>
          <a:off x="12042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3" name="直線コネクタ 512">
          <a:extLst>
            <a:ext uri="{FF2B5EF4-FFF2-40B4-BE49-F238E27FC236}">
              <a16:creationId xmlns:a16="http://schemas.microsoft.com/office/drawing/2014/main" id="{3A4D8D13-41DF-4BF7-80E6-605DF1FEF2EF}"/>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514" name="テキスト ボックス 513">
          <a:extLst>
            <a:ext uri="{FF2B5EF4-FFF2-40B4-BE49-F238E27FC236}">
              <a16:creationId xmlns:a16="http://schemas.microsoft.com/office/drawing/2014/main" id="{E0CF117A-81CD-4365-A4CD-B7328C292EB7}"/>
            </a:ext>
          </a:extLst>
        </xdr:cNvPr>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5" name="【一般廃棄物処理施設】&#10;有形固定資産減価償却率グラフ枠">
          <a:extLst>
            <a:ext uri="{FF2B5EF4-FFF2-40B4-BE49-F238E27FC236}">
              <a16:creationId xmlns:a16="http://schemas.microsoft.com/office/drawing/2014/main" id="{DAF4C171-C9B6-4F47-82F8-8F6DE9A0FBF5}"/>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12519</xdr:rowOff>
    </xdr:from>
    <xdr:to>
      <xdr:col>85</xdr:col>
      <xdr:colOff>126364</xdr:colOff>
      <xdr:row>42</xdr:row>
      <xdr:rowOff>66403</xdr:rowOff>
    </xdr:to>
    <xdr:cxnSp macro="">
      <xdr:nvCxnSpPr>
        <xdr:cNvPr id="516" name="直線コネクタ 515">
          <a:extLst>
            <a:ext uri="{FF2B5EF4-FFF2-40B4-BE49-F238E27FC236}">
              <a16:creationId xmlns:a16="http://schemas.microsoft.com/office/drawing/2014/main" id="{D77BA7E1-4546-45D5-AC5A-F60491591294}"/>
            </a:ext>
          </a:extLst>
        </xdr:cNvPr>
        <xdr:cNvCxnSpPr/>
      </xdr:nvCxnSpPr>
      <xdr:spPr>
        <a:xfrm flipV="1">
          <a:off x="16318864" y="5670369"/>
          <a:ext cx="0" cy="1596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70230</xdr:rowOff>
    </xdr:from>
    <xdr:ext cx="405111" cy="259045"/>
    <xdr:sp macro="" textlink="">
      <xdr:nvSpPr>
        <xdr:cNvPr id="517" name="【一般廃棄物処理施設】&#10;有形固定資産減価償却率最小値テキスト">
          <a:extLst>
            <a:ext uri="{FF2B5EF4-FFF2-40B4-BE49-F238E27FC236}">
              <a16:creationId xmlns:a16="http://schemas.microsoft.com/office/drawing/2014/main" id="{8397FE2B-B16D-4333-84D5-48FA66D060B1}"/>
            </a:ext>
          </a:extLst>
        </xdr:cNvPr>
        <xdr:cNvSpPr txBox="1"/>
      </xdr:nvSpPr>
      <xdr:spPr>
        <a:xfrm>
          <a:off x="16357600" y="7271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66403</xdr:rowOff>
    </xdr:from>
    <xdr:to>
      <xdr:col>86</xdr:col>
      <xdr:colOff>25400</xdr:colOff>
      <xdr:row>42</xdr:row>
      <xdr:rowOff>66403</xdr:rowOff>
    </xdr:to>
    <xdr:cxnSp macro="">
      <xdr:nvCxnSpPr>
        <xdr:cNvPr id="518" name="直線コネクタ 517">
          <a:extLst>
            <a:ext uri="{FF2B5EF4-FFF2-40B4-BE49-F238E27FC236}">
              <a16:creationId xmlns:a16="http://schemas.microsoft.com/office/drawing/2014/main" id="{71EDA078-C2C4-4D7C-A83B-90AC5203B359}"/>
            </a:ext>
          </a:extLst>
        </xdr:cNvPr>
        <xdr:cNvCxnSpPr/>
      </xdr:nvCxnSpPr>
      <xdr:spPr>
        <a:xfrm>
          <a:off x="16230600" y="726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130646</xdr:rowOff>
    </xdr:from>
    <xdr:ext cx="405111" cy="259045"/>
    <xdr:sp macro="" textlink="">
      <xdr:nvSpPr>
        <xdr:cNvPr id="519" name="【一般廃棄物処理施設】&#10;有形固定資産減価償却率最大値テキスト">
          <a:extLst>
            <a:ext uri="{FF2B5EF4-FFF2-40B4-BE49-F238E27FC236}">
              <a16:creationId xmlns:a16="http://schemas.microsoft.com/office/drawing/2014/main" id="{C442EC25-E33D-4A50-8B95-99FDA9771791}"/>
            </a:ext>
          </a:extLst>
        </xdr:cNvPr>
        <xdr:cNvSpPr txBox="1"/>
      </xdr:nvSpPr>
      <xdr:spPr>
        <a:xfrm>
          <a:off x="16357600" y="5445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12519</xdr:rowOff>
    </xdr:from>
    <xdr:to>
      <xdr:col>86</xdr:col>
      <xdr:colOff>25400</xdr:colOff>
      <xdr:row>33</xdr:row>
      <xdr:rowOff>12519</xdr:rowOff>
    </xdr:to>
    <xdr:cxnSp macro="">
      <xdr:nvCxnSpPr>
        <xdr:cNvPr id="520" name="直線コネクタ 519">
          <a:extLst>
            <a:ext uri="{FF2B5EF4-FFF2-40B4-BE49-F238E27FC236}">
              <a16:creationId xmlns:a16="http://schemas.microsoft.com/office/drawing/2014/main" id="{3E39CAF0-2441-424F-B2ED-AC5038779916}"/>
            </a:ext>
          </a:extLst>
        </xdr:cNvPr>
        <xdr:cNvCxnSpPr/>
      </xdr:nvCxnSpPr>
      <xdr:spPr>
        <a:xfrm>
          <a:off x="16230600" y="5670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144616</xdr:rowOff>
    </xdr:from>
    <xdr:ext cx="405111" cy="259045"/>
    <xdr:sp macro="" textlink="">
      <xdr:nvSpPr>
        <xdr:cNvPr id="521" name="【一般廃棄物処理施設】&#10;有形固定資産減価償却率平均値テキスト">
          <a:extLst>
            <a:ext uri="{FF2B5EF4-FFF2-40B4-BE49-F238E27FC236}">
              <a16:creationId xmlns:a16="http://schemas.microsoft.com/office/drawing/2014/main" id="{218C573F-5D0A-49A2-8299-AA9461E3D820}"/>
            </a:ext>
          </a:extLst>
        </xdr:cNvPr>
        <xdr:cNvSpPr txBox="1"/>
      </xdr:nvSpPr>
      <xdr:spPr>
        <a:xfrm>
          <a:off x="16357600" y="63168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121739</xdr:rowOff>
    </xdr:from>
    <xdr:to>
      <xdr:col>85</xdr:col>
      <xdr:colOff>177800</xdr:colOff>
      <xdr:row>38</xdr:row>
      <xdr:rowOff>51888</xdr:rowOff>
    </xdr:to>
    <xdr:sp macro="" textlink="">
      <xdr:nvSpPr>
        <xdr:cNvPr id="522" name="フローチャート: 判断 521">
          <a:extLst>
            <a:ext uri="{FF2B5EF4-FFF2-40B4-BE49-F238E27FC236}">
              <a16:creationId xmlns:a16="http://schemas.microsoft.com/office/drawing/2014/main" id="{7E4252F7-6F09-4CB5-8277-EE65BCCF4D31}"/>
            </a:ext>
          </a:extLst>
        </xdr:cNvPr>
        <xdr:cNvSpPr/>
      </xdr:nvSpPr>
      <xdr:spPr>
        <a:xfrm>
          <a:off x="16268700" y="646538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147864</xdr:rowOff>
    </xdr:from>
    <xdr:to>
      <xdr:col>81</xdr:col>
      <xdr:colOff>101600</xdr:colOff>
      <xdr:row>38</xdr:row>
      <xdr:rowOff>78014</xdr:rowOff>
    </xdr:to>
    <xdr:sp macro="" textlink="">
      <xdr:nvSpPr>
        <xdr:cNvPr id="523" name="フローチャート: 判断 522">
          <a:extLst>
            <a:ext uri="{FF2B5EF4-FFF2-40B4-BE49-F238E27FC236}">
              <a16:creationId xmlns:a16="http://schemas.microsoft.com/office/drawing/2014/main" id="{64DAE243-C179-48CA-A0F4-31893EE1C4A1}"/>
            </a:ext>
          </a:extLst>
        </xdr:cNvPr>
        <xdr:cNvSpPr/>
      </xdr:nvSpPr>
      <xdr:spPr>
        <a:xfrm>
          <a:off x="15430500" y="649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67854</xdr:rowOff>
    </xdr:from>
    <xdr:to>
      <xdr:col>76</xdr:col>
      <xdr:colOff>165100</xdr:colOff>
      <xdr:row>38</xdr:row>
      <xdr:rowOff>169454</xdr:rowOff>
    </xdr:to>
    <xdr:sp macro="" textlink="">
      <xdr:nvSpPr>
        <xdr:cNvPr id="524" name="フローチャート: 判断 523">
          <a:extLst>
            <a:ext uri="{FF2B5EF4-FFF2-40B4-BE49-F238E27FC236}">
              <a16:creationId xmlns:a16="http://schemas.microsoft.com/office/drawing/2014/main" id="{EB236B17-1314-4673-B930-F92AA5E7977E}"/>
            </a:ext>
          </a:extLst>
        </xdr:cNvPr>
        <xdr:cNvSpPr/>
      </xdr:nvSpPr>
      <xdr:spPr>
        <a:xfrm>
          <a:off x="14541500" y="658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67854</xdr:rowOff>
    </xdr:from>
    <xdr:to>
      <xdr:col>72</xdr:col>
      <xdr:colOff>38100</xdr:colOff>
      <xdr:row>38</xdr:row>
      <xdr:rowOff>169454</xdr:rowOff>
    </xdr:to>
    <xdr:sp macro="" textlink="">
      <xdr:nvSpPr>
        <xdr:cNvPr id="525" name="フローチャート: 判断 524">
          <a:extLst>
            <a:ext uri="{FF2B5EF4-FFF2-40B4-BE49-F238E27FC236}">
              <a16:creationId xmlns:a16="http://schemas.microsoft.com/office/drawing/2014/main" id="{587C4BC6-DCB9-4E09-B9D2-8079AF279DAD}"/>
            </a:ext>
          </a:extLst>
        </xdr:cNvPr>
        <xdr:cNvSpPr/>
      </xdr:nvSpPr>
      <xdr:spPr>
        <a:xfrm>
          <a:off x="13652500" y="658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82550</xdr:rowOff>
    </xdr:from>
    <xdr:to>
      <xdr:col>67</xdr:col>
      <xdr:colOff>101600</xdr:colOff>
      <xdr:row>38</xdr:row>
      <xdr:rowOff>12700</xdr:rowOff>
    </xdr:to>
    <xdr:sp macro="" textlink="">
      <xdr:nvSpPr>
        <xdr:cNvPr id="526" name="フローチャート: 判断 525">
          <a:extLst>
            <a:ext uri="{FF2B5EF4-FFF2-40B4-BE49-F238E27FC236}">
              <a16:creationId xmlns:a16="http://schemas.microsoft.com/office/drawing/2014/main" id="{0F37C120-2C7F-4A91-9F65-57A496403EB8}"/>
            </a:ext>
          </a:extLst>
        </xdr:cNvPr>
        <xdr:cNvSpPr/>
      </xdr:nvSpPr>
      <xdr:spPr>
        <a:xfrm>
          <a:off x="12763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7" name="テキスト ボックス 526">
          <a:extLst>
            <a:ext uri="{FF2B5EF4-FFF2-40B4-BE49-F238E27FC236}">
              <a16:creationId xmlns:a16="http://schemas.microsoft.com/office/drawing/2014/main" id="{75F16513-90E8-41AC-A245-A78232AA2425}"/>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id="{A8CB3BFC-EBC5-4D77-8BB4-13708370A4C6}"/>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id="{9F899B76-3200-4926-9CC5-BEC2E0AB4BF4}"/>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59E7203E-073D-4829-91C1-AC6D4E14CDB3}"/>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B68EFB53-6DE2-4446-AB64-C4D9D3EE4922}"/>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128270</xdr:rowOff>
    </xdr:from>
    <xdr:to>
      <xdr:col>85</xdr:col>
      <xdr:colOff>177800</xdr:colOff>
      <xdr:row>40</xdr:row>
      <xdr:rowOff>58420</xdr:rowOff>
    </xdr:to>
    <xdr:sp macro="" textlink="">
      <xdr:nvSpPr>
        <xdr:cNvPr id="532" name="楕円 531">
          <a:extLst>
            <a:ext uri="{FF2B5EF4-FFF2-40B4-BE49-F238E27FC236}">
              <a16:creationId xmlns:a16="http://schemas.microsoft.com/office/drawing/2014/main" id="{7210CC87-4AEF-45B8-8FCE-A7FADB07BB0E}"/>
            </a:ext>
          </a:extLst>
        </xdr:cNvPr>
        <xdr:cNvSpPr/>
      </xdr:nvSpPr>
      <xdr:spPr>
        <a:xfrm>
          <a:off x="16268700" y="681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106697</xdr:rowOff>
    </xdr:from>
    <xdr:ext cx="405111" cy="259045"/>
    <xdr:sp macro="" textlink="">
      <xdr:nvSpPr>
        <xdr:cNvPr id="533" name="【一般廃棄物処理施設】&#10;有形固定資産減価償却率該当値テキスト">
          <a:extLst>
            <a:ext uri="{FF2B5EF4-FFF2-40B4-BE49-F238E27FC236}">
              <a16:creationId xmlns:a16="http://schemas.microsoft.com/office/drawing/2014/main" id="{244FC2E9-7E4B-4FF6-B987-5C9D3C526688}"/>
            </a:ext>
          </a:extLst>
        </xdr:cNvPr>
        <xdr:cNvSpPr txBox="1"/>
      </xdr:nvSpPr>
      <xdr:spPr>
        <a:xfrm>
          <a:off x="16357600" y="679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111941</xdr:rowOff>
    </xdr:from>
    <xdr:to>
      <xdr:col>81</xdr:col>
      <xdr:colOff>101600</xdr:colOff>
      <xdr:row>40</xdr:row>
      <xdr:rowOff>42091</xdr:rowOff>
    </xdr:to>
    <xdr:sp macro="" textlink="">
      <xdr:nvSpPr>
        <xdr:cNvPr id="534" name="楕円 533">
          <a:extLst>
            <a:ext uri="{FF2B5EF4-FFF2-40B4-BE49-F238E27FC236}">
              <a16:creationId xmlns:a16="http://schemas.microsoft.com/office/drawing/2014/main" id="{64C68894-AC07-4D3E-BF75-66DA77CEF41F}"/>
            </a:ext>
          </a:extLst>
        </xdr:cNvPr>
        <xdr:cNvSpPr/>
      </xdr:nvSpPr>
      <xdr:spPr>
        <a:xfrm>
          <a:off x="15430500" y="6798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162741</xdr:rowOff>
    </xdr:from>
    <xdr:to>
      <xdr:col>85</xdr:col>
      <xdr:colOff>127000</xdr:colOff>
      <xdr:row>40</xdr:row>
      <xdr:rowOff>7620</xdr:rowOff>
    </xdr:to>
    <xdr:cxnSp macro="">
      <xdr:nvCxnSpPr>
        <xdr:cNvPr id="535" name="直線コネクタ 534">
          <a:extLst>
            <a:ext uri="{FF2B5EF4-FFF2-40B4-BE49-F238E27FC236}">
              <a16:creationId xmlns:a16="http://schemas.microsoft.com/office/drawing/2014/main" id="{4A636DF0-53E9-4228-95C7-63A848D1A285}"/>
            </a:ext>
          </a:extLst>
        </xdr:cNvPr>
        <xdr:cNvCxnSpPr/>
      </xdr:nvCxnSpPr>
      <xdr:spPr>
        <a:xfrm>
          <a:off x="15481300" y="6849291"/>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46627</xdr:rowOff>
    </xdr:from>
    <xdr:to>
      <xdr:col>76</xdr:col>
      <xdr:colOff>165100</xdr:colOff>
      <xdr:row>39</xdr:row>
      <xdr:rowOff>148227</xdr:rowOff>
    </xdr:to>
    <xdr:sp macro="" textlink="">
      <xdr:nvSpPr>
        <xdr:cNvPr id="536" name="楕円 535">
          <a:extLst>
            <a:ext uri="{FF2B5EF4-FFF2-40B4-BE49-F238E27FC236}">
              <a16:creationId xmlns:a16="http://schemas.microsoft.com/office/drawing/2014/main" id="{539D8F67-7A8F-4A7F-BFEE-166535918018}"/>
            </a:ext>
          </a:extLst>
        </xdr:cNvPr>
        <xdr:cNvSpPr/>
      </xdr:nvSpPr>
      <xdr:spPr>
        <a:xfrm>
          <a:off x="14541500" y="673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97427</xdr:rowOff>
    </xdr:from>
    <xdr:to>
      <xdr:col>81</xdr:col>
      <xdr:colOff>50800</xdr:colOff>
      <xdr:row>39</xdr:row>
      <xdr:rowOff>162741</xdr:rowOff>
    </xdr:to>
    <xdr:cxnSp macro="">
      <xdr:nvCxnSpPr>
        <xdr:cNvPr id="537" name="直線コネクタ 536">
          <a:extLst>
            <a:ext uri="{FF2B5EF4-FFF2-40B4-BE49-F238E27FC236}">
              <a16:creationId xmlns:a16="http://schemas.microsoft.com/office/drawing/2014/main" id="{13277E23-E418-4A86-8E0A-111B2F97E7E2}"/>
            </a:ext>
          </a:extLst>
        </xdr:cNvPr>
        <xdr:cNvCxnSpPr/>
      </xdr:nvCxnSpPr>
      <xdr:spPr>
        <a:xfrm>
          <a:off x="14592300" y="6783977"/>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123372</xdr:rowOff>
    </xdr:from>
    <xdr:to>
      <xdr:col>72</xdr:col>
      <xdr:colOff>38100</xdr:colOff>
      <xdr:row>39</xdr:row>
      <xdr:rowOff>53522</xdr:rowOff>
    </xdr:to>
    <xdr:sp macro="" textlink="">
      <xdr:nvSpPr>
        <xdr:cNvPr id="538" name="楕円 537">
          <a:extLst>
            <a:ext uri="{FF2B5EF4-FFF2-40B4-BE49-F238E27FC236}">
              <a16:creationId xmlns:a16="http://schemas.microsoft.com/office/drawing/2014/main" id="{DA0B6631-15D5-4F30-A663-0DAF7ED66EFA}"/>
            </a:ext>
          </a:extLst>
        </xdr:cNvPr>
        <xdr:cNvSpPr/>
      </xdr:nvSpPr>
      <xdr:spPr>
        <a:xfrm>
          <a:off x="13652500" y="663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2722</xdr:rowOff>
    </xdr:from>
    <xdr:to>
      <xdr:col>76</xdr:col>
      <xdr:colOff>114300</xdr:colOff>
      <xdr:row>39</xdr:row>
      <xdr:rowOff>97427</xdr:rowOff>
    </xdr:to>
    <xdr:cxnSp macro="">
      <xdr:nvCxnSpPr>
        <xdr:cNvPr id="539" name="直線コネクタ 538">
          <a:extLst>
            <a:ext uri="{FF2B5EF4-FFF2-40B4-BE49-F238E27FC236}">
              <a16:creationId xmlns:a16="http://schemas.microsoft.com/office/drawing/2014/main" id="{34E4F3B5-45CE-4125-A98F-2F9C9C658082}"/>
            </a:ext>
          </a:extLst>
        </xdr:cNvPr>
        <xdr:cNvCxnSpPr/>
      </xdr:nvCxnSpPr>
      <xdr:spPr>
        <a:xfrm>
          <a:off x="13703300" y="6689272"/>
          <a:ext cx="889000" cy="94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12337</xdr:rowOff>
    </xdr:from>
    <xdr:to>
      <xdr:col>67</xdr:col>
      <xdr:colOff>101600</xdr:colOff>
      <xdr:row>38</xdr:row>
      <xdr:rowOff>113937</xdr:rowOff>
    </xdr:to>
    <xdr:sp macro="" textlink="">
      <xdr:nvSpPr>
        <xdr:cNvPr id="540" name="楕円 539">
          <a:extLst>
            <a:ext uri="{FF2B5EF4-FFF2-40B4-BE49-F238E27FC236}">
              <a16:creationId xmlns:a16="http://schemas.microsoft.com/office/drawing/2014/main" id="{7375B0A6-AD77-498B-BD2E-056D9E64DE18}"/>
            </a:ext>
          </a:extLst>
        </xdr:cNvPr>
        <xdr:cNvSpPr/>
      </xdr:nvSpPr>
      <xdr:spPr>
        <a:xfrm>
          <a:off x="12763500" y="652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63137</xdr:rowOff>
    </xdr:from>
    <xdr:to>
      <xdr:col>71</xdr:col>
      <xdr:colOff>177800</xdr:colOff>
      <xdr:row>39</xdr:row>
      <xdr:rowOff>2722</xdr:rowOff>
    </xdr:to>
    <xdr:cxnSp macro="">
      <xdr:nvCxnSpPr>
        <xdr:cNvPr id="541" name="直線コネクタ 540">
          <a:extLst>
            <a:ext uri="{FF2B5EF4-FFF2-40B4-BE49-F238E27FC236}">
              <a16:creationId xmlns:a16="http://schemas.microsoft.com/office/drawing/2014/main" id="{717D0D7B-D29B-4E2F-BB71-233D41AA7BFC}"/>
            </a:ext>
          </a:extLst>
        </xdr:cNvPr>
        <xdr:cNvCxnSpPr/>
      </xdr:nvCxnSpPr>
      <xdr:spPr>
        <a:xfrm>
          <a:off x="12814300" y="6578237"/>
          <a:ext cx="889000" cy="111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94541</xdr:rowOff>
    </xdr:from>
    <xdr:ext cx="405111" cy="259045"/>
    <xdr:sp macro="" textlink="">
      <xdr:nvSpPr>
        <xdr:cNvPr id="542" name="n_1aveValue【一般廃棄物処理施設】&#10;有形固定資産減価償却率">
          <a:extLst>
            <a:ext uri="{FF2B5EF4-FFF2-40B4-BE49-F238E27FC236}">
              <a16:creationId xmlns:a16="http://schemas.microsoft.com/office/drawing/2014/main" id="{2CF7158C-8C6E-4EAB-B974-A27A6116ABE5}"/>
            </a:ext>
          </a:extLst>
        </xdr:cNvPr>
        <xdr:cNvSpPr txBox="1"/>
      </xdr:nvSpPr>
      <xdr:spPr>
        <a:xfrm>
          <a:off x="15266044" y="626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14531</xdr:rowOff>
    </xdr:from>
    <xdr:ext cx="405111" cy="259045"/>
    <xdr:sp macro="" textlink="">
      <xdr:nvSpPr>
        <xdr:cNvPr id="543" name="n_2aveValue【一般廃棄物処理施設】&#10;有形固定資産減価償却率">
          <a:extLst>
            <a:ext uri="{FF2B5EF4-FFF2-40B4-BE49-F238E27FC236}">
              <a16:creationId xmlns:a16="http://schemas.microsoft.com/office/drawing/2014/main" id="{8F2198F6-E957-45A3-8A70-70AE2BF782D2}"/>
            </a:ext>
          </a:extLst>
        </xdr:cNvPr>
        <xdr:cNvSpPr txBox="1"/>
      </xdr:nvSpPr>
      <xdr:spPr>
        <a:xfrm>
          <a:off x="14389744" y="635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14531</xdr:rowOff>
    </xdr:from>
    <xdr:ext cx="405111" cy="259045"/>
    <xdr:sp macro="" textlink="">
      <xdr:nvSpPr>
        <xdr:cNvPr id="544" name="n_3aveValue【一般廃棄物処理施設】&#10;有形固定資産減価償却率">
          <a:extLst>
            <a:ext uri="{FF2B5EF4-FFF2-40B4-BE49-F238E27FC236}">
              <a16:creationId xmlns:a16="http://schemas.microsoft.com/office/drawing/2014/main" id="{2A7D05AE-FCA9-4FF9-885B-489B52D7D817}"/>
            </a:ext>
          </a:extLst>
        </xdr:cNvPr>
        <xdr:cNvSpPr txBox="1"/>
      </xdr:nvSpPr>
      <xdr:spPr>
        <a:xfrm>
          <a:off x="13500744" y="635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29227</xdr:rowOff>
    </xdr:from>
    <xdr:ext cx="405111" cy="259045"/>
    <xdr:sp macro="" textlink="">
      <xdr:nvSpPr>
        <xdr:cNvPr id="545" name="n_4aveValue【一般廃棄物処理施設】&#10;有形固定資産減価償却率">
          <a:extLst>
            <a:ext uri="{FF2B5EF4-FFF2-40B4-BE49-F238E27FC236}">
              <a16:creationId xmlns:a16="http://schemas.microsoft.com/office/drawing/2014/main" id="{34A7490A-35EB-49E0-9624-EAB06DCBB797}"/>
            </a:ext>
          </a:extLst>
        </xdr:cNvPr>
        <xdr:cNvSpPr txBox="1"/>
      </xdr:nvSpPr>
      <xdr:spPr>
        <a:xfrm>
          <a:off x="126117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33218</xdr:rowOff>
    </xdr:from>
    <xdr:ext cx="405111" cy="259045"/>
    <xdr:sp macro="" textlink="">
      <xdr:nvSpPr>
        <xdr:cNvPr id="546" name="n_1mainValue【一般廃棄物処理施設】&#10;有形固定資産減価償却率">
          <a:extLst>
            <a:ext uri="{FF2B5EF4-FFF2-40B4-BE49-F238E27FC236}">
              <a16:creationId xmlns:a16="http://schemas.microsoft.com/office/drawing/2014/main" id="{75B99BE9-85B4-4AB8-9BA5-C6962A2E4EAC}"/>
            </a:ext>
          </a:extLst>
        </xdr:cNvPr>
        <xdr:cNvSpPr txBox="1"/>
      </xdr:nvSpPr>
      <xdr:spPr>
        <a:xfrm>
          <a:off x="15266044" y="68912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139354</xdr:rowOff>
    </xdr:from>
    <xdr:ext cx="405111" cy="259045"/>
    <xdr:sp macro="" textlink="">
      <xdr:nvSpPr>
        <xdr:cNvPr id="547" name="n_2mainValue【一般廃棄物処理施設】&#10;有形固定資産減価償却率">
          <a:extLst>
            <a:ext uri="{FF2B5EF4-FFF2-40B4-BE49-F238E27FC236}">
              <a16:creationId xmlns:a16="http://schemas.microsoft.com/office/drawing/2014/main" id="{9C9A43D8-1677-433E-B976-04D02A4A0729}"/>
            </a:ext>
          </a:extLst>
        </xdr:cNvPr>
        <xdr:cNvSpPr txBox="1"/>
      </xdr:nvSpPr>
      <xdr:spPr>
        <a:xfrm>
          <a:off x="14389744" y="6825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44649</xdr:rowOff>
    </xdr:from>
    <xdr:ext cx="405111" cy="259045"/>
    <xdr:sp macro="" textlink="">
      <xdr:nvSpPr>
        <xdr:cNvPr id="548" name="n_3mainValue【一般廃棄物処理施設】&#10;有形固定資産減価償却率">
          <a:extLst>
            <a:ext uri="{FF2B5EF4-FFF2-40B4-BE49-F238E27FC236}">
              <a16:creationId xmlns:a16="http://schemas.microsoft.com/office/drawing/2014/main" id="{531C89CF-9C99-4AFE-BDA9-7D4D8A1F669D}"/>
            </a:ext>
          </a:extLst>
        </xdr:cNvPr>
        <xdr:cNvSpPr txBox="1"/>
      </xdr:nvSpPr>
      <xdr:spPr>
        <a:xfrm>
          <a:off x="13500744" y="6731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105064</xdr:rowOff>
    </xdr:from>
    <xdr:ext cx="405111" cy="259045"/>
    <xdr:sp macro="" textlink="">
      <xdr:nvSpPr>
        <xdr:cNvPr id="549" name="n_4mainValue【一般廃棄物処理施設】&#10;有形固定資産減価償却率">
          <a:extLst>
            <a:ext uri="{FF2B5EF4-FFF2-40B4-BE49-F238E27FC236}">
              <a16:creationId xmlns:a16="http://schemas.microsoft.com/office/drawing/2014/main" id="{99542D03-5729-45EF-80A1-D0D5FAF762B9}"/>
            </a:ext>
          </a:extLst>
        </xdr:cNvPr>
        <xdr:cNvSpPr txBox="1"/>
      </xdr:nvSpPr>
      <xdr:spPr>
        <a:xfrm>
          <a:off x="12611744" y="662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0" name="正方形/長方形 549">
          <a:extLst>
            <a:ext uri="{FF2B5EF4-FFF2-40B4-BE49-F238E27FC236}">
              <a16:creationId xmlns:a16="http://schemas.microsoft.com/office/drawing/2014/main" id="{4A20CC02-E7CA-4973-A882-29DBFEB2DEA3}"/>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1" name="正方形/長方形 550">
          <a:extLst>
            <a:ext uri="{FF2B5EF4-FFF2-40B4-BE49-F238E27FC236}">
              <a16:creationId xmlns:a16="http://schemas.microsoft.com/office/drawing/2014/main" id="{377B7B4F-3B89-4D40-8DBB-B0CE6F21127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2" name="正方形/長方形 551">
          <a:extLst>
            <a:ext uri="{FF2B5EF4-FFF2-40B4-BE49-F238E27FC236}">
              <a16:creationId xmlns:a16="http://schemas.microsoft.com/office/drawing/2014/main" id="{5CFB4432-ED49-41F4-897E-8BFE69F716D7}"/>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3" name="正方形/長方形 552">
          <a:extLst>
            <a:ext uri="{FF2B5EF4-FFF2-40B4-BE49-F238E27FC236}">
              <a16:creationId xmlns:a16="http://schemas.microsoft.com/office/drawing/2014/main" id="{7333EC4F-16D3-424D-B58A-847601CE300B}"/>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4" name="正方形/長方形 553">
          <a:extLst>
            <a:ext uri="{FF2B5EF4-FFF2-40B4-BE49-F238E27FC236}">
              <a16:creationId xmlns:a16="http://schemas.microsoft.com/office/drawing/2014/main" id="{576AEBBC-0A29-45AE-A1A8-CA6F175D8836}"/>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5" name="正方形/長方形 554">
          <a:extLst>
            <a:ext uri="{FF2B5EF4-FFF2-40B4-BE49-F238E27FC236}">
              <a16:creationId xmlns:a16="http://schemas.microsoft.com/office/drawing/2014/main" id="{37D0BED4-7007-4E29-B5F7-D2C94FB353B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6" name="正方形/長方形 555">
          <a:extLst>
            <a:ext uri="{FF2B5EF4-FFF2-40B4-BE49-F238E27FC236}">
              <a16:creationId xmlns:a16="http://schemas.microsoft.com/office/drawing/2014/main" id="{83EFDDC9-B23B-4263-851D-A8091FF2C597}"/>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7" name="正方形/長方形 556">
          <a:extLst>
            <a:ext uri="{FF2B5EF4-FFF2-40B4-BE49-F238E27FC236}">
              <a16:creationId xmlns:a16="http://schemas.microsoft.com/office/drawing/2014/main" id="{6B9830F6-60E3-4E7E-A913-A4694CD37005}"/>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8" name="テキスト ボックス 557">
          <a:extLst>
            <a:ext uri="{FF2B5EF4-FFF2-40B4-BE49-F238E27FC236}">
              <a16:creationId xmlns:a16="http://schemas.microsoft.com/office/drawing/2014/main" id="{CB7B049C-B4D7-44AE-8592-AED58AF903E8}"/>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9" name="直線コネクタ 558">
          <a:extLst>
            <a:ext uri="{FF2B5EF4-FFF2-40B4-BE49-F238E27FC236}">
              <a16:creationId xmlns:a16="http://schemas.microsoft.com/office/drawing/2014/main" id="{9D9595C5-677F-462F-9672-FD4D5A1A045D}"/>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60" name="直線コネクタ 559">
          <a:extLst>
            <a:ext uri="{FF2B5EF4-FFF2-40B4-BE49-F238E27FC236}">
              <a16:creationId xmlns:a16="http://schemas.microsoft.com/office/drawing/2014/main" id="{60A53EC4-C5CE-4C6E-9ED0-2F8E46282D41}"/>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61" name="テキスト ボックス 560">
          <a:extLst>
            <a:ext uri="{FF2B5EF4-FFF2-40B4-BE49-F238E27FC236}">
              <a16:creationId xmlns:a16="http://schemas.microsoft.com/office/drawing/2014/main" id="{AC3619B3-9933-4A78-BD9D-9FC515231EE1}"/>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62" name="直線コネクタ 561">
          <a:extLst>
            <a:ext uri="{FF2B5EF4-FFF2-40B4-BE49-F238E27FC236}">
              <a16:creationId xmlns:a16="http://schemas.microsoft.com/office/drawing/2014/main" id="{26BAD502-6BE0-4843-BB96-9229D27E836F}"/>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563" name="テキスト ボックス 562">
          <a:extLst>
            <a:ext uri="{FF2B5EF4-FFF2-40B4-BE49-F238E27FC236}">
              <a16:creationId xmlns:a16="http://schemas.microsoft.com/office/drawing/2014/main" id="{DFD95F42-42D0-47D6-81C3-A7ACF128013E}"/>
            </a:ext>
          </a:extLst>
        </xdr:cNvPr>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64" name="直線コネクタ 563">
          <a:extLst>
            <a:ext uri="{FF2B5EF4-FFF2-40B4-BE49-F238E27FC236}">
              <a16:creationId xmlns:a16="http://schemas.microsoft.com/office/drawing/2014/main" id="{D1FBA607-3B8F-4C5A-ADA8-4501DE7F57C4}"/>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565" name="テキスト ボックス 564">
          <a:extLst>
            <a:ext uri="{FF2B5EF4-FFF2-40B4-BE49-F238E27FC236}">
              <a16:creationId xmlns:a16="http://schemas.microsoft.com/office/drawing/2014/main" id="{C07FAEDD-2B48-4364-81BC-AE41E05A8D69}"/>
            </a:ext>
          </a:extLst>
        </xdr:cNvPr>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66" name="直線コネクタ 565">
          <a:extLst>
            <a:ext uri="{FF2B5EF4-FFF2-40B4-BE49-F238E27FC236}">
              <a16:creationId xmlns:a16="http://schemas.microsoft.com/office/drawing/2014/main" id="{6166DB16-833A-49B8-A01D-7A25FE22F13D}"/>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567" name="テキスト ボックス 566">
          <a:extLst>
            <a:ext uri="{FF2B5EF4-FFF2-40B4-BE49-F238E27FC236}">
              <a16:creationId xmlns:a16="http://schemas.microsoft.com/office/drawing/2014/main" id="{ADBAA7AB-DE8D-45C4-86E0-14EC2A760967}"/>
            </a:ext>
          </a:extLst>
        </xdr:cNvPr>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68" name="直線コネクタ 567">
          <a:extLst>
            <a:ext uri="{FF2B5EF4-FFF2-40B4-BE49-F238E27FC236}">
              <a16:creationId xmlns:a16="http://schemas.microsoft.com/office/drawing/2014/main" id="{7AB5AEE3-9EAA-46DC-BCDE-E4B5C944A76B}"/>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69" name="テキスト ボックス 568">
          <a:extLst>
            <a:ext uri="{FF2B5EF4-FFF2-40B4-BE49-F238E27FC236}">
              <a16:creationId xmlns:a16="http://schemas.microsoft.com/office/drawing/2014/main" id="{9323DE4C-944F-450F-8F9D-A2426AE8EAFA}"/>
            </a:ext>
          </a:extLst>
        </xdr:cNvPr>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70" name="直線コネクタ 569">
          <a:extLst>
            <a:ext uri="{FF2B5EF4-FFF2-40B4-BE49-F238E27FC236}">
              <a16:creationId xmlns:a16="http://schemas.microsoft.com/office/drawing/2014/main" id="{F05EB92D-B45E-41D0-9CAE-7924A8B5B197}"/>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71" name="テキスト ボックス 570">
          <a:extLst>
            <a:ext uri="{FF2B5EF4-FFF2-40B4-BE49-F238E27FC236}">
              <a16:creationId xmlns:a16="http://schemas.microsoft.com/office/drawing/2014/main" id="{183F0611-F540-4EC6-AA24-C3E78E73D828}"/>
            </a:ext>
          </a:extLst>
        </xdr:cNvPr>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2" name="直線コネクタ 571">
          <a:extLst>
            <a:ext uri="{FF2B5EF4-FFF2-40B4-BE49-F238E27FC236}">
              <a16:creationId xmlns:a16="http://schemas.microsoft.com/office/drawing/2014/main" id="{A0B66A59-6061-4C6F-AE3A-5AF6FD2A488B}"/>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3" name="テキスト ボックス 572">
          <a:extLst>
            <a:ext uri="{FF2B5EF4-FFF2-40B4-BE49-F238E27FC236}">
              <a16:creationId xmlns:a16="http://schemas.microsoft.com/office/drawing/2014/main" id="{39120503-BBB3-47B5-B0D7-9EBF0C3A82A5}"/>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4" name="【一般廃棄物処理施設】&#10;一人当たり有形固定資産（償却資産）額グラフ枠">
          <a:extLst>
            <a:ext uri="{FF2B5EF4-FFF2-40B4-BE49-F238E27FC236}">
              <a16:creationId xmlns:a16="http://schemas.microsoft.com/office/drawing/2014/main" id="{71BF88F5-3586-4F4F-96B1-BA914CE5560F}"/>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863</xdr:rowOff>
    </xdr:from>
    <xdr:to>
      <xdr:col>116</xdr:col>
      <xdr:colOff>62864</xdr:colOff>
      <xdr:row>42</xdr:row>
      <xdr:rowOff>56266</xdr:rowOff>
    </xdr:to>
    <xdr:cxnSp macro="">
      <xdr:nvCxnSpPr>
        <xdr:cNvPr id="575" name="直線コネクタ 574">
          <a:extLst>
            <a:ext uri="{FF2B5EF4-FFF2-40B4-BE49-F238E27FC236}">
              <a16:creationId xmlns:a16="http://schemas.microsoft.com/office/drawing/2014/main" id="{8F4D69F1-F47E-489A-83CC-B5C903D449AB}"/>
            </a:ext>
          </a:extLst>
        </xdr:cNvPr>
        <xdr:cNvCxnSpPr/>
      </xdr:nvCxnSpPr>
      <xdr:spPr>
        <a:xfrm flipV="1">
          <a:off x="22160864" y="5658713"/>
          <a:ext cx="0" cy="1598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60093</xdr:rowOff>
    </xdr:from>
    <xdr:ext cx="534377" cy="259045"/>
    <xdr:sp macro="" textlink="">
      <xdr:nvSpPr>
        <xdr:cNvPr id="576" name="【一般廃棄物処理施設】&#10;一人当たり有形固定資産（償却資産）額最小値テキスト">
          <a:extLst>
            <a:ext uri="{FF2B5EF4-FFF2-40B4-BE49-F238E27FC236}">
              <a16:creationId xmlns:a16="http://schemas.microsoft.com/office/drawing/2014/main" id="{2819E3CA-DAA5-42E1-9FF6-C1167D8635EB}"/>
            </a:ext>
          </a:extLst>
        </xdr:cNvPr>
        <xdr:cNvSpPr txBox="1"/>
      </xdr:nvSpPr>
      <xdr:spPr>
        <a:xfrm>
          <a:off x="22199600" y="7260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56266</xdr:rowOff>
    </xdr:from>
    <xdr:to>
      <xdr:col>116</xdr:col>
      <xdr:colOff>152400</xdr:colOff>
      <xdr:row>42</xdr:row>
      <xdr:rowOff>56266</xdr:rowOff>
    </xdr:to>
    <xdr:cxnSp macro="">
      <xdr:nvCxnSpPr>
        <xdr:cNvPr id="577" name="直線コネクタ 576">
          <a:extLst>
            <a:ext uri="{FF2B5EF4-FFF2-40B4-BE49-F238E27FC236}">
              <a16:creationId xmlns:a16="http://schemas.microsoft.com/office/drawing/2014/main" id="{23278CC5-2242-4D00-B17B-02A31754CB4E}"/>
            </a:ext>
          </a:extLst>
        </xdr:cNvPr>
        <xdr:cNvCxnSpPr/>
      </xdr:nvCxnSpPr>
      <xdr:spPr>
        <a:xfrm>
          <a:off x="22072600" y="7257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118990</xdr:rowOff>
    </xdr:from>
    <xdr:ext cx="599010" cy="259045"/>
    <xdr:sp macro="" textlink="">
      <xdr:nvSpPr>
        <xdr:cNvPr id="578" name="【一般廃棄物処理施設】&#10;一人当たり有形固定資産（償却資産）額最大値テキスト">
          <a:extLst>
            <a:ext uri="{FF2B5EF4-FFF2-40B4-BE49-F238E27FC236}">
              <a16:creationId xmlns:a16="http://schemas.microsoft.com/office/drawing/2014/main" id="{D59BAA07-5D80-41F2-94CB-CDB57931DA38}"/>
            </a:ext>
          </a:extLst>
        </xdr:cNvPr>
        <xdr:cNvSpPr txBox="1"/>
      </xdr:nvSpPr>
      <xdr:spPr>
        <a:xfrm>
          <a:off x="22199600" y="5433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863</xdr:rowOff>
    </xdr:from>
    <xdr:to>
      <xdr:col>116</xdr:col>
      <xdr:colOff>152400</xdr:colOff>
      <xdr:row>33</xdr:row>
      <xdr:rowOff>863</xdr:rowOff>
    </xdr:to>
    <xdr:cxnSp macro="">
      <xdr:nvCxnSpPr>
        <xdr:cNvPr id="579" name="直線コネクタ 578">
          <a:extLst>
            <a:ext uri="{FF2B5EF4-FFF2-40B4-BE49-F238E27FC236}">
              <a16:creationId xmlns:a16="http://schemas.microsoft.com/office/drawing/2014/main" id="{635FE622-8B28-44D2-ADD8-4988374A9274}"/>
            </a:ext>
          </a:extLst>
        </xdr:cNvPr>
        <xdr:cNvCxnSpPr/>
      </xdr:nvCxnSpPr>
      <xdr:spPr>
        <a:xfrm>
          <a:off x="22072600" y="5658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51804</xdr:rowOff>
    </xdr:from>
    <xdr:ext cx="599010" cy="259045"/>
    <xdr:sp macro="" textlink="">
      <xdr:nvSpPr>
        <xdr:cNvPr id="580" name="【一般廃棄物処理施設】&#10;一人当たり有形固定資産（償却資産）額平均値テキスト">
          <a:extLst>
            <a:ext uri="{FF2B5EF4-FFF2-40B4-BE49-F238E27FC236}">
              <a16:creationId xmlns:a16="http://schemas.microsoft.com/office/drawing/2014/main" id="{2EB8F44C-EA18-4375-994E-EC683CADBB2B}"/>
            </a:ext>
          </a:extLst>
        </xdr:cNvPr>
        <xdr:cNvSpPr txBox="1"/>
      </xdr:nvSpPr>
      <xdr:spPr>
        <a:xfrm>
          <a:off x="22199600" y="65669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28927</xdr:rowOff>
    </xdr:from>
    <xdr:to>
      <xdr:col>116</xdr:col>
      <xdr:colOff>114300</xdr:colOff>
      <xdr:row>39</xdr:row>
      <xdr:rowOff>130527</xdr:rowOff>
    </xdr:to>
    <xdr:sp macro="" textlink="">
      <xdr:nvSpPr>
        <xdr:cNvPr id="581" name="フローチャート: 判断 580">
          <a:extLst>
            <a:ext uri="{FF2B5EF4-FFF2-40B4-BE49-F238E27FC236}">
              <a16:creationId xmlns:a16="http://schemas.microsoft.com/office/drawing/2014/main" id="{AFE7FFA8-46D2-4B25-B197-6E5DD5F265B0}"/>
            </a:ext>
          </a:extLst>
        </xdr:cNvPr>
        <xdr:cNvSpPr/>
      </xdr:nvSpPr>
      <xdr:spPr>
        <a:xfrm>
          <a:off x="22110700" y="6715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103029</xdr:rowOff>
    </xdr:from>
    <xdr:to>
      <xdr:col>112</xdr:col>
      <xdr:colOff>38100</xdr:colOff>
      <xdr:row>40</xdr:row>
      <xdr:rowOff>33179</xdr:rowOff>
    </xdr:to>
    <xdr:sp macro="" textlink="">
      <xdr:nvSpPr>
        <xdr:cNvPr id="582" name="フローチャート: 判断 581">
          <a:extLst>
            <a:ext uri="{FF2B5EF4-FFF2-40B4-BE49-F238E27FC236}">
              <a16:creationId xmlns:a16="http://schemas.microsoft.com/office/drawing/2014/main" id="{81A553AF-5EDD-49EE-8DC5-7A9A079A03A2}"/>
            </a:ext>
          </a:extLst>
        </xdr:cNvPr>
        <xdr:cNvSpPr/>
      </xdr:nvSpPr>
      <xdr:spPr>
        <a:xfrm>
          <a:off x="21272500" y="6789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111572</xdr:rowOff>
    </xdr:from>
    <xdr:to>
      <xdr:col>107</xdr:col>
      <xdr:colOff>101600</xdr:colOff>
      <xdr:row>40</xdr:row>
      <xdr:rowOff>41722</xdr:rowOff>
    </xdr:to>
    <xdr:sp macro="" textlink="">
      <xdr:nvSpPr>
        <xdr:cNvPr id="583" name="フローチャート: 判断 582">
          <a:extLst>
            <a:ext uri="{FF2B5EF4-FFF2-40B4-BE49-F238E27FC236}">
              <a16:creationId xmlns:a16="http://schemas.microsoft.com/office/drawing/2014/main" id="{FA87706B-837E-4A3A-8345-61695822828E}"/>
            </a:ext>
          </a:extLst>
        </xdr:cNvPr>
        <xdr:cNvSpPr/>
      </xdr:nvSpPr>
      <xdr:spPr>
        <a:xfrm>
          <a:off x="20383500" y="6798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119364</xdr:rowOff>
    </xdr:from>
    <xdr:to>
      <xdr:col>102</xdr:col>
      <xdr:colOff>165100</xdr:colOff>
      <xdr:row>40</xdr:row>
      <xdr:rowOff>49514</xdr:rowOff>
    </xdr:to>
    <xdr:sp macro="" textlink="">
      <xdr:nvSpPr>
        <xdr:cNvPr id="584" name="フローチャート: 判断 583">
          <a:extLst>
            <a:ext uri="{FF2B5EF4-FFF2-40B4-BE49-F238E27FC236}">
              <a16:creationId xmlns:a16="http://schemas.microsoft.com/office/drawing/2014/main" id="{91F8E014-4742-4222-B0A9-5EEFA1CB0F1B}"/>
            </a:ext>
          </a:extLst>
        </xdr:cNvPr>
        <xdr:cNvSpPr/>
      </xdr:nvSpPr>
      <xdr:spPr>
        <a:xfrm>
          <a:off x="19494500" y="680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136520</xdr:rowOff>
    </xdr:from>
    <xdr:to>
      <xdr:col>98</xdr:col>
      <xdr:colOff>38100</xdr:colOff>
      <xdr:row>40</xdr:row>
      <xdr:rowOff>66670</xdr:rowOff>
    </xdr:to>
    <xdr:sp macro="" textlink="">
      <xdr:nvSpPr>
        <xdr:cNvPr id="585" name="フローチャート: 判断 584">
          <a:extLst>
            <a:ext uri="{FF2B5EF4-FFF2-40B4-BE49-F238E27FC236}">
              <a16:creationId xmlns:a16="http://schemas.microsoft.com/office/drawing/2014/main" id="{D8A2E20D-816C-4C42-8A6A-2587F9B6E33D}"/>
            </a:ext>
          </a:extLst>
        </xdr:cNvPr>
        <xdr:cNvSpPr/>
      </xdr:nvSpPr>
      <xdr:spPr>
        <a:xfrm>
          <a:off x="18605500" y="682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6" name="テキスト ボックス 585">
          <a:extLst>
            <a:ext uri="{FF2B5EF4-FFF2-40B4-BE49-F238E27FC236}">
              <a16:creationId xmlns:a16="http://schemas.microsoft.com/office/drawing/2014/main" id="{26267FE4-2202-4904-8D2F-37BF72CB9E13}"/>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81AB1A2C-28F7-4DBA-BEDA-C26BA0461128}"/>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9590F9A6-97DE-4376-A880-56BA953ABE7A}"/>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CD86F7BC-FBAD-489C-B08D-EA99E8C329E6}"/>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id="{75E11394-A5DA-4114-8B92-6C91AA686031}"/>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52176</xdr:rowOff>
    </xdr:from>
    <xdr:to>
      <xdr:col>116</xdr:col>
      <xdr:colOff>114300</xdr:colOff>
      <xdr:row>40</xdr:row>
      <xdr:rowOff>153776</xdr:rowOff>
    </xdr:to>
    <xdr:sp macro="" textlink="">
      <xdr:nvSpPr>
        <xdr:cNvPr id="591" name="楕円 590">
          <a:extLst>
            <a:ext uri="{FF2B5EF4-FFF2-40B4-BE49-F238E27FC236}">
              <a16:creationId xmlns:a16="http://schemas.microsoft.com/office/drawing/2014/main" id="{08494E6E-AA59-4853-8F2B-7C708D4C6AF8}"/>
            </a:ext>
          </a:extLst>
        </xdr:cNvPr>
        <xdr:cNvSpPr/>
      </xdr:nvSpPr>
      <xdr:spPr>
        <a:xfrm>
          <a:off x="22110700" y="6910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30603</xdr:rowOff>
    </xdr:from>
    <xdr:ext cx="599010" cy="259045"/>
    <xdr:sp macro="" textlink="">
      <xdr:nvSpPr>
        <xdr:cNvPr id="592" name="【一般廃棄物処理施設】&#10;一人当たり有形固定資産（償却資産）額該当値テキスト">
          <a:extLst>
            <a:ext uri="{FF2B5EF4-FFF2-40B4-BE49-F238E27FC236}">
              <a16:creationId xmlns:a16="http://schemas.microsoft.com/office/drawing/2014/main" id="{0A4C6074-BBB9-42D9-93F7-85549C549BDD}"/>
            </a:ext>
          </a:extLst>
        </xdr:cNvPr>
        <xdr:cNvSpPr txBox="1"/>
      </xdr:nvSpPr>
      <xdr:spPr>
        <a:xfrm>
          <a:off x="22199600" y="6888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21612</xdr:rowOff>
    </xdr:from>
    <xdr:to>
      <xdr:col>112</xdr:col>
      <xdr:colOff>38100</xdr:colOff>
      <xdr:row>40</xdr:row>
      <xdr:rowOff>123212</xdr:rowOff>
    </xdr:to>
    <xdr:sp macro="" textlink="">
      <xdr:nvSpPr>
        <xdr:cNvPr id="593" name="楕円 592">
          <a:extLst>
            <a:ext uri="{FF2B5EF4-FFF2-40B4-BE49-F238E27FC236}">
              <a16:creationId xmlns:a16="http://schemas.microsoft.com/office/drawing/2014/main" id="{CE05A411-C589-4E2A-8EF3-C5B57C9C44BE}"/>
            </a:ext>
          </a:extLst>
        </xdr:cNvPr>
        <xdr:cNvSpPr/>
      </xdr:nvSpPr>
      <xdr:spPr>
        <a:xfrm>
          <a:off x="21272500" y="6879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72412</xdr:rowOff>
    </xdr:from>
    <xdr:to>
      <xdr:col>116</xdr:col>
      <xdr:colOff>63500</xdr:colOff>
      <xdr:row>40</xdr:row>
      <xdr:rowOff>102976</xdr:rowOff>
    </xdr:to>
    <xdr:cxnSp macro="">
      <xdr:nvCxnSpPr>
        <xdr:cNvPr id="594" name="直線コネクタ 593">
          <a:extLst>
            <a:ext uri="{FF2B5EF4-FFF2-40B4-BE49-F238E27FC236}">
              <a16:creationId xmlns:a16="http://schemas.microsoft.com/office/drawing/2014/main" id="{E681A208-BB83-45BC-AC61-655E9FAC10E9}"/>
            </a:ext>
          </a:extLst>
        </xdr:cNvPr>
        <xdr:cNvCxnSpPr/>
      </xdr:nvCxnSpPr>
      <xdr:spPr>
        <a:xfrm>
          <a:off x="21323300" y="6930412"/>
          <a:ext cx="838200" cy="30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34685</xdr:rowOff>
    </xdr:from>
    <xdr:to>
      <xdr:col>107</xdr:col>
      <xdr:colOff>101600</xdr:colOff>
      <xdr:row>40</xdr:row>
      <xdr:rowOff>136285</xdr:rowOff>
    </xdr:to>
    <xdr:sp macro="" textlink="">
      <xdr:nvSpPr>
        <xdr:cNvPr id="595" name="楕円 594">
          <a:extLst>
            <a:ext uri="{FF2B5EF4-FFF2-40B4-BE49-F238E27FC236}">
              <a16:creationId xmlns:a16="http://schemas.microsoft.com/office/drawing/2014/main" id="{7CB694B1-B278-441C-9615-E7A6CA43513F}"/>
            </a:ext>
          </a:extLst>
        </xdr:cNvPr>
        <xdr:cNvSpPr/>
      </xdr:nvSpPr>
      <xdr:spPr>
        <a:xfrm>
          <a:off x="20383500" y="68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72412</xdr:rowOff>
    </xdr:from>
    <xdr:to>
      <xdr:col>111</xdr:col>
      <xdr:colOff>177800</xdr:colOff>
      <xdr:row>40</xdr:row>
      <xdr:rowOff>85485</xdr:rowOff>
    </xdr:to>
    <xdr:cxnSp macro="">
      <xdr:nvCxnSpPr>
        <xdr:cNvPr id="596" name="直線コネクタ 595">
          <a:extLst>
            <a:ext uri="{FF2B5EF4-FFF2-40B4-BE49-F238E27FC236}">
              <a16:creationId xmlns:a16="http://schemas.microsoft.com/office/drawing/2014/main" id="{F504B408-9BA3-448C-8B81-E8849D00AACC}"/>
            </a:ext>
          </a:extLst>
        </xdr:cNvPr>
        <xdr:cNvCxnSpPr/>
      </xdr:nvCxnSpPr>
      <xdr:spPr>
        <a:xfrm flipV="1">
          <a:off x="20434300" y="6930412"/>
          <a:ext cx="889000" cy="1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44560</xdr:rowOff>
    </xdr:from>
    <xdr:to>
      <xdr:col>102</xdr:col>
      <xdr:colOff>165100</xdr:colOff>
      <xdr:row>40</xdr:row>
      <xdr:rowOff>146160</xdr:rowOff>
    </xdr:to>
    <xdr:sp macro="" textlink="">
      <xdr:nvSpPr>
        <xdr:cNvPr id="597" name="楕円 596">
          <a:extLst>
            <a:ext uri="{FF2B5EF4-FFF2-40B4-BE49-F238E27FC236}">
              <a16:creationId xmlns:a16="http://schemas.microsoft.com/office/drawing/2014/main" id="{9BF743FA-AECD-4757-97FE-A18477F45B5A}"/>
            </a:ext>
          </a:extLst>
        </xdr:cNvPr>
        <xdr:cNvSpPr/>
      </xdr:nvSpPr>
      <xdr:spPr>
        <a:xfrm>
          <a:off x="19494500" y="690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85485</xdr:rowOff>
    </xdr:from>
    <xdr:to>
      <xdr:col>107</xdr:col>
      <xdr:colOff>50800</xdr:colOff>
      <xdr:row>40</xdr:row>
      <xdr:rowOff>95360</xdr:rowOff>
    </xdr:to>
    <xdr:cxnSp macro="">
      <xdr:nvCxnSpPr>
        <xdr:cNvPr id="598" name="直線コネクタ 597">
          <a:extLst>
            <a:ext uri="{FF2B5EF4-FFF2-40B4-BE49-F238E27FC236}">
              <a16:creationId xmlns:a16="http://schemas.microsoft.com/office/drawing/2014/main" id="{1AFA89EA-389F-4C86-8A6D-7F25CC278736}"/>
            </a:ext>
          </a:extLst>
        </xdr:cNvPr>
        <xdr:cNvCxnSpPr/>
      </xdr:nvCxnSpPr>
      <xdr:spPr>
        <a:xfrm flipV="1">
          <a:off x="19545300" y="6943485"/>
          <a:ext cx="889000" cy="9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40831</xdr:rowOff>
    </xdr:from>
    <xdr:to>
      <xdr:col>98</xdr:col>
      <xdr:colOff>38100</xdr:colOff>
      <xdr:row>40</xdr:row>
      <xdr:rowOff>142431</xdr:rowOff>
    </xdr:to>
    <xdr:sp macro="" textlink="">
      <xdr:nvSpPr>
        <xdr:cNvPr id="599" name="楕円 598">
          <a:extLst>
            <a:ext uri="{FF2B5EF4-FFF2-40B4-BE49-F238E27FC236}">
              <a16:creationId xmlns:a16="http://schemas.microsoft.com/office/drawing/2014/main" id="{12FABFF1-EB88-4EE0-B3AE-C84A0C4758CD}"/>
            </a:ext>
          </a:extLst>
        </xdr:cNvPr>
        <xdr:cNvSpPr/>
      </xdr:nvSpPr>
      <xdr:spPr>
        <a:xfrm>
          <a:off x="18605500" y="6898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91631</xdr:rowOff>
    </xdr:from>
    <xdr:to>
      <xdr:col>102</xdr:col>
      <xdr:colOff>114300</xdr:colOff>
      <xdr:row>40</xdr:row>
      <xdr:rowOff>95360</xdr:rowOff>
    </xdr:to>
    <xdr:cxnSp macro="">
      <xdr:nvCxnSpPr>
        <xdr:cNvPr id="600" name="直線コネクタ 599">
          <a:extLst>
            <a:ext uri="{FF2B5EF4-FFF2-40B4-BE49-F238E27FC236}">
              <a16:creationId xmlns:a16="http://schemas.microsoft.com/office/drawing/2014/main" id="{766852DC-9BA8-4D59-9933-6A21CE420E26}"/>
            </a:ext>
          </a:extLst>
        </xdr:cNvPr>
        <xdr:cNvCxnSpPr/>
      </xdr:nvCxnSpPr>
      <xdr:spPr>
        <a:xfrm>
          <a:off x="18656300" y="6949631"/>
          <a:ext cx="889000" cy="3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49706</xdr:rowOff>
    </xdr:from>
    <xdr:ext cx="599010" cy="259045"/>
    <xdr:sp macro="" textlink="">
      <xdr:nvSpPr>
        <xdr:cNvPr id="601" name="n_1aveValue【一般廃棄物処理施設】&#10;一人当たり有形固定資産（償却資産）額">
          <a:extLst>
            <a:ext uri="{FF2B5EF4-FFF2-40B4-BE49-F238E27FC236}">
              <a16:creationId xmlns:a16="http://schemas.microsoft.com/office/drawing/2014/main" id="{7691EEBA-F635-4CE8-AFBB-EB17ACA128FB}"/>
            </a:ext>
          </a:extLst>
        </xdr:cNvPr>
        <xdr:cNvSpPr txBox="1"/>
      </xdr:nvSpPr>
      <xdr:spPr>
        <a:xfrm>
          <a:off x="21011095" y="6564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58249</xdr:rowOff>
    </xdr:from>
    <xdr:ext cx="599010" cy="259045"/>
    <xdr:sp macro="" textlink="">
      <xdr:nvSpPr>
        <xdr:cNvPr id="602" name="n_2aveValue【一般廃棄物処理施設】&#10;一人当たり有形固定資産（償却資産）額">
          <a:extLst>
            <a:ext uri="{FF2B5EF4-FFF2-40B4-BE49-F238E27FC236}">
              <a16:creationId xmlns:a16="http://schemas.microsoft.com/office/drawing/2014/main" id="{EA0E72AA-DFF2-4E80-8945-A64C55D63594}"/>
            </a:ext>
          </a:extLst>
        </xdr:cNvPr>
        <xdr:cNvSpPr txBox="1"/>
      </xdr:nvSpPr>
      <xdr:spPr>
        <a:xfrm>
          <a:off x="20134795" y="6573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66041</xdr:rowOff>
    </xdr:from>
    <xdr:ext cx="599010" cy="259045"/>
    <xdr:sp macro="" textlink="">
      <xdr:nvSpPr>
        <xdr:cNvPr id="603" name="n_3aveValue【一般廃棄物処理施設】&#10;一人当たり有形固定資産（償却資産）額">
          <a:extLst>
            <a:ext uri="{FF2B5EF4-FFF2-40B4-BE49-F238E27FC236}">
              <a16:creationId xmlns:a16="http://schemas.microsoft.com/office/drawing/2014/main" id="{C7FCF1D4-DD1C-45A5-9770-D730117C2085}"/>
            </a:ext>
          </a:extLst>
        </xdr:cNvPr>
        <xdr:cNvSpPr txBox="1"/>
      </xdr:nvSpPr>
      <xdr:spPr>
        <a:xfrm>
          <a:off x="19245795" y="6581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83197</xdr:rowOff>
    </xdr:from>
    <xdr:ext cx="599010" cy="259045"/>
    <xdr:sp macro="" textlink="">
      <xdr:nvSpPr>
        <xdr:cNvPr id="604" name="n_4aveValue【一般廃棄物処理施設】&#10;一人当たり有形固定資産（償却資産）額">
          <a:extLst>
            <a:ext uri="{FF2B5EF4-FFF2-40B4-BE49-F238E27FC236}">
              <a16:creationId xmlns:a16="http://schemas.microsoft.com/office/drawing/2014/main" id="{D3217D97-11DA-4E1D-B334-09CB23A9553D}"/>
            </a:ext>
          </a:extLst>
        </xdr:cNvPr>
        <xdr:cNvSpPr txBox="1"/>
      </xdr:nvSpPr>
      <xdr:spPr>
        <a:xfrm>
          <a:off x="18356795" y="6598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40</xdr:row>
      <xdr:rowOff>114339</xdr:rowOff>
    </xdr:from>
    <xdr:ext cx="599010" cy="259045"/>
    <xdr:sp macro="" textlink="">
      <xdr:nvSpPr>
        <xdr:cNvPr id="605" name="n_1mainValue【一般廃棄物処理施設】&#10;一人当たり有形固定資産（償却資産）額">
          <a:extLst>
            <a:ext uri="{FF2B5EF4-FFF2-40B4-BE49-F238E27FC236}">
              <a16:creationId xmlns:a16="http://schemas.microsoft.com/office/drawing/2014/main" id="{5997EC0E-2432-42E5-A1B1-F96C6AF5D971}"/>
            </a:ext>
          </a:extLst>
        </xdr:cNvPr>
        <xdr:cNvSpPr txBox="1"/>
      </xdr:nvSpPr>
      <xdr:spPr>
        <a:xfrm>
          <a:off x="21011095" y="6972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127412</xdr:rowOff>
    </xdr:from>
    <xdr:ext cx="599010" cy="259045"/>
    <xdr:sp macro="" textlink="">
      <xdr:nvSpPr>
        <xdr:cNvPr id="606" name="n_2mainValue【一般廃棄物処理施設】&#10;一人当たり有形固定資産（償却資産）額">
          <a:extLst>
            <a:ext uri="{FF2B5EF4-FFF2-40B4-BE49-F238E27FC236}">
              <a16:creationId xmlns:a16="http://schemas.microsoft.com/office/drawing/2014/main" id="{282A0064-4752-4B0F-9EB9-E5EE64B7FC25}"/>
            </a:ext>
          </a:extLst>
        </xdr:cNvPr>
        <xdr:cNvSpPr txBox="1"/>
      </xdr:nvSpPr>
      <xdr:spPr>
        <a:xfrm>
          <a:off x="20134795" y="6985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137287</xdr:rowOff>
    </xdr:from>
    <xdr:ext cx="599010" cy="259045"/>
    <xdr:sp macro="" textlink="">
      <xdr:nvSpPr>
        <xdr:cNvPr id="607" name="n_3mainValue【一般廃棄物処理施設】&#10;一人当たり有形固定資産（償却資産）額">
          <a:extLst>
            <a:ext uri="{FF2B5EF4-FFF2-40B4-BE49-F238E27FC236}">
              <a16:creationId xmlns:a16="http://schemas.microsoft.com/office/drawing/2014/main" id="{54B69DBB-18F0-44F4-ACF0-46FBC59FC020}"/>
            </a:ext>
          </a:extLst>
        </xdr:cNvPr>
        <xdr:cNvSpPr txBox="1"/>
      </xdr:nvSpPr>
      <xdr:spPr>
        <a:xfrm>
          <a:off x="19245795" y="6995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40</xdr:row>
      <xdr:rowOff>133558</xdr:rowOff>
    </xdr:from>
    <xdr:ext cx="599010" cy="259045"/>
    <xdr:sp macro="" textlink="">
      <xdr:nvSpPr>
        <xdr:cNvPr id="608" name="n_4mainValue【一般廃棄物処理施設】&#10;一人当たり有形固定資産（償却資産）額">
          <a:extLst>
            <a:ext uri="{FF2B5EF4-FFF2-40B4-BE49-F238E27FC236}">
              <a16:creationId xmlns:a16="http://schemas.microsoft.com/office/drawing/2014/main" id="{8A8EAA29-8328-4981-BCD1-70B34B2D2FBE}"/>
            </a:ext>
          </a:extLst>
        </xdr:cNvPr>
        <xdr:cNvSpPr txBox="1"/>
      </xdr:nvSpPr>
      <xdr:spPr>
        <a:xfrm>
          <a:off x="18356795" y="6991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9" name="正方形/長方形 608">
          <a:extLst>
            <a:ext uri="{FF2B5EF4-FFF2-40B4-BE49-F238E27FC236}">
              <a16:creationId xmlns:a16="http://schemas.microsoft.com/office/drawing/2014/main" id="{86D020A4-5C39-4CDE-9FAA-8F9C4C2043CC}"/>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0" name="正方形/長方形 609">
          <a:extLst>
            <a:ext uri="{FF2B5EF4-FFF2-40B4-BE49-F238E27FC236}">
              <a16:creationId xmlns:a16="http://schemas.microsoft.com/office/drawing/2014/main" id="{CA29BA41-4F9E-4D0A-A673-2BA5816D94F8}"/>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1" name="正方形/長方形 610">
          <a:extLst>
            <a:ext uri="{FF2B5EF4-FFF2-40B4-BE49-F238E27FC236}">
              <a16:creationId xmlns:a16="http://schemas.microsoft.com/office/drawing/2014/main" id="{1C4B7265-3CEC-4655-B230-93EB022B0F93}"/>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2" name="正方形/長方形 611">
          <a:extLst>
            <a:ext uri="{FF2B5EF4-FFF2-40B4-BE49-F238E27FC236}">
              <a16:creationId xmlns:a16="http://schemas.microsoft.com/office/drawing/2014/main" id="{BE2CBC42-1821-4F31-A055-E34E4D72FF56}"/>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3" name="正方形/長方形 612">
          <a:extLst>
            <a:ext uri="{FF2B5EF4-FFF2-40B4-BE49-F238E27FC236}">
              <a16:creationId xmlns:a16="http://schemas.microsoft.com/office/drawing/2014/main" id="{A1C44EEA-C297-4D72-8F91-79303270757B}"/>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4" name="正方形/長方形 613">
          <a:extLst>
            <a:ext uri="{FF2B5EF4-FFF2-40B4-BE49-F238E27FC236}">
              <a16:creationId xmlns:a16="http://schemas.microsoft.com/office/drawing/2014/main" id="{50BD86C4-7952-430A-873A-CB97E9ECA25C}"/>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5" name="正方形/長方形 614">
          <a:extLst>
            <a:ext uri="{FF2B5EF4-FFF2-40B4-BE49-F238E27FC236}">
              <a16:creationId xmlns:a16="http://schemas.microsoft.com/office/drawing/2014/main" id="{34954C52-30F5-4C9C-925E-E15998D7645F}"/>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6" name="正方形/長方形 615">
          <a:extLst>
            <a:ext uri="{FF2B5EF4-FFF2-40B4-BE49-F238E27FC236}">
              <a16:creationId xmlns:a16="http://schemas.microsoft.com/office/drawing/2014/main" id="{3AF375FF-2B3F-4D5C-AA4B-0A8D184D8223}"/>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617" name="正方形/長方形 616">
          <a:extLst>
            <a:ext uri="{FF2B5EF4-FFF2-40B4-BE49-F238E27FC236}">
              <a16:creationId xmlns:a16="http://schemas.microsoft.com/office/drawing/2014/main" id="{1E66C1BD-ED49-4EBB-95B4-FC85D08BBABA}"/>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18" name="正方形/長方形 617">
          <a:extLst>
            <a:ext uri="{FF2B5EF4-FFF2-40B4-BE49-F238E27FC236}">
              <a16:creationId xmlns:a16="http://schemas.microsoft.com/office/drawing/2014/main" id="{3B000E15-E490-44C3-97B1-481827D9D8C6}"/>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19" name="正方形/長方形 618">
          <a:extLst>
            <a:ext uri="{FF2B5EF4-FFF2-40B4-BE49-F238E27FC236}">
              <a16:creationId xmlns:a16="http://schemas.microsoft.com/office/drawing/2014/main" id="{78F13E6A-0155-49A5-BF7B-2CCBA03A7263}"/>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20" name="正方形/長方形 619">
          <a:extLst>
            <a:ext uri="{FF2B5EF4-FFF2-40B4-BE49-F238E27FC236}">
              <a16:creationId xmlns:a16="http://schemas.microsoft.com/office/drawing/2014/main" id="{DADE8C01-632C-4BA0-8255-A7EC8759BA8C}"/>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21" name="正方形/長方形 620">
          <a:extLst>
            <a:ext uri="{FF2B5EF4-FFF2-40B4-BE49-F238E27FC236}">
              <a16:creationId xmlns:a16="http://schemas.microsoft.com/office/drawing/2014/main" id="{D4D1B60C-2460-41E3-98D7-0AD25D94A19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22" name="正方形/長方形 621">
          <a:extLst>
            <a:ext uri="{FF2B5EF4-FFF2-40B4-BE49-F238E27FC236}">
              <a16:creationId xmlns:a16="http://schemas.microsoft.com/office/drawing/2014/main" id="{AD0825B3-9C8A-4244-B408-A540568B3F1B}"/>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23" name="正方形/長方形 622">
          <a:extLst>
            <a:ext uri="{FF2B5EF4-FFF2-40B4-BE49-F238E27FC236}">
              <a16:creationId xmlns:a16="http://schemas.microsoft.com/office/drawing/2014/main" id="{F7DDA298-0A84-4351-B9EC-3C555C4FA5EE}"/>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24" name="正方形/長方形 623">
          <a:extLst>
            <a:ext uri="{FF2B5EF4-FFF2-40B4-BE49-F238E27FC236}">
              <a16:creationId xmlns:a16="http://schemas.microsoft.com/office/drawing/2014/main" id="{F3AB9474-7B72-4D22-BF64-B3A752D98635}"/>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625" name="正方形/長方形 624">
          <a:extLst>
            <a:ext uri="{FF2B5EF4-FFF2-40B4-BE49-F238E27FC236}">
              <a16:creationId xmlns:a16="http://schemas.microsoft.com/office/drawing/2014/main" id="{48B46796-B705-46C2-A79C-6655BAC58F66}"/>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6" name="正方形/長方形 625">
          <a:extLst>
            <a:ext uri="{FF2B5EF4-FFF2-40B4-BE49-F238E27FC236}">
              <a16:creationId xmlns:a16="http://schemas.microsoft.com/office/drawing/2014/main" id="{13BDC52D-9771-40C5-B20A-79BAE7C7212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7" name="正方形/長方形 626">
          <a:extLst>
            <a:ext uri="{FF2B5EF4-FFF2-40B4-BE49-F238E27FC236}">
              <a16:creationId xmlns:a16="http://schemas.microsoft.com/office/drawing/2014/main" id="{CE12182B-0DEC-4987-B1A6-BA3F490631BE}"/>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8" name="正方形/長方形 627">
          <a:extLst>
            <a:ext uri="{FF2B5EF4-FFF2-40B4-BE49-F238E27FC236}">
              <a16:creationId xmlns:a16="http://schemas.microsoft.com/office/drawing/2014/main" id="{40049023-30CF-4AFB-B3E7-47A46DFC483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9" name="正方形/長方形 628">
          <a:extLst>
            <a:ext uri="{FF2B5EF4-FFF2-40B4-BE49-F238E27FC236}">
              <a16:creationId xmlns:a16="http://schemas.microsoft.com/office/drawing/2014/main" id="{57E313FA-A7DE-4407-A40D-F25562713ABF}"/>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0" name="正方形/長方形 629">
          <a:extLst>
            <a:ext uri="{FF2B5EF4-FFF2-40B4-BE49-F238E27FC236}">
              <a16:creationId xmlns:a16="http://schemas.microsoft.com/office/drawing/2014/main" id="{C5FAA5F0-14C4-4571-8DF0-ED78950838FA}"/>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1" name="正方形/長方形 630">
          <a:extLst>
            <a:ext uri="{FF2B5EF4-FFF2-40B4-BE49-F238E27FC236}">
              <a16:creationId xmlns:a16="http://schemas.microsoft.com/office/drawing/2014/main" id="{74135D33-9B38-4A70-87FA-AC5A99B71176}"/>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2" name="正方形/長方形 631">
          <a:extLst>
            <a:ext uri="{FF2B5EF4-FFF2-40B4-BE49-F238E27FC236}">
              <a16:creationId xmlns:a16="http://schemas.microsoft.com/office/drawing/2014/main" id="{B118E84E-879E-42F4-8B3B-FD9CA9E3B704}"/>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3" name="テキスト ボックス 632">
          <a:extLst>
            <a:ext uri="{FF2B5EF4-FFF2-40B4-BE49-F238E27FC236}">
              <a16:creationId xmlns:a16="http://schemas.microsoft.com/office/drawing/2014/main" id="{8BF5D618-46F3-45D7-B562-764023E60841}"/>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4" name="直線コネクタ 633">
          <a:extLst>
            <a:ext uri="{FF2B5EF4-FFF2-40B4-BE49-F238E27FC236}">
              <a16:creationId xmlns:a16="http://schemas.microsoft.com/office/drawing/2014/main" id="{DA1AD2AC-E062-4292-8629-FBD1DD7E1916}"/>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5" name="テキスト ボックス 634">
          <a:extLst>
            <a:ext uri="{FF2B5EF4-FFF2-40B4-BE49-F238E27FC236}">
              <a16:creationId xmlns:a16="http://schemas.microsoft.com/office/drawing/2014/main" id="{573B5523-7489-4EF7-ADA3-6CE75A3CF432}"/>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6" name="直線コネクタ 635">
          <a:extLst>
            <a:ext uri="{FF2B5EF4-FFF2-40B4-BE49-F238E27FC236}">
              <a16:creationId xmlns:a16="http://schemas.microsoft.com/office/drawing/2014/main" id="{BCDA71B4-6620-4D16-B553-EEC05207297D}"/>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7" name="テキスト ボックス 636">
          <a:extLst>
            <a:ext uri="{FF2B5EF4-FFF2-40B4-BE49-F238E27FC236}">
              <a16:creationId xmlns:a16="http://schemas.microsoft.com/office/drawing/2014/main" id="{5D94DDDC-D2FD-4649-BE76-3DEB5330966B}"/>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8" name="直線コネクタ 637">
          <a:extLst>
            <a:ext uri="{FF2B5EF4-FFF2-40B4-BE49-F238E27FC236}">
              <a16:creationId xmlns:a16="http://schemas.microsoft.com/office/drawing/2014/main" id="{1CFD3A78-FA88-4185-AA36-F2546C454AF5}"/>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9" name="テキスト ボックス 638">
          <a:extLst>
            <a:ext uri="{FF2B5EF4-FFF2-40B4-BE49-F238E27FC236}">
              <a16:creationId xmlns:a16="http://schemas.microsoft.com/office/drawing/2014/main" id="{EF518924-8BF0-4AA7-9A76-F25A768D745E}"/>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0" name="直線コネクタ 639">
          <a:extLst>
            <a:ext uri="{FF2B5EF4-FFF2-40B4-BE49-F238E27FC236}">
              <a16:creationId xmlns:a16="http://schemas.microsoft.com/office/drawing/2014/main" id="{4D7C0760-55AA-4010-A2AE-0B763DB732F7}"/>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1" name="テキスト ボックス 640">
          <a:extLst>
            <a:ext uri="{FF2B5EF4-FFF2-40B4-BE49-F238E27FC236}">
              <a16:creationId xmlns:a16="http://schemas.microsoft.com/office/drawing/2014/main" id="{7D3B22CC-134F-4E79-866F-0D825D66527D}"/>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2" name="直線コネクタ 641">
          <a:extLst>
            <a:ext uri="{FF2B5EF4-FFF2-40B4-BE49-F238E27FC236}">
              <a16:creationId xmlns:a16="http://schemas.microsoft.com/office/drawing/2014/main" id="{AC7E426C-EDEC-488B-BF78-3101E6EF773C}"/>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3" name="テキスト ボックス 642">
          <a:extLst>
            <a:ext uri="{FF2B5EF4-FFF2-40B4-BE49-F238E27FC236}">
              <a16:creationId xmlns:a16="http://schemas.microsoft.com/office/drawing/2014/main" id="{36BA67C2-3058-45B7-9C93-1BD46881C7E2}"/>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4" name="直線コネクタ 643">
          <a:extLst>
            <a:ext uri="{FF2B5EF4-FFF2-40B4-BE49-F238E27FC236}">
              <a16:creationId xmlns:a16="http://schemas.microsoft.com/office/drawing/2014/main" id="{855BE3FD-DA78-4FB6-A3BF-90AF1CD85364}"/>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5" name="テキスト ボックス 644">
          <a:extLst>
            <a:ext uri="{FF2B5EF4-FFF2-40B4-BE49-F238E27FC236}">
              <a16:creationId xmlns:a16="http://schemas.microsoft.com/office/drawing/2014/main" id="{F6206210-CE17-42A5-8B55-4E4008E70A72}"/>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6" name="直線コネクタ 645">
          <a:extLst>
            <a:ext uri="{FF2B5EF4-FFF2-40B4-BE49-F238E27FC236}">
              <a16:creationId xmlns:a16="http://schemas.microsoft.com/office/drawing/2014/main" id="{229D02DD-4E38-4340-835B-2E8E4B256ED5}"/>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7" name="テキスト ボックス 646">
          <a:extLst>
            <a:ext uri="{FF2B5EF4-FFF2-40B4-BE49-F238E27FC236}">
              <a16:creationId xmlns:a16="http://schemas.microsoft.com/office/drawing/2014/main" id="{8B38C6AE-47EE-4956-A55F-7A099287B863}"/>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8" name="直線コネクタ 647">
          <a:extLst>
            <a:ext uri="{FF2B5EF4-FFF2-40B4-BE49-F238E27FC236}">
              <a16:creationId xmlns:a16="http://schemas.microsoft.com/office/drawing/2014/main" id="{7B0632EE-800D-46E9-9EA4-57B33AF4291C}"/>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9" name="【消防施設】&#10;有形固定資産減価償却率グラフ枠">
          <a:extLst>
            <a:ext uri="{FF2B5EF4-FFF2-40B4-BE49-F238E27FC236}">
              <a16:creationId xmlns:a16="http://schemas.microsoft.com/office/drawing/2014/main" id="{81B24315-83DF-43A2-86C3-A9ECCDE66F1E}"/>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101781</xdr:rowOff>
    </xdr:from>
    <xdr:to>
      <xdr:col>85</xdr:col>
      <xdr:colOff>126364</xdr:colOff>
      <xdr:row>86</xdr:row>
      <xdr:rowOff>168729</xdr:rowOff>
    </xdr:to>
    <xdr:cxnSp macro="">
      <xdr:nvCxnSpPr>
        <xdr:cNvPr id="650" name="直線コネクタ 649">
          <a:extLst>
            <a:ext uri="{FF2B5EF4-FFF2-40B4-BE49-F238E27FC236}">
              <a16:creationId xmlns:a16="http://schemas.microsoft.com/office/drawing/2014/main" id="{11C7E204-E0C4-44D6-9E6D-9843D916A79A}"/>
            </a:ext>
          </a:extLst>
        </xdr:cNvPr>
        <xdr:cNvCxnSpPr/>
      </xdr:nvCxnSpPr>
      <xdr:spPr>
        <a:xfrm flipV="1">
          <a:off x="16318864" y="13474881"/>
          <a:ext cx="0" cy="1438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51" name="【消防施設】&#10;有形固定資産減価償却率最小値テキスト">
          <a:extLst>
            <a:ext uri="{FF2B5EF4-FFF2-40B4-BE49-F238E27FC236}">
              <a16:creationId xmlns:a16="http://schemas.microsoft.com/office/drawing/2014/main" id="{C1B6035B-1372-407B-949C-3BB981C5616A}"/>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2" name="直線コネクタ 651">
          <a:extLst>
            <a:ext uri="{FF2B5EF4-FFF2-40B4-BE49-F238E27FC236}">
              <a16:creationId xmlns:a16="http://schemas.microsoft.com/office/drawing/2014/main" id="{4677B37E-6E4D-407F-9648-EA2D97C748A9}"/>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48458</xdr:rowOff>
    </xdr:from>
    <xdr:ext cx="405111" cy="259045"/>
    <xdr:sp macro="" textlink="">
      <xdr:nvSpPr>
        <xdr:cNvPr id="653" name="【消防施設】&#10;有形固定資産減価償却率最大値テキスト">
          <a:extLst>
            <a:ext uri="{FF2B5EF4-FFF2-40B4-BE49-F238E27FC236}">
              <a16:creationId xmlns:a16="http://schemas.microsoft.com/office/drawing/2014/main" id="{BC8E78EB-CB96-4002-9405-E6DCBA81D863}"/>
            </a:ext>
          </a:extLst>
        </xdr:cNvPr>
        <xdr:cNvSpPr txBox="1"/>
      </xdr:nvSpPr>
      <xdr:spPr>
        <a:xfrm>
          <a:off x="16357600" y="13250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101781</xdr:rowOff>
    </xdr:from>
    <xdr:to>
      <xdr:col>86</xdr:col>
      <xdr:colOff>25400</xdr:colOff>
      <xdr:row>78</xdr:row>
      <xdr:rowOff>101781</xdr:rowOff>
    </xdr:to>
    <xdr:cxnSp macro="">
      <xdr:nvCxnSpPr>
        <xdr:cNvPr id="654" name="直線コネクタ 653">
          <a:extLst>
            <a:ext uri="{FF2B5EF4-FFF2-40B4-BE49-F238E27FC236}">
              <a16:creationId xmlns:a16="http://schemas.microsoft.com/office/drawing/2014/main" id="{F1ADE2DB-43E3-428B-84C7-8B9093BAC4EA}"/>
            </a:ext>
          </a:extLst>
        </xdr:cNvPr>
        <xdr:cNvCxnSpPr/>
      </xdr:nvCxnSpPr>
      <xdr:spPr>
        <a:xfrm>
          <a:off x="16230600" y="13474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147338</xdr:rowOff>
    </xdr:from>
    <xdr:ext cx="405111" cy="259045"/>
    <xdr:sp macro="" textlink="">
      <xdr:nvSpPr>
        <xdr:cNvPr id="655" name="【消防施設】&#10;有形固定資産減価償却率平均値テキスト">
          <a:extLst>
            <a:ext uri="{FF2B5EF4-FFF2-40B4-BE49-F238E27FC236}">
              <a16:creationId xmlns:a16="http://schemas.microsoft.com/office/drawing/2014/main" id="{8547AEAE-F3F1-4DDD-908A-F0DDEFDE3D6B}"/>
            </a:ext>
          </a:extLst>
        </xdr:cNvPr>
        <xdr:cNvSpPr txBox="1"/>
      </xdr:nvSpPr>
      <xdr:spPr>
        <a:xfrm>
          <a:off x="16357600" y="140347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124461</xdr:rowOff>
    </xdr:from>
    <xdr:to>
      <xdr:col>85</xdr:col>
      <xdr:colOff>177800</xdr:colOff>
      <xdr:row>83</xdr:row>
      <xdr:rowOff>54611</xdr:rowOff>
    </xdr:to>
    <xdr:sp macro="" textlink="">
      <xdr:nvSpPr>
        <xdr:cNvPr id="656" name="フローチャート: 判断 655">
          <a:extLst>
            <a:ext uri="{FF2B5EF4-FFF2-40B4-BE49-F238E27FC236}">
              <a16:creationId xmlns:a16="http://schemas.microsoft.com/office/drawing/2014/main" id="{83B79537-7494-4E0B-8D3A-9ED1C56153F0}"/>
            </a:ext>
          </a:extLst>
        </xdr:cNvPr>
        <xdr:cNvSpPr/>
      </xdr:nvSpPr>
      <xdr:spPr>
        <a:xfrm>
          <a:off x="162687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29755</xdr:rowOff>
    </xdr:from>
    <xdr:to>
      <xdr:col>81</xdr:col>
      <xdr:colOff>101600</xdr:colOff>
      <xdr:row>82</xdr:row>
      <xdr:rowOff>131355</xdr:rowOff>
    </xdr:to>
    <xdr:sp macro="" textlink="">
      <xdr:nvSpPr>
        <xdr:cNvPr id="657" name="フローチャート: 判断 656">
          <a:extLst>
            <a:ext uri="{FF2B5EF4-FFF2-40B4-BE49-F238E27FC236}">
              <a16:creationId xmlns:a16="http://schemas.microsoft.com/office/drawing/2014/main" id="{810E37A3-6B09-48A4-B062-70128CD375B1}"/>
            </a:ext>
          </a:extLst>
        </xdr:cNvPr>
        <xdr:cNvSpPr/>
      </xdr:nvSpPr>
      <xdr:spPr>
        <a:xfrm>
          <a:off x="15430500" y="1408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134257</xdr:rowOff>
    </xdr:from>
    <xdr:to>
      <xdr:col>76</xdr:col>
      <xdr:colOff>165100</xdr:colOff>
      <xdr:row>83</xdr:row>
      <xdr:rowOff>64407</xdr:rowOff>
    </xdr:to>
    <xdr:sp macro="" textlink="">
      <xdr:nvSpPr>
        <xdr:cNvPr id="658" name="フローチャート: 判断 657">
          <a:extLst>
            <a:ext uri="{FF2B5EF4-FFF2-40B4-BE49-F238E27FC236}">
              <a16:creationId xmlns:a16="http://schemas.microsoft.com/office/drawing/2014/main" id="{A38D2370-2459-4232-82DE-E7E0F525E43A}"/>
            </a:ext>
          </a:extLst>
        </xdr:cNvPr>
        <xdr:cNvSpPr/>
      </xdr:nvSpPr>
      <xdr:spPr>
        <a:xfrm>
          <a:off x="14541500" y="1419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129358</xdr:rowOff>
    </xdr:from>
    <xdr:to>
      <xdr:col>72</xdr:col>
      <xdr:colOff>38100</xdr:colOff>
      <xdr:row>83</xdr:row>
      <xdr:rowOff>59508</xdr:rowOff>
    </xdr:to>
    <xdr:sp macro="" textlink="">
      <xdr:nvSpPr>
        <xdr:cNvPr id="659" name="フローチャート: 判断 658">
          <a:extLst>
            <a:ext uri="{FF2B5EF4-FFF2-40B4-BE49-F238E27FC236}">
              <a16:creationId xmlns:a16="http://schemas.microsoft.com/office/drawing/2014/main" id="{B072A0C8-E7D9-4D6D-8E95-A016D9CDE9D4}"/>
            </a:ext>
          </a:extLst>
        </xdr:cNvPr>
        <xdr:cNvSpPr/>
      </xdr:nvSpPr>
      <xdr:spPr>
        <a:xfrm>
          <a:off x="13652500" y="1418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363</xdr:rowOff>
    </xdr:from>
    <xdr:to>
      <xdr:col>67</xdr:col>
      <xdr:colOff>101600</xdr:colOff>
      <xdr:row>83</xdr:row>
      <xdr:rowOff>101963</xdr:rowOff>
    </xdr:to>
    <xdr:sp macro="" textlink="">
      <xdr:nvSpPr>
        <xdr:cNvPr id="660" name="フローチャート: 判断 659">
          <a:extLst>
            <a:ext uri="{FF2B5EF4-FFF2-40B4-BE49-F238E27FC236}">
              <a16:creationId xmlns:a16="http://schemas.microsoft.com/office/drawing/2014/main" id="{9296C5C2-91E8-47D8-B91C-BFF953F81D80}"/>
            </a:ext>
          </a:extLst>
        </xdr:cNvPr>
        <xdr:cNvSpPr/>
      </xdr:nvSpPr>
      <xdr:spPr>
        <a:xfrm>
          <a:off x="12763500" y="1423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1F05CE6C-7AD6-4BFF-81E4-152643CEBF44}"/>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9B426D08-E11B-402F-8623-1616049BD7AF}"/>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A3A43385-B92F-451F-86E7-ECEDEDDCF2C1}"/>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7105DF4A-67BF-479E-A99E-D99BA61FF456}"/>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5" name="テキスト ボックス 664">
          <a:extLst>
            <a:ext uri="{FF2B5EF4-FFF2-40B4-BE49-F238E27FC236}">
              <a16:creationId xmlns:a16="http://schemas.microsoft.com/office/drawing/2014/main" id="{B8576CD2-8B60-4CB6-81E7-CA3F9C0EC5A7}"/>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130992</xdr:rowOff>
    </xdr:from>
    <xdr:to>
      <xdr:col>85</xdr:col>
      <xdr:colOff>177800</xdr:colOff>
      <xdr:row>83</xdr:row>
      <xdr:rowOff>61142</xdr:rowOff>
    </xdr:to>
    <xdr:sp macro="" textlink="">
      <xdr:nvSpPr>
        <xdr:cNvPr id="666" name="楕円 665">
          <a:extLst>
            <a:ext uri="{FF2B5EF4-FFF2-40B4-BE49-F238E27FC236}">
              <a16:creationId xmlns:a16="http://schemas.microsoft.com/office/drawing/2014/main" id="{E200B5A4-5CC6-4CF5-BE8B-753707900095}"/>
            </a:ext>
          </a:extLst>
        </xdr:cNvPr>
        <xdr:cNvSpPr/>
      </xdr:nvSpPr>
      <xdr:spPr>
        <a:xfrm>
          <a:off x="16268700" y="14189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109419</xdr:rowOff>
    </xdr:from>
    <xdr:ext cx="405111" cy="259045"/>
    <xdr:sp macro="" textlink="">
      <xdr:nvSpPr>
        <xdr:cNvPr id="667" name="【消防施設】&#10;有形固定資産減価償却率該当値テキスト">
          <a:extLst>
            <a:ext uri="{FF2B5EF4-FFF2-40B4-BE49-F238E27FC236}">
              <a16:creationId xmlns:a16="http://schemas.microsoft.com/office/drawing/2014/main" id="{DE08BBAA-E7D5-4746-987E-FFFBF1649758}"/>
            </a:ext>
          </a:extLst>
        </xdr:cNvPr>
        <xdr:cNvSpPr txBox="1"/>
      </xdr:nvSpPr>
      <xdr:spPr>
        <a:xfrm>
          <a:off x="16357600" y="14168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106499</xdr:rowOff>
    </xdr:from>
    <xdr:to>
      <xdr:col>81</xdr:col>
      <xdr:colOff>101600</xdr:colOff>
      <xdr:row>83</xdr:row>
      <xdr:rowOff>36649</xdr:rowOff>
    </xdr:to>
    <xdr:sp macro="" textlink="">
      <xdr:nvSpPr>
        <xdr:cNvPr id="668" name="楕円 667">
          <a:extLst>
            <a:ext uri="{FF2B5EF4-FFF2-40B4-BE49-F238E27FC236}">
              <a16:creationId xmlns:a16="http://schemas.microsoft.com/office/drawing/2014/main" id="{E8DC59B9-F469-4292-8F65-DF6F58862871}"/>
            </a:ext>
          </a:extLst>
        </xdr:cNvPr>
        <xdr:cNvSpPr/>
      </xdr:nvSpPr>
      <xdr:spPr>
        <a:xfrm>
          <a:off x="15430500" y="1416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157299</xdr:rowOff>
    </xdr:from>
    <xdr:to>
      <xdr:col>85</xdr:col>
      <xdr:colOff>127000</xdr:colOff>
      <xdr:row>83</xdr:row>
      <xdr:rowOff>10342</xdr:rowOff>
    </xdr:to>
    <xdr:cxnSp macro="">
      <xdr:nvCxnSpPr>
        <xdr:cNvPr id="669" name="直線コネクタ 668">
          <a:extLst>
            <a:ext uri="{FF2B5EF4-FFF2-40B4-BE49-F238E27FC236}">
              <a16:creationId xmlns:a16="http://schemas.microsoft.com/office/drawing/2014/main" id="{EB3DFD9B-9918-4B6C-A222-5659C6DDD899}"/>
            </a:ext>
          </a:extLst>
        </xdr:cNvPr>
        <xdr:cNvCxnSpPr/>
      </xdr:nvCxnSpPr>
      <xdr:spPr>
        <a:xfrm>
          <a:off x="15481300" y="14216199"/>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170180</xdr:rowOff>
    </xdr:from>
    <xdr:to>
      <xdr:col>76</xdr:col>
      <xdr:colOff>165100</xdr:colOff>
      <xdr:row>85</xdr:row>
      <xdr:rowOff>100330</xdr:rowOff>
    </xdr:to>
    <xdr:sp macro="" textlink="">
      <xdr:nvSpPr>
        <xdr:cNvPr id="670" name="楕円 669">
          <a:extLst>
            <a:ext uri="{FF2B5EF4-FFF2-40B4-BE49-F238E27FC236}">
              <a16:creationId xmlns:a16="http://schemas.microsoft.com/office/drawing/2014/main" id="{4A1DBC54-C630-46CC-B75F-834180789BFB}"/>
            </a:ext>
          </a:extLst>
        </xdr:cNvPr>
        <xdr:cNvSpPr/>
      </xdr:nvSpPr>
      <xdr:spPr>
        <a:xfrm>
          <a:off x="145415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157299</xdr:rowOff>
    </xdr:from>
    <xdr:to>
      <xdr:col>81</xdr:col>
      <xdr:colOff>50800</xdr:colOff>
      <xdr:row>85</xdr:row>
      <xdr:rowOff>49530</xdr:rowOff>
    </xdr:to>
    <xdr:cxnSp macro="">
      <xdr:nvCxnSpPr>
        <xdr:cNvPr id="671" name="直線コネクタ 670">
          <a:extLst>
            <a:ext uri="{FF2B5EF4-FFF2-40B4-BE49-F238E27FC236}">
              <a16:creationId xmlns:a16="http://schemas.microsoft.com/office/drawing/2014/main" id="{1E7C0445-3B7C-4906-BC20-4E8F31DE42AD}"/>
            </a:ext>
          </a:extLst>
        </xdr:cNvPr>
        <xdr:cNvCxnSpPr/>
      </xdr:nvCxnSpPr>
      <xdr:spPr>
        <a:xfrm flipV="1">
          <a:off x="14592300" y="14216199"/>
          <a:ext cx="889000" cy="406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139156</xdr:rowOff>
    </xdr:from>
    <xdr:to>
      <xdr:col>72</xdr:col>
      <xdr:colOff>38100</xdr:colOff>
      <xdr:row>85</xdr:row>
      <xdr:rowOff>69306</xdr:rowOff>
    </xdr:to>
    <xdr:sp macro="" textlink="">
      <xdr:nvSpPr>
        <xdr:cNvPr id="672" name="楕円 671">
          <a:extLst>
            <a:ext uri="{FF2B5EF4-FFF2-40B4-BE49-F238E27FC236}">
              <a16:creationId xmlns:a16="http://schemas.microsoft.com/office/drawing/2014/main" id="{C4DD651A-B3DE-4731-8412-091B7702A6A1}"/>
            </a:ext>
          </a:extLst>
        </xdr:cNvPr>
        <xdr:cNvSpPr/>
      </xdr:nvSpPr>
      <xdr:spPr>
        <a:xfrm>
          <a:off x="13652500" y="14540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18506</xdr:rowOff>
    </xdr:from>
    <xdr:to>
      <xdr:col>76</xdr:col>
      <xdr:colOff>114300</xdr:colOff>
      <xdr:row>85</xdr:row>
      <xdr:rowOff>49530</xdr:rowOff>
    </xdr:to>
    <xdr:cxnSp macro="">
      <xdr:nvCxnSpPr>
        <xdr:cNvPr id="673" name="直線コネクタ 672">
          <a:extLst>
            <a:ext uri="{FF2B5EF4-FFF2-40B4-BE49-F238E27FC236}">
              <a16:creationId xmlns:a16="http://schemas.microsoft.com/office/drawing/2014/main" id="{6C2635C6-E70E-4C9E-8A2E-D000DC40E313}"/>
            </a:ext>
          </a:extLst>
        </xdr:cNvPr>
        <xdr:cNvCxnSpPr/>
      </xdr:nvCxnSpPr>
      <xdr:spPr>
        <a:xfrm>
          <a:off x="13703300" y="14591756"/>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103232</xdr:rowOff>
    </xdr:from>
    <xdr:to>
      <xdr:col>67</xdr:col>
      <xdr:colOff>101600</xdr:colOff>
      <xdr:row>85</xdr:row>
      <xdr:rowOff>33382</xdr:rowOff>
    </xdr:to>
    <xdr:sp macro="" textlink="">
      <xdr:nvSpPr>
        <xdr:cNvPr id="674" name="楕円 673">
          <a:extLst>
            <a:ext uri="{FF2B5EF4-FFF2-40B4-BE49-F238E27FC236}">
              <a16:creationId xmlns:a16="http://schemas.microsoft.com/office/drawing/2014/main" id="{788065B1-E1A6-4C6A-A26B-2A1476D9D1A8}"/>
            </a:ext>
          </a:extLst>
        </xdr:cNvPr>
        <xdr:cNvSpPr/>
      </xdr:nvSpPr>
      <xdr:spPr>
        <a:xfrm>
          <a:off x="12763500" y="1450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154032</xdr:rowOff>
    </xdr:from>
    <xdr:to>
      <xdr:col>71</xdr:col>
      <xdr:colOff>177800</xdr:colOff>
      <xdr:row>85</xdr:row>
      <xdr:rowOff>18506</xdr:rowOff>
    </xdr:to>
    <xdr:cxnSp macro="">
      <xdr:nvCxnSpPr>
        <xdr:cNvPr id="675" name="直線コネクタ 674">
          <a:extLst>
            <a:ext uri="{FF2B5EF4-FFF2-40B4-BE49-F238E27FC236}">
              <a16:creationId xmlns:a16="http://schemas.microsoft.com/office/drawing/2014/main" id="{39D72F98-E53F-422C-BF3C-32736154C088}"/>
            </a:ext>
          </a:extLst>
        </xdr:cNvPr>
        <xdr:cNvCxnSpPr/>
      </xdr:nvCxnSpPr>
      <xdr:spPr>
        <a:xfrm>
          <a:off x="12814300" y="14555832"/>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147882</xdr:rowOff>
    </xdr:from>
    <xdr:ext cx="405111" cy="259045"/>
    <xdr:sp macro="" textlink="">
      <xdr:nvSpPr>
        <xdr:cNvPr id="676" name="n_1aveValue【消防施設】&#10;有形固定資産減価償却率">
          <a:extLst>
            <a:ext uri="{FF2B5EF4-FFF2-40B4-BE49-F238E27FC236}">
              <a16:creationId xmlns:a16="http://schemas.microsoft.com/office/drawing/2014/main" id="{F2462187-B3C4-4B4E-B46D-F44F073D9EC0}"/>
            </a:ext>
          </a:extLst>
        </xdr:cNvPr>
        <xdr:cNvSpPr txBox="1"/>
      </xdr:nvSpPr>
      <xdr:spPr>
        <a:xfrm>
          <a:off x="15266044" y="13863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80934</xdr:rowOff>
    </xdr:from>
    <xdr:ext cx="405111" cy="259045"/>
    <xdr:sp macro="" textlink="">
      <xdr:nvSpPr>
        <xdr:cNvPr id="677" name="n_2aveValue【消防施設】&#10;有形固定資産減価償却率">
          <a:extLst>
            <a:ext uri="{FF2B5EF4-FFF2-40B4-BE49-F238E27FC236}">
              <a16:creationId xmlns:a16="http://schemas.microsoft.com/office/drawing/2014/main" id="{A02FA96C-C123-4225-9ECC-596A9DC47B7B}"/>
            </a:ext>
          </a:extLst>
        </xdr:cNvPr>
        <xdr:cNvSpPr txBox="1"/>
      </xdr:nvSpPr>
      <xdr:spPr>
        <a:xfrm>
          <a:off x="14389744" y="13968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76035</xdr:rowOff>
    </xdr:from>
    <xdr:ext cx="405111" cy="259045"/>
    <xdr:sp macro="" textlink="">
      <xdr:nvSpPr>
        <xdr:cNvPr id="678" name="n_3aveValue【消防施設】&#10;有形固定資産減価償却率">
          <a:extLst>
            <a:ext uri="{FF2B5EF4-FFF2-40B4-BE49-F238E27FC236}">
              <a16:creationId xmlns:a16="http://schemas.microsoft.com/office/drawing/2014/main" id="{0ED30B79-5DAB-4D04-B522-54E14642E105}"/>
            </a:ext>
          </a:extLst>
        </xdr:cNvPr>
        <xdr:cNvSpPr txBox="1"/>
      </xdr:nvSpPr>
      <xdr:spPr>
        <a:xfrm>
          <a:off x="13500744" y="13963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118490</xdr:rowOff>
    </xdr:from>
    <xdr:ext cx="405111" cy="259045"/>
    <xdr:sp macro="" textlink="">
      <xdr:nvSpPr>
        <xdr:cNvPr id="679" name="n_4aveValue【消防施設】&#10;有形固定資産減価償却率">
          <a:extLst>
            <a:ext uri="{FF2B5EF4-FFF2-40B4-BE49-F238E27FC236}">
              <a16:creationId xmlns:a16="http://schemas.microsoft.com/office/drawing/2014/main" id="{E8A58D3C-7EDE-479E-B11C-FAEA58EC9FF9}"/>
            </a:ext>
          </a:extLst>
        </xdr:cNvPr>
        <xdr:cNvSpPr txBox="1"/>
      </xdr:nvSpPr>
      <xdr:spPr>
        <a:xfrm>
          <a:off x="12611744" y="1400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27776</xdr:rowOff>
    </xdr:from>
    <xdr:ext cx="405111" cy="259045"/>
    <xdr:sp macro="" textlink="">
      <xdr:nvSpPr>
        <xdr:cNvPr id="680" name="n_1mainValue【消防施設】&#10;有形固定資産減価償却率">
          <a:extLst>
            <a:ext uri="{FF2B5EF4-FFF2-40B4-BE49-F238E27FC236}">
              <a16:creationId xmlns:a16="http://schemas.microsoft.com/office/drawing/2014/main" id="{C824DA92-71B0-465C-806B-099F13C1E150}"/>
            </a:ext>
          </a:extLst>
        </xdr:cNvPr>
        <xdr:cNvSpPr txBox="1"/>
      </xdr:nvSpPr>
      <xdr:spPr>
        <a:xfrm>
          <a:off x="15266044" y="1425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91457</xdr:rowOff>
    </xdr:from>
    <xdr:ext cx="405111" cy="259045"/>
    <xdr:sp macro="" textlink="">
      <xdr:nvSpPr>
        <xdr:cNvPr id="681" name="n_2mainValue【消防施設】&#10;有形固定資産減価償却率">
          <a:extLst>
            <a:ext uri="{FF2B5EF4-FFF2-40B4-BE49-F238E27FC236}">
              <a16:creationId xmlns:a16="http://schemas.microsoft.com/office/drawing/2014/main" id="{E652FE54-A643-43B0-B3C0-CF6AFA853647}"/>
            </a:ext>
          </a:extLst>
        </xdr:cNvPr>
        <xdr:cNvSpPr txBox="1"/>
      </xdr:nvSpPr>
      <xdr:spPr>
        <a:xfrm>
          <a:off x="14389744" y="1466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60433</xdr:rowOff>
    </xdr:from>
    <xdr:ext cx="405111" cy="259045"/>
    <xdr:sp macro="" textlink="">
      <xdr:nvSpPr>
        <xdr:cNvPr id="682" name="n_3mainValue【消防施設】&#10;有形固定資産減価償却率">
          <a:extLst>
            <a:ext uri="{FF2B5EF4-FFF2-40B4-BE49-F238E27FC236}">
              <a16:creationId xmlns:a16="http://schemas.microsoft.com/office/drawing/2014/main" id="{8B6B6C9E-F1A3-4565-8B89-2CF5B12034FE}"/>
            </a:ext>
          </a:extLst>
        </xdr:cNvPr>
        <xdr:cNvSpPr txBox="1"/>
      </xdr:nvSpPr>
      <xdr:spPr>
        <a:xfrm>
          <a:off x="13500744" y="14633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24509</xdr:rowOff>
    </xdr:from>
    <xdr:ext cx="405111" cy="259045"/>
    <xdr:sp macro="" textlink="">
      <xdr:nvSpPr>
        <xdr:cNvPr id="683" name="n_4mainValue【消防施設】&#10;有形固定資産減価償却率">
          <a:extLst>
            <a:ext uri="{FF2B5EF4-FFF2-40B4-BE49-F238E27FC236}">
              <a16:creationId xmlns:a16="http://schemas.microsoft.com/office/drawing/2014/main" id="{8296BD3C-E5ED-4FB6-89DD-2A2E166CAD6E}"/>
            </a:ext>
          </a:extLst>
        </xdr:cNvPr>
        <xdr:cNvSpPr txBox="1"/>
      </xdr:nvSpPr>
      <xdr:spPr>
        <a:xfrm>
          <a:off x="12611744" y="14597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4" name="正方形/長方形 683">
          <a:extLst>
            <a:ext uri="{FF2B5EF4-FFF2-40B4-BE49-F238E27FC236}">
              <a16:creationId xmlns:a16="http://schemas.microsoft.com/office/drawing/2014/main" id="{F4AE47FC-BD3F-4380-AEFA-6261C0C3B307}"/>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5" name="正方形/長方形 684">
          <a:extLst>
            <a:ext uri="{FF2B5EF4-FFF2-40B4-BE49-F238E27FC236}">
              <a16:creationId xmlns:a16="http://schemas.microsoft.com/office/drawing/2014/main" id="{DD0443BF-7BD3-4C66-959C-4896107A7318}"/>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6" name="正方形/長方形 685">
          <a:extLst>
            <a:ext uri="{FF2B5EF4-FFF2-40B4-BE49-F238E27FC236}">
              <a16:creationId xmlns:a16="http://schemas.microsoft.com/office/drawing/2014/main" id="{CA741B81-1B1A-42B1-A172-02B6857376E8}"/>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7" name="正方形/長方形 686">
          <a:extLst>
            <a:ext uri="{FF2B5EF4-FFF2-40B4-BE49-F238E27FC236}">
              <a16:creationId xmlns:a16="http://schemas.microsoft.com/office/drawing/2014/main" id="{60C25130-3312-4F56-9D6F-5894AF076AE2}"/>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8" name="正方形/長方形 687">
          <a:extLst>
            <a:ext uri="{FF2B5EF4-FFF2-40B4-BE49-F238E27FC236}">
              <a16:creationId xmlns:a16="http://schemas.microsoft.com/office/drawing/2014/main" id="{829949F4-0A3E-45D9-8ABC-9DB27008F9B2}"/>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9" name="正方形/長方形 688">
          <a:extLst>
            <a:ext uri="{FF2B5EF4-FFF2-40B4-BE49-F238E27FC236}">
              <a16:creationId xmlns:a16="http://schemas.microsoft.com/office/drawing/2014/main" id="{06E5C5CC-0129-4AD7-B364-3340D587155D}"/>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0" name="正方形/長方形 689">
          <a:extLst>
            <a:ext uri="{FF2B5EF4-FFF2-40B4-BE49-F238E27FC236}">
              <a16:creationId xmlns:a16="http://schemas.microsoft.com/office/drawing/2014/main" id="{A8340013-5E79-4455-9A08-1F29D7120032}"/>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1" name="正方形/長方形 690">
          <a:extLst>
            <a:ext uri="{FF2B5EF4-FFF2-40B4-BE49-F238E27FC236}">
              <a16:creationId xmlns:a16="http://schemas.microsoft.com/office/drawing/2014/main" id="{D09FDDAC-A367-4D18-B6AA-412CA0C838B1}"/>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2" name="テキスト ボックス 691">
          <a:extLst>
            <a:ext uri="{FF2B5EF4-FFF2-40B4-BE49-F238E27FC236}">
              <a16:creationId xmlns:a16="http://schemas.microsoft.com/office/drawing/2014/main" id="{2BE8B1E0-B63E-4C3D-BCA7-721319BA5A83}"/>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3" name="直線コネクタ 692">
          <a:extLst>
            <a:ext uri="{FF2B5EF4-FFF2-40B4-BE49-F238E27FC236}">
              <a16:creationId xmlns:a16="http://schemas.microsoft.com/office/drawing/2014/main" id="{2D315A6E-15C4-4196-A872-46EE5452F3C4}"/>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94" name="直線コネクタ 693">
          <a:extLst>
            <a:ext uri="{FF2B5EF4-FFF2-40B4-BE49-F238E27FC236}">
              <a16:creationId xmlns:a16="http://schemas.microsoft.com/office/drawing/2014/main" id="{62616603-7AE2-4E55-BEA7-BDF70B2EF2A3}"/>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95" name="テキスト ボックス 694">
          <a:extLst>
            <a:ext uri="{FF2B5EF4-FFF2-40B4-BE49-F238E27FC236}">
              <a16:creationId xmlns:a16="http://schemas.microsoft.com/office/drawing/2014/main" id="{8253F37B-611A-465F-9F43-C874FD9A80B6}"/>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96" name="直線コネクタ 695">
          <a:extLst>
            <a:ext uri="{FF2B5EF4-FFF2-40B4-BE49-F238E27FC236}">
              <a16:creationId xmlns:a16="http://schemas.microsoft.com/office/drawing/2014/main" id="{03E7CD19-93CD-4438-9779-BCC5DC2176D9}"/>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97" name="テキスト ボックス 696">
          <a:extLst>
            <a:ext uri="{FF2B5EF4-FFF2-40B4-BE49-F238E27FC236}">
              <a16:creationId xmlns:a16="http://schemas.microsoft.com/office/drawing/2014/main" id="{EA65C891-8AD4-40CA-ADA0-87E2A8A62C7C}"/>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98" name="直線コネクタ 697">
          <a:extLst>
            <a:ext uri="{FF2B5EF4-FFF2-40B4-BE49-F238E27FC236}">
              <a16:creationId xmlns:a16="http://schemas.microsoft.com/office/drawing/2014/main" id="{8E39C4C5-6730-49A1-B724-96EA5AAA1769}"/>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99" name="テキスト ボックス 698">
          <a:extLst>
            <a:ext uri="{FF2B5EF4-FFF2-40B4-BE49-F238E27FC236}">
              <a16:creationId xmlns:a16="http://schemas.microsoft.com/office/drawing/2014/main" id="{C37CD29E-0960-4773-8A2D-1F471C8E0D25}"/>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00" name="直線コネクタ 699">
          <a:extLst>
            <a:ext uri="{FF2B5EF4-FFF2-40B4-BE49-F238E27FC236}">
              <a16:creationId xmlns:a16="http://schemas.microsoft.com/office/drawing/2014/main" id="{8A3DABA9-98C6-4E66-B7F6-E0D61E2A6C8D}"/>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01" name="テキスト ボックス 700">
          <a:extLst>
            <a:ext uri="{FF2B5EF4-FFF2-40B4-BE49-F238E27FC236}">
              <a16:creationId xmlns:a16="http://schemas.microsoft.com/office/drawing/2014/main" id="{AB38AF07-1E51-4842-A169-7F18A2A78BFB}"/>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02" name="直線コネクタ 701">
          <a:extLst>
            <a:ext uri="{FF2B5EF4-FFF2-40B4-BE49-F238E27FC236}">
              <a16:creationId xmlns:a16="http://schemas.microsoft.com/office/drawing/2014/main" id="{E5F04308-1D0D-4DAA-B41E-538387C6590E}"/>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03" name="テキスト ボックス 702">
          <a:extLst>
            <a:ext uri="{FF2B5EF4-FFF2-40B4-BE49-F238E27FC236}">
              <a16:creationId xmlns:a16="http://schemas.microsoft.com/office/drawing/2014/main" id="{46971B48-F85D-420C-9DCA-651E0BDD0579}"/>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04" name="直線コネクタ 703">
          <a:extLst>
            <a:ext uri="{FF2B5EF4-FFF2-40B4-BE49-F238E27FC236}">
              <a16:creationId xmlns:a16="http://schemas.microsoft.com/office/drawing/2014/main" id="{0D4C5BB3-F877-4413-BF47-E3A06A6515FE}"/>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05" name="テキスト ボックス 704">
          <a:extLst>
            <a:ext uri="{FF2B5EF4-FFF2-40B4-BE49-F238E27FC236}">
              <a16:creationId xmlns:a16="http://schemas.microsoft.com/office/drawing/2014/main" id="{595B44BE-060E-4DBE-AEF9-9D80B75CBDBA}"/>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6" name="直線コネクタ 705">
          <a:extLst>
            <a:ext uri="{FF2B5EF4-FFF2-40B4-BE49-F238E27FC236}">
              <a16:creationId xmlns:a16="http://schemas.microsoft.com/office/drawing/2014/main" id="{1CDB6E92-F347-4C71-B42F-9BD147675F6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7" name="テキスト ボックス 706">
          <a:extLst>
            <a:ext uri="{FF2B5EF4-FFF2-40B4-BE49-F238E27FC236}">
              <a16:creationId xmlns:a16="http://schemas.microsoft.com/office/drawing/2014/main" id="{B75765F8-D48D-44FB-BCE7-54DBE976734D}"/>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8" name="【消防施設】&#10;一人当たり面積グラフ枠">
          <a:extLst>
            <a:ext uri="{FF2B5EF4-FFF2-40B4-BE49-F238E27FC236}">
              <a16:creationId xmlns:a16="http://schemas.microsoft.com/office/drawing/2014/main" id="{12777E20-DD64-4A58-8F88-D5DD6A1EE83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154032</xdr:rowOff>
    </xdr:from>
    <xdr:to>
      <xdr:col>116</xdr:col>
      <xdr:colOff>62864</xdr:colOff>
      <xdr:row>86</xdr:row>
      <xdr:rowOff>155666</xdr:rowOff>
    </xdr:to>
    <xdr:cxnSp macro="">
      <xdr:nvCxnSpPr>
        <xdr:cNvPr id="709" name="直線コネクタ 708">
          <a:extLst>
            <a:ext uri="{FF2B5EF4-FFF2-40B4-BE49-F238E27FC236}">
              <a16:creationId xmlns:a16="http://schemas.microsoft.com/office/drawing/2014/main" id="{93C33123-4C23-4ADD-A9AC-74E0E32F3396}"/>
            </a:ext>
          </a:extLst>
        </xdr:cNvPr>
        <xdr:cNvCxnSpPr/>
      </xdr:nvCxnSpPr>
      <xdr:spPr>
        <a:xfrm flipV="1">
          <a:off x="22160864" y="13355682"/>
          <a:ext cx="0" cy="1544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159493</xdr:rowOff>
    </xdr:from>
    <xdr:ext cx="469744" cy="259045"/>
    <xdr:sp macro="" textlink="">
      <xdr:nvSpPr>
        <xdr:cNvPr id="710" name="【消防施設】&#10;一人当たり面積最小値テキスト">
          <a:extLst>
            <a:ext uri="{FF2B5EF4-FFF2-40B4-BE49-F238E27FC236}">
              <a16:creationId xmlns:a16="http://schemas.microsoft.com/office/drawing/2014/main" id="{2C3A73A2-3AFA-4ED9-B8CE-B86B3481C739}"/>
            </a:ext>
          </a:extLst>
        </xdr:cNvPr>
        <xdr:cNvSpPr txBox="1"/>
      </xdr:nvSpPr>
      <xdr:spPr>
        <a:xfrm>
          <a:off x="22199600" y="14904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155666</xdr:rowOff>
    </xdr:from>
    <xdr:to>
      <xdr:col>116</xdr:col>
      <xdr:colOff>152400</xdr:colOff>
      <xdr:row>86</xdr:row>
      <xdr:rowOff>155666</xdr:rowOff>
    </xdr:to>
    <xdr:cxnSp macro="">
      <xdr:nvCxnSpPr>
        <xdr:cNvPr id="711" name="直線コネクタ 710">
          <a:extLst>
            <a:ext uri="{FF2B5EF4-FFF2-40B4-BE49-F238E27FC236}">
              <a16:creationId xmlns:a16="http://schemas.microsoft.com/office/drawing/2014/main" id="{065E975A-25DC-41EF-BF36-28A167D882EA}"/>
            </a:ext>
          </a:extLst>
        </xdr:cNvPr>
        <xdr:cNvCxnSpPr/>
      </xdr:nvCxnSpPr>
      <xdr:spPr>
        <a:xfrm>
          <a:off x="22072600" y="14900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100709</xdr:rowOff>
    </xdr:from>
    <xdr:ext cx="469744" cy="259045"/>
    <xdr:sp macro="" textlink="">
      <xdr:nvSpPr>
        <xdr:cNvPr id="712" name="【消防施設】&#10;一人当たり面積最大値テキスト">
          <a:extLst>
            <a:ext uri="{FF2B5EF4-FFF2-40B4-BE49-F238E27FC236}">
              <a16:creationId xmlns:a16="http://schemas.microsoft.com/office/drawing/2014/main" id="{7ECBEB5E-07F5-4524-A1B1-8D60D7651183}"/>
            </a:ext>
          </a:extLst>
        </xdr:cNvPr>
        <xdr:cNvSpPr txBox="1"/>
      </xdr:nvSpPr>
      <xdr:spPr>
        <a:xfrm>
          <a:off x="22199600" y="13130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154032</xdr:rowOff>
    </xdr:from>
    <xdr:to>
      <xdr:col>116</xdr:col>
      <xdr:colOff>152400</xdr:colOff>
      <xdr:row>77</xdr:row>
      <xdr:rowOff>154032</xdr:rowOff>
    </xdr:to>
    <xdr:cxnSp macro="">
      <xdr:nvCxnSpPr>
        <xdr:cNvPr id="713" name="直線コネクタ 712">
          <a:extLst>
            <a:ext uri="{FF2B5EF4-FFF2-40B4-BE49-F238E27FC236}">
              <a16:creationId xmlns:a16="http://schemas.microsoft.com/office/drawing/2014/main" id="{F2DA40B8-CAB9-46F7-A1D1-933F78091882}"/>
            </a:ext>
          </a:extLst>
        </xdr:cNvPr>
        <xdr:cNvCxnSpPr/>
      </xdr:nvCxnSpPr>
      <xdr:spPr>
        <a:xfrm>
          <a:off x="22072600" y="13355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103250</xdr:rowOff>
    </xdr:from>
    <xdr:ext cx="469744" cy="259045"/>
    <xdr:sp macro="" textlink="">
      <xdr:nvSpPr>
        <xdr:cNvPr id="714" name="【消防施設】&#10;一人当たり面積平均値テキスト">
          <a:extLst>
            <a:ext uri="{FF2B5EF4-FFF2-40B4-BE49-F238E27FC236}">
              <a16:creationId xmlns:a16="http://schemas.microsoft.com/office/drawing/2014/main" id="{6A656BDF-6CA4-4EDE-A991-1A0B310A974D}"/>
            </a:ext>
          </a:extLst>
        </xdr:cNvPr>
        <xdr:cNvSpPr txBox="1"/>
      </xdr:nvSpPr>
      <xdr:spPr>
        <a:xfrm>
          <a:off x="22199600" y="141621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80373</xdr:rowOff>
    </xdr:from>
    <xdr:to>
      <xdr:col>116</xdr:col>
      <xdr:colOff>114300</xdr:colOff>
      <xdr:row>84</xdr:row>
      <xdr:rowOff>10523</xdr:rowOff>
    </xdr:to>
    <xdr:sp macro="" textlink="">
      <xdr:nvSpPr>
        <xdr:cNvPr id="715" name="フローチャート: 判断 714">
          <a:extLst>
            <a:ext uri="{FF2B5EF4-FFF2-40B4-BE49-F238E27FC236}">
              <a16:creationId xmlns:a16="http://schemas.microsoft.com/office/drawing/2014/main" id="{1E4EC9DB-5333-497C-A761-0644A2CDCC2D}"/>
            </a:ext>
          </a:extLst>
        </xdr:cNvPr>
        <xdr:cNvSpPr/>
      </xdr:nvSpPr>
      <xdr:spPr>
        <a:xfrm>
          <a:off x="22110700" y="1431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31387</xdr:rowOff>
    </xdr:from>
    <xdr:to>
      <xdr:col>112</xdr:col>
      <xdr:colOff>38100</xdr:colOff>
      <xdr:row>83</xdr:row>
      <xdr:rowOff>132987</xdr:rowOff>
    </xdr:to>
    <xdr:sp macro="" textlink="">
      <xdr:nvSpPr>
        <xdr:cNvPr id="716" name="フローチャート: 判断 715">
          <a:extLst>
            <a:ext uri="{FF2B5EF4-FFF2-40B4-BE49-F238E27FC236}">
              <a16:creationId xmlns:a16="http://schemas.microsoft.com/office/drawing/2014/main" id="{A85C797D-FE6B-497D-8118-7BE00A188E83}"/>
            </a:ext>
          </a:extLst>
        </xdr:cNvPr>
        <xdr:cNvSpPr/>
      </xdr:nvSpPr>
      <xdr:spPr>
        <a:xfrm>
          <a:off x="21272500" y="1426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90170</xdr:rowOff>
    </xdr:from>
    <xdr:to>
      <xdr:col>107</xdr:col>
      <xdr:colOff>101600</xdr:colOff>
      <xdr:row>84</xdr:row>
      <xdr:rowOff>20320</xdr:rowOff>
    </xdr:to>
    <xdr:sp macro="" textlink="">
      <xdr:nvSpPr>
        <xdr:cNvPr id="717" name="フローチャート: 判断 716">
          <a:extLst>
            <a:ext uri="{FF2B5EF4-FFF2-40B4-BE49-F238E27FC236}">
              <a16:creationId xmlns:a16="http://schemas.microsoft.com/office/drawing/2014/main" id="{935E3F31-F074-4F20-A2E7-F9DD7B759996}"/>
            </a:ext>
          </a:extLst>
        </xdr:cNvPr>
        <xdr:cNvSpPr/>
      </xdr:nvSpPr>
      <xdr:spPr>
        <a:xfrm>
          <a:off x="20383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96701</xdr:rowOff>
    </xdr:from>
    <xdr:to>
      <xdr:col>102</xdr:col>
      <xdr:colOff>165100</xdr:colOff>
      <xdr:row>84</xdr:row>
      <xdr:rowOff>26851</xdr:rowOff>
    </xdr:to>
    <xdr:sp macro="" textlink="">
      <xdr:nvSpPr>
        <xdr:cNvPr id="718" name="フローチャート: 判断 717">
          <a:extLst>
            <a:ext uri="{FF2B5EF4-FFF2-40B4-BE49-F238E27FC236}">
              <a16:creationId xmlns:a16="http://schemas.microsoft.com/office/drawing/2014/main" id="{D82914B8-FA61-4A45-9C39-6B996E8604D2}"/>
            </a:ext>
          </a:extLst>
        </xdr:cNvPr>
        <xdr:cNvSpPr/>
      </xdr:nvSpPr>
      <xdr:spPr>
        <a:xfrm>
          <a:off x="19494500" y="1432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129358</xdr:rowOff>
    </xdr:from>
    <xdr:to>
      <xdr:col>98</xdr:col>
      <xdr:colOff>38100</xdr:colOff>
      <xdr:row>84</xdr:row>
      <xdr:rowOff>59508</xdr:rowOff>
    </xdr:to>
    <xdr:sp macro="" textlink="">
      <xdr:nvSpPr>
        <xdr:cNvPr id="719" name="フローチャート: 判断 718">
          <a:extLst>
            <a:ext uri="{FF2B5EF4-FFF2-40B4-BE49-F238E27FC236}">
              <a16:creationId xmlns:a16="http://schemas.microsoft.com/office/drawing/2014/main" id="{29607FC1-102F-4AB5-B22B-00B1475BB132}"/>
            </a:ext>
          </a:extLst>
        </xdr:cNvPr>
        <xdr:cNvSpPr/>
      </xdr:nvSpPr>
      <xdr:spPr>
        <a:xfrm>
          <a:off x="18605500" y="14359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2B71E316-CC2A-4F98-8F93-64CA19310928}"/>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1" name="テキスト ボックス 720">
          <a:extLst>
            <a:ext uri="{FF2B5EF4-FFF2-40B4-BE49-F238E27FC236}">
              <a16:creationId xmlns:a16="http://schemas.microsoft.com/office/drawing/2014/main" id="{7FB591F9-2EEA-48A6-BE5A-87527B3735E7}"/>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2" name="テキスト ボックス 721">
          <a:extLst>
            <a:ext uri="{FF2B5EF4-FFF2-40B4-BE49-F238E27FC236}">
              <a16:creationId xmlns:a16="http://schemas.microsoft.com/office/drawing/2014/main" id="{C9D6F74A-D359-42FC-8D88-3BF6CEADC05E}"/>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3" name="テキスト ボックス 722">
          <a:extLst>
            <a:ext uri="{FF2B5EF4-FFF2-40B4-BE49-F238E27FC236}">
              <a16:creationId xmlns:a16="http://schemas.microsoft.com/office/drawing/2014/main" id="{894BCB07-10BC-4C27-A8C6-AE703E935D2C}"/>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4" name="テキスト ボックス 723">
          <a:extLst>
            <a:ext uri="{FF2B5EF4-FFF2-40B4-BE49-F238E27FC236}">
              <a16:creationId xmlns:a16="http://schemas.microsoft.com/office/drawing/2014/main" id="{5903FC10-AD20-46C7-8AC8-99FD3BF039F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46082</xdr:rowOff>
    </xdr:from>
    <xdr:to>
      <xdr:col>116</xdr:col>
      <xdr:colOff>114300</xdr:colOff>
      <xdr:row>84</xdr:row>
      <xdr:rowOff>147682</xdr:rowOff>
    </xdr:to>
    <xdr:sp macro="" textlink="">
      <xdr:nvSpPr>
        <xdr:cNvPr id="725" name="楕円 724">
          <a:extLst>
            <a:ext uri="{FF2B5EF4-FFF2-40B4-BE49-F238E27FC236}">
              <a16:creationId xmlns:a16="http://schemas.microsoft.com/office/drawing/2014/main" id="{A3B9570D-6D06-4598-902C-E3B089E86CAF}"/>
            </a:ext>
          </a:extLst>
        </xdr:cNvPr>
        <xdr:cNvSpPr/>
      </xdr:nvSpPr>
      <xdr:spPr>
        <a:xfrm>
          <a:off x="22110700" y="1444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24509</xdr:rowOff>
    </xdr:from>
    <xdr:ext cx="469744" cy="259045"/>
    <xdr:sp macro="" textlink="">
      <xdr:nvSpPr>
        <xdr:cNvPr id="726" name="【消防施設】&#10;一人当たり面積該当値テキスト">
          <a:extLst>
            <a:ext uri="{FF2B5EF4-FFF2-40B4-BE49-F238E27FC236}">
              <a16:creationId xmlns:a16="http://schemas.microsoft.com/office/drawing/2014/main" id="{1865A1F7-3437-4A93-9023-2D6BE333B633}"/>
            </a:ext>
          </a:extLst>
        </xdr:cNvPr>
        <xdr:cNvSpPr txBox="1"/>
      </xdr:nvSpPr>
      <xdr:spPr>
        <a:xfrm>
          <a:off x="22199600" y="14426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55880</xdr:rowOff>
    </xdr:from>
    <xdr:to>
      <xdr:col>112</xdr:col>
      <xdr:colOff>38100</xdr:colOff>
      <xdr:row>84</xdr:row>
      <xdr:rowOff>157480</xdr:rowOff>
    </xdr:to>
    <xdr:sp macro="" textlink="">
      <xdr:nvSpPr>
        <xdr:cNvPr id="727" name="楕円 726">
          <a:extLst>
            <a:ext uri="{FF2B5EF4-FFF2-40B4-BE49-F238E27FC236}">
              <a16:creationId xmlns:a16="http://schemas.microsoft.com/office/drawing/2014/main" id="{2FCA2646-7642-4578-B736-8EAA39878950}"/>
            </a:ext>
          </a:extLst>
        </xdr:cNvPr>
        <xdr:cNvSpPr/>
      </xdr:nvSpPr>
      <xdr:spPr>
        <a:xfrm>
          <a:off x="212725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96882</xdr:rowOff>
    </xdr:from>
    <xdr:to>
      <xdr:col>116</xdr:col>
      <xdr:colOff>63500</xdr:colOff>
      <xdr:row>84</xdr:row>
      <xdr:rowOff>106680</xdr:rowOff>
    </xdr:to>
    <xdr:cxnSp macro="">
      <xdr:nvCxnSpPr>
        <xdr:cNvPr id="728" name="直線コネクタ 727">
          <a:extLst>
            <a:ext uri="{FF2B5EF4-FFF2-40B4-BE49-F238E27FC236}">
              <a16:creationId xmlns:a16="http://schemas.microsoft.com/office/drawing/2014/main" id="{CD5944B3-5FDD-4496-AD60-FD37614D7C5A}"/>
            </a:ext>
          </a:extLst>
        </xdr:cNvPr>
        <xdr:cNvCxnSpPr/>
      </xdr:nvCxnSpPr>
      <xdr:spPr>
        <a:xfrm flipV="1">
          <a:off x="21323300" y="14498682"/>
          <a:ext cx="8382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50981</xdr:rowOff>
    </xdr:from>
    <xdr:to>
      <xdr:col>107</xdr:col>
      <xdr:colOff>101600</xdr:colOff>
      <xdr:row>83</xdr:row>
      <xdr:rowOff>152581</xdr:rowOff>
    </xdr:to>
    <xdr:sp macro="" textlink="">
      <xdr:nvSpPr>
        <xdr:cNvPr id="729" name="楕円 728">
          <a:extLst>
            <a:ext uri="{FF2B5EF4-FFF2-40B4-BE49-F238E27FC236}">
              <a16:creationId xmlns:a16="http://schemas.microsoft.com/office/drawing/2014/main" id="{101EAAB6-751B-490E-9BC5-FFCFBD220C4A}"/>
            </a:ext>
          </a:extLst>
        </xdr:cNvPr>
        <xdr:cNvSpPr/>
      </xdr:nvSpPr>
      <xdr:spPr>
        <a:xfrm>
          <a:off x="20383500" y="1428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101781</xdr:rowOff>
    </xdr:from>
    <xdr:to>
      <xdr:col>111</xdr:col>
      <xdr:colOff>177800</xdr:colOff>
      <xdr:row>84</xdr:row>
      <xdr:rowOff>106680</xdr:rowOff>
    </xdr:to>
    <xdr:cxnSp macro="">
      <xdr:nvCxnSpPr>
        <xdr:cNvPr id="730" name="直線コネクタ 729">
          <a:extLst>
            <a:ext uri="{FF2B5EF4-FFF2-40B4-BE49-F238E27FC236}">
              <a16:creationId xmlns:a16="http://schemas.microsoft.com/office/drawing/2014/main" id="{058D3B38-2954-4652-AC76-4541076EB7FA}"/>
            </a:ext>
          </a:extLst>
        </xdr:cNvPr>
        <xdr:cNvCxnSpPr/>
      </xdr:nvCxnSpPr>
      <xdr:spPr>
        <a:xfrm>
          <a:off x="20434300" y="14332131"/>
          <a:ext cx="889000" cy="176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60779</xdr:rowOff>
    </xdr:from>
    <xdr:to>
      <xdr:col>102</xdr:col>
      <xdr:colOff>165100</xdr:colOff>
      <xdr:row>83</xdr:row>
      <xdr:rowOff>162379</xdr:rowOff>
    </xdr:to>
    <xdr:sp macro="" textlink="">
      <xdr:nvSpPr>
        <xdr:cNvPr id="731" name="楕円 730">
          <a:extLst>
            <a:ext uri="{FF2B5EF4-FFF2-40B4-BE49-F238E27FC236}">
              <a16:creationId xmlns:a16="http://schemas.microsoft.com/office/drawing/2014/main" id="{0C264BD8-B73D-4CE9-92B0-011E66A35E60}"/>
            </a:ext>
          </a:extLst>
        </xdr:cNvPr>
        <xdr:cNvSpPr/>
      </xdr:nvSpPr>
      <xdr:spPr>
        <a:xfrm>
          <a:off x="19494500" y="1429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101781</xdr:rowOff>
    </xdr:from>
    <xdr:to>
      <xdr:col>107</xdr:col>
      <xdr:colOff>50800</xdr:colOff>
      <xdr:row>83</xdr:row>
      <xdr:rowOff>111579</xdr:rowOff>
    </xdr:to>
    <xdr:cxnSp macro="">
      <xdr:nvCxnSpPr>
        <xdr:cNvPr id="732" name="直線コネクタ 731">
          <a:extLst>
            <a:ext uri="{FF2B5EF4-FFF2-40B4-BE49-F238E27FC236}">
              <a16:creationId xmlns:a16="http://schemas.microsoft.com/office/drawing/2014/main" id="{CAC4377E-A015-4257-8405-F525C0214CAB}"/>
            </a:ext>
          </a:extLst>
        </xdr:cNvPr>
        <xdr:cNvCxnSpPr/>
      </xdr:nvCxnSpPr>
      <xdr:spPr>
        <a:xfrm flipV="1">
          <a:off x="19545300" y="14332131"/>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70576</xdr:rowOff>
    </xdr:from>
    <xdr:to>
      <xdr:col>98</xdr:col>
      <xdr:colOff>38100</xdr:colOff>
      <xdr:row>84</xdr:row>
      <xdr:rowOff>726</xdr:rowOff>
    </xdr:to>
    <xdr:sp macro="" textlink="">
      <xdr:nvSpPr>
        <xdr:cNvPr id="733" name="楕円 732">
          <a:extLst>
            <a:ext uri="{FF2B5EF4-FFF2-40B4-BE49-F238E27FC236}">
              <a16:creationId xmlns:a16="http://schemas.microsoft.com/office/drawing/2014/main" id="{52C9A0AB-46CA-4714-AAB5-F45330E0EFAA}"/>
            </a:ext>
          </a:extLst>
        </xdr:cNvPr>
        <xdr:cNvSpPr/>
      </xdr:nvSpPr>
      <xdr:spPr>
        <a:xfrm>
          <a:off x="18605500" y="1430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111579</xdr:rowOff>
    </xdr:from>
    <xdr:to>
      <xdr:col>102</xdr:col>
      <xdr:colOff>114300</xdr:colOff>
      <xdr:row>83</xdr:row>
      <xdr:rowOff>121376</xdr:rowOff>
    </xdr:to>
    <xdr:cxnSp macro="">
      <xdr:nvCxnSpPr>
        <xdr:cNvPr id="734" name="直線コネクタ 733">
          <a:extLst>
            <a:ext uri="{FF2B5EF4-FFF2-40B4-BE49-F238E27FC236}">
              <a16:creationId xmlns:a16="http://schemas.microsoft.com/office/drawing/2014/main" id="{63683798-3634-499A-B43C-AEAE75EA7D73}"/>
            </a:ext>
          </a:extLst>
        </xdr:cNvPr>
        <xdr:cNvCxnSpPr/>
      </xdr:nvCxnSpPr>
      <xdr:spPr>
        <a:xfrm flipV="1">
          <a:off x="18656300" y="14341929"/>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149514</xdr:rowOff>
    </xdr:from>
    <xdr:ext cx="469744" cy="259045"/>
    <xdr:sp macro="" textlink="">
      <xdr:nvSpPr>
        <xdr:cNvPr id="735" name="n_1aveValue【消防施設】&#10;一人当たり面積">
          <a:extLst>
            <a:ext uri="{FF2B5EF4-FFF2-40B4-BE49-F238E27FC236}">
              <a16:creationId xmlns:a16="http://schemas.microsoft.com/office/drawing/2014/main" id="{EE608709-432A-446E-97F6-53058FBF5441}"/>
            </a:ext>
          </a:extLst>
        </xdr:cNvPr>
        <xdr:cNvSpPr txBox="1"/>
      </xdr:nvSpPr>
      <xdr:spPr>
        <a:xfrm>
          <a:off x="21075727" y="14036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11447</xdr:rowOff>
    </xdr:from>
    <xdr:ext cx="469744" cy="259045"/>
    <xdr:sp macro="" textlink="">
      <xdr:nvSpPr>
        <xdr:cNvPr id="736" name="n_2aveValue【消防施設】&#10;一人当たり面積">
          <a:extLst>
            <a:ext uri="{FF2B5EF4-FFF2-40B4-BE49-F238E27FC236}">
              <a16:creationId xmlns:a16="http://schemas.microsoft.com/office/drawing/2014/main" id="{5323A039-7BC8-4D0A-8395-90CFCDA8D972}"/>
            </a:ext>
          </a:extLst>
        </xdr:cNvPr>
        <xdr:cNvSpPr txBox="1"/>
      </xdr:nvSpPr>
      <xdr:spPr>
        <a:xfrm>
          <a:off x="20199427" y="1441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17978</xdr:rowOff>
    </xdr:from>
    <xdr:ext cx="469744" cy="259045"/>
    <xdr:sp macro="" textlink="">
      <xdr:nvSpPr>
        <xdr:cNvPr id="737" name="n_3aveValue【消防施設】&#10;一人当たり面積">
          <a:extLst>
            <a:ext uri="{FF2B5EF4-FFF2-40B4-BE49-F238E27FC236}">
              <a16:creationId xmlns:a16="http://schemas.microsoft.com/office/drawing/2014/main" id="{E24C15CD-D7EA-4123-BBD6-B7010A0174EC}"/>
            </a:ext>
          </a:extLst>
        </xdr:cNvPr>
        <xdr:cNvSpPr txBox="1"/>
      </xdr:nvSpPr>
      <xdr:spPr>
        <a:xfrm>
          <a:off x="19310427" y="14419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50635</xdr:rowOff>
    </xdr:from>
    <xdr:ext cx="469744" cy="259045"/>
    <xdr:sp macro="" textlink="">
      <xdr:nvSpPr>
        <xdr:cNvPr id="738" name="n_4aveValue【消防施設】&#10;一人当たり面積">
          <a:extLst>
            <a:ext uri="{FF2B5EF4-FFF2-40B4-BE49-F238E27FC236}">
              <a16:creationId xmlns:a16="http://schemas.microsoft.com/office/drawing/2014/main" id="{7B307DEE-E8F6-4116-AF7B-032052493216}"/>
            </a:ext>
          </a:extLst>
        </xdr:cNvPr>
        <xdr:cNvSpPr txBox="1"/>
      </xdr:nvSpPr>
      <xdr:spPr>
        <a:xfrm>
          <a:off x="18421427" y="14452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148607</xdr:rowOff>
    </xdr:from>
    <xdr:ext cx="469744" cy="259045"/>
    <xdr:sp macro="" textlink="">
      <xdr:nvSpPr>
        <xdr:cNvPr id="739" name="n_1mainValue【消防施設】&#10;一人当たり面積">
          <a:extLst>
            <a:ext uri="{FF2B5EF4-FFF2-40B4-BE49-F238E27FC236}">
              <a16:creationId xmlns:a16="http://schemas.microsoft.com/office/drawing/2014/main" id="{2785E9E4-E2B0-487A-A513-E06509DAECA3}"/>
            </a:ext>
          </a:extLst>
        </xdr:cNvPr>
        <xdr:cNvSpPr txBox="1"/>
      </xdr:nvSpPr>
      <xdr:spPr>
        <a:xfrm>
          <a:off x="21075727" y="1455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169108</xdr:rowOff>
    </xdr:from>
    <xdr:ext cx="469744" cy="259045"/>
    <xdr:sp macro="" textlink="">
      <xdr:nvSpPr>
        <xdr:cNvPr id="740" name="n_2mainValue【消防施設】&#10;一人当たり面積">
          <a:extLst>
            <a:ext uri="{FF2B5EF4-FFF2-40B4-BE49-F238E27FC236}">
              <a16:creationId xmlns:a16="http://schemas.microsoft.com/office/drawing/2014/main" id="{EDAB5E2E-274B-41CC-8F8E-319AC1217753}"/>
            </a:ext>
          </a:extLst>
        </xdr:cNvPr>
        <xdr:cNvSpPr txBox="1"/>
      </xdr:nvSpPr>
      <xdr:spPr>
        <a:xfrm>
          <a:off x="20199427" y="14056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7456</xdr:rowOff>
    </xdr:from>
    <xdr:ext cx="469744" cy="259045"/>
    <xdr:sp macro="" textlink="">
      <xdr:nvSpPr>
        <xdr:cNvPr id="741" name="n_3mainValue【消防施設】&#10;一人当たり面積">
          <a:extLst>
            <a:ext uri="{FF2B5EF4-FFF2-40B4-BE49-F238E27FC236}">
              <a16:creationId xmlns:a16="http://schemas.microsoft.com/office/drawing/2014/main" id="{87CE5B23-DDCF-4168-BFB1-9C918DBFD189}"/>
            </a:ext>
          </a:extLst>
        </xdr:cNvPr>
        <xdr:cNvSpPr txBox="1"/>
      </xdr:nvSpPr>
      <xdr:spPr>
        <a:xfrm>
          <a:off x="19310427" y="14066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17253</xdr:rowOff>
    </xdr:from>
    <xdr:ext cx="469744" cy="259045"/>
    <xdr:sp macro="" textlink="">
      <xdr:nvSpPr>
        <xdr:cNvPr id="742" name="n_4mainValue【消防施設】&#10;一人当たり面積">
          <a:extLst>
            <a:ext uri="{FF2B5EF4-FFF2-40B4-BE49-F238E27FC236}">
              <a16:creationId xmlns:a16="http://schemas.microsoft.com/office/drawing/2014/main" id="{CF265F3D-7AEC-436B-82E2-D7DCCDC48F25}"/>
            </a:ext>
          </a:extLst>
        </xdr:cNvPr>
        <xdr:cNvSpPr txBox="1"/>
      </xdr:nvSpPr>
      <xdr:spPr>
        <a:xfrm>
          <a:off x="18421427" y="14076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3" name="正方形/長方形 742">
          <a:extLst>
            <a:ext uri="{FF2B5EF4-FFF2-40B4-BE49-F238E27FC236}">
              <a16:creationId xmlns:a16="http://schemas.microsoft.com/office/drawing/2014/main" id="{CF1EF649-B571-4F16-85A8-A5068A5DFABA}"/>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4" name="正方形/長方形 743">
          <a:extLst>
            <a:ext uri="{FF2B5EF4-FFF2-40B4-BE49-F238E27FC236}">
              <a16:creationId xmlns:a16="http://schemas.microsoft.com/office/drawing/2014/main" id="{814595B6-CE62-49FB-9160-A54336123F96}"/>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5" name="正方形/長方形 744">
          <a:extLst>
            <a:ext uri="{FF2B5EF4-FFF2-40B4-BE49-F238E27FC236}">
              <a16:creationId xmlns:a16="http://schemas.microsoft.com/office/drawing/2014/main" id="{2ADFA553-C1F5-4EB3-BCB1-4DC99DB368A6}"/>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6" name="正方形/長方形 745">
          <a:extLst>
            <a:ext uri="{FF2B5EF4-FFF2-40B4-BE49-F238E27FC236}">
              <a16:creationId xmlns:a16="http://schemas.microsoft.com/office/drawing/2014/main" id="{67D75384-E7A0-4CD3-8B1E-4B110C81E33E}"/>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7" name="正方形/長方形 746">
          <a:extLst>
            <a:ext uri="{FF2B5EF4-FFF2-40B4-BE49-F238E27FC236}">
              <a16:creationId xmlns:a16="http://schemas.microsoft.com/office/drawing/2014/main" id="{EF029EA5-9E64-438F-A7A7-555094538638}"/>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8" name="正方形/長方形 747">
          <a:extLst>
            <a:ext uri="{FF2B5EF4-FFF2-40B4-BE49-F238E27FC236}">
              <a16:creationId xmlns:a16="http://schemas.microsoft.com/office/drawing/2014/main" id="{C0C3B3C4-FB18-46F7-BAEE-8B4BA0EC45FE}"/>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9" name="正方形/長方形 748">
          <a:extLst>
            <a:ext uri="{FF2B5EF4-FFF2-40B4-BE49-F238E27FC236}">
              <a16:creationId xmlns:a16="http://schemas.microsoft.com/office/drawing/2014/main" id="{A452C4D3-97B3-4D53-8F1F-FE8ECFF6D4A9}"/>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0" name="正方形/長方形 749">
          <a:extLst>
            <a:ext uri="{FF2B5EF4-FFF2-40B4-BE49-F238E27FC236}">
              <a16:creationId xmlns:a16="http://schemas.microsoft.com/office/drawing/2014/main" id="{A2FDCDBA-E562-415E-9C43-B4365C0D8495}"/>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1" name="テキスト ボックス 750">
          <a:extLst>
            <a:ext uri="{FF2B5EF4-FFF2-40B4-BE49-F238E27FC236}">
              <a16:creationId xmlns:a16="http://schemas.microsoft.com/office/drawing/2014/main" id="{034E9BEF-4BF0-4FDE-A7E8-616730D547E3}"/>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2" name="直線コネクタ 751">
          <a:extLst>
            <a:ext uri="{FF2B5EF4-FFF2-40B4-BE49-F238E27FC236}">
              <a16:creationId xmlns:a16="http://schemas.microsoft.com/office/drawing/2014/main" id="{357162FA-8AAB-4FFC-A552-E2654FF8747E}"/>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3" name="テキスト ボックス 752">
          <a:extLst>
            <a:ext uri="{FF2B5EF4-FFF2-40B4-BE49-F238E27FC236}">
              <a16:creationId xmlns:a16="http://schemas.microsoft.com/office/drawing/2014/main" id="{D84D80E9-664C-415D-B2F1-6B808C133284}"/>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54" name="直線コネクタ 753">
          <a:extLst>
            <a:ext uri="{FF2B5EF4-FFF2-40B4-BE49-F238E27FC236}">
              <a16:creationId xmlns:a16="http://schemas.microsoft.com/office/drawing/2014/main" id="{C32FBF63-696E-4989-A79D-00F344B9BF45}"/>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55" name="テキスト ボックス 754">
          <a:extLst>
            <a:ext uri="{FF2B5EF4-FFF2-40B4-BE49-F238E27FC236}">
              <a16:creationId xmlns:a16="http://schemas.microsoft.com/office/drawing/2014/main" id="{DBC44AE5-BF00-48BC-9584-F9780EE6BF9D}"/>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6" name="直線コネクタ 755">
          <a:extLst>
            <a:ext uri="{FF2B5EF4-FFF2-40B4-BE49-F238E27FC236}">
              <a16:creationId xmlns:a16="http://schemas.microsoft.com/office/drawing/2014/main" id="{7D151206-1006-4493-9D95-00B05752547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7" name="テキスト ボックス 756">
          <a:extLst>
            <a:ext uri="{FF2B5EF4-FFF2-40B4-BE49-F238E27FC236}">
              <a16:creationId xmlns:a16="http://schemas.microsoft.com/office/drawing/2014/main" id="{20973A6F-4793-403E-A23C-EB3D053C2C69}"/>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8" name="直線コネクタ 757">
          <a:extLst>
            <a:ext uri="{FF2B5EF4-FFF2-40B4-BE49-F238E27FC236}">
              <a16:creationId xmlns:a16="http://schemas.microsoft.com/office/drawing/2014/main" id="{8BE2F3AE-DCBE-4103-8193-D6C6E698D495}"/>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9" name="テキスト ボックス 758">
          <a:extLst>
            <a:ext uri="{FF2B5EF4-FFF2-40B4-BE49-F238E27FC236}">
              <a16:creationId xmlns:a16="http://schemas.microsoft.com/office/drawing/2014/main" id="{DD6CA845-82CD-482A-AD34-5CB93C5DA732}"/>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60" name="直線コネクタ 759">
          <a:extLst>
            <a:ext uri="{FF2B5EF4-FFF2-40B4-BE49-F238E27FC236}">
              <a16:creationId xmlns:a16="http://schemas.microsoft.com/office/drawing/2014/main" id="{A12AFDEE-359C-4A11-AB62-36486603CF8C}"/>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61" name="テキスト ボックス 760">
          <a:extLst>
            <a:ext uri="{FF2B5EF4-FFF2-40B4-BE49-F238E27FC236}">
              <a16:creationId xmlns:a16="http://schemas.microsoft.com/office/drawing/2014/main" id="{9FB7ED41-92B9-42A0-8C29-5C35DBD34B61}"/>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62" name="直線コネクタ 761">
          <a:extLst>
            <a:ext uri="{FF2B5EF4-FFF2-40B4-BE49-F238E27FC236}">
              <a16:creationId xmlns:a16="http://schemas.microsoft.com/office/drawing/2014/main" id="{DFE61CEF-AE2B-4637-8651-6ED8A7180203}"/>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63" name="テキスト ボックス 762">
          <a:extLst>
            <a:ext uri="{FF2B5EF4-FFF2-40B4-BE49-F238E27FC236}">
              <a16:creationId xmlns:a16="http://schemas.microsoft.com/office/drawing/2014/main" id="{F5299888-E100-4AD1-B334-DB57C45A2B36}"/>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4" name="直線コネクタ 763">
          <a:extLst>
            <a:ext uri="{FF2B5EF4-FFF2-40B4-BE49-F238E27FC236}">
              <a16:creationId xmlns:a16="http://schemas.microsoft.com/office/drawing/2014/main" id="{2AE8CBA2-0F4A-4D6A-8FB7-9B8E2FF9FECB}"/>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65" name="テキスト ボックス 764">
          <a:extLst>
            <a:ext uri="{FF2B5EF4-FFF2-40B4-BE49-F238E27FC236}">
              <a16:creationId xmlns:a16="http://schemas.microsoft.com/office/drawing/2014/main" id="{0016825E-5FF1-4613-BBB6-5D9E4D48B379}"/>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6" name="【庁舎】&#10;有形固定資産減価償却率グラフ枠">
          <a:extLst>
            <a:ext uri="{FF2B5EF4-FFF2-40B4-BE49-F238E27FC236}">
              <a16:creationId xmlns:a16="http://schemas.microsoft.com/office/drawing/2014/main" id="{72278493-62FA-4A38-B738-7DEAFD50D503}"/>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26670</xdr:rowOff>
    </xdr:from>
    <xdr:to>
      <xdr:col>85</xdr:col>
      <xdr:colOff>126364</xdr:colOff>
      <xdr:row>108</xdr:row>
      <xdr:rowOff>146686</xdr:rowOff>
    </xdr:to>
    <xdr:cxnSp macro="">
      <xdr:nvCxnSpPr>
        <xdr:cNvPr id="767" name="直線コネクタ 766">
          <a:extLst>
            <a:ext uri="{FF2B5EF4-FFF2-40B4-BE49-F238E27FC236}">
              <a16:creationId xmlns:a16="http://schemas.microsoft.com/office/drawing/2014/main" id="{52AE300A-5B1B-469E-BBBF-78420841709F}"/>
            </a:ext>
          </a:extLst>
        </xdr:cNvPr>
        <xdr:cNvCxnSpPr/>
      </xdr:nvCxnSpPr>
      <xdr:spPr>
        <a:xfrm flipV="1">
          <a:off x="16318864" y="17171670"/>
          <a:ext cx="0" cy="1491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150513</xdr:rowOff>
    </xdr:from>
    <xdr:ext cx="405111" cy="259045"/>
    <xdr:sp macro="" textlink="">
      <xdr:nvSpPr>
        <xdr:cNvPr id="768" name="【庁舎】&#10;有形固定資産減価償却率最小値テキスト">
          <a:extLst>
            <a:ext uri="{FF2B5EF4-FFF2-40B4-BE49-F238E27FC236}">
              <a16:creationId xmlns:a16="http://schemas.microsoft.com/office/drawing/2014/main" id="{D06DB851-8828-471D-89B3-6729D565BD7D}"/>
            </a:ext>
          </a:extLst>
        </xdr:cNvPr>
        <xdr:cNvSpPr txBox="1"/>
      </xdr:nvSpPr>
      <xdr:spPr>
        <a:xfrm>
          <a:off x="16357600" y="1866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146686</xdr:rowOff>
    </xdr:from>
    <xdr:to>
      <xdr:col>86</xdr:col>
      <xdr:colOff>25400</xdr:colOff>
      <xdr:row>108</xdr:row>
      <xdr:rowOff>146686</xdr:rowOff>
    </xdr:to>
    <xdr:cxnSp macro="">
      <xdr:nvCxnSpPr>
        <xdr:cNvPr id="769" name="直線コネクタ 768">
          <a:extLst>
            <a:ext uri="{FF2B5EF4-FFF2-40B4-BE49-F238E27FC236}">
              <a16:creationId xmlns:a16="http://schemas.microsoft.com/office/drawing/2014/main" id="{8C12D77D-DC73-466A-8CEE-76452E0C1B08}"/>
            </a:ext>
          </a:extLst>
        </xdr:cNvPr>
        <xdr:cNvCxnSpPr/>
      </xdr:nvCxnSpPr>
      <xdr:spPr>
        <a:xfrm>
          <a:off x="16230600" y="1866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144797</xdr:rowOff>
    </xdr:from>
    <xdr:ext cx="405111" cy="259045"/>
    <xdr:sp macro="" textlink="">
      <xdr:nvSpPr>
        <xdr:cNvPr id="770" name="【庁舎】&#10;有形固定資産減価償却率最大値テキスト">
          <a:extLst>
            <a:ext uri="{FF2B5EF4-FFF2-40B4-BE49-F238E27FC236}">
              <a16:creationId xmlns:a16="http://schemas.microsoft.com/office/drawing/2014/main" id="{4748E926-C977-4479-B484-A1FA751F268B}"/>
            </a:ext>
          </a:extLst>
        </xdr:cNvPr>
        <xdr:cNvSpPr txBox="1"/>
      </xdr:nvSpPr>
      <xdr:spPr>
        <a:xfrm>
          <a:off x="16357600" y="1694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26670</xdr:rowOff>
    </xdr:from>
    <xdr:to>
      <xdr:col>86</xdr:col>
      <xdr:colOff>25400</xdr:colOff>
      <xdr:row>100</xdr:row>
      <xdr:rowOff>26670</xdr:rowOff>
    </xdr:to>
    <xdr:cxnSp macro="">
      <xdr:nvCxnSpPr>
        <xdr:cNvPr id="771" name="直線コネクタ 770">
          <a:extLst>
            <a:ext uri="{FF2B5EF4-FFF2-40B4-BE49-F238E27FC236}">
              <a16:creationId xmlns:a16="http://schemas.microsoft.com/office/drawing/2014/main" id="{F1202607-051D-4E53-AD25-D4E30541BC66}"/>
            </a:ext>
          </a:extLst>
        </xdr:cNvPr>
        <xdr:cNvCxnSpPr/>
      </xdr:nvCxnSpPr>
      <xdr:spPr>
        <a:xfrm>
          <a:off x="16230600" y="1717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76852</xdr:rowOff>
    </xdr:from>
    <xdr:ext cx="405111" cy="259045"/>
    <xdr:sp macro="" textlink="">
      <xdr:nvSpPr>
        <xdr:cNvPr id="772" name="【庁舎】&#10;有形固定資産減価償却率平均値テキスト">
          <a:extLst>
            <a:ext uri="{FF2B5EF4-FFF2-40B4-BE49-F238E27FC236}">
              <a16:creationId xmlns:a16="http://schemas.microsoft.com/office/drawing/2014/main" id="{0A4E9870-DB1F-4209-A6B2-617EF0E160A1}"/>
            </a:ext>
          </a:extLst>
        </xdr:cNvPr>
        <xdr:cNvSpPr txBox="1"/>
      </xdr:nvSpPr>
      <xdr:spPr>
        <a:xfrm>
          <a:off x="16357600" y="17736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53975</xdr:rowOff>
    </xdr:from>
    <xdr:to>
      <xdr:col>85</xdr:col>
      <xdr:colOff>177800</xdr:colOff>
      <xdr:row>104</xdr:row>
      <xdr:rowOff>155575</xdr:rowOff>
    </xdr:to>
    <xdr:sp macro="" textlink="">
      <xdr:nvSpPr>
        <xdr:cNvPr id="773" name="フローチャート: 判断 772">
          <a:extLst>
            <a:ext uri="{FF2B5EF4-FFF2-40B4-BE49-F238E27FC236}">
              <a16:creationId xmlns:a16="http://schemas.microsoft.com/office/drawing/2014/main" id="{09695AAB-4839-47A7-BEFF-1D76E58E8739}"/>
            </a:ext>
          </a:extLst>
        </xdr:cNvPr>
        <xdr:cNvSpPr/>
      </xdr:nvSpPr>
      <xdr:spPr>
        <a:xfrm>
          <a:off x="16268700" y="1788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132080</xdr:rowOff>
    </xdr:from>
    <xdr:to>
      <xdr:col>81</xdr:col>
      <xdr:colOff>101600</xdr:colOff>
      <xdr:row>104</xdr:row>
      <xdr:rowOff>62230</xdr:rowOff>
    </xdr:to>
    <xdr:sp macro="" textlink="">
      <xdr:nvSpPr>
        <xdr:cNvPr id="774" name="フローチャート: 判断 773">
          <a:extLst>
            <a:ext uri="{FF2B5EF4-FFF2-40B4-BE49-F238E27FC236}">
              <a16:creationId xmlns:a16="http://schemas.microsoft.com/office/drawing/2014/main" id="{2CAB45EC-B315-44AF-97F2-74A348C2A189}"/>
            </a:ext>
          </a:extLst>
        </xdr:cNvPr>
        <xdr:cNvSpPr/>
      </xdr:nvSpPr>
      <xdr:spPr>
        <a:xfrm>
          <a:off x="15430500" y="1779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21589</xdr:rowOff>
    </xdr:from>
    <xdr:to>
      <xdr:col>76</xdr:col>
      <xdr:colOff>165100</xdr:colOff>
      <xdr:row>104</xdr:row>
      <xdr:rowOff>123189</xdr:rowOff>
    </xdr:to>
    <xdr:sp macro="" textlink="">
      <xdr:nvSpPr>
        <xdr:cNvPr id="775" name="フローチャート: 判断 774">
          <a:extLst>
            <a:ext uri="{FF2B5EF4-FFF2-40B4-BE49-F238E27FC236}">
              <a16:creationId xmlns:a16="http://schemas.microsoft.com/office/drawing/2014/main" id="{8691FB07-53B2-4A15-B869-7E729AA0BDBA}"/>
            </a:ext>
          </a:extLst>
        </xdr:cNvPr>
        <xdr:cNvSpPr/>
      </xdr:nvSpPr>
      <xdr:spPr>
        <a:xfrm>
          <a:off x="14541500" y="17852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15875</xdr:rowOff>
    </xdr:from>
    <xdr:to>
      <xdr:col>72</xdr:col>
      <xdr:colOff>38100</xdr:colOff>
      <xdr:row>104</xdr:row>
      <xdr:rowOff>117475</xdr:rowOff>
    </xdr:to>
    <xdr:sp macro="" textlink="">
      <xdr:nvSpPr>
        <xdr:cNvPr id="776" name="フローチャート: 判断 775">
          <a:extLst>
            <a:ext uri="{FF2B5EF4-FFF2-40B4-BE49-F238E27FC236}">
              <a16:creationId xmlns:a16="http://schemas.microsoft.com/office/drawing/2014/main" id="{DE110217-E4C6-4AB6-B162-E1F596404881}"/>
            </a:ext>
          </a:extLst>
        </xdr:cNvPr>
        <xdr:cNvSpPr/>
      </xdr:nvSpPr>
      <xdr:spPr>
        <a:xfrm>
          <a:off x="13652500" y="1784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2539</xdr:rowOff>
    </xdr:from>
    <xdr:to>
      <xdr:col>67</xdr:col>
      <xdr:colOff>101600</xdr:colOff>
      <xdr:row>104</xdr:row>
      <xdr:rowOff>104139</xdr:rowOff>
    </xdr:to>
    <xdr:sp macro="" textlink="">
      <xdr:nvSpPr>
        <xdr:cNvPr id="777" name="フローチャート: 判断 776">
          <a:extLst>
            <a:ext uri="{FF2B5EF4-FFF2-40B4-BE49-F238E27FC236}">
              <a16:creationId xmlns:a16="http://schemas.microsoft.com/office/drawing/2014/main" id="{C40D7125-CBEC-48D8-B608-8156EB66E242}"/>
            </a:ext>
          </a:extLst>
        </xdr:cNvPr>
        <xdr:cNvSpPr/>
      </xdr:nvSpPr>
      <xdr:spPr>
        <a:xfrm>
          <a:off x="12763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5723FE81-5DDD-4698-A47B-966CED86078C}"/>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9" name="テキスト ボックス 778">
          <a:extLst>
            <a:ext uri="{FF2B5EF4-FFF2-40B4-BE49-F238E27FC236}">
              <a16:creationId xmlns:a16="http://schemas.microsoft.com/office/drawing/2014/main" id="{B2050D7F-D6A3-44B6-98EE-EBCAB2F4880C}"/>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80" name="テキスト ボックス 779">
          <a:extLst>
            <a:ext uri="{FF2B5EF4-FFF2-40B4-BE49-F238E27FC236}">
              <a16:creationId xmlns:a16="http://schemas.microsoft.com/office/drawing/2014/main" id="{AE9F567E-000C-4ECD-B069-C5CF40AB48F4}"/>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1" name="テキスト ボックス 780">
          <a:extLst>
            <a:ext uri="{FF2B5EF4-FFF2-40B4-BE49-F238E27FC236}">
              <a16:creationId xmlns:a16="http://schemas.microsoft.com/office/drawing/2014/main" id="{8BBF8570-475A-4A45-8A05-BB75DEC2E8DE}"/>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2" name="テキスト ボックス 781">
          <a:extLst>
            <a:ext uri="{FF2B5EF4-FFF2-40B4-BE49-F238E27FC236}">
              <a16:creationId xmlns:a16="http://schemas.microsoft.com/office/drawing/2014/main" id="{C70E451B-C7BF-4530-BD8A-6F659904BE5C}"/>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158750</xdr:rowOff>
    </xdr:from>
    <xdr:to>
      <xdr:col>85</xdr:col>
      <xdr:colOff>177800</xdr:colOff>
      <xdr:row>108</xdr:row>
      <xdr:rowOff>88900</xdr:rowOff>
    </xdr:to>
    <xdr:sp macro="" textlink="">
      <xdr:nvSpPr>
        <xdr:cNvPr id="783" name="楕円 782">
          <a:extLst>
            <a:ext uri="{FF2B5EF4-FFF2-40B4-BE49-F238E27FC236}">
              <a16:creationId xmlns:a16="http://schemas.microsoft.com/office/drawing/2014/main" id="{897445C1-AC7F-4374-8D68-E1FE7D94245C}"/>
            </a:ext>
          </a:extLst>
        </xdr:cNvPr>
        <xdr:cNvSpPr/>
      </xdr:nvSpPr>
      <xdr:spPr>
        <a:xfrm>
          <a:off x="16268700" y="1850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73677</xdr:rowOff>
    </xdr:from>
    <xdr:ext cx="405111" cy="259045"/>
    <xdr:sp macro="" textlink="">
      <xdr:nvSpPr>
        <xdr:cNvPr id="784" name="【庁舎】&#10;有形固定資産減価償却率該当値テキスト">
          <a:extLst>
            <a:ext uri="{FF2B5EF4-FFF2-40B4-BE49-F238E27FC236}">
              <a16:creationId xmlns:a16="http://schemas.microsoft.com/office/drawing/2014/main" id="{5454A11B-D0B5-4721-878D-73279ED49F07}"/>
            </a:ext>
          </a:extLst>
        </xdr:cNvPr>
        <xdr:cNvSpPr txBox="1"/>
      </xdr:nvSpPr>
      <xdr:spPr>
        <a:xfrm>
          <a:off x="16357600" y="18418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120650</xdr:rowOff>
    </xdr:from>
    <xdr:to>
      <xdr:col>81</xdr:col>
      <xdr:colOff>101600</xdr:colOff>
      <xdr:row>108</xdr:row>
      <xdr:rowOff>50800</xdr:rowOff>
    </xdr:to>
    <xdr:sp macro="" textlink="">
      <xdr:nvSpPr>
        <xdr:cNvPr id="785" name="楕円 784">
          <a:extLst>
            <a:ext uri="{FF2B5EF4-FFF2-40B4-BE49-F238E27FC236}">
              <a16:creationId xmlns:a16="http://schemas.microsoft.com/office/drawing/2014/main" id="{790ADD34-3126-4183-B161-9F120889204C}"/>
            </a:ext>
          </a:extLst>
        </xdr:cNvPr>
        <xdr:cNvSpPr/>
      </xdr:nvSpPr>
      <xdr:spPr>
        <a:xfrm>
          <a:off x="15430500" y="1846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0</xdr:rowOff>
    </xdr:from>
    <xdr:to>
      <xdr:col>85</xdr:col>
      <xdr:colOff>127000</xdr:colOff>
      <xdr:row>108</xdr:row>
      <xdr:rowOff>38100</xdr:rowOff>
    </xdr:to>
    <xdr:cxnSp macro="">
      <xdr:nvCxnSpPr>
        <xdr:cNvPr id="786" name="直線コネクタ 785">
          <a:extLst>
            <a:ext uri="{FF2B5EF4-FFF2-40B4-BE49-F238E27FC236}">
              <a16:creationId xmlns:a16="http://schemas.microsoft.com/office/drawing/2014/main" id="{E4146884-F101-4A1D-A75E-429D232AAF77}"/>
            </a:ext>
          </a:extLst>
        </xdr:cNvPr>
        <xdr:cNvCxnSpPr/>
      </xdr:nvCxnSpPr>
      <xdr:spPr>
        <a:xfrm>
          <a:off x="15481300" y="185166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82550</xdr:rowOff>
    </xdr:from>
    <xdr:to>
      <xdr:col>76</xdr:col>
      <xdr:colOff>165100</xdr:colOff>
      <xdr:row>108</xdr:row>
      <xdr:rowOff>12700</xdr:rowOff>
    </xdr:to>
    <xdr:sp macro="" textlink="">
      <xdr:nvSpPr>
        <xdr:cNvPr id="787" name="楕円 786">
          <a:extLst>
            <a:ext uri="{FF2B5EF4-FFF2-40B4-BE49-F238E27FC236}">
              <a16:creationId xmlns:a16="http://schemas.microsoft.com/office/drawing/2014/main" id="{79916978-D30C-4F32-B291-0742A1E95F54}"/>
            </a:ext>
          </a:extLst>
        </xdr:cNvPr>
        <xdr:cNvSpPr/>
      </xdr:nvSpPr>
      <xdr:spPr>
        <a:xfrm>
          <a:off x="14541500" y="1842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133350</xdr:rowOff>
    </xdr:from>
    <xdr:to>
      <xdr:col>81</xdr:col>
      <xdr:colOff>50800</xdr:colOff>
      <xdr:row>108</xdr:row>
      <xdr:rowOff>0</xdr:rowOff>
    </xdr:to>
    <xdr:cxnSp macro="">
      <xdr:nvCxnSpPr>
        <xdr:cNvPr id="788" name="直線コネクタ 787">
          <a:extLst>
            <a:ext uri="{FF2B5EF4-FFF2-40B4-BE49-F238E27FC236}">
              <a16:creationId xmlns:a16="http://schemas.microsoft.com/office/drawing/2014/main" id="{1AA9C464-68F1-4C6C-990D-1E89470D7299}"/>
            </a:ext>
          </a:extLst>
        </xdr:cNvPr>
        <xdr:cNvCxnSpPr/>
      </xdr:nvCxnSpPr>
      <xdr:spPr>
        <a:xfrm>
          <a:off x="14592300" y="18478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44450</xdr:rowOff>
    </xdr:from>
    <xdr:to>
      <xdr:col>72</xdr:col>
      <xdr:colOff>38100</xdr:colOff>
      <xdr:row>107</xdr:row>
      <xdr:rowOff>146050</xdr:rowOff>
    </xdr:to>
    <xdr:sp macro="" textlink="">
      <xdr:nvSpPr>
        <xdr:cNvPr id="789" name="楕円 788">
          <a:extLst>
            <a:ext uri="{FF2B5EF4-FFF2-40B4-BE49-F238E27FC236}">
              <a16:creationId xmlns:a16="http://schemas.microsoft.com/office/drawing/2014/main" id="{A5F8AF28-C599-4E5A-AC70-19343990FFB9}"/>
            </a:ext>
          </a:extLst>
        </xdr:cNvPr>
        <xdr:cNvSpPr/>
      </xdr:nvSpPr>
      <xdr:spPr>
        <a:xfrm>
          <a:off x="13652500" y="1838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95250</xdr:rowOff>
    </xdr:from>
    <xdr:to>
      <xdr:col>76</xdr:col>
      <xdr:colOff>114300</xdr:colOff>
      <xdr:row>107</xdr:row>
      <xdr:rowOff>133350</xdr:rowOff>
    </xdr:to>
    <xdr:cxnSp macro="">
      <xdr:nvCxnSpPr>
        <xdr:cNvPr id="790" name="直線コネクタ 789">
          <a:extLst>
            <a:ext uri="{FF2B5EF4-FFF2-40B4-BE49-F238E27FC236}">
              <a16:creationId xmlns:a16="http://schemas.microsoft.com/office/drawing/2014/main" id="{DF6D3497-569B-49AF-B156-0AA40AA9C32B}"/>
            </a:ext>
          </a:extLst>
        </xdr:cNvPr>
        <xdr:cNvCxnSpPr/>
      </xdr:nvCxnSpPr>
      <xdr:spPr>
        <a:xfrm>
          <a:off x="13703300" y="18440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6350</xdr:rowOff>
    </xdr:from>
    <xdr:to>
      <xdr:col>67</xdr:col>
      <xdr:colOff>101600</xdr:colOff>
      <xdr:row>107</xdr:row>
      <xdr:rowOff>107950</xdr:rowOff>
    </xdr:to>
    <xdr:sp macro="" textlink="">
      <xdr:nvSpPr>
        <xdr:cNvPr id="791" name="楕円 790">
          <a:extLst>
            <a:ext uri="{FF2B5EF4-FFF2-40B4-BE49-F238E27FC236}">
              <a16:creationId xmlns:a16="http://schemas.microsoft.com/office/drawing/2014/main" id="{580D0840-B5A8-4AB2-B286-8D1D2B0A6DA8}"/>
            </a:ext>
          </a:extLst>
        </xdr:cNvPr>
        <xdr:cNvSpPr/>
      </xdr:nvSpPr>
      <xdr:spPr>
        <a:xfrm>
          <a:off x="12763500" y="1835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57150</xdr:rowOff>
    </xdr:from>
    <xdr:to>
      <xdr:col>71</xdr:col>
      <xdr:colOff>177800</xdr:colOff>
      <xdr:row>107</xdr:row>
      <xdr:rowOff>95250</xdr:rowOff>
    </xdr:to>
    <xdr:cxnSp macro="">
      <xdr:nvCxnSpPr>
        <xdr:cNvPr id="792" name="直線コネクタ 791">
          <a:extLst>
            <a:ext uri="{FF2B5EF4-FFF2-40B4-BE49-F238E27FC236}">
              <a16:creationId xmlns:a16="http://schemas.microsoft.com/office/drawing/2014/main" id="{433DE0E1-EAD2-4746-94ED-7CA36AACEEB8}"/>
            </a:ext>
          </a:extLst>
        </xdr:cNvPr>
        <xdr:cNvCxnSpPr/>
      </xdr:nvCxnSpPr>
      <xdr:spPr>
        <a:xfrm>
          <a:off x="12814300" y="18402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78757</xdr:rowOff>
    </xdr:from>
    <xdr:ext cx="405111" cy="259045"/>
    <xdr:sp macro="" textlink="">
      <xdr:nvSpPr>
        <xdr:cNvPr id="793" name="n_1aveValue【庁舎】&#10;有形固定資産減価償却率">
          <a:extLst>
            <a:ext uri="{FF2B5EF4-FFF2-40B4-BE49-F238E27FC236}">
              <a16:creationId xmlns:a16="http://schemas.microsoft.com/office/drawing/2014/main" id="{3D219F76-A40C-4BD5-B02B-44822722C5ED}"/>
            </a:ext>
          </a:extLst>
        </xdr:cNvPr>
        <xdr:cNvSpPr txBox="1"/>
      </xdr:nvSpPr>
      <xdr:spPr>
        <a:xfrm>
          <a:off x="15266044" y="1756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139716</xdr:rowOff>
    </xdr:from>
    <xdr:ext cx="405111" cy="259045"/>
    <xdr:sp macro="" textlink="">
      <xdr:nvSpPr>
        <xdr:cNvPr id="794" name="n_2aveValue【庁舎】&#10;有形固定資産減価償却率">
          <a:extLst>
            <a:ext uri="{FF2B5EF4-FFF2-40B4-BE49-F238E27FC236}">
              <a16:creationId xmlns:a16="http://schemas.microsoft.com/office/drawing/2014/main" id="{9BF1B7C3-3E8A-4102-BA18-DB9D53FE7D33}"/>
            </a:ext>
          </a:extLst>
        </xdr:cNvPr>
        <xdr:cNvSpPr txBox="1"/>
      </xdr:nvSpPr>
      <xdr:spPr>
        <a:xfrm>
          <a:off x="14389744" y="17627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134002</xdr:rowOff>
    </xdr:from>
    <xdr:ext cx="405111" cy="259045"/>
    <xdr:sp macro="" textlink="">
      <xdr:nvSpPr>
        <xdr:cNvPr id="795" name="n_3aveValue【庁舎】&#10;有形固定資産減価償却率">
          <a:extLst>
            <a:ext uri="{FF2B5EF4-FFF2-40B4-BE49-F238E27FC236}">
              <a16:creationId xmlns:a16="http://schemas.microsoft.com/office/drawing/2014/main" id="{EB361AE5-41AD-4E66-BACD-216BE35E6DC9}"/>
            </a:ext>
          </a:extLst>
        </xdr:cNvPr>
        <xdr:cNvSpPr txBox="1"/>
      </xdr:nvSpPr>
      <xdr:spPr>
        <a:xfrm>
          <a:off x="13500744" y="1762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120666</xdr:rowOff>
    </xdr:from>
    <xdr:ext cx="405111" cy="259045"/>
    <xdr:sp macro="" textlink="">
      <xdr:nvSpPr>
        <xdr:cNvPr id="796" name="n_4aveValue【庁舎】&#10;有形固定資産減価償却率">
          <a:extLst>
            <a:ext uri="{FF2B5EF4-FFF2-40B4-BE49-F238E27FC236}">
              <a16:creationId xmlns:a16="http://schemas.microsoft.com/office/drawing/2014/main" id="{58F28E5E-85F2-4BB8-BD89-1E07B51D23AE}"/>
            </a:ext>
          </a:extLst>
        </xdr:cNvPr>
        <xdr:cNvSpPr txBox="1"/>
      </xdr:nvSpPr>
      <xdr:spPr>
        <a:xfrm>
          <a:off x="12611744" y="1760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41927</xdr:rowOff>
    </xdr:from>
    <xdr:ext cx="405111" cy="259045"/>
    <xdr:sp macro="" textlink="">
      <xdr:nvSpPr>
        <xdr:cNvPr id="797" name="n_1mainValue【庁舎】&#10;有形固定資産減価償却率">
          <a:extLst>
            <a:ext uri="{FF2B5EF4-FFF2-40B4-BE49-F238E27FC236}">
              <a16:creationId xmlns:a16="http://schemas.microsoft.com/office/drawing/2014/main" id="{1784D0AC-2E93-45E9-A7D4-D3A9C9046957}"/>
            </a:ext>
          </a:extLst>
        </xdr:cNvPr>
        <xdr:cNvSpPr txBox="1"/>
      </xdr:nvSpPr>
      <xdr:spPr>
        <a:xfrm>
          <a:off x="15266044" y="1855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3827</xdr:rowOff>
    </xdr:from>
    <xdr:ext cx="405111" cy="259045"/>
    <xdr:sp macro="" textlink="">
      <xdr:nvSpPr>
        <xdr:cNvPr id="798" name="n_2mainValue【庁舎】&#10;有形固定資産減価償却率">
          <a:extLst>
            <a:ext uri="{FF2B5EF4-FFF2-40B4-BE49-F238E27FC236}">
              <a16:creationId xmlns:a16="http://schemas.microsoft.com/office/drawing/2014/main" id="{F9557B43-8EE6-4762-9733-2C162FA7C98F}"/>
            </a:ext>
          </a:extLst>
        </xdr:cNvPr>
        <xdr:cNvSpPr txBox="1"/>
      </xdr:nvSpPr>
      <xdr:spPr>
        <a:xfrm>
          <a:off x="14389744" y="1852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137177</xdr:rowOff>
    </xdr:from>
    <xdr:ext cx="405111" cy="259045"/>
    <xdr:sp macro="" textlink="">
      <xdr:nvSpPr>
        <xdr:cNvPr id="799" name="n_3mainValue【庁舎】&#10;有形固定資産減価償却率">
          <a:extLst>
            <a:ext uri="{FF2B5EF4-FFF2-40B4-BE49-F238E27FC236}">
              <a16:creationId xmlns:a16="http://schemas.microsoft.com/office/drawing/2014/main" id="{CD52D0FA-88D3-4270-A9AC-17C10618EB5D}"/>
            </a:ext>
          </a:extLst>
        </xdr:cNvPr>
        <xdr:cNvSpPr txBox="1"/>
      </xdr:nvSpPr>
      <xdr:spPr>
        <a:xfrm>
          <a:off x="13500744" y="1848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99077</xdr:rowOff>
    </xdr:from>
    <xdr:ext cx="405111" cy="259045"/>
    <xdr:sp macro="" textlink="">
      <xdr:nvSpPr>
        <xdr:cNvPr id="800" name="n_4mainValue【庁舎】&#10;有形固定資産減価償却率">
          <a:extLst>
            <a:ext uri="{FF2B5EF4-FFF2-40B4-BE49-F238E27FC236}">
              <a16:creationId xmlns:a16="http://schemas.microsoft.com/office/drawing/2014/main" id="{88518122-A499-404F-AAC4-338F32E74064}"/>
            </a:ext>
          </a:extLst>
        </xdr:cNvPr>
        <xdr:cNvSpPr txBox="1"/>
      </xdr:nvSpPr>
      <xdr:spPr>
        <a:xfrm>
          <a:off x="12611744" y="1844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1" name="正方形/長方形 800">
          <a:extLst>
            <a:ext uri="{FF2B5EF4-FFF2-40B4-BE49-F238E27FC236}">
              <a16:creationId xmlns:a16="http://schemas.microsoft.com/office/drawing/2014/main" id="{028D10DE-3F11-40D3-A137-66C183E1E328}"/>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2" name="正方形/長方形 801">
          <a:extLst>
            <a:ext uri="{FF2B5EF4-FFF2-40B4-BE49-F238E27FC236}">
              <a16:creationId xmlns:a16="http://schemas.microsoft.com/office/drawing/2014/main" id="{90637228-8EDF-4B3B-AA09-6D870A1C1864}"/>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3" name="正方形/長方形 802">
          <a:extLst>
            <a:ext uri="{FF2B5EF4-FFF2-40B4-BE49-F238E27FC236}">
              <a16:creationId xmlns:a16="http://schemas.microsoft.com/office/drawing/2014/main" id="{4E1DE5C0-70A0-42C2-8AC6-EA5BEF02CAD9}"/>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4" name="正方形/長方形 803">
          <a:extLst>
            <a:ext uri="{FF2B5EF4-FFF2-40B4-BE49-F238E27FC236}">
              <a16:creationId xmlns:a16="http://schemas.microsoft.com/office/drawing/2014/main" id="{08E5BA08-D5E4-490F-830B-242537E923CA}"/>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5" name="正方形/長方形 804">
          <a:extLst>
            <a:ext uri="{FF2B5EF4-FFF2-40B4-BE49-F238E27FC236}">
              <a16:creationId xmlns:a16="http://schemas.microsoft.com/office/drawing/2014/main" id="{313B5EA8-39F2-455B-A9D6-DB1BCEE8AA82}"/>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6" name="正方形/長方形 805">
          <a:extLst>
            <a:ext uri="{FF2B5EF4-FFF2-40B4-BE49-F238E27FC236}">
              <a16:creationId xmlns:a16="http://schemas.microsoft.com/office/drawing/2014/main" id="{9F5E3F21-0117-43C6-BAF4-890733497F6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7" name="正方形/長方形 806">
          <a:extLst>
            <a:ext uri="{FF2B5EF4-FFF2-40B4-BE49-F238E27FC236}">
              <a16:creationId xmlns:a16="http://schemas.microsoft.com/office/drawing/2014/main" id="{C8EA1007-999D-47A4-B541-56D7E4957F0F}"/>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8" name="正方形/長方形 807">
          <a:extLst>
            <a:ext uri="{FF2B5EF4-FFF2-40B4-BE49-F238E27FC236}">
              <a16:creationId xmlns:a16="http://schemas.microsoft.com/office/drawing/2014/main" id="{0324D38B-95F9-4854-A659-358925957573}"/>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9" name="テキスト ボックス 808">
          <a:extLst>
            <a:ext uri="{FF2B5EF4-FFF2-40B4-BE49-F238E27FC236}">
              <a16:creationId xmlns:a16="http://schemas.microsoft.com/office/drawing/2014/main" id="{5983D629-3A46-4F0F-B245-688855733E4C}"/>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0" name="直線コネクタ 809">
          <a:extLst>
            <a:ext uri="{FF2B5EF4-FFF2-40B4-BE49-F238E27FC236}">
              <a16:creationId xmlns:a16="http://schemas.microsoft.com/office/drawing/2014/main" id="{DD360A17-3AFF-4D1E-A735-55AE78FE9885}"/>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11" name="直線コネクタ 810">
          <a:extLst>
            <a:ext uri="{FF2B5EF4-FFF2-40B4-BE49-F238E27FC236}">
              <a16:creationId xmlns:a16="http://schemas.microsoft.com/office/drawing/2014/main" id="{6AD6CD49-31ED-416C-AA16-39B264E608A8}"/>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12" name="テキスト ボックス 811">
          <a:extLst>
            <a:ext uri="{FF2B5EF4-FFF2-40B4-BE49-F238E27FC236}">
              <a16:creationId xmlns:a16="http://schemas.microsoft.com/office/drawing/2014/main" id="{380DC695-4A51-43C1-9897-1AE75806BA4E}"/>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13" name="直線コネクタ 812">
          <a:extLst>
            <a:ext uri="{FF2B5EF4-FFF2-40B4-BE49-F238E27FC236}">
              <a16:creationId xmlns:a16="http://schemas.microsoft.com/office/drawing/2014/main" id="{9BA22994-0446-4EF6-8837-07B0ACFC3C49}"/>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14" name="テキスト ボックス 813">
          <a:extLst>
            <a:ext uri="{FF2B5EF4-FFF2-40B4-BE49-F238E27FC236}">
              <a16:creationId xmlns:a16="http://schemas.microsoft.com/office/drawing/2014/main" id="{AEFE02B5-5086-4847-805E-382D24E5A3E8}"/>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5" name="直線コネクタ 814">
          <a:extLst>
            <a:ext uri="{FF2B5EF4-FFF2-40B4-BE49-F238E27FC236}">
              <a16:creationId xmlns:a16="http://schemas.microsoft.com/office/drawing/2014/main" id="{F86CB448-747B-4827-BB53-568CFB0E5EDA}"/>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6" name="テキスト ボックス 815">
          <a:extLst>
            <a:ext uri="{FF2B5EF4-FFF2-40B4-BE49-F238E27FC236}">
              <a16:creationId xmlns:a16="http://schemas.microsoft.com/office/drawing/2014/main" id="{E8F5D817-B4D3-4956-99AA-3E3742416C53}"/>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7" name="直線コネクタ 816">
          <a:extLst>
            <a:ext uri="{FF2B5EF4-FFF2-40B4-BE49-F238E27FC236}">
              <a16:creationId xmlns:a16="http://schemas.microsoft.com/office/drawing/2014/main" id="{C174ABD7-712D-4BD4-9645-9F469AF7E525}"/>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8" name="テキスト ボックス 817">
          <a:extLst>
            <a:ext uri="{FF2B5EF4-FFF2-40B4-BE49-F238E27FC236}">
              <a16:creationId xmlns:a16="http://schemas.microsoft.com/office/drawing/2014/main" id="{643B136F-E96E-4ECA-B575-D9D3C57EC6E6}"/>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9" name="直線コネクタ 818">
          <a:extLst>
            <a:ext uri="{FF2B5EF4-FFF2-40B4-BE49-F238E27FC236}">
              <a16:creationId xmlns:a16="http://schemas.microsoft.com/office/drawing/2014/main" id="{2C982CAA-949E-45A5-8BD2-98C4B56A99B5}"/>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20" name="テキスト ボックス 819">
          <a:extLst>
            <a:ext uri="{FF2B5EF4-FFF2-40B4-BE49-F238E27FC236}">
              <a16:creationId xmlns:a16="http://schemas.microsoft.com/office/drawing/2014/main" id="{4096FAD6-1E54-4F40-BE62-3F370A1DBBB5}"/>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1" name="直線コネクタ 820">
          <a:extLst>
            <a:ext uri="{FF2B5EF4-FFF2-40B4-BE49-F238E27FC236}">
              <a16:creationId xmlns:a16="http://schemas.microsoft.com/office/drawing/2014/main" id="{A327E05F-104C-43FB-B308-74C26FFDF2C1}"/>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2" name="テキスト ボックス 821">
          <a:extLst>
            <a:ext uri="{FF2B5EF4-FFF2-40B4-BE49-F238E27FC236}">
              <a16:creationId xmlns:a16="http://schemas.microsoft.com/office/drawing/2014/main" id="{C0E19293-9893-4AE1-9DEC-AA2792C8A19C}"/>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3" name="【庁舎】&#10;一人当たり面積グラフ枠">
          <a:extLst>
            <a:ext uri="{FF2B5EF4-FFF2-40B4-BE49-F238E27FC236}">
              <a16:creationId xmlns:a16="http://schemas.microsoft.com/office/drawing/2014/main" id="{78080B8B-98A8-424E-9B1C-2990A31DA532}"/>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129539</xdr:rowOff>
    </xdr:from>
    <xdr:to>
      <xdr:col>116</xdr:col>
      <xdr:colOff>62864</xdr:colOff>
      <xdr:row>107</xdr:row>
      <xdr:rowOff>59055</xdr:rowOff>
    </xdr:to>
    <xdr:cxnSp macro="">
      <xdr:nvCxnSpPr>
        <xdr:cNvPr id="824" name="直線コネクタ 823">
          <a:extLst>
            <a:ext uri="{FF2B5EF4-FFF2-40B4-BE49-F238E27FC236}">
              <a16:creationId xmlns:a16="http://schemas.microsoft.com/office/drawing/2014/main" id="{4F8DC54D-F10A-4225-817C-AAFD806CDE57}"/>
            </a:ext>
          </a:extLst>
        </xdr:cNvPr>
        <xdr:cNvCxnSpPr/>
      </xdr:nvCxnSpPr>
      <xdr:spPr>
        <a:xfrm flipV="1">
          <a:off x="22160864" y="17103089"/>
          <a:ext cx="0" cy="1301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62882</xdr:rowOff>
    </xdr:from>
    <xdr:ext cx="469744" cy="259045"/>
    <xdr:sp macro="" textlink="">
      <xdr:nvSpPr>
        <xdr:cNvPr id="825" name="【庁舎】&#10;一人当たり面積最小値テキスト">
          <a:extLst>
            <a:ext uri="{FF2B5EF4-FFF2-40B4-BE49-F238E27FC236}">
              <a16:creationId xmlns:a16="http://schemas.microsoft.com/office/drawing/2014/main" id="{E591519A-638D-47F1-82E5-02D3DD2FFEE8}"/>
            </a:ext>
          </a:extLst>
        </xdr:cNvPr>
        <xdr:cNvSpPr txBox="1"/>
      </xdr:nvSpPr>
      <xdr:spPr>
        <a:xfrm>
          <a:off x="22199600" y="18408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59055</xdr:rowOff>
    </xdr:from>
    <xdr:to>
      <xdr:col>116</xdr:col>
      <xdr:colOff>152400</xdr:colOff>
      <xdr:row>107</xdr:row>
      <xdr:rowOff>59055</xdr:rowOff>
    </xdr:to>
    <xdr:cxnSp macro="">
      <xdr:nvCxnSpPr>
        <xdr:cNvPr id="826" name="直線コネクタ 825">
          <a:extLst>
            <a:ext uri="{FF2B5EF4-FFF2-40B4-BE49-F238E27FC236}">
              <a16:creationId xmlns:a16="http://schemas.microsoft.com/office/drawing/2014/main" id="{76039417-4E7B-4F30-BFE4-C50AAE17018E}"/>
            </a:ext>
          </a:extLst>
        </xdr:cNvPr>
        <xdr:cNvCxnSpPr/>
      </xdr:nvCxnSpPr>
      <xdr:spPr>
        <a:xfrm>
          <a:off x="22072600" y="18404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76216</xdr:rowOff>
    </xdr:from>
    <xdr:ext cx="469744" cy="259045"/>
    <xdr:sp macro="" textlink="">
      <xdr:nvSpPr>
        <xdr:cNvPr id="827" name="【庁舎】&#10;一人当たり面積最大値テキスト">
          <a:extLst>
            <a:ext uri="{FF2B5EF4-FFF2-40B4-BE49-F238E27FC236}">
              <a16:creationId xmlns:a16="http://schemas.microsoft.com/office/drawing/2014/main" id="{EE715CB8-4A52-4D91-8926-BFB737275379}"/>
            </a:ext>
          </a:extLst>
        </xdr:cNvPr>
        <xdr:cNvSpPr txBox="1"/>
      </xdr:nvSpPr>
      <xdr:spPr>
        <a:xfrm>
          <a:off x="22199600" y="16878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129539</xdr:rowOff>
    </xdr:from>
    <xdr:to>
      <xdr:col>116</xdr:col>
      <xdr:colOff>152400</xdr:colOff>
      <xdr:row>99</xdr:row>
      <xdr:rowOff>129539</xdr:rowOff>
    </xdr:to>
    <xdr:cxnSp macro="">
      <xdr:nvCxnSpPr>
        <xdr:cNvPr id="828" name="直線コネクタ 827">
          <a:extLst>
            <a:ext uri="{FF2B5EF4-FFF2-40B4-BE49-F238E27FC236}">
              <a16:creationId xmlns:a16="http://schemas.microsoft.com/office/drawing/2014/main" id="{09EE5440-61B3-43B6-855D-AC61EC155D96}"/>
            </a:ext>
          </a:extLst>
        </xdr:cNvPr>
        <xdr:cNvCxnSpPr/>
      </xdr:nvCxnSpPr>
      <xdr:spPr>
        <a:xfrm>
          <a:off x="22072600" y="17103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102</xdr:row>
      <xdr:rowOff>153052</xdr:rowOff>
    </xdr:from>
    <xdr:ext cx="469744" cy="259045"/>
    <xdr:sp macro="" textlink="">
      <xdr:nvSpPr>
        <xdr:cNvPr id="829" name="【庁舎】&#10;一人当たり面積平均値テキスト">
          <a:extLst>
            <a:ext uri="{FF2B5EF4-FFF2-40B4-BE49-F238E27FC236}">
              <a16:creationId xmlns:a16="http://schemas.microsoft.com/office/drawing/2014/main" id="{DAD6AF7F-C453-4036-8706-E2641515BA30}"/>
            </a:ext>
          </a:extLst>
        </xdr:cNvPr>
        <xdr:cNvSpPr txBox="1"/>
      </xdr:nvSpPr>
      <xdr:spPr>
        <a:xfrm>
          <a:off x="22199600" y="176409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130175</xdr:rowOff>
    </xdr:from>
    <xdr:to>
      <xdr:col>116</xdr:col>
      <xdr:colOff>114300</xdr:colOff>
      <xdr:row>104</xdr:row>
      <xdr:rowOff>60325</xdr:rowOff>
    </xdr:to>
    <xdr:sp macro="" textlink="">
      <xdr:nvSpPr>
        <xdr:cNvPr id="830" name="フローチャート: 判断 829">
          <a:extLst>
            <a:ext uri="{FF2B5EF4-FFF2-40B4-BE49-F238E27FC236}">
              <a16:creationId xmlns:a16="http://schemas.microsoft.com/office/drawing/2014/main" id="{B5C25367-6DFE-490C-876D-3E42C5D95FC6}"/>
            </a:ext>
          </a:extLst>
        </xdr:cNvPr>
        <xdr:cNvSpPr/>
      </xdr:nvSpPr>
      <xdr:spPr>
        <a:xfrm>
          <a:off x="22110700" y="1778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103</xdr:row>
      <xdr:rowOff>137795</xdr:rowOff>
    </xdr:from>
    <xdr:to>
      <xdr:col>112</xdr:col>
      <xdr:colOff>38100</xdr:colOff>
      <xdr:row>104</xdr:row>
      <xdr:rowOff>67945</xdr:rowOff>
    </xdr:to>
    <xdr:sp macro="" textlink="">
      <xdr:nvSpPr>
        <xdr:cNvPr id="831" name="フローチャート: 判断 830">
          <a:extLst>
            <a:ext uri="{FF2B5EF4-FFF2-40B4-BE49-F238E27FC236}">
              <a16:creationId xmlns:a16="http://schemas.microsoft.com/office/drawing/2014/main" id="{02B728D7-3FD6-46E6-B19C-A76ACC1C8557}"/>
            </a:ext>
          </a:extLst>
        </xdr:cNvPr>
        <xdr:cNvSpPr/>
      </xdr:nvSpPr>
      <xdr:spPr>
        <a:xfrm>
          <a:off x="21272500" y="1779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103</xdr:row>
      <xdr:rowOff>65405</xdr:rowOff>
    </xdr:from>
    <xdr:to>
      <xdr:col>107</xdr:col>
      <xdr:colOff>101600</xdr:colOff>
      <xdr:row>103</xdr:row>
      <xdr:rowOff>167005</xdr:rowOff>
    </xdr:to>
    <xdr:sp macro="" textlink="">
      <xdr:nvSpPr>
        <xdr:cNvPr id="832" name="フローチャート: 判断 831">
          <a:extLst>
            <a:ext uri="{FF2B5EF4-FFF2-40B4-BE49-F238E27FC236}">
              <a16:creationId xmlns:a16="http://schemas.microsoft.com/office/drawing/2014/main" id="{EE14D6B0-47A2-4185-97C4-BFF097AC4CB7}"/>
            </a:ext>
          </a:extLst>
        </xdr:cNvPr>
        <xdr:cNvSpPr/>
      </xdr:nvSpPr>
      <xdr:spPr>
        <a:xfrm>
          <a:off x="20383500" y="1772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103</xdr:row>
      <xdr:rowOff>133986</xdr:rowOff>
    </xdr:from>
    <xdr:to>
      <xdr:col>102</xdr:col>
      <xdr:colOff>165100</xdr:colOff>
      <xdr:row>104</xdr:row>
      <xdr:rowOff>64136</xdr:rowOff>
    </xdr:to>
    <xdr:sp macro="" textlink="">
      <xdr:nvSpPr>
        <xdr:cNvPr id="833" name="フローチャート: 判断 832">
          <a:extLst>
            <a:ext uri="{FF2B5EF4-FFF2-40B4-BE49-F238E27FC236}">
              <a16:creationId xmlns:a16="http://schemas.microsoft.com/office/drawing/2014/main" id="{FE844D5D-C44D-417F-AC65-653B146B49B8}"/>
            </a:ext>
          </a:extLst>
        </xdr:cNvPr>
        <xdr:cNvSpPr/>
      </xdr:nvSpPr>
      <xdr:spPr>
        <a:xfrm>
          <a:off x="19494500" y="17793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103</xdr:row>
      <xdr:rowOff>111125</xdr:rowOff>
    </xdr:from>
    <xdr:to>
      <xdr:col>98</xdr:col>
      <xdr:colOff>38100</xdr:colOff>
      <xdr:row>104</xdr:row>
      <xdr:rowOff>41275</xdr:rowOff>
    </xdr:to>
    <xdr:sp macro="" textlink="">
      <xdr:nvSpPr>
        <xdr:cNvPr id="834" name="フローチャート: 判断 833">
          <a:extLst>
            <a:ext uri="{FF2B5EF4-FFF2-40B4-BE49-F238E27FC236}">
              <a16:creationId xmlns:a16="http://schemas.microsoft.com/office/drawing/2014/main" id="{F9A4CFB7-2848-4A98-97BE-60F3FFE094D5}"/>
            </a:ext>
          </a:extLst>
        </xdr:cNvPr>
        <xdr:cNvSpPr/>
      </xdr:nvSpPr>
      <xdr:spPr>
        <a:xfrm>
          <a:off x="18605500" y="1777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5" name="テキスト ボックス 834">
          <a:extLst>
            <a:ext uri="{FF2B5EF4-FFF2-40B4-BE49-F238E27FC236}">
              <a16:creationId xmlns:a16="http://schemas.microsoft.com/office/drawing/2014/main" id="{F1F7C8A3-0F39-448F-9E25-351AF6FB32EB}"/>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6" name="テキスト ボックス 835">
          <a:extLst>
            <a:ext uri="{FF2B5EF4-FFF2-40B4-BE49-F238E27FC236}">
              <a16:creationId xmlns:a16="http://schemas.microsoft.com/office/drawing/2014/main" id="{7B316B1E-A43C-4F49-AC80-51E2823A342E}"/>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7" name="テキスト ボックス 836">
          <a:extLst>
            <a:ext uri="{FF2B5EF4-FFF2-40B4-BE49-F238E27FC236}">
              <a16:creationId xmlns:a16="http://schemas.microsoft.com/office/drawing/2014/main" id="{8B3DCE25-6AF5-4F83-9FB0-4EF1D0B38AA4}"/>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8" name="テキスト ボックス 837">
          <a:extLst>
            <a:ext uri="{FF2B5EF4-FFF2-40B4-BE49-F238E27FC236}">
              <a16:creationId xmlns:a16="http://schemas.microsoft.com/office/drawing/2014/main" id="{BAC293C3-9F4D-4547-A583-1AFE566E1685}"/>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9" name="テキスト ボックス 838">
          <a:extLst>
            <a:ext uri="{FF2B5EF4-FFF2-40B4-BE49-F238E27FC236}">
              <a16:creationId xmlns:a16="http://schemas.microsoft.com/office/drawing/2014/main" id="{AAADBAB6-42A9-4157-9463-AE3CF583A8A8}"/>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107314</xdr:rowOff>
    </xdr:from>
    <xdr:to>
      <xdr:col>116</xdr:col>
      <xdr:colOff>114300</xdr:colOff>
      <xdr:row>106</xdr:row>
      <xdr:rowOff>37464</xdr:rowOff>
    </xdr:to>
    <xdr:sp macro="" textlink="">
      <xdr:nvSpPr>
        <xdr:cNvPr id="840" name="楕円 839">
          <a:extLst>
            <a:ext uri="{FF2B5EF4-FFF2-40B4-BE49-F238E27FC236}">
              <a16:creationId xmlns:a16="http://schemas.microsoft.com/office/drawing/2014/main" id="{DCA06CC9-16CE-45E0-8B3E-D3EC40414331}"/>
            </a:ext>
          </a:extLst>
        </xdr:cNvPr>
        <xdr:cNvSpPr/>
      </xdr:nvSpPr>
      <xdr:spPr>
        <a:xfrm>
          <a:off x="22110700" y="1810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85741</xdr:rowOff>
    </xdr:from>
    <xdr:ext cx="469744" cy="259045"/>
    <xdr:sp macro="" textlink="">
      <xdr:nvSpPr>
        <xdr:cNvPr id="841" name="【庁舎】&#10;一人当たり面積該当値テキスト">
          <a:extLst>
            <a:ext uri="{FF2B5EF4-FFF2-40B4-BE49-F238E27FC236}">
              <a16:creationId xmlns:a16="http://schemas.microsoft.com/office/drawing/2014/main" id="{E0B74DF1-1FB6-439F-BC72-64200F0E8704}"/>
            </a:ext>
          </a:extLst>
        </xdr:cNvPr>
        <xdr:cNvSpPr txBox="1"/>
      </xdr:nvSpPr>
      <xdr:spPr>
        <a:xfrm>
          <a:off x="22199600" y="18087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116839</xdr:rowOff>
    </xdr:from>
    <xdr:to>
      <xdr:col>112</xdr:col>
      <xdr:colOff>38100</xdr:colOff>
      <xdr:row>106</xdr:row>
      <xdr:rowOff>46989</xdr:rowOff>
    </xdr:to>
    <xdr:sp macro="" textlink="">
      <xdr:nvSpPr>
        <xdr:cNvPr id="842" name="楕円 841">
          <a:extLst>
            <a:ext uri="{FF2B5EF4-FFF2-40B4-BE49-F238E27FC236}">
              <a16:creationId xmlns:a16="http://schemas.microsoft.com/office/drawing/2014/main" id="{837CDE92-B046-4CC4-902E-0F78BE9E5853}"/>
            </a:ext>
          </a:extLst>
        </xdr:cNvPr>
        <xdr:cNvSpPr/>
      </xdr:nvSpPr>
      <xdr:spPr>
        <a:xfrm>
          <a:off x="21272500" y="1811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158114</xdr:rowOff>
    </xdr:from>
    <xdr:to>
      <xdr:col>116</xdr:col>
      <xdr:colOff>63500</xdr:colOff>
      <xdr:row>105</xdr:row>
      <xdr:rowOff>167639</xdr:rowOff>
    </xdr:to>
    <xdr:cxnSp macro="">
      <xdr:nvCxnSpPr>
        <xdr:cNvPr id="843" name="直線コネクタ 842">
          <a:extLst>
            <a:ext uri="{FF2B5EF4-FFF2-40B4-BE49-F238E27FC236}">
              <a16:creationId xmlns:a16="http://schemas.microsoft.com/office/drawing/2014/main" id="{D2BA2C08-64EA-4D91-A549-8E4B63EDAEE0}"/>
            </a:ext>
          </a:extLst>
        </xdr:cNvPr>
        <xdr:cNvCxnSpPr/>
      </xdr:nvCxnSpPr>
      <xdr:spPr>
        <a:xfrm flipV="1">
          <a:off x="21323300" y="18160364"/>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124461</xdr:rowOff>
    </xdr:from>
    <xdr:to>
      <xdr:col>107</xdr:col>
      <xdr:colOff>101600</xdr:colOff>
      <xdr:row>106</xdr:row>
      <xdr:rowOff>54611</xdr:rowOff>
    </xdr:to>
    <xdr:sp macro="" textlink="">
      <xdr:nvSpPr>
        <xdr:cNvPr id="844" name="楕円 843">
          <a:extLst>
            <a:ext uri="{FF2B5EF4-FFF2-40B4-BE49-F238E27FC236}">
              <a16:creationId xmlns:a16="http://schemas.microsoft.com/office/drawing/2014/main" id="{7FD965D5-A942-47C6-99C8-994285BB1962}"/>
            </a:ext>
          </a:extLst>
        </xdr:cNvPr>
        <xdr:cNvSpPr/>
      </xdr:nvSpPr>
      <xdr:spPr>
        <a:xfrm>
          <a:off x="20383500" y="1812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167639</xdr:rowOff>
    </xdr:from>
    <xdr:to>
      <xdr:col>111</xdr:col>
      <xdr:colOff>177800</xdr:colOff>
      <xdr:row>106</xdr:row>
      <xdr:rowOff>3811</xdr:rowOff>
    </xdr:to>
    <xdr:cxnSp macro="">
      <xdr:nvCxnSpPr>
        <xdr:cNvPr id="845" name="直線コネクタ 844">
          <a:extLst>
            <a:ext uri="{FF2B5EF4-FFF2-40B4-BE49-F238E27FC236}">
              <a16:creationId xmlns:a16="http://schemas.microsoft.com/office/drawing/2014/main" id="{15364723-7CE9-4E9E-985D-D1FBF04AEF10}"/>
            </a:ext>
          </a:extLst>
        </xdr:cNvPr>
        <xdr:cNvCxnSpPr/>
      </xdr:nvCxnSpPr>
      <xdr:spPr>
        <a:xfrm flipV="1">
          <a:off x="20434300" y="1816988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135889</xdr:rowOff>
    </xdr:from>
    <xdr:to>
      <xdr:col>102</xdr:col>
      <xdr:colOff>165100</xdr:colOff>
      <xdr:row>106</xdr:row>
      <xdr:rowOff>66039</xdr:rowOff>
    </xdr:to>
    <xdr:sp macro="" textlink="">
      <xdr:nvSpPr>
        <xdr:cNvPr id="846" name="楕円 845">
          <a:extLst>
            <a:ext uri="{FF2B5EF4-FFF2-40B4-BE49-F238E27FC236}">
              <a16:creationId xmlns:a16="http://schemas.microsoft.com/office/drawing/2014/main" id="{DF727A75-3BC9-4A54-9DC8-BCAB0D15F801}"/>
            </a:ext>
          </a:extLst>
        </xdr:cNvPr>
        <xdr:cNvSpPr/>
      </xdr:nvSpPr>
      <xdr:spPr>
        <a:xfrm>
          <a:off x="19494500" y="18138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3811</xdr:rowOff>
    </xdr:from>
    <xdr:to>
      <xdr:col>107</xdr:col>
      <xdr:colOff>50800</xdr:colOff>
      <xdr:row>106</xdr:row>
      <xdr:rowOff>15239</xdr:rowOff>
    </xdr:to>
    <xdr:cxnSp macro="">
      <xdr:nvCxnSpPr>
        <xdr:cNvPr id="847" name="直線コネクタ 846">
          <a:extLst>
            <a:ext uri="{FF2B5EF4-FFF2-40B4-BE49-F238E27FC236}">
              <a16:creationId xmlns:a16="http://schemas.microsoft.com/office/drawing/2014/main" id="{D4A85B8C-0D7B-4416-8D1D-44B959065B0B}"/>
            </a:ext>
          </a:extLst>
        </xdr:cNvPr>
        <xdr:cNvCxnSpPr/>
      </xdr:nvCxnSpPr>
      <xdr:spPr>
        <a:xfrm flipV="1">
          <a:off x="19545300" y="18177511"/>
          <a:ext cx="8890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143511</xdr:rowOff>
    </xdr:from>
    <xdr:to>
      <xdr:col>98</xdr:col>
      <xdr:colOff>38100</xdr:colOff>
      <xdr:row>106</xdr:row>
      <xdr:rowOff>73661</xdr:rowOff>
    </xdr:to>
    <xdr:sp macro="" textlink="">
      <xdr:nvSpPr>
        <xdr:cNvPr id="848" name="楕円 847">
          <a:extLst>
            <a:ext uri="{FF2B5EF4-FFF2-40B4-BE49-F238E27FC236}">
              <a16:creationId xmlns:a16="http://schemas.microsoft.com/office/drawing/2014/main" id="{5DD65EAD-3849-45B6-9831-674E16034AAC}"/>
            </a:ext>
          </a:extLst>
        </xdr:cNvPr>
        <xdr:cNvSpPr/>
      </xdr:nvSpPr>
      <xdr:spPr>
        <a:xfrm>
          <a:off x="18605500" y="1814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15239</xdr:rowOff>
    </xdr:from>
    <xdr:to>
      <xdr:col>102</xdr:col>
      <xdr:colOff>114300</xdr:colOff>
      <xdr:row>106</xdr:row>
      <xdr:rowOff>22861</xdr:rowOff>
    </xdr:to>
    <xdr:cxnSp macro="">
      <xdr:nvCxnSpPr>
        <xdr:cNvPr id="849" name="直線コネクタ 848">
          <a:extLst>
            <a:ext uri="{FF2B5EF4-FFF2-40B4-BE49-F238E27FC236}">
              <a16:creationId xmlns:a16="http://schemas.microsoft.com/office/drawing/2014/main" id="{6FC4E57A-22B4-4409-B7A9-7B3F2069892A}"/>
            </a:ext>
          </a:extLst>
        </xdr:cNvPr>
        <xdr:cNvCxnSpPr/>
      </xdr:nvCxnSpPr>
      <xdr:spPr>
        <a:xfrm flipV="1">
          <a:off x="18656300" y="181889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102</xdr:row>
      <xdr:rowOff>84472</xdr:rowOff>
    </xdr:from>
    <xdr:ext cx="469744" cy="259045"/>
    <xdr:sp macro="" textlink="">
      <xdr:nvSpPr>
        <xdr:cNvPr id="850" name="n_1aveValue【庁舎】&#10;一人当たり面積">
          <a:extLst>
            <a:ext uri="{FF2B5EF4-FFF2-40B4-BE49-F238E27FC236}">
              <a16:creationId xmlns:a16="http://schemas.microsoft.com/office/drawing/2014/main" id="{AEC0255E-E69A-48B4-B11C-7F1690FC7EE8}"/>
            </a:ext>
          </a:extLst>
        </xdr:cNvPr>
        <xdr:cNvSpPr txBox="1"/>
      </xdr:nvSpPr>
      <xdr:spPr>
        <a:xfrm>
          <a:off x="21075727" y="17572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12082</xdr:rowOff>
    </xdr:from>
    <xdr:ext cx="469744" cy="259045"/>
    <xdr:sp macro="" textlink="">
      <xdr:nvSpPr>
        <xdr:cNvPr id="851" name="n_2aveValue【庁舎】&#10;一人当たり面積">
          <a:extLst>
            <a:ext uri="{FF2B5EF4-FFF2-40B4-BE49-F238E27FC236}">
              <a16:creationId xmlns:a16="http://schemas.microsoft.com/office/drawing/2014/main" id="{8C6E525D-1C32-4292-AF58-4B612E93B133}"/>
            </a:ext>
          </a:extLst>
        </xdr:cNvPr>
        <xdr:cNvSpPr txBox="1"/>
      </xdr:nvSpPr>
      <xdr:spPr>
        <a:xfrm>
          <a:off x="20199427" y="17499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80663</xdr:rowOff>
    </xdr:from>
    <xdr:ext cx="469744" cy="259045"/>
    <xdr:sp macro="" textlink="">
      <xdr:nvSpPr>
        <xdr:cNvPr id="852" name="n_3aveValue【庁舎】&#10;一人当たり面積">
          <a:extLst>
            <a:ext uri="{FF2B5EF4-FFF2-40B4-BE49-F238E27FC236}">
              <a16:creationId xmlns:a16="http://schemas.microsoft.com/office/drawing/2014/main" id="{BBD0EA79-3EBE-4F52-967A-1717E4D452C8}"/>
            </a:ext>
          </a:extLst>
        </xdr:cNvPr>
        <xdr:cNvSpPr txBox="1"/>
      </xdr:nvSpPr>
      <xdr:spPr>
        <a:xfrm>
          <a:off x="19310427" y="17568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57802</xdr:rowOff>
    </xdr:from>
    <xdr:ext cx="469744" cy="259045"/>
    <xdr:sp macro="" textlink="">
      <xdr:nvSpPr>
        <xdr:cNvPr id="853" name="n_4aveValue【庁舎】&#10;一人当たり面積">
          <a:extLst>
            <a:ext uri="{FF2B5EF4-FFF2-40B4-BE49-F238E27FC236}">
              <a16:creationId xmlns:a16="http://schemas.microsoft.com/office/drawing/2014/main" id="{4B70AA22-8E0B-4177-964A-A7128F35C1CD}"/>
            </a:ext>
          </a:extLst>
        </xdr:cNvPr>
        <xdr:cNvSpPr txBox="1"/>
      </xdr:nvSpPr>
      <xdr:spPr>
        <a:xfrm>
          <a:off x="18421427" y="17545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38116</xdr:rowOff>
    </xdr:from>
    <xdr:ext cx="469744" cy="259045"/>
    <xdr:sp macro="" textlink="">
      <xdr:nvSpPr>
        <xdr:cNvPr id="854" name="n_1mainValue【庁舎】&#10;一人当たり面積">
          <a:extLst>
            <a:ext uri="{FF2B5EF4-FFF2-40B4-BE49-F238E27FC236}">
              <a16:creationId xmlns:a16="http://schemas.microsoft.com/office/drawing/2014/main" id="{5EE73295-DF21-467C-BEF5-8A561BB088EF}"/>
            </a:ext>
          </a:extLst>
        </xdr:cNvPr>
        <xdr:cNvSpPr txBox="1"/>
      </xdr:nvSpPr>
      <xdr:spPr>
        <a:xfrm>
          <a:off x="21075727" y="1821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45738</xdr:rowOff>
    </xdr:from>
    <xdr:ext cx="469744" cy="259045"/>
    <xdr:sp macro="" textlink="">
      <xdr:nvSpPr>
        <xdr:cNvPr id="855" name="n_2mainValue【庁舎】&#10;一人当たり面積">
          <a:extLst>
            <a:ext uri="{FF2B5EF4-FFF2-40B4-BE49-F238E27FC236}">
              <a16:creationId xmlns:a16="http://schemas.microsoft.com/office/drawing/2014/main" id="{DDF5B835-F599-408F-8D23-401C8D49B518}"/>
            </a:ext>
          </a:extLst>
        </xdr:cNvPr>
        <xdr:cNvSpPr txBox="1"/>
      </xdr:nvSpPr>
      <xdr:spPr>
        <a:xfrm>
          <a:off x="20199427" y="1821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57166</xdr:rowOff>
    </xdr:from>
    <xdr:ext cx="469744" cy="259045"/>
    <xdr:sp macro="" textlink="">
      <xdr:nvSpPr>
        <xdr:cNvPr id="856" name="n_3mainValue【庁舎】&#10;一人当たり面積">
          <a:extLst>
            <a:ext uri="{FF2B5EF4-FFF2-40B4-BE49-F238E27FC236}">
              <a16:creationId xmlns:a16="http://schemas.microsoft.com/office/drawing/2014/main" id="{A927C558-1082-412E-AD7B-0EB4069D3163}"/>
            </a:ext>
          </a:extLst>
        </xdr:cNvPr>
        <xdr:cNvSpPr txBox="1"/>
      </xdr:nvSpPr>
      <xdr:spPr>
        <a:xfrm>
          <a:off x="19310427" y="18230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64788</xdr:rowOff>
    </xdr:from>
    <xdr:ext cx="469744" cy="259045"/>
    <xdr:sp macro="" textlink="">
      <xdr:nvSpPr>
        <xdr:cNvPr id="857" name="n_4mainValue【庁舎】&#10;一人当たり面積">
          <a:extLst>
            <a:ext uri="{FF2B5EF4-FFF2-40B4-BE49-F238E27FC236}">
              <a16:creationId xmlns:a16="http://schemas.microsoft.com/office/drawing/2014/main" id="{64FABE97-CBD5-4CFC-88E1-54551BBB7D96}"/>
            </a:ext>
          </a:extLst>
        </xdr:cNvPr>
        <xdr:cNvSpPr txBox="1"/>
      </xdr:nvSpPr>
      <xdr:spPr>
        <a:xfrm>
          <a:off x="18421427" y="1823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8" name="正方形/長方形 857">
          <a:extLst>
            <a:ext uri="{FF2B5EF4-FFF2-40B4-BE49-F238E27FC236}">
              <a16:creationId xmlns:a16="http://schemas.microsoft.com/office/drawing/2014/main" id="{EF261054-295D-4B62-865E-12247ED27CC9}"/>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9" name="正方形/長方形 858">
          <a:extLst>
            <a:ext uri="{FF2B5EF4-FFF2-40B4-BE49-F238E27FC236}">
              <a16:creationId xmlns:a16="http://schemas.microsoft.com/office/drawing/2014/main" id="{632C2204-BF54-4EAF-9EE1-3305CA6867ED}"/>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0" name="テキスト ボックス 859">
          <a:extLst>
            <a:ext uri="{FF2B5EF4-FFF2-40B4-BE49-F238E27FC236}">
              <a16:creationId xmlns:a16="http://schemas.microsoft.com/office/drawing/2014/main" id="{1C72F96B-5FC4-4851-BCED-7ABA0F739B07}"/>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図書館、体育館、福祉施設、庁舎である。特に、図書館と体育館はどちらも昭和３９年度に建設されており、５５年を経過している。また、令和３年度の福祉施設については、有形固定資産減価償却率９８．５％となっており、庁舎においては、９４．０％と有形固定資産減価償却率は高い方である。有形固定資産減価償却率は全体的に上昇傾向にあるが、消防施設については、令和２年度に消防庁舎を新築したため、有形固定資産減価償却率が大きく減少している。</a:t>
          </a:r>
        </a:p>
        <a:p>
          <a:r>
            <a:rPr kumimoji="1" lang="ja-JP" altLang="en-US" sz="1300">
              <a:latin typeface="ＭＳ Ｐゴシック" panose="020B0600070205080204" pitchFamily="50" charset="-128"/>
              <a:ea typeface="ＭＳ Ｐゴシック" panose="020B0600070205080204" pitchFamily="50" charset="-128"/>
            </a:rPr>
            <a:t>１９７０年代から１９９０年代にかけて多くの建築物が建設されており、ほとんどの類型において、有形固定資産減価償却率は類似団体平均を上回っているため、今後も「板柳町公共施設等総合管理計画」に基づき、建物及び設備の更新を進め、長寿命化を図りコスト平準化に努め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青森県板柳町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12,987
12,949
41.88
7,591,343
7,137,391
444,051
4,314,721
6,512,628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類似団体平均を０．０</a:t>
          </a:r>
          <a:r>
            <a:rPr kumimoji="1" lang="en-US" altLang="ja-JP" sz="1100">
              <a:solidFill>
                <a:schemeClr val="dk1"/>
              </a:solidFill>
              <a:effectLst/>
              <a:latin typeface="+mn-ea"/>
              <a:ea typeface="+mn-ea"/>
              <a:cs typeface="+mn-cs"/>
            </a:rPr>
            <a:t>3</a:t>
          </a:r>
          <a:r>
            <a:rPr kumimoji="1" lang="ja-JP" altLang="ja-JP" sz="1100">
              <a:solidFill>
                <a:schemeClr val="dk1"/>
              </a:solidFill>
              <a:effectLst/>
              <a:latin typeface="+mn-lt"/>
              <a:ea typeface="+mn-ea"/>
              <a:cs typeface="+mn-cs"/>
            </a:rPr>
            <a:t>ポイント下回って</a:t>
          </a:r>
          <a:r>
            <a:rPr kumimoji="1" lang="ja-JP" altLang="en-US" sz="1100">
              <a:solidFill>
                <a:schemeClr val="dk1"/>
              </a:solidFill>
              <a:effectLst/>
              <a:latin typeface="+mn-lt"/>
              <a:ea typeface="+mn-ea"/>
              <a:cs typeface="+mn-cs"/>
            </a:rPr>
            <a:t>おり</a:t>
          </a:r>
          <a:r>
            <a:rPr kumimoji="1" lang="ja-JP" altLang="ja-JP" sz="1100">
              <a:solidFill>
                <a:schemeClr val="dk1"/>
              </a:solidFill>
              <a:effectLst/>
              <a:latin typeface="+mn-lt"/>
              <a:ea typeface="+mn-ea"/>
              <a:cs typeface="+mn-cs"/>
            </a:rPr>
            <a:t>、これからも、戸別徴収により徴収強化等、税の徴収率向上対策による歳入確保に努める。歳出については、経常経費の節減等、歳出の徹底的な見直しを実施するとともに、財政の健全化に努める。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61685</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261100"/>
          <a:ext cx="0" cy="13443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33762</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61685</xdr:rowOff>
    </xdr:from>
    <xdr:to>
      <xdr:col>24</xdr:col>
      <xdr:colOff>12700</xdr:colOff>
      <xdr:row>44</xdr:row>
      <xdr:rowOff>61685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25400</xdr:rowOff>
    </xdr:from>
    <xdr:to>
      <xdr:col>23</xdr:col>
      <xdr:colOff>133350</xdr:colOff>
      <xdr:row>42</xdr:row>
      <xdr:rowOff>59872</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7226300"/>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93634</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6951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77107</xdr:rowOff>
    </xdr:from>
    <xdr:to>
      <xdr:col>23</xdr:col>
      <xdr:colOff>184150</xdr:colOff>
      <xdr:row>42</xdr:row>
      <xdr:rowOff>7257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25400</xdr:rowOff>
    </xdr:from>
    <xdr:to>
      <xdr:col>19</xdr:col>
      <xdr:colOff>133350</xdr:colOff>
      <xdr:row>42</xdr:row>
      <xdr:rowOff>25400</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3225800" y="722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110672</xdr:rowOff>
    </xdr:from>
    <xdr:to>
      <xdr:col>19</xdr:col>
      <xdr:colOff>184150</xdr:colOff>
      <xdr:row>41</xdr:row>
      <xdr:rowOff>40822</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50999</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673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25400</xdr:rowOff>
    </xdr:from>
    <xdr:to>
      <xdr:col>15</xdr:col>
      <xdr:colOff>82550</xdr:colOff>
      <xdr:row>42</xdr:row>
      <xdr:rowOff>59872</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2336800" y="7226300"/>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77107</xdr:rowOff>
    </xdr:from>
    <xdr:to>
      <xdr:col>15</xdr:col>
      <xdr:colOff>133350</xdr:colOff>
      <xdr:row>42</xdr:row>
      <xdr:rowOff>7257</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17434</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59872</xdr:rowOff>
    </xdr:from>
    <xdr:to>
      <xdr:col>11</xdr:col>
      <xdr:colOff>31750</xdr:colOff>
      <xdr:row>42</xdr:row>
      <xdr:rowOff>59872</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a:off x="1447800" y="72607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111578</xdr:rowOff>
    </xdr:from>
    <xdr:to>
      <xdr:col>11</xdr:col>
      <xdr:colOff>82550</xdr:colOff>
      <xdr:row>42</xdr:row>
      <xdr:rowOff>41728</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51905</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6909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146050</xdr:rowOff>
    </xdr:from>
    <xdr:to>
      <xdr:col>7</xdr:col>
      <xdr:colOff>31750</xdr:colOff>
      <xdr:row>42</xdr:row>
      <xdr:rowOff>76200</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86377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9072</xdr:rowOff>
    </xdr:from>
    <xdr:to>
      <xdr:col>23</xdr:col>
      <xdr:colOff>184150</xdr:colOff>
      <xdr:row>42</xdr:row>
      <xdr:rowOff>110672</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152599</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7182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146050</xdr:rowOff>
    </xdr:from>
    <xdr:to>
      <xdr:col>19</xdr:col>
      <xdr:colOff>184150</xdr:colOff>
      <xdr:row>42</xdr:row>
      <xdr:rowOff>76200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60977</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146050</xdr:rowOff>
    </xdr:from>
    <xdr:to>
      <xdr:col>15</xdr:col>
      <xdr:colOff>133350</xdr:colOff>
      <xdr:row>42</xdr:row>
      <xdr:rowOff>76200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60977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9072</xdr:rowOff>
    </xdr:from>
    <xdr:to>
      <xdr:col>11</xdr:col>
      <xdr:colOff>82550</xdr:colOff>
      <xdr:row>42</xdr:row>
      <xdr:rowOff>110672</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95449</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9072</xdr:rowOff>
    </xdr:from>
    <xdr:to>
      <xdr:col>7</xdr:col>
      <xdr:colOff>31750</xdr:colOff>
      <xdr:row>42</xdr:row>
      <xdr:rowOff>110672</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95449</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Ｈ３０から減少傾向にあるものの９０．</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と類似団体平均を上回っている。扶助費については、施設型給付費の増が主な要因となっている。今後、事務事業の見直しを進めるともに、全ての事務事業の優先度、重要度を厳しく点検し、計画的に事業の廃止・縮小を進め、経常経費の節減を図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102870</xdr:rowOff>
    </xdr:from>
    <xdr:to>
      <xdr:col>23</xdr:col>
      <xdr:colOff>133350</xdr:colOff>
      <xdr:row>67</xdr:row>
      <xdr:rowOff>152400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10046970"/>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124477</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61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152400</xdr:rowOff>
    </xdr:from>
    <xdr:to>
      <xdr:col>24</xdr:col>
      <xdr:colOff>12700</xdr:colOff>
      <xdr:row>67</xdr:row>
      <xdr:rowOff>152400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63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17797</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79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102870</xdr:rowOff>
    </xdr:from>
    <xdr:to>
      <xdr:col>24</xdr:col>
      <xdr:colOff>12700</xdr:colOff>
      <xdr:row>58</xdr:row>
      <xdr:rowOff>102870</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004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60960</xdr:rowOff>
    </xdr:from>
    <xdr:to>
      <xdr:col>23</xdr:col>
      <xdr:colOff>133350</xdr:colOff>
      <xdr:row>65</xdr:row>
      <xdr:rowOff>109220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4114800" y="1120521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171044</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629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154517</xdr:rowOff>
    </xdr:from>
    <xdr:to>
      <xdr:col>23</xdr:col>
      <xdr:colOff>184150</xdr:colOff>
      <xdr:row>63</xdr:row>
      <xdr:rowOff>84667</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109220</xdr:rowOff>
    </xdr:from>
    <xdr:to>
      <xdr:col>19</xdr:col>
      <xdr:colOff>133350</xdr:colOff>
      <xdr:row>66</xdr:row>
      <xdr:rowOff>90594</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3225800" y="11253470"/>
          <a:ext cx="889000" cy="152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125306</xdr:rowOff>
    </xdr:from>
    <xdr:to>
      <xdr:col>19</xdr:col>
      <xdr:colOff>184150</xdr:colOff>
      <xdr:row>65</xdr:row>
      <xdr:rowOff>55456</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1098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65633</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08669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90594</xdr:rowOff>
    </xdr:from>
    <xdr:to>
      <xdr:col>15</xdr:col>
      <xdr:colOff>82550</xdr:colOff>
      <xdr:row>67</xdr:row>
      <xdr:rowOff>7620</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2336800" y="11406294"/>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66463</xdr:rowOff>
    </xdr:from>
    <xdr:to>
      <xdr:col>15</xdr:col>
      <xdr:colOff>133350</xdr:colOff>
      <xdr:row>65</xdr:row>
      <xdr:rowOff>168063</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12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6790</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0979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20320</xdr:rowOff>
    </xdr:from>
    <xdr:to>
      <xdr:col>11</xdr:col>
      <xdr:colOff>31750</xdr:colOff>
      <xdr:row>67</xdr:row>
      <xdr:rowOff>7620</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a:off x="1447800" y="10650220"/>
          <a:ext cx="889000" cy="844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10160</xdr:rowOff>
    </xdr:from>
    <xdr:to>
      <xdr:col>11</xdr:col>
      <xdr:colOff>82550</xdr:colOff>
      <xdr:row>65</xdr:row>
      <xdr:rowOff>111760</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115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121937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0923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85090</xdr:rowOff>
    </xdr:from>
    <xdr:to>
      <xdr:col>7</xdr:col>
      <xdr:colOff>31750</xdr:colOff>
      <xdr:row>65</xdr:row>
      <xdr:rowOff>15240</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105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1114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10160</xdr:rowOff>
    </xdr:from>
    <xdr:to>
      <xdr:col>23</xdr:col>
      <xdr:colOff>184150</xdr:colOff>
      <xdr:row>65</xdr:row>
      <xdr:rowOff>111760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115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153687</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1126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58420</xdr:rowOff>
    </xdr:from>
    <xdr:to>
      <xdr:col>19</xdr:col>
      <xdr:colOff>184150</xdr:colOff>
      <xdr:row>65</xdr:row>
      <xdr:rowOff>160020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120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144797</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11289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39794</xdr:rowOff>
    </xdr:from>
    <xdr:to>
      <xdr:col>15</xdr:col>
      <xdr:colOff>133350</xdr:colOff>
      <xdr:row>66</xdr:row>
      <xdr:rowOff>141394</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135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126171</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11441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128270</xdr:rowOff>
    </xdr:from>
    <xdr:to>
      <xdr:col>11</xdr:col>
      <xdr:colOff>82550</xdr:colOff>
      <xdr:row>67</xdr:row>
      <xdr:rowOff>58420</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144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67</xdr:row>
      <xdr:rowOff>43197</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1153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140970</xdr:rowOff>
    </xdr:from>
    <xdr:to>
      <xdr:col>7</xdr:col>
      <xdr:colOff>31750</xdr:colOff>
      <xdr:row>62</xdr:row>
      <xdr:rowOff>71120</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81297</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1036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[143,796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類似団体平均を下回っているものの、人件費および物件費は年々増加傾向にある。今後、定員管理にもとづく人員削減等、引き続きコストの低減を図っていく。</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89350</xdr:rowOff>
    </xdr:from>
    <xdr:to>
      <xdr:col>23</xdr:col>
      <xdr:colOff>133350</xdr:colOff>
      <xdr:row>88</xdr:row>
      <xdr:rowOff>166585</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976800"/>
          <a:ext cx="0" cy="12773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138662</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226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166585</xdr:rowOff>
    </xdr:from>
    <xdr:to>
      <xdr:col>24</xdr:col>
      <xdr:colOff>12700</xdr:colOff>
      <xdr:row>88</xdr:row>
      <xdr:rowOff>166585</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254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4277</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72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89350</xdr:rowOff>
    </xdr:from>
    <xdr:to>
      <xdr:col>24</xdr:col>
      <xdr:colOff>12700</xdr:colOff>
      <xdr:row>81</xdr:row>
      <xdr:rowOff>89350</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976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28490</xdr:rowOff>
    </xdr:from>
    <xdr:to>
      <xdr:col>23</xdr:col>
      <xdr:colOff>133350</xdr:colOff>
      <xdr:row>81</xdr:row>
      <xdr:rowOff>89350</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3915940"/>
          <a:ext cx="838200" cy="60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124584</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3549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152507</xdr:rowOff>
    </xdr:from>
    <xdr:to>
      <xdr:col>23</xdr:col>
      <xdr:colOff>184150</xdr:colOff>
      <xdr:row>84</xdr:row>
      <xdr:rowOff>82657</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382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164871</xdr:rowOff>
    </xdr:from>
    <xdr:to>
      <xdr:col>19</xdr:col>
      <xdr:colOff>133350</xdr:colOff>
      <xdr:row>81</xdr:row>
      <xdr:rowOff>28490</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3880871"/>
          <a:ext cx="889000" cy="35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61975</xdr:rowOff>
    </xdr:from>
    <xdr:to>
      <xdr:col>19</xdr:col>
      <xdr:colOff>184150</xdr:colOff>
      <xdr:row>83</xdr:row>
      <xdr:rowOff>163575</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292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148352</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378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127175</xdr:rowOff>
    </xdr:from>
    <xdr:to>
      <xdr:col>15</xdr:col>
      <xdr:colOff>82550</xdr:colOff>
      <xdr:row>80</xdr:row>
      <xdr:rowOff>164871</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3843175"/>
          <a:ext cx="889000" cy="37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157090</xdr:rowOff>
    </xdr:from>
    <xdr:to>
      <xdr:col>15</xdr:col>
      <xdr:colOff>133350</xdr:colOff>
      <xdr:row>83</xdr:row>
      <xdr:rowOff>87240</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21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72017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4302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109139</xdr:rowOff>
    </xdr:from>
    <xdr:to>
      <xdr:col>11</xdr:col>
      <xdr:colOff>31750</xdr:colOff>
      <xdr:row>80</xdr:row>
      <xdr:rowOff>127175</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3825139"/>
          <a:ext cx="889000" cy="18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111247</xdr:rowOff>
    </xdr:from>
    <xdr:to>
      <xdr:col>11</xdr:col>
      <xdr:colOff>82550</xdr:colOff>
      <xdr:row>83</xdr:row>
      <xdr:rowOff>41397</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170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26174</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4256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101845</xdr:rowOff>
    </xdr:from>
    <xdr:to>
      <xdr:col>7</xdr:col>
      <xdr:colOff>31750</xdr:colOff>
      <xdr:row>83</xdr:row>
      <xdr:rowOff>31995</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4160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16772</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4247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38550</xdr:rowOff>
    </xdr:from>
    <xdr:to>
      <xdr:col>23</xdr:col>
      <xdr:colOff>184150</xdr:colOff>
      <xdr:row>81</xdr:row>
      <xdr:rowOff>140150</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392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131277</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384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149140</xdr:rowOff>
    </xdr:from>
    <xdr:to>
      <xdr:col>19</xdr:col>
      <xdr:colOff>184150</xdr:colOff>
      <xdr:row>81</xdr:row>
      <xdr:rowOff>79290</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386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89467</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3634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114071</xdr:rowOff>
    </xdr:from>
    <xdr:to>
      <xdr:col>15</xdr:col>
      <xdr:colOff>133350</xdr:colOff>
      <xdr:row>81</xdr:row>
      <xdr:rowOff>44221</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3830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54398</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3598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76375</xdr:rowOff>
    </xdr:from>
    <xdr:to>
      <xdr:col>11</xdr:col>
      <xdr:colOff>82550</xdr:colOff>
      <xdr:row>81</xdr:row>
      <xdr:rowOff>6525</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379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16702</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3561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58339</xdr:rowOff>
    </xdr:from>
    <xdr:to>
      <xdr:col>7</xdr:col>
      <xdr:colOff>31750</xdr:colOff>
      <xdr:row>80</xdr:row>
      <xdr:rowOff>159939</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377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170116</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3543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当町の給与制度については、独自の給与カット等は行っていないものの、国家公務員等に準じてバランスのとれた給与制度の運用を行っている。ラスパイレス指数も、職員の階層変動などにより増減はあるものの類似団体平均を下回る低水準を継続している。今後は定員管理の適正化に加え、人事評価制度の実施により、より適正な給与制度の運用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45357</xdr:rowOff>
    </xdr:from>
    <xdr:to>
      <xdr:col>81</xdr:col>
      <xdr:colOff>44450</xdr:colOff>
      <xdr:row>90</xdr:row>
      <xdr:rowOff>122464</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3932807"/>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94541</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525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122464</xdr:rowOff>
    </xdr:from>
    <xdr:to>
      <xdr:col>81</xdr:col>
      <xdr:colOff>133350</xdr:colOff>
      <xdr:row>90</xdr:row>
      <xdr:rowOff>122464</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552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131734</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67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45357</xdr:rowOff>
    </xdr:from>
    <xdr:to>
      <xdr:col>81</xdr:col>
      <xdr:colOff>133350</xdr:colOff>
      <xdr:row>81</xdr:row>
      <xdr:rowOff>45357</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393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12700</xdr:rowOff>
    </xdr:from>
    <xdr:to>
      <xdr:col>81</xdr:col>
      <xdr:colOff>44450</xdr:colOff>
      <xdr:row>83</xdr:row>
      <xdr:rowOff>12700</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6179800" y="142430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90913</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6641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118836</xdr:rowOff>
    </xdr:from>
    <xdr:to>
      <xdr:col>81</xdr:col>
      <xdr:colOff>95250</xdr:colOff>
      <xdr:row>86</xdr:row>
      <xdr:rowOff>48986</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12700</xdr:rowOff>
    </xdr:from>
    <xdr:to>
      <xdr:col>77</xdr:col>
      <xdr:colOff>44450</xdr:colOff>
      <xdr:row>83</xdr:row>
      <xdr:rowOff>150586</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5290800" y="14243050"/>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118836</xdr:rowOff>
    </xdr:from>
    <xdr:to>
      <xdr:col>77</xdr:col>
      <xdr:colOff>95250</xdr:colOff>
      <xdr:row>86</xdr:row>
      <xdr:rowOff>48986</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33763</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778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150586</xdr:rowOff>
    </xdr:from>
    <xdr:to>
      <xdr:col>72</xdr:col>
      <xdr:colOff>203200</xdr:colOff>
      <xdr:row>83</xdr:row>
      <xdr:rowOff>150586</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4401800" y="143809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49893</xdr:rowOff>
    </xdr:from>
    <xdr:to>
      <xdr:col>73</xdr:col>
      <xdr:colOff>44450</xdr:colOff>
      <xdr:row>85</xdr:row>
      <xdr:rowOff>151493</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136270</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7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150586</xdr:rowOff>
    </xdr:from>
    <xdr:to>
      <xdr:col>68</xdr:col>
      <xdr:colOff>152400</xdr:colOff>
      <xdr:row>83</xdr:row>
      <xdr:rowOff>150586</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a:off x="13512800" y="143809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67129</xdr:rowOff>
    </xdr:from>
    <xdr:to>
      <xdr:col>68</xdr:col>
      <xdr:colOff>203200</xdr:colOff>
      <xdr:row>85</xdr:row>
      <xdr:rowOff>168729</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64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153506</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726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101600</xdr:rowOff>
    </xdr:from>
    <xdr:to>
      <xdr:col>64</xdr:col>
      <xdr:colOff>152400</xdr:colOff>
      <xdr:row>86</xdr:row>
      <xdr:rowOff>31750</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16527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133350</xdr:rowOff>
    </xdr:from>
    <xdr:to>
      <xdr:col>81</xdr:col>
      <xdr:colOff>95250</xdr:colOff>
      <xdr:row>83</xdr:row>
      <xdr:rowOff>63500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41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149877</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403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133350</xdr:rowOff>
    </xdr:from>
    <xdr:to>
      <xdr:col>77</xdr:col>
      <xdr:colOff>95250</xdr:colOff>
      <xdr:row>83</xdr:row>
      <xdr:rowOff>63500</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41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73677</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3961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99786</xdr:rowOff>
    </xdr:from>
    <xdr:to>
      <xdr:col>73</xdr:col>
      <xdr:colOff>44450</xdr:colOff>
      <xdr:row>84</xdr:row>
      <xdr:rowOff>29936</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4330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40113</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4099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99786</xdr:rowOff>
    </xdr:from>
    <xdr:to>
      <xdr:col>68</xdr:col>
      <xdr:colOff>203200</xdr:colOff>
      <xdr:row>84</xdr:row>
      <xdr:rowOff>29936</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4330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40113</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4099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99786</xdr:rowOff>
    </xdr:from>
    <xdr:to>
      <xdr:col>64</xdr:col>
      <xdr:colOff>152400</xdr:colOff>
      <xdr:row>84</xdr:row>
      <xdr:rowOff>29936</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4330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40113</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4099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定員管理計画等に基づき退職者の不補充、業務の民間委託の取組みにより、類似団体平均値を大きく下回る数値となっている。</a:t>
          </a:r>
          <a:endParaRPr lang="ja-JP" altLang="ja-JP" sz="1400">
            <a:effectLst/>
          </a:endParaRPr>
        </a:p>
        <a:p>
          <a:r>
            <a:rPr kumimoji="1" lang="ja-JP" altLang="ja-JP" sz="1100">
              <a:solidFill>
                <a:schemeClr val="dk1"/>
              </a:solidFill>
              <a:effectLst/>
              <a:latin typeface="+mn-lt"/>
              <a:ea typeface="+mn-ea"/>
              <a:cs typeface="+mn-cs"/>
            </a:rPr>
            <a:t>今後は、事務事業の見直しや民間委託の導入等を推進していくとともに、住民ニーズを的確に把握し、行政サービスの低下を招かぬよう定員管理の適正化に努める。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a:extLst>
            <a:ext uri="{FF2B5EF4-FFF2-40B4-BE49-F238E27FC236}">
              <a16:creationId xmlns:a16="http://schemas.microsoft.com/office/drawing/2014/main" id="{00000000-0008-0000-0300-000040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3810</xdr:rowOff>
    </xdr:from>
    <xdr:to>
      <xdr:col>81</xdr:col>
      <xdr:colOff>44450</xdr:colOff>
      <xdr:row>66</xdr:row>
      <xdr:rowOff>161834</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7018000" y="10119360"/>
          <a:ext cx="0" cy="13581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133911</xdr:rowOff>
    </xdr:from>
    <xdr:ext cx="762000" cy="259045"/>
    <xdr:sp macro="" textlink="">
      <xdr:nvSpPr>
        <xdr:cNvPr id="322" name="定員管理の状況最小値テキスト">
          <a:extLst>
            <a:ext uri="{FF2B5EF4-FFF2-40B4-BE49-F238E27FC236}">
              <a16:creationId xmlns:a16="http://schemas.microsoft.com/office/drawing/2014/main" id="{00000000-0008-0000-0300-000042010000}"/>
            </a:ext>
          </a:extLst>
        </xdr:cNvPr>
        <xdr:cNvSpPr txBox="1"/>
      </xdr:nvSpPr>
      <xdr:spPr>
        <a:xfrm>
          <a:off x="17106900" y="11449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161834</xdr:rowOff>
    </xdr:from>
    <xdr:to>
      <xdr:col>81</xdr:col>
      <xdr:colOff>133350</xdr:colOff>
      <xdr:row>66</xdr:row>
      <xdr:rowOff>161834</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1477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90187</xdr:rowOff>
    </xdr:from>
    <xdr:ext cx="762000" cy="259045"/>
    <xdr:sp macro="" textlink="">
      <xdr:nvSpPr>
        <xdr:cNvPr id="324" name="定員管理の状況最大値テキスト">
          <a:extLst>
            <a:ext uri="{FF2B5EF4-FFF2-40B4-BE49-F238E27FC236}">
              <a16:creationId xmlns:a16="http://schemas.microsoft.com/office/drawing/2014/main" id="{00000000-0008-0000-0300-000044010000}"/>
            </a:ext>
          </a:extLst>
        </xdr:cNvPr>
        <xdr:cNvSpPr txBox="1"/>
      </xdr:nvSpPr>
      <xdr:spPr>
        <a:xfrm>
          <a:off x="171069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3810</xdr:rowOff>
    </xdr:from>
    <xdr:to>
      <xdr:col>81</xdr:col>
      <xdr:colOff>133350</xdr:colOff>
      <xdr:row>59</xdr:row>
      <xdr:rowOff>3810</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6929100" y="1011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160322</xdr:rowOff>
    </xdr:from>
    <xdr:to>
      <xdr:col>81</xdr:col>
      <xdr:colOff>44450</xdr:colOff>
      <xdr:row>59</xdr:row>
      <xdr:rowOff>3810</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6179800" y="10104422"/>
          <a:ext cx="838200" cy="1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134879</xdr:rowOff>
    </xdr:from>
    <xdr:ext cx="762000" cy="259045"/>
    <xdr:sp macro="" textlink="">
      <xdr:nvSpPr>
        <xdr:cNvPr id="327" name="定員管理の状況平均値テキスト">
          <a:extLst>
            <a:ext uri="{FF2B5EF4-FFF2-40B4-BE49-F238E27FC236}">
              <a16:creationId xmlns:a16="http://schemas.microsoft.com/office/drawing/2014/main" id="{00000000-0008-0000-0300-000047010000}"/>
            </a:ext>
          </a:extLst>
        </xdr:cNvPr>
        <xdr:cNvSpPr txBox="1"/>
      </xdr:nvSpPr>
      <xdr:spPr>
        <a:xfrm>
          <a:off x="17106900" y="10593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162802</xdr:rowOff>
    </xdr:from>
    <xdr:to>
      <xdr:col>81</xdr:col>
      <xdr:colOff>95250</xdr:colOff>
      <xdr:row>62</xdr:row>
      <xdr:rowOff>92952</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967200" y="10621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154577</xdr:rowOff>
    </xdr:from>
    <xdr:to>
      <xdr:col>77</xdr:col>
      <xdr:colOff>44450</xdr:colOff>
      <xdr:row>58</xdr:row>
      <xdr:rowOff>160322</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5290800" y="10098677"/>
          <a:ext cx="889000" cy="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115691</xdr:rowOff>
    </xdr:from>
    <xdr:to>
      <xdr:col>77</xdr:col>
      <xdr:colOff>95250</xdr:colOff>
      <xdr:row>62</xdr:row>
      <xdr:rowOff>45841</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6129000" y="1057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30618</xdr:rowOff>
    </xdr:from>
    <xdr:ext cx="7366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798800" y="106605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128149</xdr:rowOff>
    </xdr:from>
    <xdr:to>
      <xdr:col>72</xdr:col>
      <xdr:colOff>203200</xdr:colOff>
      <xdr:row>58</xdr:row>
      <xdr:rowOff>154577</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4401800" y="10072249"/>
          <a:ext cx="889000" cy="2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84667</xdr:rowOff>
    </xdr:from>
    <xdr:to>
      <xdr:col>73</xdr:col>
      <xdr:colOff>44450</xdr:colOff>
      <xdr:row>62</xdr:row>
      <xdr:rowOff>14817</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5240000" y="1054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171044</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909800" y="10629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128149</xdr:rowOff>
    </xdr:from>
    <xdr:to>
      <xdr:col>68</xdr:col>
      <xdr:colOff>152400</xdr:colOff>
      <xdr:row>58</xdr:row>
      <xdr:rowOff>130447</xdr:rowOff>
    </xdr:to>
    <xdr:cxnSp macro="">
      <xdr:nvCxnSpPr>
        <xdr:cNvPr id="335" name="直線コネクタ 334">
          <a:extLst>
            <a:ext uri="{FF2B5EF4-FFF2-40B4-BE49-F238E27FC236}">
              <a16:creationId xmlns:a16="http://schemas.microsoft.com/office/drawing/2014/main" id="{00000000-0008-0000-0300-00004F010000}"/>
            </a:ext>
          </a:extLst>
        </xdr:cNvPr>
        <xdr:cNvCxnSpPr/>
      </xdr:nvCxnSpPr>
      <xdr:spPr>
        <a:xfrm flipV="1">
          <a:off x="13512800" y="10072249"/>
          <a:ext cx="8890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31810</xdr:rowOff>
    </xdr:from>
    <xdr:to>
      <xdr:col>68</xdr:col>
      <xdr:colOff>203200</xdr:colOff>
      <xdr:row>61</xdr:row>
      <xdr:rowOff>133410</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4351000" y="1049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118187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020800" y="1057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16873</xdr:rowOff>
    </xdr:from>
    <xdr:to>
      <xdr:col>64</xdr:col>
      <xdr:colOff>152400</xdr:colOff>
      <xdr:row>61</xdr:row>
      <xdr:rowOff>118473</xdr:rowOff>
    </xdr:to>
    <xdr:sp macro="" textlink="">
      <xdr:nvSpPr>
        <xdr:cNvPr id="338" name="フローチャート: 判断 337">
          <a:extLst>
            <a:ext uri="{FF2B5EF4-FFF2-40B4-BE49-F238E27FC236}">
              <a16:creationId xmlns:a16="http://schemas.microsoft.com/office/drawing/2014/main" id="{00000000-0008-0000-0300-000052010000}"/>
            </a:ext>
          </a:extLst>
        </xdr:cNvPr>
        <xdr:cNvSpPr/>
      </xdr:nvSpPr>
      <xdr:spPr>
        <a:xfrm>
          <a:off x="13462000" y="10475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103250</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131800" y="10561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124460</xdr:rowOff>
    </xdr:from>
    <xdr:to>
      <xdr:col>81</xdr:col>
      <xdr:colOff>95250</xdr:colOff>
      <xdr:row>59</xdr:row>
      <xdr:rowOff>54610</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967200" y="1006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45737</xdr:rowOff>
    </xdr:from>
    <xdr:ext cx="762000" cy="259045"/>
    <xdr:sp macro="" textlink="">
      <xdr:nvSpPr>
        <xdr:cNvPr id="346" name="定員管理の状況該当値テキスト">
          <a:extLst>
            <a:ext uri="{FF2B5EF4-FFF2-40B4-BE49-F238E27FC236}">
              <a16:creationId xmlns:a16="http://schemas.microsoft.com/office/drawing/2014/main" id="{00000000-0008-0000-0300-00005A010000}"/>
            </a:ext>
          </a:extLst>
        </xdr:cNvPr>
        <xdr:cNvSpPr txBox="1"/>
      </xdr:nvSpPr>
      <xdr:spPr>
        <a:xfrm>
          <a:off x="17106900" y="998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109522</xdr:rowOff>
    </xdr:from>
    <xdr:to>
      <xdr:col>77</xdr:col>
      <xdr:colOff>95250</xdr:colOff>
      <xdr:row>59</xdr:row>
      <xdr:rowOff>39672</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6129000" y="10053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49849</xdr:rowOff>
    </xdr:from>
    <xdr:ext cx="7366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5798800" y="9822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103777</xdr:rowOff>
    </xdr:from>
    <xdr:to>
      <xdr:col>73</xdr:col>
      <xdr:colOff>44450</xdr:colOff>
      <xdr:row>59</xdr:row>
      <xdr:rowOff>33927</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5240000" y="10047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44104</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909800" y="9816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77349</xdr:rowOff>
    </xdr:from>
    <xdr:to>
      <xdr:col>68</xdr:col>
      <xdr:colOff>203200</xdr:colOff>
      <xdr:row>59</xdr:row>
      <xdr:rowOff>7499</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4351000" y="10021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17676</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4020800" y="9790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79647</xdr:rowOff>
    </xdr:from>
    <xdr:to>
      <xdr:col>64</xdr:col>
      <xdr:colOff>152400</xdr:colOff>
      <xdr:row>59</xdr:row>
      <xdr:rowOff>9797</xdr:rowOff>
    </xdr:to>
    <xdr:sp macro="" textlink="">
      <xdr:nvSpPr>
        <xdr:cNvPr id="353" name="楕円 352">
          <a:extLst>
            <a:ext uri="{FF2B5EF4-FFF2-40B4-BE49-F238E27FC236}">
              <a16:creationId xmlns:a16="http://schemas.microsoft.com/office/drawing/2014/main" id="{00000000-0008-0000-0300-000061010000}"/>
            </a:ext>
          </a:extLst>
        </xdr:cNvPr>
        <xdr:cNvSpPr/>
      </xdr:nvSpPr>
      <xdr:spPr>
        <a:xfrm>
          <a:off x="13462000" y="10023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19974</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131800" y="9792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a:extLst>
            <a:ext uri="{FF2B5EF4-FFF2-40B4-BE49-F238E27FC236}">
              <a16:creationId xmlns:a16="http://schemas.microsoft.com/office/drawing/2014/main" id="{00000000-0008-0000-0300-00006E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中学校改築事業に係る起債の償還等に伴い上昇</a:t>
          </a:r>
          <a:r>
            <a:rPr kumimoji="1" lang="ja-JP" altLang="en-US" sz="1100">
              <a:solidFill>
                <a:schemeClr val="dk1"/>
              </a:solidFill>
              <a:effectLst/>
              <a:latin typeface="+mn-lt"/>
              <a:ea typeface="+mn-ea"/>
              <a:cs typeface="+mn-cs"/>
            </a:rPr>
            <a:t>した</a:t>
          </a:r>
          <a:r>
            <a:rPr kumimoji="1" lang="ja-JP" altLang="ja-JP" sz="1100">
              <a:solidFill>
                <a:schemeClr val="dk1"/>
              </a:solidFill>
              <a:effectLst/>
              <a:latin typeface="+mn-lt"/>
              <a:ea typeface="+mn-ea"/>
              <a:cs typeface="+mn-cs"/>
            </a:rPr>
            <a:t>。今後、控えている大規模な事業計画の整理・縮小を図るなど、起債に大きく頼ることのない財政運営に努める。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83" name="公債費負担の状況グラフ枠">
          <a:extLst>
            <a:ext uri="{FF2B5EF4-FFF2-40B4-BE49-F238E27FC236}">
              <a16:creationId xmlns:a16="http://schemas.microsoft.com/office/drawing/2014/main" id="{00000000-0008-0000-0300-00007F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115711</xdr:rowOff>
    </xdr:from>
    <xdr:to>
      <xdr:col>81</xdr:col>
      <xdr:colOff>44450</xdr:colOff>
      <xdr:row>44</xdr:row>
      <xdr:rowOff>124883</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7018000" y="6287911"/>
          <a:ext cx="0" cy="13807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96960</xdr:rowOff>
    </xdr:from>
    <xdr:ext cx="762000" cy="259045"/>
    <xdr:sp macro="" textlink="">
      <xdr:nvSpPr>
        <xdr:cNvPr id="385" name="公債費負担の状況最小値テキスト">
          <a:extLst>
            <a:ext uri="{FF2B5EF4-FFF2-40B4-BE49-F238E27FC236}">
              <a16:creationId xmlns:a16="http://schemas.microsoft.com/office/drawing/2014/main" id="{00000000-0008-0000-0300-000081010000}"/>
            </a:ext>
          </a:extLst>
        </xdr:cNvPr>
        <xdr:cNvSpPr txBox="1"/>
      </xdr:nvSpPr>
      <xdr:spPr>
        <a:xfrm>
          <a:off x="17106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124883</xdr:rowOff>
    </xdr:from>
    <xdr:to>
      <xdr:col>81</xdr:col>
      <xdr:colOff>133350</xdr:colOff>
      <xdr:row>44</xdr:row>
      <xdr:rowOff>124883</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6929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30638</xdr:rowOff>
    </xdr:from>
    <xdr:ext cx="762000" cy="259045"/>
    <xdr:sp macro="" textlink="">
      <xdr:nvSpPr>
        <xdr:cNvPr id="387" name="公債費負担の状況最大値テキスト">
          <a:extLst>
            <a:ext uri="{FF2B5EF4-FFF2-40B4-BE49-F238E27FC236}">
              <a16:creationId xmlns:a16="http://schemas.microsoft.com/office/drawing/2014/main" id="{00000000-0008-0000-0300-000083010000}"/>
            </a:ext>
          </a:extLst>
        </xdr:cNvPr>
        <xdr:cNvSpPr txBox="1"/>
      </xdr:nvSpPr>
      <xdr:spPr>
        <a:xfrm>
          <a:off x="17106900" y="6031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115711</xdr:rowOff>
    </xdr:from>
    <xdr:to>
      <xdr:col>81</xdr:col>
      <xdr:colOff>133350</xdr:colOff>
      <xdr:row>36</xdr:row>
      <xdr:rowOff>115711</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6929100" y="6287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153811</xdr:rowOff>
    </xdr:from>
    <xdr:to>
      <xdr:col>81</xdr:col>
      <xdr:colOff>44450</xdr:colOff>
      <xdr:row>41</xdr:row>
      <xdr:rowOff>116417</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6179800" y="7011811"/>
          <a:ext cx="838200" cy="13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159755</xdr:rowOff>
    </xdr:from>
    <xdr:ext cx="762000" cy="259045"/>
    <xdr:sp macro="" textlink="">
      <xdr:nvSpPr>
        <xdr:cNvPr id="390" name="公債費負担の状況平均値テキスト">
          <a:extLst>
            <a:ext uri="{FF2B5EF4-FFF2-40B4-BE49-F238E27FC236}">
              <a16:creationId xmlns:a16="http://schemas.microsoft.com/office/drawing/2014/main" id="{00000000-0008-0000-0300-000086010000}"/>
            </a:ext>
          </a:extLst>
        </xdr:cNvPr>
        <xdr:cNvSpPr txBox="1"/>
      </xdr:nvSpPr>
      <xdr:spPr>
        <a:xfrm>
          <a:off x="17106900" y="68463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143228</xdr:rowOff>
    </xdr:from>
    <xdr:to>
      <xdr:col>81</xdr:col>
      <xdr:colOff>95250</xdr:colOff>
      <xdr:row>41</xdr:row>
      <xdr:rowOff>73378</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6967200" y="70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153811</xdr:rowOff>
    </xdr:from>
    <xdr:to>
      <xdr:col>77</xdr:col>
      <xdr:colOff>44450</xdr:colOff>
      <xdr:row>40</xdr:row>
      <xdr:rowOff>167217</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flipV="1">
          <a:off x="15290800" y="701181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143228</xdr:rowOff>
    </xdr:from>
    <xdr:to>
      <xdr:col>77</xdr:col>
      <xdr:colOff>95250</xdr:colOff>
      <xdr:row>41</xdr:row>
      <xdr:rowOff>73378</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6129000" y="70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58155</xdr:rowOff>
    </xdr:from>
    <xdr:ext cx="7366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798800" y="7087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167217</xdr:rowOff>
    </xdr:from>
    <xdr:to>
      <xdr:col>72</xdr:col>
      <xdr:colOff>203200</xdr:colOff>
      <xdr:row>41</xdr:row>
      <xdr:rowOff>22578</xdr:rowOff>
    </xdr:to>
    <xdr:cxnSp macro="">
      <xdr:nvCxnSpPr>
        <xdr:cNvPr id="395" name="直線コネクタ 394">
          <a:extLst>
            <a:ext uri="{FF2B5EF4-FFF2-40B4-BE49-F238E27FC236}">
              <a16:creationId xmlns:a16="http://schemas.microsoft.com/office/drawing/2014/main" id="{00000000-0008-0000-0300-00008B010000}"/>
            </a:ext>
          </a:extLst>
        </xdr:cNvPr>
        <xdr:cNvCxnSpPr/>
      </xdr:nvCxnSpPr>
      <xdr:spPr>
        <a:xfrm flipV="1">
          <a:off x="14401800" y="7025217"/>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25400</xdr:rowOff>
    </xdr:from>
    <xdr:to>
      <xdr:col>73</xdr:col>
      <xdr:colOff>44450</xdr:colOff>
      <xdr:row>41</xdr:row>
      <xdr:rowOff>127000</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5240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111777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909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22578</xdr:rowOff>
    </xdr:from>
    <xdr:to>
      <xdr:col>68</xdr:col>
      <xdr:colOff>152400</xdr:colOff>
      <xdr:row>41</xdr:row>
      <xdr:rowOff>49389</xdr:rowOff>
    </xdr:to>
    <xdr:cxnSp macro="">
      <xdr:nvCxnSpPr>
        <xdr:cNvPr id="398" name="直線コネクタ 397">
          <a:extLst>
            <a:ext uri="{FF2B5EF4-FFF2-40B4-BE49-F238E27FC236}">
              <a16:creationId xmlns:a16="http://schemas.microsoft.com/office/drawing/2014/main" id="{00000000-0008-0000-0300-00008E010000}"/>
            </a:ext>
          </a:extLst>
        </xdr:cNvPr>
        <xdr:cNvCxnSpPr/>
      </xdr:nvCxnSpPr>
      <xdr:spPr>
        <a:xfrm flipV="1">
          <a:off x="13512800" y="7052028"/>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25400</xdr:rowOff>
    </xdr:from>
    <xdr:to>
      <xdr:col>68</xdr:col>
      <xdr:colOff>203200</xdr:colOff>
      <xdr:row>41</xdr:row>
      <xdr:rowOff>127000</xdr:rowOff>
    </xdr:to>
    <xdr:sp macro="" textlink="">
      <xdr:nvSpPr>
        <xdr:cNvPr id="399" name="フローチャート: 判断 398">
          <a:extLst>
            <a:ext uri="{FF2B5EF4-FFF2-40B4-BE49-F238E27FC236}">
              <a16:creationId xmlns:a16="http://schemas.microsoft.com/office/drawing/2014/main" id="{00000000-0008-0000-0300-00008F010000}"/>
            </a:ext>
          </a:extLst>
        </xdr:cNvPr>
        <xdr:cNvSpPr/>
      </xdr:nvSpPr>
      <xdr:spPr>
        <a:xfrm>
          <a:off x="14351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111777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020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25400</xdr:rowOff>
    </xdr:from>
    <xdr:to>
      <xdr:col>64</xdr:col>
      <xdr:colOff>152400</xdr:colOff>
      <xdr:row>41</xdr:row>
      <xdr:rowOff>127000</xdr:rowOff>
    </xdr:to>
    <xdr:sp macro="" textlink="">
      <xdr:nvSpPr>
        <xdr:cNvPr id="401" name="フローチャート: 判断 400">
          <a:extLst>
            <a:ext uri="{FF2B5EF4-FFF2-40B4-BE49-F238E27FC236}">
              <a16:creationId xmlns:a16="http://schemas.microsoft.com/office/drawing/2014/main" id="{00000000-0008-0000-0300-000091010000}"/>
            </a:ext>
          </a:extLst>
        </xdr:cNvPr>
        <xdr:cNvSpPr/>
      </xdr:nvSpPr>
      <xdr:spPr>
        <a:xfrm>
          <a:off x="13462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111777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131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65617</xdr:rowOff>
    </xdr:from>
    <xdr:to>
      <xdr:col>81</xdr:col>
      <xdr:colOff>95250</xdr:colOff>
      <xdr:row>41</xdr:row>
      <xdr:rowOff>167217</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69672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37694</xdr:rowOff>
    </xdr:from>
    <xdr:ext cx="762000" cy="259045"/>
    <xdr:sp macro="" textlink="">
      <xdr:nvSpPr>
        <xdr:cNvPr id="409" name="公債費負担の状況該当値テキスト">
          <a:extLst>
            <a:ext uri="{FF2B5EF4-FFF2-40B4-BE49-F238E27FC236}">
              <a16:creationId xmlns:a16="http://schemas.microsoft.com/office/drawing/2014/main" id="{00000000-0008-0000-0300-000099010000}"/>
            </a:ext>
          </a:extLst>
        </xdr:cNvPr>
        <xdr:cNvSpPr txBox="1"/>
      </xdr:nvSpPr>
      <xdr:spPr>
        <a:xfrm>
          <a:off x="17106900" y="7067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103011</xdr:rowOff>
    </xdr:from>
    <xdr:to>
      <xdr:col>77</xdr:col>
      <xdr:colOff>95250</xdr:colOff>
      <xdr:row>41</xdr:row>
      <xdr:rowOff>33161</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6129000" y="696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43338</xdr:rowOff>
    </xdr:from>
    <xdr:ext cx="7366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798800" y="67298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116417</xdr:rowOff>
    </xdr:from>
    <xdr:to>
      <xdr:col>73</xdr:col>
      <xdr:colOff>44450</xdr:colOff>
      <xdr:row>41</xdr:row>
      <xdr:rowOff>46567</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5240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56744</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4909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143228</xdr:rowOff>
    </xdr:from>
    <xdr:to>
      <xdr:col>68</xdr:col>
      <xdr:colOff>203200</xdr:colOff>
      <xdr:row>41</xdr:row>
      <xdr:rowOff>73378</xdr:rowOff>
    </xdr:to>
    <xdr:sp macro="" textlink="">
      <xdr:nvSpPr>
        <xdr:cNvPr id="414" name="楕円 413">
          <a:extLst>
            <a:ext uri="{FF2B5EF4-FFF2-40B4-BE49-F238E27FC236}">
              <a16:creationId xmlns:a16="http://schemas.microsoft.com/office/drawing/2014/main" id="{00000000-0008-0000-0300-00009E010000}"/>
            </a:ext>
          </a:extLst>
        </xdr:cNvPr>
        <xdr:cNvSpPr/>
      </xdr:nvSpPr>
      <xdr:spPr>
        <a:xfrm>
          <a:off x="14351000" y="700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83555</xdr:rowOff>
    </xdr:from>
    <xdr:ext cx="7620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4020800" y="67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170039</xdr:rowOff>
    </xdr:from>
    <xdr:to>
      <xdr:col>64</xdr:col>
      <xdr:colOff>152400</xdr:colOff>
      <xdr:row>41</xdr:row>
      <xdr:rowOff>100189</xdr:rowOff>
    </xdr:to>
    <xdr:sp macro="" textlink="">
      <xdr:nvSpPr>
        <xdr:cNvPr id="416" name="楕円 415">
          <a:extLst>
            <a:ext uri="{FF2B5EF4-FFF2-40B4-BE49-F238E27FC236}">
              <a16:creationId xmlns:a16="http://schemas.microsoft.com/office/drawing/2014/main" id="{00000000-0008-0000-0300-0000A0010000}"/>
            </a:ext>
          </a:extLst>
        </xdr:cNvPr>
        <xdr:cNvSpPr/>
      </xdr:nvSpPr>
      <xdr:spPr>
        <a:xfrm>
          <a:off x="13462000" y="702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110366</xdr:rowOff>
    </xdr:from>
    <xdr:ext cx="762000" cy="259045"/>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3131800" y="6796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8" name="正方形/長方形 427">
          <a:extLst>
            <a:ext uri="{FF2B5EF4-FFF2-40B4-BE49-F238E27FC236}">
              <a16:creationId xmlns:a16="http://schemas.microsoft.com/office/drawing/2014/main" id="{00000000-0008-0000-0300-0000AC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9" name="正方形/長方形 428">
          <a:extLst>
            <a:ext uri="{FF2B5EF4-FFF2-40B4-BE49-F238E27FC236}">
              <a16:creationId xmlns:a16="http://schemas.microsoft.com/office/drawing/2014/main" id="{00000000-0008-0000-0300-0000AD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剰余金を財源とした財政調整基金残高の増により、０．０％になった。今後、控えている大規模な事業計画の整理・縮小を図るなど、起債依存型の事業実施を見直し、類似団体の平均値である</a:t>
          </a:r>
          <a:r>
            <a:rPr kumimoji="1" lang="ja-JP" altLang="en-US" sz="1100">
              <a:solidFill>
                <a:schemeClr val="dk1"/>
              </a:solidFill>
              <a:effectLst/>
              <a:latin typeface="+mn-lt"/>
              <a:ea typeface="+mn-ea"/>
              <a:cs typeface="+mn-cs"/>
            </a:rPr>
            <a:t>２０</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０</a:t>
          </a:r>
          <a:r>
            <a:rPr kumimoji="1" lang="ja-JP" altLang="ja-JP" sz="1100">
              <a:solidFill>
                <a:schemeClr val="dk1"/>
              </a:solidFill>
              <a:effectLst/>
              <a:latin typeface="+mn-lt"/>
              <a:ea typeface="+mn-ea"/>
              <a:cs typeface="+mn-cs"/>
            </a:rPr>
            <a:t>％を超えないようにさせる。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5" name="将来負担の状況グラフ枠">
          <a:extLst>
            <a:ext uri="{FF2B5EF4-FFF2-40B4-BE49-F238E27FC236}">
              <a16:creationId xmlns:a16="http://schemas.microsoft.com/office/drawing/2014/main" id="{00000000-0008-0000-0300-0000BD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88124</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7018000" y="2370667"/>
          <a:ext cx="0" cy="14893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60201</xdr:rowOff>
    </xdr:from>
    <xdr:ext cx="762000" cy="259045"/>
    <xdr:sp macro="" textlink="">
      <xdr:nvSpPr>
        <xdr:cNvPr id="447" name="将来負担の状況最小値テキスト">
          <a:extLst>
            <a:ext uri="{FF2B5EF4-FFF2-40B4-BE49-F238E27FC236}">
              <a16:creationId xmlns:a16="http://schemas.microsoft.com/office/drawing/2014/main" id="{00000000-0008-0000-0300-0000BF010000}"/>
            </a:ext>
          </a:extLst>
        </xdr:cNvPr>
        <xdr:cNvSpPr txBox="1"/>
      </xdr:nvSpPr>
      <xdr:spPr>
        <a:xfrm>
          <a:off x="17106900" y="3832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88124</xdr:rowOff>
    </xdr:from>
    <xdr:to>
      <xdr:col>81</xdr:col>
      <xdr:colOff>133350</xdr:colOff>
      <xdr:row>22</xdr:row>
      <xdr:rowOff>88124</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6929100" y="3860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9" name="将来負担の状況最大値テキスト">
          <a:extLst>
            <a:ext uri="{FF2B5EF4-FFF2-40B4-BE49-F238E27FC236}">
              <a16:creationId xmlns:a16="http://schemas.microsoft.com/office/drawing/2014/main" id="{00000000-0008-0000-0300-0000C1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152400</xdr:colOff>
      <xdr:row>13</xdr:row>
      <xdr:rowOff>143157</xdr:rowOff>
    </xdr:from>
    <xdr:to>
      <xdr:col>72</xdr:col>
      <xdr:colOff>203200</xdr:colOff>
      <xdr:row>15</xdr:row>
      <xdr:rowOff>54963</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4401800" y="2372007"/>
          <a:ext cx="889000" cy="25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159755</xdr:rowOff>
    </xdr:from>
    <xdr:ext cx="762000" cy="259045"/>
    <xdr:sp macro="" textlink="">
      <xdr:nvSpPr>
        <xdr:cNvPr id="452" name="将来負担の状況平均値テキスト">
          <a:extLst>
            <a:ext uri="{FF2B5EF4-FFF2-40B4-BE49-F238E27FC236}">
              <a16:creationId xmlns:a16="http://schemas.microsoft.com/office/drawing/2014/main" id="{00000000-0008-0000-0300-0000C4010000}"/>
            </a:ext>
          </a:extLst>
        </xdr:cNvPr>
        <xdr:cNvSpPr txBox="1"/>
      </xdr:nvSpPr>
      <xdr:spPr>
        <a:xfrm>
          <a:off x="17106900" y="25600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16228</xdr:rowOff>
    </xdr:from>
    <xdr:to>
      <xdr:col>81</xdr:col>
      <xdr:colOff>95250</xdr:colOff>
      <xdr:row>15</xdr:row>
      <xdr:rowOff>117828</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6967200" y="258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101600</xdr:colOff>
      <xdr:row>13</xdr:row>
      <xdr:rowOff>143157</xdr:rowOff>
    </xdr:from>
    <xdr:to>
      <xdr:col>68</xdr:col>
      <xdr:colOff>152400</xdr:colOff>
      <xdr:row>15</xdr:row>
      <xdr:rowOff>73731</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flipV="1">
          <a:off x="13512800" y="2372007"/>
          <a:ext cx="889000" cy="273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11007</xdr:rowOff>
    </xdr:from>
    <xdr:to>
      <xdr:col>77</xdr:col>
      <xdr:colOff>95250</xdr:colOff>
      <xdr:row>16</xdr:row>
      <xdr:rowOff>112607</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6129000" y="275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122784</xdr:rowOff>
    </xdr:from>
    <xdr:ext cx="7366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798800" y="25230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153106</xdr:rowOff>
    </xdr:from>
    <xdr:to>
      <xdr:col>73</xdr:col>
      <xdr:colOff>44450</xdr:colOff>
      <xdr:row>17</xdr:row>
      <xdr:rowOff>83256</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5240000" y="2896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68033</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909800" y="2982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54046</xdr:rowOff>
    </xdr:from>
    <xdr:to>
      <xdr:col>68</xdr:col>
      <xdr:colOff>203200</xdr:colOff>
      <xdr:row>17</xdr:row>
      <xdr:rowOff>155646</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4351000" y="296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140423</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020800" y="305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32597</xdr:rowOff>
    </xdr:from>
    <xdr:to>
      <xdr:col>64</xdr:col>
      <xdr:colOff>152400</xdr:colOff>
      <xdr:row>17</xdr:row>
      <xdr:rowOff>134197</xdr:rowOff>
    </xdr:to>
    <xdr:sp macro="" textlink="">
      <xdr:nvSpPr>
        <xdr:cNvPr id="461" name="フローチャート: 判断 460">
          <a:extLst>
            <a:ext uri="{FF2B5EF4-FFF2-40B4-BE49-F238E27FC236}">
              <a16:creationId xmlns:a16="http://schemas.microsoft.com/office/drawing/2014/main" id="{00000000-0008-0000-0300-0000CD010000}"/>
            </a:ext>
          </a:extLst>
        </xdr:cNvPr>
        <xdr:cNvSpPr/>
      </xdr:nvSpPr>
      <xdr:spPr>
        <a:xfrm>
          <a:off x="13462000" y="2947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118974</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3131800" y="3033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4163</xdr:rowOff>
    </xdr:from>
    <xdr:to>
      <xdr:col>73</xdr:col>
      <xdr:colOff>44450</xdr:colOff>
      <xdr:row>15</xdr:row>
      <xdr:rowOff>105763</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5240000" y="2575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115940</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909800" y="2344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92357</xdr:rowOff>
    </xdr:from>
    <xdr:to>
      <xdr:col>68</xdr:col>
      <xdr:colOff>203200</xdr:colOff>
      <xdr:row>14</xdr:row>
      <xdr:rowOff>22507</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4351000" y="2321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32684</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020800" y="2090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22931</xdr:rowOff>
    </xdr:from>
    <xdr:to>
      <xdr:col>64</xdr:col>
      <xdr:colOff>152400</xdr:colOff>
      <xdr:row>15</xdr:row>
      <xdr:rowOff>124531</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3462000" y="2594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134708</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3131800" y="2363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123825</xdr:colOff>
      <xdr:row>26</xdr:row>
      <xdr:rowOff>66675</xdr:rowOff>
    </xdr:from>
    <xdr:ext cx="9099176" cy="425758"/>
    <xdr:sp macro="" textlink="">
      <xdr:nvSpPr>
        <xdr:cNvPr id="474" name="テキスト ボックス 473">
          <a:extLst>
            <a:ext uri="{FF2B5EF4-FFF2-40B4-BE49-F238E27FC236}">
              <a16:creationId xmlns:a16="http://schemas.microsoft.com/office/drawing/2014/main" id="{7BE5A6F3-DD66-4279-B1F8-D6392BF37ED5}"/>
            </a:ext>
          </a:extLst>
        </xdr:cNvPr>
        <xdr:cNvSpPr txBox="1"/>
      </xdr:nvSpPr>
      <xdr:spPr>
        <a:xfrm>
          <a:off x="752475" y="4524375"/>
          <a:ext cx="9099176" cy="425758"/>
        </a:xfrm>
        <a:prstGeom prst="rect">
          <a:avLst/>
        </a:prstGeom>
        <a:noFill/>
        <a:ln>
          <a:noFill/>
        </a:ln>
        <a:effectLst/>
      </xdr:spPr>
      <xdr:txBody>
        <a:bodyPr vertOverflow="clip" horzOverflow="clip" vert="horz" wrap="square" rtlCol="0" anchor="t">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「定員管理の状況」の「人口</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1,000</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人当たり職員数」の算出に用いる職員数及び「給与水準（国との比較）」の「ラスパイレス指数」については、各調査対象年度の翌年の</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地方公務員給与実態調査に基づいているが、令和</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年度は令和</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青森県板柳町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12,987
12,949
41.88
7,591,343
7,137,391
444,051
4,314,721
6,512,628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全国平均及び類似団体平均より、人件費に係る経常収支比率は、低くなっている。その主な要因としては、定員管理の徹底による成果が大きく、今後も継続して人件費関係経費全体について、抑制に努める。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69850</xdr:rowOff>
    </xdr:from>
    <xdr:to>
      <xdr:col>24</xdr:col>
      <xdr:colOff>25400</xdr:colOff>
      <xdr:row>40</xdr:row>
      <xdr:rowOff>119380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2770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91457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4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119380</xdr:rowOff>
    </xdr:from>
    <xdr:to>
      <xdr:col>24</xdr:col>
      <xdr:colOff>114300</xdr:colOff>
      <xdr:row>40</xdr:row>
      <xdr:rowOff>119380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77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156227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69850</xdr:rowOff>
    </xdr:from>
    <xdr:to>
      <xdr:col>24</xdr:col>
      <xdr:colOff>114300</xdr:colOff>
      <xdr:row>33</xdr:row>
      <xdr:rowOff>69850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127000</xdr:rowOff>
    </xdr:from>
    <xdr:to>
      <xdr:col>24</xdr:col>
      <xdr:colOff>25400</xdr:colOff>
      <xdr:row>35</xdr:row>
      <xdr:rowOff>54610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595630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67327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6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95250</xdr:rowOff>
    </xdr:from>
    <xdr:to>
      <xdr:col>24</xdr:col>
      <xdr:colOff>76200</xdr:colOff>
      <xdr:row>36</xdr:row>
      <xdr:rowOff>25400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54610</xdr:rowOff>
    </xdr:from>
    <xdr:to>
      <xdr:col>19</xdr:col>
      <xdr:colOff>187325</xdr:colOff>
      <xdr:row>35</xdr:row>
      <xdr:rowOff>77470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0553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45720</xdr:rowOff>
    </xdr:from>
    <xdr:to>
      <xdr:col>20</xdr:col>
      <xdr:colOff>38100</xdr:colOff>
      <xdr:row>36</xdr:row>
      <xdr:rowOff>147320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1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132097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04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77470</xdr:rowOff>
    </xdr:from>
    <xdr:to>
      <xdr:col>15</xdr:col>
      <xdr:colOff>98425</xdr:colOff>
      <xdr:row>35</xdr:row>
      <xdr:rowOff>100330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0782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80010</xdr:rowOff>
    </xdr:from>
    <xdr:to>
      <xdr:col>15</xdr:col>
      <xdr:colOff>149225</xdr:colOff>
      <xdr:row>36</xdr:row>
      <xdr:rowOff>10160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0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166387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16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69850</xdr:rowOff>
    </xdr:from>
    <xdr:to>
      <xdr:col>11</xdr:col>
      <xdr:colOff>9525</xdr:colOff>
      <xdr:row>35</xdr:row>
      <xdr:rowOff>100330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0706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64770</xdr:rowOff>
    </xdr:from>
    <xdr:to>
      <xdr:col>11</xdr:col>
      <xdr:colOff>60325</xdr:colOff>
      <xdr:row>35</xdr:row>
      <xdr:rowOff>166370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06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151147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15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49530</xdr:rowOff>
    </xdr:from>
    <xdr:to>
      <xdr:col>6</xdr:col>
      <xdr:colOff>171450</xdr:colOff>
      <xdr:row>35</xdr:row>
      <xdr:rowOff>151130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05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135907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13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76200</xdr:rowOff>
    </xdr:from>
    <xdr:to>
      <xdr:col>24</xdr:col>
      <xdr:colOff>76200</xdr:colOff>
      <xdr:row>35</xdr:row>
      <xdr:rowOff>6350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92727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3810</xdr:rowOff>
    </xdr:from>
    <xdr:to>
      <xdr:col>20</xdr:col>
      <xdr:colOff>38100</xdr:colOff>
      <xdr:row>35</xdr:row>
      <xdr:rowOff>105410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00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115587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773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26670</xdr:rowOff>
    </xdr:from>
    <xdr:to>
      <xdr:col>15</xdr:col>
      <xdr:colOff>149225</xdr:colOff>
      <xdr:row>35</xdr:row>
      <xdr:rowOff>128270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02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138447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79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49530</xdr:rowOff>
    </xdr:from>
    <xdr:to>
      <xdr:col>11</xdr:col>
      <xdr:colOff>60325</xdr:colOff>
      <xdr:row>35</xdr:row>
      <xdr:rowOff>151130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161307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81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19050</xdr:rowOff>
    </xdr:from>
    <xdr:to>
      <xdr:col>6</xdr:col>
      <xdr:colOff>171450</xdr:colOff>
      <xdr:row>35</xdr:row>
      <xdr:rowOff>120650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130827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類似団体平均を上回っている。これは、公営企業債の元利償還金に対する繰出金が増加したためである。今後、公営企業の適正な事業実施による計画的対応による繰出金の単年度負担を抑制する。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143329</xdr:rowOff>
    </xdr:from>
    <xdr:to>
      <xdr:col>82</xdr:col>
      <xdr:colOff>107950</xdr:colOff>
      <xdr:row>20</xdr:row>
      <xdr:rowOff>154214</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00729"/>
          <a:ext cx="0" cy="1382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126291</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55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154214</xdr:rowOff>
    </xdr:from>
    <xdr:to>
      <xdr:col>82</xdr:col>
      <xdr:colOff>196850</xdr:colOff>
      <xdr:row>20</xdr:row>
      <xdr:rowOff>154214</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58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58256</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94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143329</xdr:rowOff>
    </xdr:from>
    <xdr:to>
      <xdr:col>82</xdr:col>
      <xdr:colOff>196850</xdr:colOff>
      <xdr:row>12</xdr:row>
      <xdr:rowOff>143329</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00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4536</xdr:rowOff>
    </xdr:from>
    <xdr:to>
      <xdr:col>82</xdr:col>
      <xdr:colOff>107950</xdr:colOff>
      <xdr:row>17</xdr:row>
      <xdr:rowOff>37193</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91918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152598</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7243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136071</xdr:rowOff>
    </xdr:from>
    <xdr:to>
      <xdr:col>82</xdr:col>
      <xdr:colOff>158750</xdr:colOff>
      <xdr:row>17</xdr:row>
      <xdr:rowOff>66221</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110671</xdr:rowOff>
    </xdr:from>
    <xdr:to>
      <xdr:col>78</xdr:col>
      <xdr:colOff>69850</xdr:colOff>
      <xdr:row>17</xdr:row>
      <xdr:rowOff>4536</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2853871"/>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8164</xdr:rowOff>
    </xdr:from>
    <xdr:to>
      <xdr:col>78</xdr:col>
      <xdr:colOff>120650</xdr:colOff>
      <xdr:row>17</xdr:row>
      <xdr:rowOff>109764</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94541</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3009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110671</xdr:rowOff>
    </xdr:from>
    <xdr:to>
      <xdr:col>73</xdr:col>
      <xdr:colOff>180975</xdr:colOff>
      <xdr:row>16</xdr:row>
      <xdr:rowOff>143329</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893800" y="285387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62593</xdr:rowOff>
    </xdr:from>
    <xdr:to>
      <xdr:col>74</xdr:col>
      <xdr:colOff>31750</xdr:colOff>
      <xdr:row>17</xdr:row>
      <xdr:rowOff>164193</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148970</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306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12700</xdr:rowOff>
    </xdr:from>
    <xdr:to>
      <xdr:col>69</xdr:col>
      <xdr:colOff>92075</xdr:colOff>
      <xdr:row>16</xdr:row>
      <xdr:rowOff>143329</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755900"/>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8164</xdr:rowOff>
    </xdr:from>
    <xdr:to>
      <xdr:col>69</xdr:col>
      <xdr:colOff>142875</xdr:colOff>
      <xdr:row>17</xdr:row>
      <xdr:rowOff>109764</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94541</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3009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157843</xdr:rowOff>
    </xdr:from>
    <xdr:to>
      <xdr:col>65</xdr:col>
      <xdr:colOff>53975</xdr:colOff>
      <xdr:row>17</xdr:row>
      <xdr:rowOff>87993</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72770</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987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157843</xdr:rowOff>
    </xdr:from>
    <xdr:to>
      <xdr:col>82</xdr:col>
      <xdr:colOff>158750</xdr:colOff>
      <xdr:row>17</xdr:row>
      <xdr:rowOff>87993</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90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129920</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87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125186</xdr:rowOff>
    </xdr:from>
    <xdr:to>
      <xdr:col>78</xdr:col>
      <xdr:colOff>120650</xdr:colOff>
      <xdr:row>17</xdr:row>
      <xdr:rowOff>55336</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86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65513</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6372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59871</xdr:rowOff>
    </xdr:from>
    <xdr:to>
      <xdr:col>74</xdr:col>
      <xdr:colOff>31750</xdr:colOff>
      <xdr:row>16</xdr:row>
      <xdr:rowOff>161471</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80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198</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571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92529</xdr:rowOff>
    </xdr:from>
    <xdr:to>
      <xdr:col>69</xdr:col>
      <xdr:colOff>142875</xdr:colOff>
      <xdr:row>17</xdr:row>
      <xdr:rowOff>22679</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83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32856</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604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133350</xdr:rowOff>
    </xdr:from>
    <xdr:to>
      <xdr:col>65</xdr:col>
      <xdr:colOff>53975</xdr:colOff>
      <xdr:row>16</xdr:row>
      <xdr:rowOff>63500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73677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扶助費に係る経常収支比率は、類似団体平均を上回っている。要因としては、施設型給付費の増が挙げられる。</a:t>
          </a:r>
          <a:endParaRPr lang="ja-JP" altLang="ja-JP" sz="1400">
            <a:effectLst/>
          </a:endParaRPr>
        </a:p>
        <a:p>
          <a:r>
            <a:rPr kumimoji="1" lang="ja-JP" altLang="ja-JP" sz="1100">
              <a:solidFill>
                <a:schemeClr val="dk1"/>
              </a:solidFill>
              <a:effectLst/>
              <a:latin typeface="+mn-lt"/>
              <a:ea typeface="+mn-ea"/>
              <a:cs typeface="+mn-cs"/>
            </a:rPr>
            <a:t>整理統合や費用対効果などを勘案して単独事業の見直しを行い、上昇に歯止めを掛けるよう努める。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138430</xdr:rowOff>
    </xdr:from>
    <xdr:to>
      <xdr:col>24</xdr:col>
      <xdr:colOff>25400</xdr:colOff>
      <xdr:row>62</xdr:row>
      <xdr:rowOff>12700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22528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53357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138430</xdr:rowOff>
    </xdr:from>
    <xdr:to>
      <xdr:col>24</xdr:col>
      <xdr:colOff>114300</xdr:colOff>
      <xdr:row>53</xdr:row>
      <xdr:rowOff>138430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46990</xdr:rowOff>
    </xdr:from>
    <xdr:to>
      <xdr:col>24</xdr:col>
      <xdr:colOff>25400</xdr:colOff>
      <xdr:row>60</xdr:row>
      <xdr:rowOff>12700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1016254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35577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60</xdr:row>
      <xdr:rowOff>12700</xdr:rowOff>
    </xdr:from>
    <xdr:to>
      <xdr:col>19</xdr:col>
      <xdr:colOff>187325</xdr:colOff>
      <xdr:row>60</xdr:row>
      <xdr:rowOff>127000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102997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64770</xdr:rowOff>
    </xdr:from>
    <xdr:to>
      <xdr:col>20</xdr:col>
      <xdr:colOff>38100</xdr:colOff>
      <xdr:row>57</xdr:row>
      <xdr:rowOff>166370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5097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606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127000</xdr:rowOff>
    </xdr:from>
    <xdr:to>
      <xdr:col>15</xdr:col>
      <xdr:colOff>98425</xdr:colOff>
      <xdr:row>61</xdr:row>
      <xdr:rowOff>24130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2209800" y="104140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58</xdr:row>
      <xdr:rowOff>53340</xdr:rowOff>
    </xdr:from>
    <xdr:to>
      <xdr:col>15</xdr:col>
      <xdr:colOff>149225</xdr:colOff>
      <xdr:row>58</xdr:row>
      <xdr:rowOff>154940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99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165117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60</xdr:row>
      <xdr:rowOff>104140</xdr:rowOff>
    </xdr:from>
    <xdr:to>
      <xdr:col>11</xdr:col>
      <xdr:colOff>9525</xdr:colOff>
      <xdr:row>61</xdr:row>
      <xdr:rowOff>24130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103911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53340</xdr:rowOff>
    </xdr:from>
    <xdr:to>
      <xdr:col>11</xdr:col>
      <xdr:colOff>60325</xdr:colOff>
      <xdr:row>58</xdr:row>
      <xdr:rowOff>154940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99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165117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30480</xdr:rowOff>
    </xdr:from>
    <xdr:to>
      <xdr:col>6</xdr:col>
      <xdr:colOff>171450</xdr:colOff>
      <xdr:row>58</xdr:row>
      <xdr:rowOff>132080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97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142257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74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167640</xdr:rowOff>
    </xdr:from>
    <xdr:to>
      <xdr:col>24</xdr:col>
      <xdr:colOff>76200</xdr:colOff>
      <xdr:row>59</xdr:row>
      <xdr:rowOff>97790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1011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139717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1008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133350</xdr:rowOff>
    </xdr:from>
    <xdr:to>
      <xdr:col>20</xdr:col>
      <xdr:colOff>38100</xdr:colOff>
      <xdr:row>60</xdr:row>
      <xdr:rowOff>63500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48277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1033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76200</xdr:rowOff>
    </xdr:from>
    <xdr:to>
      <xdr:col>15</xdr:col>
      <xdr:colOff>149225</xdr:colOff>
      <xdr:row>61</xdr:row>
      <xdr:rowOff>6350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103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162577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1044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144780</xdr:rowOff>
    </xdr:from>
    <xdr:to>
      <xdr:col>11</xdr:col>
      <xdr:colOff>60325</xdr:colOff>
      <xdr:row>61</xdr:row>
      <xdr:rowOff>74930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1043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61</xdr:row>
      <xdr:rowOff>59707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1051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60</xdr:row>
      <xdr:rowOff>53340</xdr:rowOff>
    </xdr:from>
    <xdr:to>
      <xdr:col>6</xdr:col>
      <xdr:colOff>171450</xdr:colOff>
      <xdr:row>60</xdr:row>
      <xdr:rowOff>154940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1034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139717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1042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類似団体平均を上回っている。これは、公営企業債の元利償還金に対する繰出金が増加したためである。今後、公営企業の適正な事業実施による計画的対応による繰出金の単年度負担を抑制する。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158750</xdr:rowOff>
    </xdr:from>
    <xdr:to>
      <xdr:col>82</xdr:col>
      <xdr:colOff>107950</xdr:colOff>
      <xdr:row>62</xdr:row>
      <xdr:rowOff>63500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2456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35577</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66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63500</xdr:rowOff>
    </xdr:from>
    <xdr:to>
      <xdr:col>82</xdr:col>
      <xdr:colOff>196850</xdr:colOff>
      <xdr:row>62</xdr:row>
      <xdr:rowOff>63500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6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73677</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158750</xdr:rowOff>
    </xdr:from>
    <xdr:to>
      <xdr:col>82</xdr:col>
      <xdr:colOff>196850</xdr:colOff>
      <xdr:row>53</xdr:row>
      <xdr:rowOff>158750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245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60</xdr:row>
      <xdr:rowOff>63500</xdr:rowOff>
    </xdr:from>
    <xdr:to>
      <xdr:col>82</xdr:col>
      <xdr:colOff>107950</xdr:colOff>
      <xdr:row>60</xdr:row>
      <xdr:rowOff>152400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5671800" y="103505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149877</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751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133350</xdr:rowOff>
    </xdr:from>
    <xdr:to>
      <xdr:col>82</xdr:col>
      <xdr:colOff>158750</xdr:colOff>
      <xdr:row>58</xdr:row>
      <xdr:rowOff>63500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152400</xdr:rowOff>
    </xdr:from>
    <xdr:to>
      <xdr:col>78</xdr:col>
      <xdr:colOff>69850</xdr:colOff>
      <xdr:row>61</xdr:row>
      <xdr:rowOff>31750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4782800" y="104394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50800</xdr:rowOff>
    </xdr:from>
    <xdr:to>
      <xdr:col>78</xdr:col>
      <xdr:colOff>120650</xdr:colOff>
      <xdr:row>58</xdr:row>
      <xdr:rowOff>152400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99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162577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61</xdr:row>
      <xdr:rowOff>31750</xdr:rowOff>
    </xdr:from>
    <xdr:to>
      <xdr:col>73</xdr:col>
      <xdr:colOff>180975</xdr:colOff>
      <xdr:row>61</xdr:row>
      <xdr:rowOff>31750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893800" y="10490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88900</xdr:rowOff>
    </xdr:from>
    <xdr:to>
      <xdr:col>74</xdr:col>
      <xdr:colOff>31750</xdr:colOff>
      <xdr:row>59</xdr:row>
      <xdr:rowOff>19050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29227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12700</xdr:rowOff>
    </xdr:from>
    <xdr:to>
      <xdr:col>69</xdr:col>
      <xdr:colOff>92075</xdr:colOff>
      <xdr:row>61</xdr:row>
      <xdr:rowOff>31750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3004800" y="9956800"/>
          <a:ext cx="889000" cy="533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57150</xdr:rowOff>
    </xdr:from>
    <xdr:to>
      <xdr:col>69</xdr:col>
      <xdr:colOff>142875</xdr:colOff>
      <xdr:row>59</xdr:row>
      <xdr:rowOff>158750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1017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168927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94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165100</xdr:rowOff>
    </xdr:from>
    <xdr:to>
      <xdr:col>65</xdr:col>
      <xdr:colOff>53975</xdr:colOff>
      <xdr:row>59</xdr:row>
      <xdr:rowOff>95250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80027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1019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60</xdr:row>
      <xdr:rowOff>12700</xdr:rowOff>
    </xdr:from>
    <xdr:to>
      <xdr:col>82</xdr:col>
      <xdr:colOff>158750</xdr:colOff>
      <xdr:row>60</xdr:row>
      <xdr:rowOff>114300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1029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156227</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101600</xdr:rowOff>
    </xdr:from>
    <xdr:to>
      <xdr:col>78</xdr:col>
      <xdr:colOff>120650</xdr:colOff>
      <xdr:row>61</xdr:row>
      <xdr:rowOff>31750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1038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61</xdr:row>
      <xdr:rowOff>16527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10474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152400</xdr:rowOff>
    </xdr:from>
    <xdr:to>
      <xdr:col>74</xdr:col>
      <xdr:colOff>31750</xdr:colOff>
      <xdr:row>61</xdr:row>
      <xdr:rowOff>82550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1043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61</xdr:row>
      <xdr:rowOff>67327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1052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152400</xdr:rowOff>
    </xdr:from>
    <xdr:to>
      <xdr:col>69</xdr:col>
      <xdr:colOff>142875</xdr:colOff>
      <xdr:row>61</xdr:row>
      <xdr:rowOff>82550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1043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67327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1052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133350</xdr:rowOff>
    </xdr:from>
    <xdr:to>
      <xdr:col>65</xdr:col>
      <xdr:colOff>53975</xdr:colOff>
      <xdr:row>58</xdr:row>
      <xdr:rowOff>63500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73677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類似団体平均より６．</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％上回っている。県営事業負担金及び農業政策による補助金等が多額になっているため、類似団体平均を上回り、かつ上昇している。</a:t>
          </a:r>
          <a:endParaRPr lang="ja-JP" altLang="ja-JP">
            <a:effectLst/>
          </a:endParaRPr>
        </a:p>
        <a:p>
          <a:r>
            <a:rPr kumimoji="1" lang="ja-JP" altLang="ja-JP" sz="1100">
              <a:solidFill>
                <a:schemeClr val="dk1"/>
              </a:solidFill>
              <a:effectLst/>
              <a:latin typeface="+mn-lt"/>
              <a:ea typeface="+mn-ea"/>
              <a:cs typeface="+mn-cs"/>
            </a:rPr>
            <a:t>これまで同様、町単独補助金の見直しを進めるとともに、事務事業の見直し等により補助費等の抑制を図る。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0" name="補助費等グラフ枠">
          <a:extLst>
            <a:ext uri="{FF2B5EF4-FFF2-40B4-BE49-F238E27FC236}">
              <a16:creationId xmlns:a16="http://schemas.microsoft.com/office/drawing/2014/main" id="{00000000-0008-0000-0400-00002C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35560</xdr:rowOff>
    </xdr:from>
    <xdr:to>
      <xdr:col>82</xdr:col>
      <xdr:colOff>107950</xdr:colOff>
      <xdr:row>40</xdr:row>
      <xdr:rowOff>52705</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flipV="1">
          <a:off x="16510000" y="5693410"/>
          <a:ext cx="0" cy="121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24782</xdr:rowOff>
    </xdr:from>
    <xdr:ext cx="762000" cy="259045"/>
    <xdr:sp macro="" textlink="">
      <xdr:nvSpPr>
        <xdr:cNvPr id="302" name="補助費等最小値テキスト">
          <a:extLst>
            <a:ext uri="{FF2B5EF4-FFF2-40B4-BE49-F238E27FC236}">
              <a16:creationId xmlns:a16="http://schemas.microsoft.com/office/drawing/2014/main" id="{00000000-0008-0000-0400-00002E010000}"/>
            </a:ext>
          </a:extLst>
        </xdr:cNvPr>
        <xdr:cNvSpPr txBox="1"/>
      </xdr:nvSpPr>
      <xdr:spPr>
        <a:xfrm>
          <a:off x="16598900" y="6882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52705</xdr:rowOff>
    </xdr:from>
    <xdr:to>
      <xdr:col>82</xdr:col>
      <xdr:colOff>196850</xdr:colOff>
      <xdr:row>40</xdr:row>
      <xdr:rowOff>52705</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6910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121937</xdr:rowOff>
    </xdr:from>
    <xdr:ext cx="762000" cy="259045"/>
    <xdr:sp macro="" textlink="">
      <xdr:nvSpPr>
        <xdr:cNvPr id="304" name="補助費等最大値テキスト">
          <a:extLst>
            <a:ext uri="{FF2B5EF4-FFF2-40B4-BE49-F238E27FC236}">
              <a16:creationId xmlns:a16="http://schemas.microsoft.com/office/drawing/2014/main" id="{00000000-0008-0000-0400-000030010000}"/>
            </a:ext>
          </a:extLst>
        </xdr:cNvPr>
        <xdr:cNvSpPr txBox="1"/>
      </xdr:nvSpPr>
      <xdr:spPr>
        <a:xfrm>
          <a:off x="16598900" y="5436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35560</xdr:rowOff>
    </xdr:from>
    <xdr:to>
      <xdr:col>82</xdr:col>
      <xdr:colOff>196850</xdr:colOff>
      <xdr:row>33</xdr:row>
      <xdr:rowOff>35560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6421100" y="5693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41275</xdr:rowOff>
    </xdr:from>
    <xdr:to>
      <xdr:col>82</xdr:col>
      <xdr:colOff>107950</xdr:colOff>
      <xdr:row>38</xdr:row>
      <xdr:rowOff>69850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5671800" y="655637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12717</xdr:rowOff>
    </xdr:from>
    <xdr:ext cx="762000" cy="259045"/>
    <xdr:sp macro="" textlink="">
      <xdr:nvSpPr>
        <xdr:cNvPr id="307" name="補助費等平均値テキスト">
          <a:extLst>
            <a:ext uri="{FF2B5EF4-FFF2-40B4-BE49-F238E27FC236}">
              <a16:creationId xmlns:a16="http://schemas.microsoft.com/office/drawing/2014/main" id="{00000000-0008-0000-0400-000033010000}"/>
            </a:ext>
          </a:extLst>
        </xdr:cNvPr>
        <xdr:cNvSpPr txBox="1"/>
      </xdr:nvSpPr>
      <xdr:spPr>
        <a:xfrm>
          <a:off x="16598900" y="60134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167640</xdr:rowOff>
    </xdr:from>
    <xdr:to>
      <xdr:col>82</xdr:col>
      <xdr:colOff>158750</xdr:colOff>
      <xdr:row>36</xdr:row>
      <xdr:rowOff>97790</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6459200" y="6168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41275</xdr:rowOff>
    </xdr:from>
    <xdr:to>
      <xdr:col>78</xdr:col>
      <xdr:colOff>69850</xdr:colOff>
      <xdr:row>38</xdr:row>
      <xdr:rowOff>155575</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4782800" y="655637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161925</xdr:rowOff>
    </xdr:from>
    <xdr:to>
      <xdr:col>78</xdr:col>
      <xdr:colOff>120650</xdr:colOff>
      <xdr:row>36</xdr:row>
      <xdr:rowOff>92075</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5621000" y="6162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102252</xdr:rowOff>
    </xdr:from>
    <xdr:ext cx="7366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5290800" y="5931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149860</xdr:rowOff>
    </xdr:from>
    <xdr:to>
      <xdr:col>73</xdr:col>
      <xdr:colOff>180975</xdr:colOff>
      <xdr:row>38</xdr:row>
      <xdr:rowOff>155575</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3893800" y="666496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19050</xdr:rowOff>
    </xdr:from>
    <xdr:to>
      <xdr:col>74</xdr:col>
      <xdr:colOff>31750</xdr:colOff>
      <xdr:row>36</xdr:row>
      <xdr:rowOff>120650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4732000" y="619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130827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401800" y="5960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69850</xdr:rowOff>
    </xdr:from>
    <xdr:to>
      <xdr:col>69</xdr:col>
      <xdr:colOff>92075</xdr:colOff>
      <xdr:row>38</xdr:row>
      <xdr:rowOff>149860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004800" y="6413500"/>
          <a:ext cx="8890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127635</xdr:rowOff>
    </xdr:from>
    <xdr:to>
      <xdr:col>69</xdr:col>
      <xdr:colOff>142875</xdr:colOff>
      <xdr:row>36</xdr:row>
      <xdr:rowOff>57785</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3843000" y="61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67962</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512800" y="589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116205</xdr:rowOff>
    </xdr:from>
    <xdr:to>
      <xdr:col>65</xdr:col>
      <xdr:colOff>53975</xdr:colOff>
      <xdr:row>36</xdr:row>
      <xdr:rowOff>46355</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2954000" y="611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56532</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2623800" y="5885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19050</xdr:rowOff>
    </xdr:from>
    <xdr:to>
      <xdr:col>82</xdr:col>
      <xdr:colOff>158750</xdr:colOff>
      <xdr:row>38</xdr:row>
      <xdr:rowOff>120650</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6459200" y="653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162577</xdr:rowOff>
    </xdr:from>
    <xdr:ext cx="762000" cy="259045"/>
    <xdr:sp macro="" textlink="">
      <xdr:nvSpPr>
        <xdr:cNvPr id="326" name="補助費等該当値テキスト">
          <a:extLst>
            <a:ext uri="{FF2B5EF4-FFF2-40B4-BE49-F238E27FC236}">
              <a16:creationId xmlns:a16="http://schemas.microsoft.com/office/drawing/2014/main" id="{00000000-0008-0000-0400-000046010000}"/>
            </a:ext>
          </a:extLst>
        </xdr:cNvPr>
        <xdr:cNvSpPr txBox="1"/>
      </xdr:nvSpPr>
      <xdr:spPr>
        <a:xfrm>
          <a:off x="16598900" y="650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161925</xdr:rowOff>
    </xdr:from>
    <xdr:to>
      <xdr:col>78</xdr:col>
      <xdr:colOff>120650</xdr:colOff>
      <xdr:row>38</xdr:row>
      <xdr:rowOff>92075</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5621000" y="6505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76852</xdr:rowOff>
    </xdr:from>
    <xdr:ext cx="7366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5290800" y="6591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104775</xdr:rowOff>
    </xdr:from>
    <xdr:to>
      <xdr:col>74</xdr:col>
      <xdr:colOff>31750</xdr:colOff>
      <xdr:row>39</xdr:row>
      <xdr:rowOff>34925</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4732000" y="6619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19702</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4401800" y="6706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99060</xdr:rowOff>
    </xdr:from>
    <xdr:to>
      <xdr:col>69</xdr:col>
      <xdr:colOff>142875</xdr:colOff>
      <xdr:row>39</xdr:row>
      <xdr:rowOff>29210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38430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13987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3512800" y="670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19050</xdr:rowOff>
    </xdr:from>
    <xdr:to>
      <xdr:col>65</xdr:col>
      <xdr:colOff>53975</xdr:colOff>
      <xdr:row>37</xdr:row>
      <xdr:rowOff>120650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2954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105427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2623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類似団体平均と比べて低い水準を維持してている。これは、平成１９年度より起債発行額を抑え続けてきたためである。Ｒ０２</a:t>
          </a:r>
          <a:r>
            <a:rPr kumimoji="1" lang="ja-JP" altLang="en-US" sz="1100">
              <a:solidFill>
                <a:schemeClr val="dk1"/>
              </a:solidFill>
              <a:effectLst/>
              <a:latin typeface="+mn-lt"/>
              <a:ea typeface="+mn-ea"/>
              <a:cs typeface="+mn-cs"/>
            </a:rPr>
            <a:t>以降</a:t>
          </a:r>
          <a:r>
            <a:rPr kumimoji="1" lang="ja-JP" altLang="ja-JP" sz="1100">
              <a:solidFill>
                <a:schemeClr val="dk1"/>
              </a:solidFill>
              <a:effectLst/>
              <a:latin typeface="+mn-lt"/>
              <a:ea typeface="+mn-ea"/>
              <a:cs typeface="+mn-cs"/>
            </a:rPr>
            <a:t>は中学校改築事業に係る起債の償還等に伴い上昇している。今後、控えている大規模な事業計画の整理・縮小を図るなど、起債に大きく頼ることのない財政運営に努める。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127000</xdr:rowOff>
    </xdr:from>
    <xdr:to>
      <xdr:col>26</xdr:col>
      <xdr:colOff>184150</xdr:colOff>
      <xdr:row>80</xdr:row>
      <xdr:rowOff>127000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156227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12700</xdr:rowOff>
    </xdr:from>
    <xdr:to>
      <xdr:col>26</xdr:col>
      <xdr:colOff>184150</xdr:colOff>
      <xdr:row>74</xdr:row>
      <xdr:rowOff>12700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41927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80</xdr:row>
      <xdr:rowOff>24130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585700"/>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167657</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712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24130</xdr:rowOff>
    </xdr:from>
    <xdr:to>
      <xdr:col>24</xdr:col>
      <xdr:colOff>114300</xdr:colOff>
      <xdr:row>80</xdr:row>
      <xdr:rowOff>24130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740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86995</xdr:rowOff>
    </xdr:from>
    <xdr:to>
      <xdr:col>24</xdr:col>
      <xdr:colOff>25400</xdr:colOff>
      <xdr:row>74</xdr:row>
      <xdr:rowOff>155575</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987800" y="12774295"/>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134002</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29927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161925</xdr:rowOff>
    </xdr:from>
    <xdr:to>
      <xdr:col>24</xdr:col>
      <xdr:colOff>76200</xdr:colOff>
      <xdr:row>76</xdr:row>
      <xdr:rowOff>92075</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02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46990</xdr:rowOff>
    </xdr:from>
    <xdr:to>
      <xdr:col>19</xdr:col>
      <xdr:colOff>187325</xdr:colOff>
      <xdr:row>74</xdr:row>
      <xdr:rowOff>86995</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3098800" y="1273429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53339</xdr:rowOff>
    </xdr:from>
    <xdr:to>
      <xdr:col>20</xdr:col>
      <xdr:colOff>38100</xdr:colOff>
      <xdr:row>76</xdr:row>
      <xdr:rowOff>154939</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139716</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3169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46990</xdr:rowOff>
    </xdr:from>
    <xdr:to>
      <xdr:col>15</xdr:col>
      <xdr:colOff>98425</xdr:colOff>
      <xdr:row>74</xdr:row>
      <xdr:rowOff>64135</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2209800" y="1273429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121920</xdr:rowOff>
    </xdr:from>
    <xdr:to>
      <xdr:col>15</xdr:col>
      <xdr:colOff>149225</xdr:colOff>
      <xdr:row>77</xdr:row>
      <xdr:rowOff>52070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36847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64135</xdr:rowOff>
    </xdr:from>
    <xdr:to>
      <xdr:col>11</xdr:col>
      <xdr:colOff>9525</xdr:colOff>
      <xdr:row>74</xdr:row>
      <xdr:rowOff>69850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1320800" y="1275143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121920</xdr:rowOff>
    </xdr:from>
    <xdr:to>
      <xdr:col>11</xdr:col>
      <xdr:colOff>60325</xdr:colOff>
      <xdr:row>77</xdr:row>
      <xdr:rowOff>52070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36847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121920</xdr:rowOff>
    </xdr:from>
    <xdr:to>
      <xdr:col>6</xdr:col>
      <xdr:colOff>171450</xdr:colOff>
      <xdr:row>77</xdr:row>
      <xdr:rowOff>52070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36847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104775</xdr:rowOff>
    </xdr:from>
    <xdr:to>
      <xdr:col>24</xdr:col>
      <xdr:colOff>76200</xdr:colOff>
      <xdr:row>75</xdr:row>
      <xdr:rowOff>34925</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2792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121302</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2637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36195</xdr:rowOff>
    </xdr:from>
    <xdr:to>
      <xdr:col>20</xdr:col>
      <xdr:colOff>38100</xdr:colOff>
      <xdr:row>74</xdr:row>
      <xdr:rowOff>137795</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2723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147972</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24923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73</xdr:row>
      <xdr:rowOff>167640</xdr:rowOff>
    </xdr:from>
    <xdr:to>
      <xdr:col>15</xdr:col>
      <xdr:colOff>149225</xdr:colOff>
      <xdr:row>74</xdr:row>
      <xdr:rowOff>97790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2683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107967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2452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13335</xdr:rowOff>
    </xdr:from>
    <xdr:to>
      <xdr:col>11</xdr:col>
      <xdr:colOff>60325</xdr:colOff>
      <xdr:row>74</xdr:row>
      <xdr:rowOff>114935</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2700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125112</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2469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19050</xdr:rowOff>
    </xdr:from>
    <xdr:to>
      <xdr:col>6</xdr:col>
      <xdr:colOff>171450</xdr:colOff>
      <xdr:row>74</xdr:row>
      <xdr:rowOff>120650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2706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247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公債費以外に係る経常収支比率は、類似団体平均を上回っており、扶助費と補助費等が類似団体平均を上回っている。</a:t>
          </a:r>
          <a:endParaRPr lang="ja-JP" altLang="ja-JP" sz="1400">
            <a:effectLst/>
          </a:endParaRPr>
        </a:p>
        <a:p>
          <a:r>
            <a:rPr kumimoji="1" lang="ja-JP" altLang="ja-JP" sz="1100">
              <a:solidFill>
                <a:schemeClr val="dk1"/>
              </a:solidFill>
              <a:effectLst/>
              <a:latin typeface="+mn-lt"/>
              <a:ea typeface="+mn-ea"/>
              <a:cs typeface="+mn-cs"/>
            </a:rPr>
            <a:t>補助費では、農業政策による補助金の決算額が類似団体平均を上回っていることが主な要因である。今後も、公営企業の適正な事業実施による計画的な対応による繰出金の単年度負担を抑制する。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a:extLst>
            <a:ext uri="{FF2B5EF4-FFF2-40B4-BE49-F238E27FC236}">
              <a16:creationId xmlns:a16="http://schemas.microsoft.com/office/drawing/2014/main" id="{00000000-0008-0000-0400-0000A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145288</xdr:rowOff>
    </xdr:from>
    <xdr:to>
      <xdr:col>82</xdr:col>
      <xdr:colOff>107950</xdr:colOff>
      <xdr:row>78</xdr:row>
      <xdr:rowOff>17272</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flipV="1">
          <a:off x="16510000" y="12489688"/>
          <a:ext cx="0" cy="900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160799</xdr:rowOff>
    </xdr:from>
    <xdr:ext cx="762000" cy="259045"/>
    <xdr:sp macro="" textlink="">
      <xdr:nvSpPr>
        <xdr:cNvPr id="418" name="公債費以外最小値テキスト">
          <a:extLst>
            <a:ext uri="{FF2B5EF4-FFF2-40B4-BE49-F238E27FC236}">
              <a16:creationId xmlns:a16="http://schemas.microsoft.com/office/drawing/2014/main" id="{00000000-0008-0000-0400-0000A2010000}"/>
            </a:ext>
          </a:extLst>
        </xdr:cNvPr>
        <xdr:cNvSpPr txBox="1"/>
      </xdr:nvSpPr>
      <xdr:spPr>
        <a:xfrm>
          <a:off x="16598900" y="13362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78</xdr:row>
      <xdr:rowOff>17272</xdr:rowOff>
    </xdr:from>
    <xdr:to>
      <xdr:col>82</xdr:col>
      <xdr:colOff>196850</xdr:colOff>
      <xdr:row>78</xdr:row>
      <xdr:rowOff>17272</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3390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60215</xdr:rowOff>
    </xdr:from>
    <xdr:ext cx="762000" cy="259045"/>
    <xdr:sp macro="" textlink="">
      <xdr:nvSpPr>
        <xdr:cNvPr id="420" name="公債費以外最大値テキスト">
          <a:extLst>
            <a:ext uri="{FF2B5EF4-FFF2-40B4-BE49-F238E27FC236}">
              <a16:creationId xmlns:a16="http://schemas.microsoft.com/office/drawing/2014/main" id="{00000000-0008-0000-0400-0000A4010000}"/>
            </a:ext>
          </a:extLst>
        </xdr:cNvPr>
        <xdr:cNvSpPr txBox="1"/>
      </xdr:nvSpPr>
      <xdr:spPr>
        <a:xfrm>
          <a:off x="16598900" y="12233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145288</xdr:rowOff>
    </xdr:from>
    <xdr:to>
      <xdr:col>82</xdr:col>
      <xdr:colOff>196850</xdr:colOff>
      <xdr:row>72</xdr:row>
      <xdr:rowOff>145288</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2489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17272</xdr:rowOff>
    </xdr:from>
    <xdr:to>
      <xdr:col>82</xdr:col>
      <xdr:colOff>107950</xdr:colOff>
      <xdr:row>78</xdr:row>
      <xdr:rowOff>99568</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5671800" y="13390372"/>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104157</xdr:rowOff>
    </xdr:from>
    <xdr:ext cx="762000" cy="259045"/>
    <xdr:sp macro="" textlink="">
      <xdr:nvSpPr>
        <xdr:cNvPr id="423" name="公債費以外平均値テキスト">
          <a:extLst>
            <a:ext uri="{FF2B5EF4-FFF2-40B4-BE49-F238E27FC236}">
              <a16:creationId xmlns:a16="http://schemas.microsoft.com/office/drawing/2014/main" id="{00000000-0008-0000-0400-0000A7010000}"/>
            </a:ext>
          </a:extLst>
        </xdr:cNvPr>
        <xdr:cNvSpPr txBox="1"/>
      </xdr:nvSpPr>
      <xdr:spPr>
        <a:xfrm>
          <a:off x="16598900" y="12791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87630</xdr:rowOff>
    </xdr:from>
    <xdr:to>
      <xdr:col>82</xdr:col>
      <xdr:colOff>158750</xdr:colOff>
      <xdr:row>76</xdr:row>
      <xdr:rowOff>17780</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64592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99568</xdr:rowOff>
    </xdr:from>
    <xdr:to>
      <xdr:col>78</xdr:col>
      <xdr:colOff>69850</xdr:colOff>
      <xdr:row>79</xdr:row>
      <xdr:rowOff>46989</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4782800" y="13472668"/>
          <a:ext cx="889000" cy="118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44196</xdr:rowOff>
    </xdr:from>
    <xdr:to>
      <xdr:col>78</xdr:col>
      <xdr:colOff>120650</xdr:colOff>
      <xdr:row>76</xdr:row>
      <xdr:rowOff>145796</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56210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155973</xdr:rowOff>
    </xdr:from>
    <xdr:ext cx="7366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5290800" y="12843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46989</xdr:rowOff>
    </xdr:from>
    <xdr:to>
      <xdr:col>73</xdr:col>
      <xdr:colOff>180975</xdr:colOff>
      <xdr:row>79</xdr:row>
      <xdr:rowOff>83565</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3893800" y="13591539"/>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53339</xdr:rowOff>
    </xdr:from>
    <xdr:to>
      <xdr:col>74</xdr:col>
      <xdr:colOff>31750</xdr:colOff>
      <xdr:row>76</xdr:row>
      <xdr:rowOff>154939</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4732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165117</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4401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113285</xdr:rowOff>
    </xdr:from>
    <xdr:to>
      <xdr:col>69</xdr:col>
      <xdr:colOff>92075</xdr:colOff>
      <xdr:row>79</xdr:row>
      <xdr:rowOff>83565</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3004800" y="13143485"/>
          <a:ext cx="889000" cy="48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21337</xdr:rowOff>
    </xdr:from>
    <xdr:to>
      <xdr:col>69</xdr:col>
      <xdr:colOff>142875</xdr:colOff>
      <xdr:row>76</xdr:row>
      <xdr:rowOff>122937</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3843000" y="13051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133113</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3512800" y="1282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137922</xdr:rowOff>
    </xdr:from>
    <xdr:to>
      <xdr:col>65</xdr:col>
      <xdr:colOff>53975</xdr:colOff>
      <xdr:row>76</xdr:row>
      <xdr:rowOff>68072</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2954000" y="1299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78249</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623800" y="12765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137922</xdr:rowOff>
    </xdr:from>
    <xdr:to>
      <xdr:col>82</xdr:col>
      <xdr:colOff>158750</xdr:colOff>
      <xdr:row>78</xdr:row>
      <xdr:rowOff>68072</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6459200" y="133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46499</xdr:rowOff>
    </xdr:from>
    <xdr:ext cx="762000" cy="259045"/>
    <xdr:sp macro="" textlink="">
      <xdr:nvSpPr>
        <xdr:cNvPr id="442" name="公債費以外該当値テキスト">
          <a:extLst>
            <a:ext uri="{FF2B5EF4-FFF2-40B4-BE49-F238E27FC236}">
              <a16:creationId xmlns:a16="http://schemas.microsoft.com/office/drawing/2014/main" id="{00000000-0008-0000-0400-0000BA010000}"/>
            </a:ext>
          </a:extLst>
        </xdr:cNvPr>
        <xdr:cNvSpPr txBox="1"/>
      </xdr:nvSpPr>
      <xdr:spPr>
        <a:xfrm>
          <a:off x="16598900" y="13248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48768</xdr:rowOff>
    </xdr:from>
    <xdr:to>
      <xdr:col>78</xdr:col>
      <xdr:colOff>120650</xdr:colOff>
      <xdr:row>78</xdr:row>
      <xdr:rowOff>150368</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5621000" y="1342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135145</xdr:rowOff>
    </xdr:from>
    <xdr:ext cx="7366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290800" y="13508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167639</xdr:rowOff>
    </xdr:from>
    <xdr:to>
      <xdr:col>74</xdr:col>
      <xdr:colOff>31750</xdr:colOff>
      <xdr:row>79</xdr:row>
      <xdr:rowOff>97789</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47320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82566</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401800" y="1362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32765</xdr:rowOff>
    </xdr:from>
    <xdr:to>
      <xdr:col>69</xdr:col>
      <xdr:colOff>142875</xdr:colOff>
      <xdr:row>79</xdr:row>
      <xdr:rowOff>134365</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3843000" y="1357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119142</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512800" y="1366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62485</xdr:rowOff>
    </xdr:from>
    <xdr:to>
      <xdr:col>65</xdr:col>
      <xdr:colOff>53975</xdr:colOff>
      <xdr:row>76</xdr:row>
      <xdr:rowOff>164085</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29540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148862</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623800" y="1317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青森県板柳町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a:extLst>
            <a:ext uri="{FF2B5EF4-FFF2-40B4-BE49-F238E27FC236}">
              <a16:creationId xmlns:a16="http://schemas.microsoft.com/office/drawing/2014/main" id="{00000000-0008-0000-0500-00002F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a:extLst>
            <a:ext uri="{FF2B5EF4-FFF2-40B4-BE49-F238E27FC236}">
              <a16:creationId xmlns:a16="http://schemas.microsoft.com/office/drawing/2014/main" id="{00000000-0008-0000-0500-000030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110703</xdr:rowOff>
    </xdr:from>
    <xdr:to>
      <xdr:col>29</xdr:col>
      <xdr:colOff>127000</xdr:colOff>
      <xdr:row>19</xdr:row>
      <xdr:rowOff>69907</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651500" y="2044278"/>
          <a:ext cx="0" cy="133080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76045</xdr:rowOff>
    </xdr:from>
    <xdr:ext cx="762000" cy="259045"/>
    <xdr:sp macro="" textlink="">
      <xdr:nvSpPr>
        <xdr:cNvPr id="50" name="人口1人当たり決算額の推移最小値テキスト130">
          <a:extLst>
            <a:ext uri="{FF2B5EF4-FFF2-40B4-BE49-F238E27FC236}">
              <a16:creationId xmlns:a16="http://schemas.microsoft.com/office/drawing/2014/main" id="{00000000-0008-0000-0500-000032000000}"/>
            </a:ext>
          </a:extLst>
        </xdr:cNvPr>
        <xdr:cNvSpPr txBox="1"/>
      </xdr:nvSpPr>
      <xdr:spPr>
        <a:xfrm>
          <a:off x="5740400" y="3381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69907</xdr:rowOff>
    </xdr:from>
    <xdr:to>
      <xdr:col>30</xdr:col>
      <xdr:colOff>25400</xdr:colOff>
      <xdr:row>19</xdr:row>
      <xdr:rowOff>69907</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33750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25630</xdr:rowOff>
    </xdr:from>
    <xdr:ext cx="762000" cy="259045"/>
    <xdr:sp macro="" textlink="">
      <xdr:nvSpPr>
        <xdr:cNvPr id="52" name="人口1人当たり決算額の推移最大値テキスト130">
          <a:extLst>
            <a:ext uri="{FF2B5EF4-FFF2-40B4-BE49-F238E27FC236}">
              <a16:creationId xmlns:a16="http://schemas.microsoft.com/office/drawing/2014/main" id="{00000000-0008-0000-0500-000034000000}"/>
            </a:ext>
          </a:extLst>
        </xdr:cNvPr>
        <xdr:cNvSpPr txBox="1"/>
      </xdr:nvSpPr>
      <xdr:spPr>
        <a:xfrm>
          <a:off x="5740400" y="1787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110703</xdr:rowOff>
    </xdr:from>
    <xdr:to>
      <xdr:col>30</xdr:col>
      <xdr:colOff>25400</xdr:colOff>
      <xdr:row>11</xdr:row>
      <xdr:rowOff>110703</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5562600" y="20442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65868</xdr:rowOff>
    </xdr:from>
    <xdr:to>
      <xdr:col>29</xdr:col>
      <xdr:colOff>127000</xdr:colOff>
      <xdr:row>19</xdr:row>
      <xdr:rowOff>86604</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5003800" y="3371043"/>
          <a:ext cx="647700" cy="207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60294</xdr:rowOff>
    </xdr:from>
    <xdr:ext cx="762000" cy="259045"/>
    <xdr:sp macro="" textlink="">
      <xdr:nvSpPr>
        <xdr:cNvPr id="55" name="人口1人当たり決算額の推移平均値テキスト130">
          <a:extLst>
            <a:ext uri="{FF2B5EF4-FFF2-40B4-BE49-F238E27FC236}">
              <a16:creationId xmlns:a16="http://schemas.microsoft.com/office/drawing/2014/main" id="{00000000-0008-0000-0500-000037000000}"/>
            </a:ext>
          </a:extLst>
        </xdr:cNvPr>
        <xdr:cNvSpPr txBox="1"/>
      </xdr:nvSpPr>
      <xdr:spPr>
        <a:xfrm>
          <a:off x="5740400" y="26796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43767</xdr:rowOff>
    </xdr:from>
    <xdr:to>
      <xdr:col>29</xdr:col>
      <xdr:colOff>177800</xdr:colOff>
      <xdr:row>16</xdr:row>
      <xdr:rowOff>145367</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5600700" y="28345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86604</xdr:rowOff>
    </xdr:from>
    <xdr:to>
      <xdr:col>26</xdr:col>
      <xdr:colOff>50800</xdr:colOff>
      <xdr:row>19</xdr:row>
      <xdr:rowOff>116018</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4305300" y="3391779"/>
          <a:ext cx="698500" cy="294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108595</xdr:rowOff>
    </xdr:from>
    <xdr:to>
      <xdr:col>26</xdr:col>
      <xdr:colOff>101600</xdr:colOff>
      <xdr:row>17</xdr:row>
      <xdr:rowOff>38745</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953000" y="28994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48922</xdr:rowOff>
    </xdr:from>
    <xdr:ext cx="7366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4622800" y="2668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116018</xdr:rowOff>
    </xdr:from>
    <xdr:to>
      <xdr:col>22</xdr:col>
      <xdr:colOff>114300</xdr:colOff>
      <xdr:row>19</xdr:row>
      <xdr:rowOff>145336</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3606800" y="3421193"/>
          <a:ext cx="698500" cy="293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131283</xdr:rowOff>
    </xdr:from>
    <xdr:to>
      <xdr:col>22</xdr:col>
      <xdr:colOff>165100</xdr:colOff>
      <xdr:row>17</xdr:row>
      <xdr:rowOff>61433</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4254500" y="29221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71610</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924300" y="2690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145336</xdr:rowOff>
    </xdr:from>
    <xdr:to>
      <xdr:col>18</xdr:col>
      <xdr:colOff>177800</xdr:colOff>
      <xdr:row>19</xdr:row>
      <xdr:rowOff>157242</xdr:rowOff>
    </xdr:to>
    <xdr:cxnSp macro="">
      <xdr:nvCxnSpPr>
        <xdr:cNvPr id="63" name="直線コネクタ 62">
          <a:extLst>
            <a:ext uri="{FF2B5EF4-FFF2-40B4-BE49-F238E27FC236}">
              <a16:creationId xmlns:a16="http://schemas.microsoft.com/office/drawing/2014/main" id="{00000000-0008-0000-0500-00003F000000}"/>
            </a:ext>
          </a:extLst>
        </xdr:cNvPr>
        <xdr:cNvCxnSpPr/>
      </xdr:nvCxnSpPr>
      <xdr:spPr bwMode="auto">
        <a:xfrm flipV="1">
          <a:off x="2908300" y="3450511"/>
          <a:ext cx="698500" cy="119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9325</xdr:rowOff>
    </xdr:from>
    <xdr:to>
      <xdr:col>19</xdr:col>
      <xdr:colOff>38100</xdr:colOff>
      <xdr:row>17</xdr:row>
      <xdr:rowOff>110925</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3556000" y="29716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121102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225800" y="274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31461</xdr:rowOff>
    </xdr:from>
    <xdr:to>
      <xdr:col>15</xdr:col>
      <xdr:colOff>101600</xdr:colOff>
      <xdr:row>17</xdr:row>
      <xdr:rowOff>133061</xdr:rowOff>
    </xdr:to>
    <xdr:sp macro="" textlink="">
      <xdr:nvSpPr>
        <xdr:cNvPr id="66" name="フローチャート: 判断 65">
          <a:extLst>
            <a:ext uri="{FF2B5EF4-FFF2-40B4-BE49-F238E27FC236}">
              <a16:creationId xmlns:a16="http://schemas.microsoft.com/office/drawing/2014/main" id="{00000000-0008-0000-0500-000042000000}"/>
            </a:ext>
          </a:extLst>
        </xdr:cNvPr>
        <xdr:cNvSpPr/>
      </xdr:nvSpPr>
      <xdr:spPr bwMode="auto">
        <a:xfrm>
          <a:off x="2857500" y="2993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143238</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527300" y="2762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15068</xdr:rowOff>
    </xdr:from>
    <xdr:to>
      <xdr:col>29</xdr:col>
      <xdr:colOff>177800</xdr:colOff>
      <xdr:row>19</xdr:row>
      <xdr:rowOff>116668</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5600700" y="33202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95095</xdr:rowOff>
    </xdr:from>
    <xdr:ext cx="762000" cy="259045"/>
    <xdr:sp macro="" textlink="">
      <xdr:nvSpPr>
        <xdr:cNvPr id="74" name="人口1人当たり決算額の推移該当値テキスト130">
          <a:extLst>
            <a:ext uri="{FF2B5EF4-FFF2-40B4-BE49-F238E27FC236}">
              <a16:creationId xmlns:a16="http://schemas.microsoft.com/office/drawing/2014/main" id="{00000000-0008-0000-0500-00004A000000}"/>
            </a:ext>
          </a:extLst>
        </xdr:cNvPr>
        <xdr:cNvSpPr txBox="1"/>
      </xdr:nvSpPr>
      <xdr:spPr>
        <a:xfrm>
          <a:off x="5740400" y="322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35804</xdr:rowOff>
    </xdr:from>
    <xdr:to>
      <xdr:col>26</xdr:col>
      <xdr:colOff>101600</xdr:colOff>
      <xdr:row>19</xdr:row>
      <xdr:rowOff>137404</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953000" y="33409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122181</xdr:rowOff>
    </xdr:from>
    <xdr:ext cx="7366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4622800" y="34273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65218</xdr:rowOff>
    </xdr:from>
    <xdr:to>
      <xdr:col>22</xdr:col>
      <xdr:colOff>165100</xdr:colOff>
      <xdr:row>19</xdr:row>
      <xdr:rowOff>166818</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4254500" y="33703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151595</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924300" y="3456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94536</xdr:rowOff>
    </xdr:from>
    <xdr:to>
      <xdr:col>19</xdr:col>
      <xdr:colOff>38100</xdr:colOff>
      <xdr:row>20</xdr:row>
      <xdr:rowOff>24686</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3556000" y="33997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9463</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3225800" y="3486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106442</xdr:rowOff>
    </xdr:from>
    <xdr:to>
      <xdr:col>15</xdr:col>
      <xdr:colOff>101600</xdr:colOff>
      <xdr:row>20</xdr:row>
      <xdr:rowOff>36592</xdr:rowOff>
    </xdr:to>
    <xdr:sp macro="" textlink="">
      <xdr:nvSpPr>
        <xdr:cNvPr id="81" name="楕円 80">
          <a:extLst>
            <a:ext uri="{FF2B5EF4-FFF2-40B4-BE49-F238E27FC236}">
              <a16:creationId xmlns:a16="http://schemas.microsoft.com/office/drawing/2014/main" id="{00000000-0008-0000-0500-000051000000}"/>
            </a:ext>
          </a:extLst>
        </xdr:cNvPr>
        <xdr:cNvSpPr/>
      </xdr:nvSpPr>
      <xdr:spPr bwMode="auto">
        <a:xfrm>
          <a:off x="2857500" y="34116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21369</xdr:rowOff>
    </xdr:from>
    <xdr:ext cx="762000" cy="259045"/>
    <xdr:sp macro="" textlink="">
      <xdr:nvSpPr>
        <xdr:cNvPr id="82" name="テキスト ボックス 81">
          <a:extLst>
            <a:ext uri="{FF2B5EF4-FFF2-40B4-BE49-F238E27FC236}">
              <a16:creationId xmlns:a16="http://schemas.microsoft.com/office/drawing/2014/main" id="{00000000-0008-0000-0500-000052000000}"/>
            </a:ext>
          </a:extLst>
        </xdr:cNvPr>
        <xdr:cNvSpPr txBox="1"/>
      </xdr:nvSpPr>
      <xdr:spPr>
        <a:xfrm>
          <a:off x="2527300" y="3497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a:extLst>
            <a:ext uri="{FF2B5EF4-FFF2-40B4-BE49-F238E27FC236}">
              <a16:creationId xmlns:a16="http://schemas.microsoft.com/office/drawing/2014/main" id="{00000000-0008-0000-0500-000054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a:extLst>
            <a:ext uri="{FF2B5EF4-FFF2-40B4-BE49-F238E27FC236}">
              <a16:creationId xmlns:a16="http://schemas.microsoft.com/office/drawing/2014/main" id="{00000000-0008-0000-0500-000056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a:extLst>
            <a:ext uri="{FF2B5EF4-FFF2-40B4-BE49-F238E27FC236}">
              <a16:creationId xmlns:a16="http://schemas.microsoft.com/office/drawing/2014/main" id="{00000000-0008-0000-0500-00005D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a:extLst>
            <a:ext uri="{FF2B5EF4-FFF2-40B4-BE49-F238E27FC236}">
              <a16:creationId xmlns:a16="http://schemas.microsoft.com/office/drawing/2014/main" id="{00000000-0008-0000-0500-00005E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a:extLst>
            <a:ext uri="{FF2B5EF4-FFF2-40B4-BE49-F238E27FC236}">
              <a16:creationId xmlns:a16="http://schemas.microsoft.com/office/drawing/2014/main" id="{00000000-0008-0000-0500-00005F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9" name="テキスト ボックス 108">
          <a:extLst>
            <a:ext uri="{FF2B5EF4-FFF2-40B4-BE49-F238E27FC236}">
              <a16:creationId xmlns:a16="http://schemas.microsoft.com/office/drawing/2014/main" id="{00000000-0008-0000-0500-00006D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0" name="人口1人当たり決算額の推移グラフ枠445">
          <a:extLst>
            <a:ext uri="{FF2B5EF4-FFF2-40B4-BE49-F238E27FC236}">
              <a16:creationId xmlns:a16="http://schemas.microsoft.com/office/drawing/2014/main" id="{00000000-0008-0000-0500-00006E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333426</xdr:rowOff>
    </xdr:from>
    <xdr:to>
      <xdr:col>29</xdr:col>
      <xdr:colOff>127000</xdr:colOff>
      <xdr:row>37</xdr:row>
      <xdr:rowOff>190132</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651500" y="6257976"/>
          <a:ext cx="0" cy="105685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162209</xdr:rowOff>
    </xdr:from>
    <xdr:ext cx="762000" cy="259045"/>
    <xdr:sp macro="" textlink="">
      <xdr:nvSpPr>
        <xdr:cNvPr id="112" name="人口1人当たり決算額の推移最小値テキスト445">
          <a:extLst>
            <a:ext uri="{FF2B5EF4-FFF2-40B4-BE49-F238E27FC236}">
              <a16:creationId xmlns:a16="http://schemas.microsoft.com/office/drawing/2014/main" id="{00000000-0008-0000-0500-000070000000}"/>
            </a:ext>
          </a:extLst>
        </xdr:cNvPr>
        <xdr:cNvSpPr txBox="1"/>
      </xdr:nvSpPr>
      <xdr:spPr>
        <a:xfrm>
          <a:off x="5740400" y="7286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190132</xdr:rowOff>
    </xdr:from>
    <xdr:to>
      <xdr:col>30</xdr:col>
      <xdr:colOff>25400</xdr:colOff>
      <xdr:row>37</xdr:row>
      <xdr:rowOff>190132</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73148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76903</xdr:rowOff>
    </xdr:from>
    <xdr:ext cx="762000" cy="259045"/>
    <xdr:sp macro="" textlink="">
      <xdr:nvSpPr>
        <xdr:cNvPr id="114" name="人口1人当たり決算額の推移最大値テキスト445">
          <a:extLst>
            <a:ext uri="{FF2B5EF4-FFF2-40B4-BE49-F238E27FC236}">
              <a16:creationId xmlns:a16="http://schemas.microsoft.com/office/drawing/2014/main" id="{00000000-0008-0000-0500-000072000000}"/>
            </a:ext>
          </a:extLst>
        </xdr:cNvPr>
        <xdr:cNvSpPr txBox="1"/>
      </xdr:nvSpPr>
      <xdr:spPr>
        <a:xfrm>
          <a:off x="5740400" y="6001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333426</xdr:rowOff>
    </xdr:from>
    <xdr:to>
      <xdr:col>30</xdr:col>
      <xdr:colOff>25400</xdr:colOff>
      <xdr:row>33</xdr:row>
      <xdr:rowOff>333426</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5562600" y="62579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277419</xdr:rowOff>
    </xdr:from>
    <xdr:to>
      <xdr:col>29</xdr:col>
      <xdr:colOff>127000</xdr:colOff>
      <xdr:row>36</xdr:row>
      <xdr:rowOff>118370</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5003800" y="6887769"/>
          <a:ext cx="647700" cy="1838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58628</xdr:rowOff>
    </xdr:from>
    <xdr:ext cx="762000" cy="259045"/>
    <xdr:sp macro="" textlink="">
      <xdr:nvSpPr>
        <xdr:cNvPr id="117" name="人口1人当たり決算額の推移平均値テキスト445">
          <a:extLst>
            <a:ext uri="{FF2B5EF4-FFF2-40B4-BE49-F238E27FC236}">
              <a16:creationId xmlns:a16="http://schemas.microsoft.com/office/drawing/2014/main" id="{00000000-0008-0000-0500-000075000000}"/>
            </a:ext>
          </a:extLst>
        </xdr:cNvPr>
        <xdr:cNvSpPr txBox="1"/>
      </xdr:nvSpPr>
      <xdr:spPr>
        <a:xfrm>
          <a:off x="5740400" y="66689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213551</xdr:rowOff>
    </xdr:from>
    <xdr:to>
      <xdr:col>29</xdr:col>
      <xdr:colOff>177800</xdr:colOff>
      <xdr:row>35</xdr:row>
      <xdr:rowOff>315151</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5600700" y="68239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118370</xdr:rowOff>
    </xdr:from>
    <xdr:to>
      <xdr:col>26</xdr:col>
      <xdr:colOff>50800</xdr:colOff>
      <xdr:row>37</xdr:row>
      <xdr:rowOff>6776</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4305300" y="7071620"/>
          <a:ext cx="698500" cy="598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247269</xdr:rowOff>
    </xdr:from>
    <xdr:to>
      <xdr:col>26</xdr:col>
      <xdr:colOff>101600</xdr:colOff>
      <xdr:row>36</xdr:row>
      <xdr:rowOff>5969</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953000" y="6857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16146</xdr:rowOff>
    </xdr:from>
    <xdr:ext cx="7366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4622800" y="66264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3994</xdr:rowOff>
    </xdr:from>
    <xdr:to>
      <xdr:col>22</xdr:col>
      <xdr:colOff>114300</xdr:colOff>
      <xdr:row>37</xdr:row>
      <xdr:rowOff>6776</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a:off x="3606800" y="7128694"/>
          <a:ext cx="698500" cy="27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247517</xdr:rowOff>
    </xdr:from>
    <xdr:to>
      <xdr:col>22</xdr:col>
      <xdr:colOff>165100</xdr:colOff>
      <xdr:row>36</xdr:row>
      <xdr:rowOff>6217</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4254500" y="6857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16394</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924300" y="6626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148565</xdr:rowOff>
    </xdr:from>
    <xdr:to>
      <xdr:col>18</xdr:col>
      <xdr:colOff>177800</xdr:colOff>
      <xdr:row>37</xdr:row>
      <xdr:rowOff>3994</xdr:rowOff>
    </xdr:to>
    <xdr:cxnSp macro="">
      <xdr:nvCxnSpPr>
        <xdr:cNvPr id="125" name="直線コネクタ 124">
          <a:extLst>
            <a:ext uri="{FF2B5EF4-FFF2-40B4-BE49-F238E27FC236}">
              <a16:creationId xmlns:a16="http://schemas.microsoft.com/office/drawing/2014/main" id="{00000000-0008-0000-0500-00007D000000}"/>
            </a:ext>
          </a:extLst>
        </xdr:cNvPr>
        <xdr:cNvCxnSpPr/>
      </xdr:nvCxnSpPr>
      <xdr:spPr bwMode="auto">
        <a:xfrm>
          <a:off x="2908300" y="7101815"/>
          <a:ext cx="698500" cy="268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276930</xdr:rowOff>
    </xdr:from>
    <xdr:to>
      <xdr:col>19</xdr:col>
      <xdr:colOff>38100</xdr:colOff>
      <xdr:row>36</xdr:row>
      <xdr:rowOff>35630</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3556000" y="68872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45807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225800" y="665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279388</xdr:rowOff>
    </xdr:from>
    <xdr:to>
      <xdr:col>15</xdr:col>
      <xdr:colOff>101600</xdr:colOff>
      <xdr:row>36</xdr:row>
      <xdr:rowOff>38088</xdr:rowOff>
    </xdr:to>
    <xdr:sp macro="" textlink="">
      <xdr:nvSpPr>
        <xdr:cNvPr id="128" name="フローチャート: 判断 127">
          <a:extLst>
            <a:ext uri="{FF2B5EF4-FFF2-40B4-BE49-F238E27FC236}">
              <a16:creationId xmlns:a16="http://schemas.microsoft.com/office/drawing/2014/main" id="{00000000-0008-0000-0500-000080000000}"/>
            </a:ext>
          </a:extLst>
        </xdr:cNvPr>
        <xdr:cNvSpPr/>
      </xdr:nvSpPr>
      <xdr:spPr bwMode="auto">
        <a:xfrm>
          <a:off x="2857500" y="68897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48265</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527300" y="6658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226619</xdr:rowOff>
    </xdr:from>
    <xdr:to>
      <xdr:col>29</xdr:col>
      <xdr:colOff>177800</xdr:colOff>
      <xdr:row>35</xdr:row>
      <xdr:rowOff>328219</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5600700" y="68369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198696</xdr:rowOff>
    </xdr:from>
    <xdr:ext cx="762000" cy="259045"/>
    <xdr:sp macro="" textlink="">
      <xdr:nvSpPr>
        <xdr:cNvPr id="136" name="人口1人当たり決算額の推移該当値テキスト445">
          <a:extLst>
            <a:ext uri="{FF2B5EF4-FFF2-40B4-BE49-F238E27FC236}">
              <a16:creationId xmlns:a16="http://schemas.microsoft.com/office/drawing/2014/main" id="{00000000-0008-0000-0500-000088000000}"/>
            </a:ext>
          </a:extLst>
        </xdr:cNvPr>
        <xdr:cNvSpPr txBox="1"/>
      </xdr:nvSpPr>
      <xdr:spPr>
        <a:xfrm>
          <a:off x="5740400" y="6809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67570</xdr:rowOff>
    </xdr:from>
    <xdr:to>
      <xdr:col>26</xdr:col>
      <xdr:colOff>101600</xdr:colOff>
      <xdr:row>36</xdr:row>
      <xdr:rowOff>169170</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953000" y="70208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153947</xdr:rowOff>
    </xdr:from>
    <xdr:ext cx="7366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4622800" y="7107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127426</xdr:rowOff>
    </xdr:from>
    <xdr:to>
      <xdr:col>22</xdr:col>
      <xdr:colOff>165100</xdr:colOff>
      <xdr:row>37</xdr:row>
      <xdr:rowOff>57576</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4254500" y="70806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42353</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924300" y="716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124644</xdr:rowOff>
    </xdr:from>
    <xdr:to>
      <xdr:col>19</xdr:col>
      <xdr:colOff>38100</xdr:colOff>
      <xdr:row>37</xdr:row>
      <xdr:rowOff>54794</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3556000" y="70778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39571</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3225800" y="7164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97765</xdr:rowOff>
    </xdr:from>
    <xdr:to>
      <xdr:col>15</xdr:col>
      <xdr:colOff>101600</xdr:colOff>
      <xdr:row>37</xdr:row>
      <xdr:rowOff>27915</xdr:rowOff>
    </xdr:to>
    <xdr:sp macro="" textlink="">
      <xdr:nvSpPr>
        <xdr:cNvPr id="143" name="楕円 142">
          <a:extLst>
            <a:ext uri="{FF2B5EF4-FFF2-40B4-BE49-F238E27FC236}">
              <a16:creationId xmlns:a16="http://schemas.microsoft.com/office/drawing/2014/main" id="{00000000-0008-0000-0500-00008F000000}"/>
            </a:ext>
          </a:extLst>
        </xdr:cNvPr>
        <xdr:cNvSpPr/>
      </xdr:nvSpPr>
      <xdr:spPr bwMode="auto">
        <a:xfrm>
          <a:off x="2857500" y="70510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12692</xdr:rowOff>
    </xdr:from>
    <xdr:ext cx="762000" cy="259045"/>
    <xdr:sp macro="" textlink="">
      <xdr:nvSpPr>
        <xdr:cNvPr id="144" name="テキスト ボックス 143">
          <a:extLst>
            <a:ext uri="{FF2B5EF4-FFF2-40B4-BE49-F238E27FC236}">
              <a16:creationId xmlns:a16="http://schemas.microsoft.com/office/drawing/2014/main" id="{00000000-0008-0000-0500-000090000000}"/>
            </a:ext>
          </a:extLst>
        </xdr:cNvPr>
        <xdr:cNvSpPr txBox="1"/>
      </xdr:nvSpPr>
      <xdr:spPr>
        <a:xfrm>
          <a:off x="2527300" y="7137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青森県板柳町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12,987
12,949
41.88
7,591,343
7,137,391
444,051
4,314,721
6,512,628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110388</xdr:rowOff>
    </xdr:from>
    <xdr:to>
      <xdr:col>24</xdr:col>
      <xdr:colOff>62865</xdr:colOff>
      <xdr:row>38</xdr:row>
      <xdr:rowOff>71755</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53888"/>
          <a:ext cx="1270" cy="1332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75582</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90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71755</xdr:rowOff>
    </xdr:from>
    <xdr:to>
      <xdr:col>24</xdr:col>
      <xdr:colOff>152400</xdr:colOff>
      <xdr:row>38</xdr:row>
      <xdr:rowOff>71755</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86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57065</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29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110388</xdr:rowOff>
    </xdr:from>
    <xdr:to>
      <xdr:col>24</xdr:col>
      <xdr:colOff>152400</xdr:colOff>
      <xdr:row>30</xdr:row>
      <xdr:rowOff>110388</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53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71755</xdr:rowOff>
    </xdr:from>
    <xdr:to>
      <xdr:col>24</xdr:col>
      <xdr:colOff>63500</xdr:colOff>
      <xdr:row>38</xdr:row>
      <xdr:rowOff>85065</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586855"/>
          <a:ext cx="838200" cy="13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129976</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7878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107099</xdr:rowOff>
    </xdr:from>
    <xdr:to>
      <xdr:col>24</xdr:col>
      <xdr:colOff>114300</xdr:colOff>
      <xdr:row>35</xdr:row>
      <xdr:rowOff>37249</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5936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85065</xdr:rowOff>
    </xdr:from>
    <xdr:to>
      <xdr:col>19</xdr:col>
      <xdr:colOff>177800</xdr:colOff>
      <xdr:row>38</xdr:row>
      <xdr:rowOff>110007</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600165"/>
          <a:ext cx="889000" cy="24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4470</xdr:rowOff>
    </xdr:from>
    <xdr:to>
      <xdr:col>20</xdr:col>
      <xdr:colOff>38100</xdr:colOff>
      <xdr:row>35</xdr:row>
      <xdr:rowOff>106070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0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122597</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5780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110007</xdr:rowOff>
    </xdr:from>
    <xdr:to>
      <xdr:col>15</xdr:col>
      <xdr:colOff>50800</xdr:colOff>
      <xdr:row>38</xdr:row>
      <xdr:rowOff>149708</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625107"/>
          <a:ext cx="889000" cy="39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10135</xdr:rowOff>
    </xdr:from>
    <xdr:to>
      <xdr:col>15</xdr:col>
      <xdr:colOff>101600</xdr:colOff>
      <xdr:row>36</xdr:row>
      <xdr:rowOff>111735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18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128262</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5957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143587</xdr:rowOff>
    </xdr:from>
    <xdr:to>
      <xdr:col>10</xdr:col>
      <xdr:colOff>114300</xdr:colOff>
      <xdr:row>38</xdr:row>
      <xdr:rowOff>149708</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658687"/>
          <a:ext cx="889000" cy="6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60935</xdr:rowOff>
    </xdr:from>
    <xdr:to>
      <xdr:col>10</xdr:col>
      <xdr:colOff>165100</xdr:colOff>
      <xdr:row>36</xdr:row>
      <xdr:rowOff>162535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3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7612</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008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68275</xdr:rowOff>
    </xdr:from>
    <xdr:to>
      <xdr:col>6</xdr:col>
      <xdr:colOff>38100</xdr:colOff>
      <xdr:row>36</xdr:row>
      <xdr:rowOff>169875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4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14952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015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20955</xdr:rowOff>
    </xdr:from>
    <xdr:to>
      <xdr:col>24</xdr:col>
      <xdr:colOff>114300</xdr:colOff>
      <xdr:row>38</xdr:row>
      <xdr:rowOff>122555</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53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107332</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450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34265</xdr:rowOff>
    </xdr:from>
    <xdr:to>
      <xdr:col>20</xdr:col>
      <xdr:colOff>38100</xdr:colOff>
      <xdr:row>38</xdr:row>
      <xdr:rowOff>135865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549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126992</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642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59207</xdr:rowOff>
    </xdr:from>
    <xdr:to>
      <xdr:col>15</xdr:col>
      <xdr:colOff>101600</xdr:colOff>
      <xdr:row>38</xdr:row>
      <xdr:rowOff>160807</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574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151934</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667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98908</xdr:rowOff>
    </xdr:from>
    <xdr:to>
      <xdr:col>10</xdr:col>
      <xdr:colOff>165100</xdr:colOff>
      <xdr:row>39</xdr:row>
      <xdr:rowOff>29058</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614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20185</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706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92787</xdr:rowOff>
    </xdr:from>
    <xdr:to>
      <xdr:col>6</xdr:col>
      <xdr:colOff>38100</xdr:colOff>
      <xdr:row>39</xdr:row>
      <xdr:rowOff>22937</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607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14064</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700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132316</xdr:rowOff>
    </xdr:from>
    <xdr:to>
      <xdr:col>24</xdr:col>
      <xdr:colOff>62865</xdr:colOff>
      <xdr:row>56</xdr:row>
      <xdr:rowOff>154431</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876266"/>
          <a:ext cx="1270" cy="879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158258</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9759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154431</xdr:rowOff>
    </xdr:from>
    <xdr:to>
      <xdr:col>24</xdr:col>
      <xdr:colOff>152400</xdr:colOff>
      <xdr:row>56</xdr:row>
      <xdr:rowOff>154431</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9755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78993</xdr:rowOff>
    </xdr:from>
    <xdr:ext cx="599010"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651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132316</xdr:rowOff>
    </xdr:from>
    <xdr:to>
      <xdr:col>24</xdr:col>
      <xdr:colOff>152400</xdr:colOff>
      <xdr:row>51</xdr:row>
      <xdr:rowOff>132316</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876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154431</xdr:rowOff>
    </xdr:from>
    <xdr:to>
      <xdr:col>24</xdr:col>
      <xdr:colOff>63500</xdr:colOff>
      <xdr:row>57</xdr:row>
      <xdr:rowOff>33447</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3797300" y="9755631"/>
          <a:ext cx="838200" cy="50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25974</xdr:rowOff>
    </xdr:from>
    <xdr:ext cx="599010"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2842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3097</xdr:rowOff>
    </xdr:from>
    <xdr:to>
      <xdr:col>24</xdr:col>
      <xdr:colOff>114300</xdr:colOff>
      <xdr:row>55</xdr:row>
      <xdr:rowOff>104697</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432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33447</xdr:rowOff>
    </xdr:from>
    <xdr:to>
      <xdr:col>19</xdr:col>
      <xdr:colOff>177800</xdr:colOff>
      <xdr:row>57</xdr:row>
      <xdr:rowOff>64472</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2908300" y="9806097"/>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69606</xdr:rowOff>
    </xdr:from>
    <xdr:to>
      <xdr:col>20</xdr:col>
      <xdr:colOff>38100</xdr:colOff>
      <xdr:row>55</xdr:row>
      <xdr:rowOff>171206</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499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16283</xdr:rowOff>
    </xdr:from>
    <xdr:ext cx="599010"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497795" y="9274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64472</xdr:rowOff>
    </xdr:from>
    <xdr:to>
      <xdr:col>15</xdr:col>
      <xdr:colOff>50800</xdr:colOff>
      <xdr:row>57</xdr:row>
      <xdr:rowOff>97295</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019300" y="9837122"/>
          <a:ext cx="889000" cy="3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83994</xdr:rowOff>
    </xdr:from>
    <xdr:to>
      <xdr:col>15</xdr:col>
      <xdr:colOff>101600</xdr:colOff>
      <xdr:row>56</xdr:row>
      <xdr:rowOff>14144</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513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30671</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08795" y="9288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97295</xdr:rowOff>
    </xdr:from>
    <xdr:to>
      <xdr:col>10</xdr:col>
      <xdr:colOff>114300</xdr:colOff>
      <xdr:row>57</xdr:row>
      <xdr:rowOff>106928</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1130300" y="9869945"/>
          <a:ext cx="889000" cy="9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124644</xdr:rowOff>
    </xdr:from>
    <xdr:to>
      <xdr:col>10</xdr:col>
      <xdr:colOff>165100</xdr:colOff>
      <xdr:row>56</xdr:row>
      <xdr:rowOff>54794</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55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71321</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19795" y="9329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130958</xdr:rowOff>
    </xdr:from>
    <xdr:to>
      <xdr:col>6</xdr:col>
      <xdr:colOff>38100</xdr:colOff>
      <xdr:row>56</xdr:row>
      <xdr:rowOff>61108</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560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77635</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30795" y="9335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103631</xdr:rowOff>
    </xdr:from>
    <xdr:to>
      <xdr:col>24</xdr:col>
      <xdr:colOff>114300</xdr:colOff>
      <xdr:row>57</xdr:row>
      <xdr:rowOff>33781</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704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18558</xdr:rowOff>
    </xdr:from>
    <xdr:ext cx="534377"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619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154097</xdr:rowOff>
    </xdr:from>
    <xdr:to>
      <xdr:col>20</xdr:col>
      <xdr:colOff>38100</xdr:colOff>
      <xdr:row>57</xdr:row>
      <xdr:rowOff>84247</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755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75374</xdr:rowOff>
    </xdr:from>
    <xdr:ext cx="534377"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530111" y="9848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13672</xdr:rowOff>
    </xdr:from>
    <xdr:to>
      <xdr:col>15</xdr:col>
      <xdr:colOff>101600</xdr:colOff>
      <xdr:row>57</xdr:row>
      <xdr:rowOff>115272</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786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106399</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41111" y="9879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46495</xdr:rowOff>
    </xdr:from>
    <xdr:to>
      <xdr:col>10</xdr:col>
      <xdr:colOff>165100</xdr:colOff>
      <xdr:row>57</xdr:row>
      <xdr:rowOff>148095</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9819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139222</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52111" y="9911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56128</xdr:rowOff>
    </xdr:from>
    <xdr:to>
      <xdr:col>6</xdr:col>
      <xdr:colOff>38100</xdr:colOff>
      <xdr:row>57</xdr:row>
      <xdr:rowOff>157728</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9828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148855</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63111" y="9921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a:extLst>
            <a:ext uri="{FF2B5EF4-FFF2-40B4-BE49-F238E27FC236}">
              <a16:creationId xmlns:a16="http://schemas.microsoft.com/office/drawing/2014/main" id="{00000000-0008-0000-06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147854</xdr:rowOff>
    </xdr:from>
    <xdr:to>
      <xdr:col>24</xdr:col>
      <xdr:colOff>62865</xdr:colOff>
      <xdr:row>79</xdr:row>
      <xdr:rowOff>7646</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flipV="1">
          <a:off x="4633595" y="12320804"/>
          <a:ext cx="1270" cy="12313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11473</xdr:rowOff>
    </xdr:from>
    <xdr:ext cx="378565" cy="259045"/>
    <xdr:sp macro="" textlink="">
      <xdr:nvSpPr>
        <xdr:cNvPr id="169" name="維持補修費最小値テキスト">
          <a:extLst>
            <a:ext uri="{FF2B5EF4-FFF2-40B4-BE49-F238E27FC236}">
              <a16:creationId xmlns:a16="http://schemas.microsoft.com/office/drawing/2014/main" id="{00000000-0008-0000-0600-0000A9000000}"/>
            </a:ext>
          </a:extLst>
        </xdr:cNvPr>
        <xdr:cNvSpPr txBox="1"/>
      </xdr:nvSpPr>
      <xdr:spPr>
        <a:xfrm>
          <a:off x="4686300" y="135560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7646</xdr:rowOff>
    </xdr:from>
    <xdr:to>
      <xdr:col>24</xdr:col>
      <xdr:colOff>152400</xdr:colOff>
      <xdr:row>79</xdr:row>
      <xdr:rowOff>7646</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3552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94531</xdr:rowOff>
    </xdr:from>
    <xdr:ext cx="534377" cy="259045"/>
    <xdr:sp macro="" textlink="">
      <xdr:nvSpPr>
        <xdr:cNvPr id="171" name="維持補修費最大値テキスト">
          <a:extLst>
            <a:ext uri="{FF2B5EF4-FFF2-40B4-BE49-F238E27FC236}">
              <a16:creationId xmlns:a16="http://schemas.microsoft.com/office/drawing/2014/main" id="{00000000-0008-0000-0600-0000AB000000}"/>
            </a:ext>
          </a:extLst>
        </xdr:cNvPr>
        <xdr:cNvSpPr txBox="1"/>
      </xdr:nvSpPr>
      <xdr:spPr>
        <a:xfrm>
          <a:off x="4686300" y="12096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147854</xdr:rowOff>
    </xdr:from>
    <xdr:to>
      <xdr:col>24</xdr:col>
      <xdr:colOff>152400</xdr:colOff>
      <xdr:row>71</xdr:row>
      <xdr:rowOff>147854</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2320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32334</xdr:rowOff>
    </xdr:from>
    <xdr:to>
      <xdr:col>24</xdr:col>
      <xdr:colOff>63500</xdr:colOff>
      <xdr:row>78</xdr:row>
      <xdr:rowOff>47879</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3797300" y="13405434"/>
          <a:ext cx="838200" cy="1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168279</xdr:rowOff>
    </xdr:from>
    <xdr:ext cx="534377" cy="259045"/>
    <xdr:sp macro="" textlink="">
      <xdr:nvSpPr>
        <xdr:cNvPr id="174" name="維持補修費平均値テキスト">
          <a:extLst>
            <a:ext uri="{FF2B5EF4-FFF2-40B4-BE49-F238E27FC236}">
              <a16:creationId xmlns:a16="http://schemas.microsoft.com/office/drawing/2014/main" id="{00000000-0008-0000-0600-0000AE000000}"/>
            </a:ext>
          </a:extLst>
        </xdr:cNvPr>
        <xdr:cNvSpPr txBox="1"/>
      </xdr:nvSpPr>
      <xdr:spPr>
        <a:xfrm>
          <a:off x="4686300" y="128555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145402</xdr:rowOff>
    </xdr:from>
    <xdr:to>
      <xdr:col>24</xdr:col>
      <xdr:colOff>114300</xdr:colOff>
      <xdr:row>76</xdr:row>
      <xdr:rowOff>75552</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4584700" y="13004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29857</xdr:rowOff>
    </xdr:from>
    <xdr:to>
      <xdr:col>19</xdr:col>
      <xdr:colOff>177800</xdr:colOff>
      <xdr:row>78</xdr:row>
      <xdr:rowOff>47879</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2908300" y="13402957"/>
          <a:ext cx="889000" cy="18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72326</xdr:rowOff>
    </xdr:from>
    <xdr:to>
      <xdr:col>20</xdr:col>
      <xdr:colOff>38100</xdr:colOff>
      <xdr:row>77</xdr:row>
      <xdr:rowOff>2476</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3746500" y="13102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19004</xdr:rowOff>
    </xdr:from>
    <xdr:ext cx="534377"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3530111" y="12877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19989</xdr:rowOff>
    </xdr:from>
    <xdr:to>
      <xdr:col>15</xdr:col>
      <xdr:colOff>50800</xdr:colOff>
      <xdr:row>78</xdr:row>
      <xdr:rowOff>29857</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2019300" y="13393089"/>
          <a:ext cx="889000" cy="9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133362</xdr:rowOff>
    </xdr:from>
    <xdr:to>
      <xdr:col>15</xdr:col>
      <xdr:colOff>101600</xdr:colOff>
      <xdr:row>77</xdr:row>
      <xdr:rowOff>63512</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2857500" y="13163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80039</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2673428" y="12938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19989</xdr:rowOff>
    </xdr:from>
    <xdr:to>
      <xdr:col>10</xdr:col>
      <xdr:colOff>114300</xdr:colOff>
      <xdr:row>78</xdr:row>
      <xdr:rowOff>59880</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1130300" y="13393089"/>
          <a:ext cx="889000" cy="39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60592</xdr:rowOff>
    </xdr:from>
    <xdr:to>
      <xdr:col>10</xdr:col>
      <xdr:colOff>165100</xdr:colOff>
      <xdr:row>76</xdr:row>
      <xdr:rowOff>162192</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968500" y="1309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7269</xdr:rowOff>
    </xdr:from>
    <xdr:ext cx="534377"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1752111" y="12866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56972</xdr:rowOff>
    </xdr:from>
    <xdr:to>
      <xdr:col>6</xdr:col>
      <xdr:colOff>38100</xdr:colOff>
      <xdr:row>76</xdr:row>
      <xdr:rowOff>158572</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079500" y="130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3649</xdr:rowOff>
    </xdr:from>
    <xdr:ext cx="534377"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863111" y="12862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152984</xdr:rowOff>
    </xdr:from>
    <xdr:to>
      <xdr:col>24</xdr:col>
      <xdr:colOff>114300</xdr:colOff>
      <xdr:row>78</xdr:row>
      <xdr:rowOff>83134</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4584700" y="1335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131411</xdr:rowOff>
    </xdr:from>
    <xdr:ext cx="469744" cy="259045"/>
    <xdr:sp macro="" textlink="">
      <xdr:nvSpPr>
        <xdr:cNvPr id="193" name="維持補修費該当値テキスト">
          <a:extLst>
            <a:ext uri="{FF2B5EF4-FFF2-40B4-BE49-F238E27FC236}">
              <a16:creationId xmlns:a16="http://schemas.microsoft.com/office/drawing/2014/main" id="{00000000-0008-0000-0600-0000C1000000}"/>
            </a:ext>
          </a:extLst>
        </xdr:cNvPr>
        <xdr:cNvSpPr txBox="1"/>
      </xdr:nvSpPr>
      <xdr:spPr>
        <a:xfrm>
          <a:off x="4686300" y="13333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168529</xdr:rowOff>
    </xdr:from>
    <xdr:to>
      <xdr:col>20</xdr:col>
      <xdr:colOff>38100</xdr:colOff>
      <xdr:row>78</xdr:row>
      <xdr:rowOff>98679</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3746500" y="13370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89806</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562428" y="13462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150507</xdr:rowOff>
    </xdr:from>
    <xdr:to>
      <xdr:col>15</xdr:col>
      <xdr:colOff>101600</xdr:colOff>
      <xdr:row>78</xdr:row>
      <xdr:rowOff>80657</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2857500" y="13352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71784</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2673428" y="13444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140639</xdr:rowOff>
    </xdr:from>
    <xdr:to>
      <xdr:col>10</xdr:col>
      <xdr:colOff>165100</xdr:colOff>
      <xdr:row>78</xdr:row>
      <xdr:rowOff>70789</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968500" y="13342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61916</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1784428" y="13435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9080</xdr:rowOff>
    </xdr:from>
    <xdr:to>
      <xdr:col>6</xdr:col>
      <xdr:colOff>38100</xdr:colOff>
      <xdr:row>78</xdr:row>
      <xdr:rowOff>110680</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079500" y="1338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101807</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895428" y="13474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49958</xdr:rowOff>
    </xdr:from>
    <xdr:to>
      <xdr:col>24</xdr:col>
      <xdr:colOff>62865</xdr:colOff>
      <xdr:row>99</xdr:row>
      <xdr:rowOff>116464</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480458"/>
          <a:ext cx="1270" cy="160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120291</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7093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116464</xdr:rowOff>
    </xdr:from>
    <xdr:to>
      <xdr:col>24</xdr:col>
      <xdr:colOff>152400</xdr:colOff>
      <xdr:row>99</xdr:row>
      <xdr:rowOff>116464</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7090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168085</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255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49958</xdr:rowOff>
    </xdr:from>
    <xdr:to>
      <xdr:col>24</xdr:col>
      <xdr:colOff>152400</xdr:colOff>
      <xdr:row>90</xdr:row>
      <xdr:rowOff>49958</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480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21856</xdr:rowOff>
    </xdr:from>
    <xdr:to>
      <xdr:col>24</xdr:col>
      <xdr:colOff>63500</xdr:colOff>
      <xdr:row>97</xdr:row>
      <xdr:rowOff>64703</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6309606"/>
          <a:ext cx="838200" cy="385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159061</xdr:rowOff>
    </xdr:from>
    <xdr:ext cx="599010"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2753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9184</xdr:rowOff>
    </xdr:from>
    <xdr:to>
      <xdr:col>24</xdr:col>
      <xdr:colOff>114300</xdr:colOff>
      <xdr:row>95</xdr:row>
      <xdr:rowOff>110784</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296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64703</xdr:rowOff>
    </xdr:from>
    <xdr:to>
      <xdr:col>19</xdr:col>
      <xdr:colOff>177800</xdr:colOff>
      <xdr:row>97</xdr:row>
      <xdr:rowOff>100479</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908300" y="16695353"/>
          <a:ext cx="889000" cy="35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45630</xdr:rowOff>
    </xdr:from>
    <xdr:to>
      <xdr:col>20</xdr:col>
      <xdr:colOff>38100</xdr:colOff>
      <xdr:row>97</xdr:row>
      <xdr:rowOff>147230</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676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138357</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769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100479</xdr:rowOff>
    </xdr:from>
    <xdr:to>
      <xdr:col>15</xdr:col>
      <xdr:colOff>50800</xdr:colOff>
      <xdr:row>97</xdr:row>
      <xdr:rowOff>147326</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019300" y="16731129"/>
          <a:ext cx="889000" cy="46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74368</xdr:rowOff>
    </xdr:from>
    <xdr:to>
      <xdr:col>15</xdr:col>
      <xdr:colOff>101600</xdr:colOff>
      <xdr:row>98</xdr:row>
      <xdr:rowOff>4518</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705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167095</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797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134851</xdr:rowOff>
    </xdr:from>
    <xdr:to>
      <xdr:col>10</xdr:col>
      <xdr:colOff>114300</xdr:colOff>
      <xdr:row>97</xdr:row>
      <xdr:rowOff>147326</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a:off x="1130300" y="16765501"/>
          <a:ext cx="889000" cy="12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89047</xdr:rowOff>
    </xdr:from>
    <xdr:to>
      <xdr:col>10</xdr:col>
      <xdr:colOff>165100</xdr:colOff>
      <xdr:row>98</xdr:row>
      <xdr:rowOff>19197</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719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35724</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494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97358</xdr:rowOff>
    </xdr:from>
    <xdr:to>
      <xdr:col>6</xdr:col>
      <xdr:colOff>38100</xdr:colOff>
      <xdr:row>98</xdr:row>
      <xdr:rowOff>27508</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728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18635</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820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142506</xdr:rowOff>
    </xdr:from>
    <xdr:to>
      <xdr:col>24</xdr:col>
      <xdr:colOff>114300</xdr:colOff>
      <xdr:row>95</xdr:row>
      <xdr:rowOff>72656</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258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165383</xdr:rowOff>
    </xdr:from>
    <xdr:ext cx="599010"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110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13903</xdr:rowOff>
    </xdr:from>
    <xdr:to>
      <xdr:col>20</xdr:col>
      <xdr:colOff>38100</xdr:colOff>
      <xdr:row>97</xdr:row>
      <xdr:rowOff>115503</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644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132030</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6419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49679</xdr:rowOff>
    </xdr:from>
    <xdr:to>
      <xdr:col>15</xdr:col>
      <xdr:colOff>101600</xdr:colOff>
      <xdr:row>97</xdr:row>
      <xdr:rowOff>151279</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680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167806</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6455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96526</xdr:rowOff>
    </xdr:from>
    <xdr:to>
      <xdr:col>10</xdr:col>
      <xdr:colOff>165100</xdr:colOff>
      <xdr:row>98</xdr:row>
      <xdr:rowOff>26676</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727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17803</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6819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84051</xdr:rowOff>
    </xdr:from>
    <xdr:to>
      <xdr:col>6</xdr:col>
      <xdr:colOff>38100</xdr:colOff>
      <xdr:row>98</xdr:row>
      <xdr:rowOff>14201</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714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30728</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6489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a:extLst>
            <a:ext uri="{FF2B5EF4-FFF2-40B4-BE49-F238E27FC236}">
              <a16:creationId xmlns:a16="http://schemas.microsoft.com/office/drawing/2014/main" id="{00000000-0008-0000-06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19987</xdr:rowOff>
    </xdr:from>
    <xdr:to>
      <xdr:col>54</xdr:col>
      <xdr:colOff>189865</xdr:colOff>
      <xdr:row>37</xdr:row>
      <xdr:rowOff>74325</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10475595" y="5163487"/>
          <a:ext cx="1270" cy="12544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78152</xdr:rowOff>
    </xdr:from>
    <xdr:ext cx="534377" cy="259045"/>
    <xdr:sp macro="" textlink="">
      <xdr:nvSpPr>
        <xdr:cNvPr id="284" name="補助費等最小値テキスト">
          <a:extLst>
            <a:ext uri="{FF2B5EF4-FFF2-40B4-BE49-F238E27FC236}">
              <a16:creationId xmlns:a16="http://schemas.microsoft.com/office/drawing/2014/main" id="{00000000-0008-0000-0600-00001C010000}"/>
            </a:ext>
          </a:extLst>
        </xdr:cNvPr>
        <xdr:cNvSpPr txBox="1"/>
      </xdr:nvSpPr>
      <xdr:spPr>
        <a:xfrm>
          <a:off x="10528300" y="6421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74325</xdr:rowOff>
    </xdr:from>
    <xdr:to>
      <xdr:col>55</xdr:col>
      <xdr:colOff>88900</xdr:colOff>
      <xdr:row>37</xdr:row>
      <xdr:rowOff>74325</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6417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138114</xdr:rowOff>
    </xdr:from>
    <xdr:ext cx="599010" cy="259045"/>
    <xdr:sp macro="" textlink="">
      <xdr:nvSpPr>
        <xdr:cNvPr id="286" name="補助費等最大値テキスト">
          <a:extLst>
            <a:ext uri="{FF2B5EF4-FFF2-40B4-BE49-F238E27FC236}">
              <a16:creationId xmlns:a16="http://schemas.microsoft.com/office/drawing/2014/main" id="{00000000-0008-0000-0600-00001E010000}"/>
            </a:ext>
          </a:extLst>
        </xdr:cNvPr>
        <xdr:cNvSpPr txBox="1"/>
      </xdr:nvSpPr>
      <xdr:spPr>
        <a:xfrm>
          <a:off x="10528300" y="4938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19987</xdr:rowOff>
    </xdr:from>
    <xdr:to>
      <xdr:col>55</xdr:col>
      <xdr:colOff>88900</xdr:colOff>
      <xdr:row>30</xdr:row>
      <xdr:rowOff>19987</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5163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159533</xdr:rowOff>
    </xdr:from>
    <xdr:to>
      <xdr:col>55</xdr:col>
      <xdr:colOff>0</xdr:colOff>
      <xdr:row>35</xdr:row>
      <xdr:rowOff>130350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9639300" y="5645933"/>
          <a:ext cx="838200" cy="485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100050</xdr:rowOff>
    </xdr:from>
    <xdr:ext cx="599010" cy="259045"/>
    <xdr:sp macro="" textlink="">
      <xdr:nvSpPr>
        <xdr:cNvPr id="289" name="補助費等平均値テキスト">
          <a:extLst>
            <a:ext uri="{FF2B5EF4-FFF2-40B4-BE49-F238E27FC236}">
              <a16:creationId xmlns:a16="http://schemas.microsoft.com/office/drawing/2014/main" id="{00000000-0008-0000-0600-000021010000}"/>
            </a:ext>
          </a:extLst>
        </xdr:cNvPr>
        <xdr:cNvSpPr txBox="1"/>
      </xdr:nvSpPr>
      <xdr:spPr>
        <a:xfrm>
          <a:off x="10528300" y="57579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77173</xdr:rowOff>
    </xdr:from>
    <xdr:to>
      <xdr:col>55</xdr:col>
      <xdr:colOff>50800</xdr:colOff>
      <xdr:row>35</xdr:row>
      <xdr:rowOff>7323</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10426700" y="5906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159533</xdr:rowOff>
    </xdr:from>
    <xdr:to>
      <xdr:col>50</xdr:col>
      <xdr:colOff>114300</xdr:colOff>
      <xdr:row>36</xdr:row>
      <xdr:rowOff>79409</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8750300" y="5645933"/>
          <a:ext cx="889000" cy="605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31</xdr:row>
      <xdr:rowOff>162244</xdr:rowOff>
    </xdr:from>
    <xdr:to>
      <xdr:col>50</xdr:col>
      <xdr:colOff>165100</xdr:colOff>
      <xdr:row>32</xdr:row>
      <xdr:rowOff>92394</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9588500" y="547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30</xdr:row>
      <xdr:rowOff>108921</xdr:rowOff>
    </xdr:from>
    <xdr:ext cx="599010"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9339795" y="5252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79409</xdr:rowOff>
    </xdr:from>
    <xdr:to>
      <xdr:col>45</xdr:col>
      <xdr:colOff>177800</xdr:colOff>
      <xdr:row>36</xdr:row>
      <xdr:rowOff>104893</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7861300" y="6251609"/>
          <a:ext cx="889000" cy="25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21957</xdr:rowOff>
    </xdr:from>
    <xdr:to>
      <xdr:col>46</xdr:col>
      <xdr:colOff>38100</xdr:colOff>
      <xdr:row>35</xdr:row>
      <xdr:rowOff>123557</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8699500" y="6022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140084</xdr:rowOff>
    </xdr:from>
    <xdr:ext cx="59901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8450795" y="5797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94990</xdr:rowOff>
    </xdr:from>
    <xdr:to>
      <xdr:col>41</xdr:col>
      <xdr:colOff>50800</xdr:colOff>
      <xdr:row>36</xdr:row>
      <xdr:rowOff>104893</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6972300" y="6267190"/>
          <a:ext cx="889000" cy="9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165028</xdr:rowOff>
    </xdr:from>
    <xdr:to>
      <xdr:col>41</xdr:col>
      <xdr:colOff>101600</xdr:colOff>
      <xdr:row>35</xdr:row>
      <xdr:rowOff>95178</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7810500" y="5994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111705</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7561795" y="5769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1424</xdr:rowOff>
    </xdr:from>
    <xdr:to>
      <xdr:col>36</xdr:col>
      <xdr:colOff>165100</xdr:colOff>
      <xdr:row>35</xdr:row>
      <xdr:rowOff>103024</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6921500" y="6002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33</xdr:row>
      <xdr:rowOff>119551</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672795" y="5777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79550</xdr:rowOff>
    </xdr:from>
    <xdr:to>
      <xdr:col>55</xdr:col>
      <xdr:colOff>50800</xdr:colOff>
      <xdr:row>36</xdr:row>
      <xdr:rowOff>9700</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10426700" y="608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57977</xdr:rowOff>
    </xdr:from>
    <xdr:ext cx="599010" cy="259045"/>
    <xdr:sp macro="" textlink="">
      <xdr:nvSpPr>
        <xdr:cNvPr id="308" name="補助費等該当値テキスト">
          <a:extLst>
            <a:ext uri="{FF2B5EF4-FFF2-40B4-BE49-F238E27FC236}">
              <a16:creationId xmlns:a16="http://schemas.microsoft.com/office/drawing/2014/main" id="{00000000-0008-0000-0600-000034010000}"/>
            </a:ext>
          </a:extLst>
        </xdr:cNvPr>
        <xdr:cNvSpPr txBox="1"/>
      </xdr:nvSpPr>
      <xdr:spPr>
        <a:xfrm>
          <a:off x="10528300" y="6058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108733</xdr:rowOff>
    </xdr:from>
    <xdr:to>
      <xdr:col>50</xdr:col>
      <xdr:colOff>165100</xdr:colOff>
      <xdr:row>33</xdr:row>
      <xdr:rowOff>38883</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9588500" y="5595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30010</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339795" y="5687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28609</xdr:rowOff>
    </xdr:from>
    <xdr:to>
      <xdr:col>46</xdr:col>
      <xdr:colOff>38100</xdr:colOff>
      <xdr:row>36</xdr:row>
      <xdr:rowOff>130209</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8699500" y="6200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121336</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483111" y="6293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54093</xdr:rowOff>
    </xdr:from>
    <xdr:to>
      <xdr:col>41</xdr:col>
      <xdr:colOff>101600</xdr:colOff>
      <xdr:row>36</xdr:row>
      <xdr:rowOff>155693</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7810500" y="6226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146820</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594111" y="6319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44190</xdr:rowOff>
    </xdr:from>
    <xdr:to>
      <xdr:col>36</xdr:col>
      <xdr:colOff>165100</xdr:colOff>
      <xdr:row>36</xdr:row>
      <xdr:rowOff>145790</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6921500" y="6216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136917</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705111" y="6309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151526</xdr:rowOff>
    </xdr:from>
    <xdr:to>
      <xdr:col>54</xdr:col>
      <xdr:colOff>189865</xdr:colOff>
      <xdr:row>58</xdr:row>
      <xdr:rowOff>107437</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724026"/>
          <a:ext cx="1270" cy="1327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111264</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055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107437</xdr:rowOff>
    </xdr:from>
    <xdr:to>
      <xdr:col>55</xdr:col>
      <xdr:colOff>88900</xdr:colOff>
      <xdr:row>58</xdr:row>
      <xdr:rowOff>107437</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051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98203</xdr:rowOff>
    </xdr:from>
    <xdr:ext cx="599010"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499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151526</xdr:rowOff>
    </xdr:from>
    <xdr:to>
      <xdr:col>55</xdr:col>
      <xdr:colOff>88900</xdr:colOff>
      <xdr:row>50</xdr:row>
      <xdr:rowOff>151526</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724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108008</xdr:rowOff>
    </xdr:from>
    <xdr:to>
      <xdr:col>55</xdr:col>
      <xdr:colOff>0</xdr:colOff>
      <xdr:row>58</xdr:row>
      <xdr:rowOff>107437</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9639300" y="9880658"/>
          <a:ext cx="838200" cy="170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93333</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5230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70456</xdr:rowOff>
    </xdr:from>
    <xdr:to>
      <xdr:col>55</xdr:col>
      <xdr:colOff>50800</xdr:colOff>
      <xdr:row>57</xdr:row>
      <xdr:rowOff>606</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671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26345</xdr:rowOff>
    </xdr:from>
    <xdr:to>
      <xdr:col>50</xdr:col>
      <xdr:colOff>114300</xdr:colOff>
      <xdr:row>57</xdr:row>
      <xdr:rowOff>108008</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8750300" y="9456095"/>
          <a:ext cx="889000" cy="42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49650</xdr:rowOff>
    </xdr:from>
    <xdr:to>
      <xdr:col>50</xdr:col>
      <xdr:colOff>165100</xdr:colOff>
      <xdr:row>56</xdr:row>
      <xdr:rowOff>151250</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65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167777</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9426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26345</xdr:rowOff>
    </xdr:from>
    <xdr:to>
      <xdr:col>45</xdr:col>
      <xdr:colOff>177800</xdr:colOff>
      <xdr:row>57</xdr:row>
      <xdr:rowOff>16546</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7861300" y="9456095"/>
          <a:ext cx="889000" cy="333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57460</xdr:rowOff>
    </xdr:from>
    <xdr:to>
      <xdr:col>46</xdr:col>
      <xdr:colOff>38100</xdr:colOff>
      <xdr:row>56</xdr:row>
      <xdr:rowOff>159060</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65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150187</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9751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16546</xdr:rowOff>
    </xdr:from>
    <xdr:to>
      <xdr:col>41</xdr:col>
      <xdr:colOff>50800</xdr:colOff>
      <xdr:row>58</xdr:row>
      <xdr:rowOff>103162</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6972300" y="9789196"/>
          <a:ext cx="889000" cy="258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69659</xdr:rowOff>
    </xdr:from>
    <xdr:to>
      <xdr:col>41</xdr:col>
      <xdr:colOff>101600</xdr:colOff>
      <xdr:row>56</xdr:row>
      <xdr:rowOff>171259</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67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16336</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795" y="9446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73992</xdr:rowOff>
    </xdr:from>
    <xdr:to>
      <xdr:col>36</xdr:col>
      <xdr:colOff>165100</xdr:colOff>
      <xdr:row>57</xdr:row>
      <xdr:rowOff>4142</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675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20669</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795" y="9450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56637</xdr:rowOff>
    </xdr:from>
    <xdr:to>
      <xdr:col>55</xdr:col>
      <xdr:colOff>50800</xdr:colOff>
      <xdr:row>58</xdr:row>
      <xdr:rowOff>158237</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10000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143014</xdr:rowOff>
    </xdr:from>
    <xdr:ext cx="534377"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915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57208</xdr:rowOff>
    </xdr:from>
    <xdr:to>
      <xdr:col>50</xdr:col>
      <xdr:colOff>165100</xdr:colOff>
      <xdr:row>57</xdr:row>
      <xdr:rowOff>158808</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829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149935</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72111" y="9922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146995</xdr:rowOff>
    </xdr:from>
    <xdr:to>
      <xdr:col>46</xdr:col>
      <xdr:colOff>38100</xdr:colOff>
      <xdr:row>55</xdr:row>
      <xdr:rowOff>77145</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40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93672</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50795" y="9180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137196</xdr:rowOff>
    </xdr:from>
    <xdr:to>
      <xdr:col>41</xdr:col>
      <xdr:colOff>101600</xdr:colOff>
      <xdr:row>57</xdr:row>
      <xdr:rowOff>67346</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738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58473</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94111" y="9831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52362</xdr:rowOff>
    </xdr:from>
    <xdr:to>
      <xdr:col>36</xdr:col>
      <xdr:colOff>165100</xdr:colOff>
      <xdr:row>58</xdr:row>
      <xdr:rowOff>153962</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996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145089</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05111" y="10089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81004</xdr:rowOff>
    </xdr:from>
    <xdr:to>
      <xdr:col>54</xdr:col>
      <xdr:colOff>189865</xdr:colOff>
      <xdr:row>79</xdr:row>
      <xdr:rowOff>98879</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2082504"/>
          <a:ext cx="1270" cy="1560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27681</xdr:rowOff>
    </xdr:from>
    <xdr:ext cx="599010"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1857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81004</xdr:rowOff>
    </xdr:from>
    <xdr:to>
      <xdr:col>55</xdr:col>
      <xdr:colOff>88900</xdr:colOff>
      <xdr:row>70</xdr:row>
      <xdr:rowOff>81004</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2082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29755</xdr:rowOff>
    </xdr:from>
    <xdr:to>
      <xdr:col>55</xdr:col>
      <xdr:colOff>0</xdr:colOff>
      <xdr:row>79</xdr:row>
      <xdr:rowOff>56086</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9639300" y="13231405"/>
          <a:ext cx="838200" cy="369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97984</xdr:rowOff>
    </xdr:from>
    <xdr:ext cx="534377"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1281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75107</xdr:rowOff>
    </xdr:from>
    <xdr:to>
      <xdr:col>55</xdr:col>
      <xdr:colOff>50800</xdr:colOff>
      <xdr:row>78</xdr:row>
      <xdr:rowOff>5257</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27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29755</xdr:rowOff>
    </xdr:from>
    <xdr:to>
      <xdr:col>50</xdr:col>
      <xdr:colOff>114300</xdr:colOff>
      <xdr:row>79</xdr:row>
      <xdr:rowOff>78327</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8750300" y="13231405"/>
          <a:ext cx="889000" cy="391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104586</xdr:rowOff>
    </xdr:from>
    <xdr:to>
      <xdr:col>50</xdr:col>
      <xdr:colOff>165100</xdr:colOff>
      <xdr:row>78</xdr:row>
      <xdr:rowOff>34736</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30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25863</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72111" y="13398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78327</xdr:rowOff>
    </xdr:from>
    <xdr:to>
      <xdr:col>45</xdr:col>
      <xdr:colOff>177800</xdr:colOff>
      <xdr:row>79</xdr:row>
      <xdr:rowOff>93436</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7861300" y="13622877"/>
          <a:ext cx="889000" cy="15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140629</xdr:rowOff>
    </xdr:from>
    <xdr:to>
      <xdr:col>46</xdr:col>
      <xdr:colOff>38100</xdr:colOff>
      <xdr:row>78</xdr:row>
      <xdr:rowOff>70779</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3342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87306</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83111" y="13117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35153</xdr:rowOff>
    </xdr:from>
    <xdr:to>
      <xdr:col>41</xdr:col>
      <xdr:colOff>50800</xdr:colOff>
      <xdr:row>79</xdr:row>
      <xdr:rowOff>93436</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6972300" y="13579703"/>
          <a:ext cx="889000" cy="58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48285</xdr:rowOff>
    </xdr:from>
    <xdr:to>
      <xdr:col>41</xdr:col>
      <xdr:colOff>101600</xdr:colOff>
      <xdr:row>77</xdr:row>
      <xdr:rowOff>149885</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7810500" y="13249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166412</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594111" y="13025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57626</xdr:rowOff>
    </xdr:from>
    <xdr:to>
      <xdr:col>36</xdr:col>
      <xdr:colOff>165100</xdr:colOff>
      <xdr:row>77</xdr:row>
      <xdr:rowOff>159226</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6921500" y="13259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4303</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05111" y="13034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5286</xdr:rowOff>
    </xdr:from>
    <xdr:to>
      <xdr:col>55</xdr:col>
      <xdr:colOff>50800</xdr:colOff>
      <xdr:row>79</xdr:row>
      <xdr:rowOff>106886</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10426700" y="13549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91663</xdr:rowOff>
    </xdr:from>
    <xdr:ext cx="469744" cy="259045"/>
    <xdr:sp macro="" textlink="">
      <xdr:nvSpPr>
        <xdr:cNvPr id="424" name="普通建設事業費 （ うち新規整備　）該当値テキスト">
          <a:extLst>
            <a:ext uri="{FF2B5EF4-FFF2-40B4-BE49-F238E27FC236}">
              <a16:creationId xmlns:a16="http://schemas.microsoft.com/office/drawing/2014/main" id="{00000000-0008-0000-0600-0000A8010000}"/>
            </a:ext>
          </a:extLst>
        </xdr:cNvPr>
        <xdr:cNvSpPr txBox="1"/>
      </xdr:nvSpPr>
      <xdr:spPr>
        <a:xfrm>
          <a:off x="10528300" y="13464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150405</xdr:rowOff>
    </xdr:from>
    <xdr:to>
      <xdr:col>50</xdr:col>
      <xdr:colOff>165100</xdr:colOff>
      <xdr:row>77</xdr:row>
      <xdr:rowOff>80555</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9588500" y="1318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97081</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372111" y="12955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27527</xdr:rowOff>
    </xdr:from>
    <xdr:to>
      <xdr:col>46</xdr:col>
      <xdr:colOff>38100</xdr:colOff>
      <xdr:row>79</xdr:row>
      <xdr:rowOff>129127</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8699500" y="13572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120254</xdr:rowOff>
    </xdr:from>
    <xdr:ext cx="469744"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515428" y="13664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42636</xdr:rowOff>
    </xdr:from>
    <xdr:to>
      <xdr:col>41</xdr:col>
      <xdr:colOff>101600</xdr:colOff>
      <xdr:row>79</xdr:row>
      <xdr:rowOff>144236</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7810500" y="13587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135363</xdr:rowOff>
    </xdr:from>
    <xdr:ext cx="378565"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672017" y="136799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155803</xdr:rowOff>
    </xdr:from>
    <xdr:to>
      <xdr:col>36</xdr:col>
      <xdr:colOff>165100</xdr:colOff>
      <xdr:row>79</xdr:row>
      <xdr:rowOff>85953</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6921500" y="13528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77080</xdr:rowOff>
    </xdr:from>
    <xdr:ext cx="469744"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737428" y="13621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a:extLst>
            <a:ext uri="{FF2B5EF4-FFF2-40B4-BE49-F238E27FC236}">
              <a16:creationId xmlns:a16="http://schemas.microsoft.com/office/drawing/2014/main" id="{00000000-0008-0000-06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93</xdr:row>
      <xdr:rowOff>24546</xdr:rowOff>
    </xdr:from>
    <xdr:to>
      <xdr:col>54</xdr:col>
      <xdr:colOff>189865</xdr:colOff>
      <xdr:row>98</xdr:row>
      <xdr:rowOff>124895</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10475595" y="15969396"/>
          <a:ext cx="1270" cy="957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128722</xdr:rowOff>
    </xdr:from>
    <xdr:ext cx="534377" cy="259045"/>
    <xdr:sp macro="" textlink="">
      <xdr:nvSpPr>
        <xdr:cNvPr id="457" name="普通建設事業費 （ うち更新整備　）最小値テキスト">
          <a:extLst>
            <a:ext uri="{FF2B5EF4-FFF2-40B4-BE49-F238E27FC236}">
              <a16:creationId xmlns:a16="http://schemas.microsoft.com/office/drawing/2014/main" id="{00000000-0008-0000-0600-0000C9010000}"/>
            </a:ext>
          </a:extLst>
        </xdr:cNvPr>
        <xdr:cNvSpPr txBox="1"/>
      </xdr:nvSpPr>
      <xdr:spPr>
        <a:xfrm>
          <a:off x="10528300" y="16930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124895</xdr:rowOff>
    </xdr:from>
    <xdr:to>
      <xdr:col>55</xdr:col>
      <xdr:colOff>88900</xdr:colOff>
      <xdr:row>98</xdr:row>
      <xdr:rowOff>124895</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6926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142673</xdr:rowOff>
    </xdr:from>
    <xdr:ext cx="599010" cy="259045"/>
    <xdr:sp macro="" textlink="">
      <xdr:nvSpPr>
        <xdr:cNvPr id="459" name="普通建設事業費 （ うち更新整備　）最大値テキスト">
          <a:extLst>
            <a:ext uri="{FF2B5EF4-FFF2-40B4-BE49-F238E27FC236}">
              <a16:creationId xmlns:a16="http://schemas.microsoft.com/office/drawing/2014/main" id="{00000000-0008-0000-0600-0000CB010000}"/>
            </a:ext>
          </a:extLst>
        </xdr:cNvPr>
        <xdr:cNvSpPr txBox="1"/>
      </xdr:nvSpPr>
      <xdr:spPr>
        <a:xfrm>
          <a:off x="10528300" y="15744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93</xdr:row>
      <xdr:rowOff>24546</xdr:rowOff>
    </xdr:from>
    <xdr:to>
      <xdr:col>55</xdr:col>
      <xdr:colOff>88900</xdr:colOff>
      <xdr:row>93</xdr:row>
      <xdr:rowOff>24546</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5969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144585</xdr:rowOff>
    </xdr:from>
    <xdr:to>
      <xdr:col>55</xdr:col>
      <xdr:colOff>0</xdr:colOff>
      <xdr:row>98</xdr:row>
      <xdr:rowOff>74701</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9639300" y="16775235"/>
          <a:ext cx="838200" cy="101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38084</xdr:rowOff>
    </xdr:from>
    <xdr:ext cx="534377" cy="259045"/>
    <xdr:sp macro="" textlink="">
      <xdr:nvSpPr>
        <xdr:cNvPr id="462" name="普通建設事業費 （ うち更新整備　）平均値テキスト">
          <a:extLst>
            <a:ext uri="{FF2B5EF4-FFF2-40B4-BE49-F238E27FC236}">
              <a16:creationId xmlns:a16="http://schemas.microsoft.com/office/drawing/2014/main" id="{00000000-0008-0000-0600-0000CE010000}"/>
            </a:ext>
          </a:extLst>
        </xdr:cNvPr>
        <xdr:cNvSpPr txBox="1"/>
      </xdr:nvSpPr>
      <xdr:spPr>
        <a:xfrm>
          <a:off x="10528300" y="163258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15207</xdr:rowOff>
    </xdr:from>
    <xdr:to>
      <xdr:col>55</xdr:col>
      <xdr:colOff>50800</xdr:colOff>
      <xdr:row>96</xdr:row>
      <xdr:rowOff>116807</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10426700" y="16474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91</xdr:row>
      <xdr:rowOff>27967</xdr:rowOff>
    </xdr:from>
    <xdr:to>
      <xdr:col>50</xdr:col>
      <xdr:colOff>114300</xdr:colOff>
      <xdr:row>97</xdr:row>
      <xdr:rowOff>144585</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8750300" y="15629917"/>
          <a:ext cx="889000" cy="1145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127876</xdr:rowOff>
    </xdr:from>
    <xdr:to>
      <xdr:col>50</xdr:col>
      <xdr:colOff>165100</xdr:colOff>
      <xdr:row>96</xdr:row>
      <xdr:rowOff>58026</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9588500" y="16415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74553</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9372111" y="16190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91</xdr:row>
      <xdr:rowOff>27967</xdr:rowOff>
    </xdr:from>
    <xdr:to>
      <xdr:col>45</xdr:col>
      <xdr:colOff>177800</xdr:colOff>
      <xdr:row>95</xdr:row>
      <xdr:rowOff>5328</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7861300" y="15629917"/>
          <a:ext cx="889000" cy="663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131969</xdr:rowOff>
    </xdr:from>
    <xdr:to>
      <xdr:col>46</xdr:col>
      <xdr:colOff>38100</xdr:colOff>
      <xdr:row>96</xdr:row>
      <xdr:rowOff>62119</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8699500" y="16419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53246</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483111" y="16512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5328</xdr:rowOff>
    </xdr:from>
    <xdr:to>
      <xdr:col>41</xdr:col>
      <xdr:colOff>50800</xdr:colOff>
      <xdr:row>98</xdr:row>
      <xdr:rowOff>135502</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flipV="1">
          <a:off x="6972300" y="16293078"/>
          <a:ext cx="889000" cy="644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15413</xdr:rowOff>
    </xdr:from>
    <xdr:to>
      <xdr:col>41</xdr:col>
      <xdr:colOff>101600</xdr:colOff>
      <xdr:row>96</xdr:row>
      <xdr:rowOff>117013</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7810500" y="1647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108140</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594111" y="16567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49702</xdr:rowOff>
    </xdr:from>
    <xdr:to>
      <xdr:col>36</xdr:col>
      <xdr:colOff>165100</xdr:colOff>
      <xdr:row>96</xdr:row>
      <xdr:rowOff>151302</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6921500" y="1650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167829</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705111" y="1628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23901</xdr:rowOff>
    </xdr:from>
    <xdr:to>
      <xdr:col>55</xdr:col>
      <xdr:colOff>50800</xdr:colOff>
      <xdr:row>98</xdr:row>
      <xdr:rowOff>125501</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10426700" y="16826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110278</xdr:rowOff>
    </xdr:from>
    <xdr:ext cx="534377" cy="259045"/>
    <xdr:sp macro="" textlink="">
      <xdr:nvSpPr>
        <xdr:cNvPr id="481" name="普通建設事業費 （ うち更新整備　）該当値テキスト">
          <a:extLst>
            <a:ext uri="{FF2B5EF4-FFF2-40B4-BE49-F238E27FC236}">
              <a16:creationId xmlns:a16="http://schemas.microsoft.com/office/drawing/2014/main" id="{00000000-0008-0000-0600-0000E1010000}"/>
            </a:ext>
          </a:extLst>
        </xdr:cNvPr>
        <xdr:cNvSpPr txBox="1"/>
      </xdr:nvSpPr>
      <xdr:spPr>
        <a:xfrm>
          <a:off x="10528300" y="16740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93785</xdr:rowOff>
    </xdr:from>
    <xdr:to>
      <xdr:col>50</xdr:col>
      <xdr:colOff>165100</xdr:colOff>
      <xdr:row>98</xdr:row>
      <xdr:rowOff>23935</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9588500" y="16724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15062</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372111" y="16817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90</xdr:row>
      <xdr:rowOff>148617</xdr:rowOff>
    </xdr:from>
    <xdr:to>
      <xdr:col>46</xdr:col>
      <xdr:colOff>38100</xdr:colOff>
      <xdr:row>91</xdr:row>
      <xdr:rowOff>78767</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8699500" y="15579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89</xdr:row>
      <xdr:rowOff>95294</xdr:rowOff>
    </xdr:from>
    <xdr:ext cx="59901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450795" y="15354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125978</xdr:rowOff>
    </xdr:from>
    <xdr:to>
      <xdr:col>41</xdr:col>
      <xdr:colOff>101600</xdr:colOff>
      <xdr:row>95</xdr:row>
      <xdr:rowOff>56128</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7810500" y="16242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72655</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594111" y="16017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84702</xdr:rowOff>
    </xdr:from>
    <xdr:to>
      <xdr:col>36</xdr:col>
      <xdr:colOff>165100</xdr:colOff>
      <xdr:row>99</xdr:row>
      <xdr:rowOff>14852</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6921500" y="16886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5979</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705111" y="16979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87618</xdr:rowOff>
    </xdr:from>
    <xdr:to>
      <xdr:col>85</xdr:col>
      <xdr:colOff>126364</xdr:colOff>
      <xdr:row>38</xdr:row>
      <xdr:rowOff>139700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402568"/>
          <a:ext cx="1269" cy="1252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164394</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6794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34295</xdr:rowOff>
    </xdr:from>
    <xdr:ext cx="599010"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177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547,783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87618</xdr:rowOff>
    </xdr:from>
    <xdr:to>
      <xdr:col>86</xdr:col>
      <xdr:colOff>25400</xdr:colOff>
      <xdr:row>31</xdr:row>
      <xdr:rowOff>87618</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402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81844</xdr:rowOff>
    </xdr:from>
    <xdr:ext cx="534377"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4254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58967</xdr:rowOff>
    </xdr:from>
    <xdr:to>
      <xdr:col>85</xdr:col>
      <xdr:colOff>177800</xdr:colOff>
      <xdr:row>38</xdr:row>
      <xdr:rowOff>160567</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574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57131</xdr:rowOff>
    </xdr:from>
    <xdr:to>
      <xdr:col>81</xdr:col>
      <xdr:colOff>101600</xdr:colOff>
      <xdr:row>38</xdr:row>
      <xdr:rowOff>158731</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572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3808</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14111" y="6347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51457</xdr:rowOff>
    </xdr:from>
    <xdr:to>
      <xdr:col>76</xdr:col>
      <xdr:colOff>165100</xdr:colOff>
      <xdr:row>38</xdr:row>
      <xdr:rowOff>153057</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56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169585</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25111" y="6341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65871</xdr:rowOff>
    </xdr:from>
    <xdr:to>
      <xdr:col>72</xdr:col>
      <xdr:colOff>38100</xdr:colOff>
      <xdr:row>38</xdr:row>
      <xdr:rowOff>167471</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580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12548</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36111" y="6356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53687</xdr:rowOff>
    </xdr:from>
    <xdr:to>
      <xdr:col>67</xdr:col>
      <xdr:colOff>101600</xdr:colOff>
      <xdr:row>38</xdr:row>
      <xdr:rowOff>155287</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56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364</xdr:rowOff>
    </xdr:from>
    <xdr:ext cx="534377"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47111" y="6344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37394</xdr:rowOff>
    </xdr:from>
    <xdr:ext cx="249299"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5524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a:extLst>
            <a:ext uri="{FF2B5EF4-FFF2-40B4-BE49-F238E27FC236}">
              <a16:creationId xmlns:a16="http://schemas.microsoft.com/office/drawing/2014/main" id="{00000000-0008-0000-0600-000031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a:extLst>
            <a:ext uri="{FF2B5EF4-FFF2-40B4-BE49-F238E27FC236}">
              <a16:creationId xmlns:a16="http://schemas.microsoft.com/office/drawing/2014/main" id="{00000000-0008-0000-0600-000033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a:extLst>
            <a:ext uri="{FF2B5EF4-FFF2-40B4-BE49-F238E27FC236}">
              <a16:creationId xmlns:a16="http://schemas.microsoft.com/office/drawing/2014/main" id="{00000000-0008-0000-0600-000036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a:extLst>
            <a:ext uri="{FF2B5EF4-FFF2-40B4-BE49-F238E27FC236}">
              <a16:creationId xmlns:a16="http://schemas.microsoft.com/office/drawing/2014/main" id="{00000000-0008-0000-0600-000049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公債費グラフ枠">
          <a:extLst>
            <a:ext uri="{FF2B5EF4-FFF2-40B4-BE49-F238E27FC236}">
              <a16:creationId xmlns:a16="http://schemas.microsoft.com/office/drawing/2014/main" id="{00000000-0008-0000-0600-00006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139370</xdr:rowOff>
    </xdr:from>
    <xdr:to>
      <xdr:col>85</xdr:col>
      <xdr:colOff>126364</xdr:colOff>
      <xdr:row>79</xdr:row>
      <xdr:rowOff>91211</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6317595" y="11969420"/>
          <a:ext cx="1269" cy="1666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95038</xdr:rowOff>
    </xdr:from>
    <xdr:ext cx="534377" cy="259045"/>
    <xdr:sp macro="" textlink="">
      <xdr:nvSpPr>
        <xdr:cNvPr id="619" name="公債費最小値テキスト">
          <a:extLst>
            <a:ext uri="{FF2B5EF4-FFF2-40B4-BE49-F238E27FC236}">
              <a16:creationId xmlns:a16="http://schemas.microsoft.com/office/drawing/2014/main" id="{00000000-0008-0000-0600-00006B020000}"/>
            </a:ext>
          </a:extLst>
        </xdr:cNvPr>
        <xdr:cNvSpPr txBox="1"/>
      </xdr:nvSpPr>
      <xdr:spPr>
        <a:xfrm>
          <a:off x="16370300" y="13639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91211</xdr:rowOff>
    </xdr:from>
    <xdr:to>
      <xdr:col>86</xdr:col>
      <xdr:colOff>25400</xdr:colOff>
      <xdr:row>79</xdr:row>
      <xdr:rowOff>91211</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6230600" y="13635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86047</xdr:rowOff>
    </xdr:from>
    <xdr:ext cx="599010" cy="259045"/>
    <xdr:sp macro="" textlink="">
      <xdr:nvSpPr>
        <xdr:cNvPr id="621" name="公債費最大値テキスト">
          <a:extLst>
            <a:ext uri="{FF2B5EF4-FFF2-40B4-BE49-F238E27FC236}">
              <a16:creationId xmlns:a16="http://schemas.microsoft.com/office/drawing/2014/main" id="{00000000-0008-0000-0600-00006D020000}"/>
            </a:ext>
          </a:extLst>
        </xdr:cNvPr>
        <xdr:cNvSpPr txBox="1"/>
      </xdr:nvSpPr>
      <xdr:spPr>
        <a:xfrm>
          <a:off x="16370300" y="11744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139370</xdr:rowOff>
    </xdr:from>
    <xdr:to>
      <xdr:col>86</xdr:col>
      <xdr:colOff>25400</xdr:colOff>
      <xdr:row>69</xdr:row>
      <xdr:rowOff>139370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1969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32004</xdr:rowOff>
    </xdr:from>
    <xdr:to>
      <xdr:col>85</xdr:col>
      <xdr:colOff>127000</xdr:colOff>
      <xdr:row>78</xdr:row>
      <xdr:rowOff>128676</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5481300" y="13405104"/>
          <a:ext cx="838200" cy="9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27753</xdr:rowOff>
    </xdr:from>
    <xdr:ext cx="534377" cy="259045"/>
    <xdr:sp macro="" textlink="">
      <xdr:nvSpPr>
        <xdr:cNvPr id="624" name="公債費平均値テキスト">
          <a:extLst>
            <a:ext uri="{FF2B5EF4-FFF2-40B4-BE49-F238E27FC236}">
              <a16:creationId xmlns:a16="http://schemas.microsoft.com/office/drawing/2014/main" id="{00000000-0008-0000-0600-000070020000}"/>
            </a:ext>
          </a:extLst>
        </xdr:cNvPr>
        <xdr:cNvSpPr txBox="1"/>
      </xdr:nvSpPr>
      <xdr:spPr>
        <a:xfrm>
          <a:off x="16370300" y="12715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4876</xdr:rowOff>
    </xdr:from>
    <xdr:to>
      <xdr:col>85</xdr:col>
      <xdr:colOff>177800</xdr:colOff>
      <xdr:row>75</xdr:row>
      <xdr:rowOff>106476</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6268700" y="12863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128676</xdr:rowOff>
    </xdr:from>
    <xdr:to>
      <xdr:col>81</xdr:col>
      <xdr:colOff>50800</xdr:colOff>
      <xdr:row>79</xdr:row>
      <xdr:rowOff>1206</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4592300" y="13501776"/>
          <a:ext cx="889000" cy="43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37414</xdr:rowOff>
    </xdr:from>
    <xdr:to>
      <xdr:col>81</xdr:col>
      <xdr:colOff>101600</xdr:colOff>
      <xdr:row>75</xdr:row>
      <xdr:rowOff>139014</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5430500" y="1289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155541</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5214111" y="12671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1206</xdr:rowOff>
    </xdr:from>
    <xdr:to>
      <xdr:col>76</xdr:col>
      <xdr:colOff>114300</xdr:colOff>
      <xdr:row>79</xdr:row>
      <xdr:rowOff>11988</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3703300" y="13545756"/>
          <a:ext cx="889000" cy="10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141021</xdr:rowOff>
    </xdr:from>
    <xdr:to>
      <xdr:col>76</xdr:col>
      <xdr:colOff>165100</xdr:colOff>
      <xdr:row>75</xdr:row>
      <xdr:rowOff>71171</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4541500" y="12828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87698</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4325111" y="12603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4242</xdr:rowOff>
    </xdr:from>
    <xdr:to>
      <xdr:col>71</xdr:col>
      <xdr:colOff>177800</xdr:colOff>
      <xdr:row>79</xdr:row>
      <xdr:rowOff>11988</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2814300" y="13548792"/>
          <a:ext cx="889000" cy="7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18656</xdr:rowOff>
    </xdr:from>
    <xdr:to>
      <xdr:col>72</xdr:col>
      <xdr:colOff>38100</xdr:colOff>
      <xdr:row>75</xdr:row>
      <xdr:rowOff>120256</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3652500" y="12877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136783</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3436111" y="12652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158712</xdr:rowOff>
    </xdr:from>
    <xdr:to>
      <xdr:col>67</xdr:col>
      <xdr:colOff>101600</xdr:colOff>
      <xdr:row>75</xdr:row>
      <xdr:rowOff>88862</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2763500" y="12846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105389</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547111" y="12621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152654</xdr:rowOff>
    </xdr:from>
    <xdr:to>
      <xdr:col>85</xdr:col>
      <xdr:colOff>177800</xdr:colOff>
      <xdr:row>78</xdr:row>
      <xdr:rowOff>82804</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6268700" y="13354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131081</xdr:rowOff>
    </xdr:from>
    <xdr:ext cx="534377" cy="259045"/>
    <xdr:sp macro="" textlink="">
      <xdr:nvSpPr>
        <xdr:cNvPr id="643" name="公債費該当値テキスト">
          <a:extLst>
            <a:ext uri="{FF2B5EF4-FFF2-40B4-BE49-F238E27FC236}">
              <a16:creationId xmlns:a16="http://schemas.microsoft.com/office/drawing/2014/main" id="{00000000-0008-0000-0600-000083020000}"/>
            </a:ext>
          </a:extLst>
        </xdr:cNvPr>
        <xdr:cNvSpPr txBox="1"/>
      </xdr:nvSpPr>
      <xdr:spPr>
        <a:xfrm>
          <a:off x="16370300" y="13332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77876</xdr:rowOff>
    </xdr:from>
    <xdr:to>
      <xdr:col>81</xdr:col>
      <xdr:colOff>101600</xdr:colOff>
      <xdr:row>79</xdr:row>
      <xdr:rowOff>8026</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5430500" y="1345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170603</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5214111" y="13543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121856</xdr:rowOff>
    </xdr:from>
    <xdr:to>
      <xdr:col>76</xdr:col>
      <xdr:colOff>165100</xdr:colOff>
      <xdr:row>79</xdr:row>
      <xdr:rowOff>52006</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4541500" y="1349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43133</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4325111" y="13587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132638</xdr:rowOff>
    </xdr:from>
    <xdr:to>
      <xdr:col>72</xdr:col>
      <xdr:colOff>38100</xdr:colOff>
      <xdr:row>79</xdr:row>
      <xdr:rowOff>62788</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3652500" y="13505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53915</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436111" y="13598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124892</xdr:rowOff>
    </xdr:from>
    <xdr:to>
      <xdr:col>67</xdr:col>
      <xdr:colOff>101600</xdr:colOff>
      <xdr:row>79</xdr:row>
      <xdr:rowOff>55042</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2763500" y="1349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46169</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2547111" y="13590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a:extLst>
            <a:ext uri="{FF2B5EF4-FFF2-40B4-BE49-F238E27FC236}">
              <a16:creationId xmlns:a16="http://schemas.microsoft.com/office/drawing/2014/main" id="{00000000-0008-0000-0600-0000A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45921</xdr:rowOff>
    </xdr:from>
    <xdr:to>
      <xdr:col>85</xdr:col>
      <xdr:colOff>126364</xdr:colOff>
      <xdr:row>98</xdr:row>
      <xdr:rowOff>126098</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6317595" y="15647871"/>
          <a:ext cx="1269" cy="12803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129925</xdr:rowOff>
    </xdr:from>
    <xdr:ext cx="534377" cy="259045"/>
    <xdr:sp macro="" textlink="">
      <xdr:nvSpPr>
        <xdr:cNvPr id="676" name="積立金最小値テキスト">
          <a:extLst>
            <a:ext uri="{FF2B5EF4-FFF2-40B4-BE49-F238E27FC236}">
              <a16:creationId xmlns:a16="http://schemas.microsoft.com/office/drawing/2014/main" id="{00000000-0008-0000-0600-0000A4020000}"/>
            </a:ext>
          </a:extLst>
        </xdr:cNvPr>
        <xdr:cNvSpPr txBox="1"/>
      </xdr:nvSpPr>
      <xdr:spPr>
        <a:xfrm>
          <a:off x="16370300" y="16932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126098</xdr:rowOff>
    </xdr:from>
    <xdr:to>
      <xdr:col>86</xdr:col>
      <xdr:colOff>25400</xdr:colOff>
      <xdr:row>98</xdr:row>
      <xdr:rowOff>126098</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6230600" y="16928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164048</xdr:rowOff>
    </xdr:from>
    <xdr:ext cx="599010" cy="259045"/>
    <xdr:sp macro="" textlink="">
      <xdr:nvSpPr>
        <xdr:cNvPr id="678" name="積立金最大値テキスト">
          <a:extLst>
            <a:ext uri="{FF2B5EF4-FFF2-40B4-BE49-F238E27FC236}">
              <a16:creationId xmlns:a16="http://schemas.microsoft.com/office/drawing/2014/main" id="{00000000-0008-0000-0600-0000A6020000}"/>
            </a:ext>
          </a:extLst>
        </xdr:cNvPr>
        <xdr:cNvSpPr txBox="1"/>
      </xdr:nvSpPr>
      <xdr:spPr>
        <a:xfrm>
          <a:off x="16370300" y="15423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45921</xdr:rowOff>
    </xdr:from>
    <xdr:to>
      <xdr:col>86</xdr:col>
      <xdr:colOff>25400</xdr:colOff>
      <xdr:row>91</xdr:row>
      <xdr:rowOff>45921</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5647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64284</xdr:rowOff>
    </xdr:from>
    <xdr:to>
      <xdr:col>85</xdr:col>
      <xdr:colOff>127000</xdr:colOff>
      <xdr:row>97</xdr:row>
      <xdr:rowOff>105790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5481300" y="16694934"/>
          <a:ext cx="838200" cy="41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113507</xdr:rowOff>
    </xdr:from>
    <xdr:ext cx="534377" cy="259045"/>
    <xdr:sp macro="" textlink="">
      <xdr:nvSpPr>
        <xdr:cNvPr id="681" name="積立金平均値テキスト">
          <a:extLst>
            <a:ext uri="{FF2B5EF4-FFF2-40B4-BE49-F238E27FC236}">
              <a16:creationId xmlns:a16="http://schemas.microsoft.com/office/drawing/2014/main" id="{00000000-0008-0000-0600-0000A9020000}"/>
            </a:ext>
          </a:extLst>
        </xdr:cNvPr>
        <xdr:cNvSpPr txBox="1"/>
      </xdr:nvSpPr>
      <xdr:spPr>
        <a:xfrm>
          <a:off x="16370300" y="16401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90630</xdr:rowOff>
    </xdr:from>
    <xdr:to>
      <xdr:col>85</xdr:col>
      <xdr:colOff>177800</xdr:colOff>
      <xdr:row>97</xdr:row>
      <xdr:rowOff>20780</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6268700" y="16549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105790</xdr:rowOff>
    </xdr:from>
    <xdr:to>
      <xdr:col>81</xdr:col>
      <xdr:colOff>50800</xdr:colOff>
      <xdr:row>97</xdr:row>
      <xdr:rowOff>161105</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4592300" y="16736440"/>
          <a:ext cx="889000" cy="5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75656</xdr:rowOff>
    </xdr:from>
    <xdr:to>
      <xdr:col>81</xdr:col>
      <xdr:colOff>101600</xdr:colOff>
      <xdr:row>98</xdr:row>
      <xdr:rowOff>5806</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5430500" y="16706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168383</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5214111" y="16799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155428</xdr:rowOff>
    </xdr:from>
    <xdr:to>
      <xdr:col>76</xdr:col>
      <xdr:colOff>114300</xdr:colOff>
      <xdr:row>97</xdr:row>
      <xdr:rowOff>161105</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3703300" y="16786078"/>
          <a:ext cx="889000" cy="5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35195</xdr:rowOff>
    </xdr:from>
    <xdr:to>
      <xdr:col>76</xdr:col>
      <xdr:colOff>165100</xdr:colOff>
      <xdr:row>97</xdr:row>
      <xdr:rowOff>136795</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4541500" y="16665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153322</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4325111" y="16441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68156</xdr:rowOff>
    </xdr:from>
    <xdr:to>
      <xdr:col>71</xdr:col>
      <xdr:colOff>177800</xdr:colOff>
      <xdr:row>97</xdr:row>
      <xdr:rowOff>155428</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2814300" y="16698806"/>
          <a:ext cx="889000" cy="8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163592</xdr:rowOff>
    </xdr:from>
    <xdr:to>
      <xdr:col>72</xdr:col>
      <xdr:colOff>38100</xdr:colOff>
      <xdr:row>97</xdr:row>
      <xdr:rowOff>93742</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3652500" y="1662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110269</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3436111" y="16398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152054</xdr:rowOff>
    </xdr:from>
    <xdr:to>
      <xdr:col>67</xdr:col>
      <xdr:colOff>101600</xdr:colOff>
      <xdr:row>97</xdr:row>
      <xdr:rowOff>82204</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2763500" y="16611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98731</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547111" y="16386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13484</xdr:rowOff>
    </xdr:from>
    <xdr:to>
      <xdr:col>85</xdr:col>
      <xdr:colOff>177800</xdr:colOff>
      <xdr:row>97</xdr:row>
      <xdr:rowOff>115084</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6268700" y="16644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163361</xdr:rowOff>
    </xdr:from>
    <xdr:ext cx="534377" cy="259045"/>
    <xdr:sp macro="" textlink="">
      <xdr:nvSpPr>
        <xdr:cNvPr id="700" name="積立金該当値テキスト">
          <a:extLst>
            <a:ext uri="{FF2B5EF4-FFF2-40B4-BE49-F238E27FC236}">
              <a16:creationId xmlns:a16="http://schemas.microsoft.com/office/drawing/2014/main" id="{00000000-0008-0000-0600-0000BC020000}"/>
            </a:ext>
          </a:extLst>
        </xdr:cNvPr>
        <xdr:cNvSpPr txBox="1"/>
      </xdr:nvSpPr>
      <xdr:spPr>
        <a:xfrm>
          <a:off x="16370300" y="16622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54990</xdr:rowOff>
    </xdr:from>
    <xdr:to>
      <xdr:col>81</xdr:col>
      <xdr:colOff>101600</xdr:colOff>
      <xdr:row>97</xdr:row>
      <xdr:rowOff>156590</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5430500" y="1668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1667</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14111" y="16460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110305</xdr:rowOff>
    </xdr:from>
    <xdr:to>
      <xdr:col>76</xdr:col>
      <xdr:colOff>165100</xdr:colOff>
      <xdr:row>98</xdr:row>
      <xdr:rowOff>40455</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4541500" y="1674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31582</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4325111" y="16833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104628</xdr:rowOff>
    </xdr:from>
    <xdr:to>
      <xdr:col>72</xdr:col>
      <xdr:colOff>38100</xdr:colOff>
      <xdr:row>98</xdr:row>
      <xdr:rowOff>34778</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3652500" y="16735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25905</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3436111" y="16828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17356</xdr:rowOff>
    </xdr:from>
    <xdr:to>
      <xdr:col>67</xdr:col>
      <xdr:colOff>101600</xdr:colOff>
      <xdr:row>97</xdr:row>
      <xdr:rowOff>118956</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2763500" y="1664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110083</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2547111" y="16740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a:extLst>
            <a:ext uri="{FF2B5EF4-FFF2-40B4-BE49-F238E27FC236}">
              <a16:creationId xmlns:a16="http://schemas.microsoft.com/office/drawing/2014/main" id="{00000000-0008-0000-06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34968</xdr:rowOff>
    </xdr:from>
    <xdr:to>
      <xdr:col>116</xdr:col>
      <xdr:colOff>62864</xdr:colOff>
      <xdr:row>39</xdr:row>
      <xdr:rowOff>98878</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flipV="1">
          <a:off x="22159595" y="5349918"/>
          <a:ext cx="1269" cy="1435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5" name="投資及び出資金最小値テキスト">
          <a:extLst>
            <a:ext uri="{FF2B5EF4-FFF2-40B4-BE49-F238E27FC236}">
              <a16:creationId xmlns:a16="http://schemas.microsoft.com/office/drawing/2014/main" id="{00000000-0008-0000-0600-0000DF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153095</xdr:rowOff>
    </xdr:from>
    <xdr:ext cx="534377" cy="259045"/>
    <xdr:sp macro="" textlink="">
      <xdr:nvSpPr>
        <xdr:cNvPr id="737" name="投資及び出資金最大値テキスト">
          <a:extLst>
            <a:ext uri="{FF2B5EF4-FFF2-40B4-BE49-F238E27FC236}">
              <a16:creationId xmlns:a16="http://schemas.microsoft.com/office/drawing/2014/main" id="{00000000-0008-0000-0600-0000E1020000}"/>
            </a:ext>
          </a:extLst>
        </xdr:cNvPr>
        <xdr:cNvSpPr txBox="1"/>
      </xdr:nvSpPr>
      <xdr:spPr>
        <a:xfrm>
          <a:off x="22212300" y="5125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34968</xdr:rowOff>
    </xdr:from>
    <xdr:to>
      <xdr:col>116</xdr:col>
      <xdr:colOff>152400</xdr:colOff>
      <xdr:row>31</xdr:row>
      <xdr:rowOff>34968</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5349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139340</xdr:rowOff>
    </xdr:from>
    <xdr:ext cx="469744" cy="259045"/>
    <xdr:sp macro="" textlink="">
      <xdr:nvSpPr>
        <xdr:cNvPr id="740" name="投資及び出資金平均値テキスト">
          <a:extLst>
            <a:ext uri="{FF2B5EF4-FFF2-40B4-BE49-F238E27FC236}">
              <a16:creationId xmlns:a16="http://schemas.microsoft.com/office/drawing/2014/main" id="{00000000-0008-0000-0600-0000E4020000}"/>
            </a:ext>
          </a:extLst>
        </xdr:cNvPr>
        <xdr:cNvSpPr txBox="1"/>
      </xdr:nvSpPr>
      <xdr:spPr>
        <a:xfrm>
          <a:off x="22212300" y="64829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116463</xdr:rowOff>
    </xdr:from>
    <xdr:to>
      <xdr:col>116</xdr:col>
      <xdr:colOff>114300</xdr:colOff>
      <xdr:row>39</xdr:row>
      <xdr:rowOff>46613</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2110700" y="6631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122994</xdr:rowOff>
    </xdr:from>
    <xdr:to>
      <xdr:col>112</xdr:col>
      <xdr:colOff>38100</xdr:colOff>
      <xdr:row>39</xdr:row>
      <xdr:rowOff>53144</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1272500" y="6638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69671</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088428" y="6413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162640</xdr:rowOff>
    </xdr:from>
    <xdr:to>
      <xdr:col>107</xdr:col>
      <xdr:colOff>101600</xdr:colOff>
      <xdr:row>39</xdr:row>
      <xdr:rowOff>92790</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0383500" y="6677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109317</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0199428" y="6452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111792</xdr:rowOff>
    </xdr:from>
    <xdr:to>
      <xdr:col>102</xdr:col>
      <xdr:colOff>165100</xdr:colOff>
      <xdr:row>39</xdr:row>
      <xdr:rowOff>41942</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19494500" y="662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58470</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10428" y="6402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13233</xdr:rowOff>
    </xdr:from>
    <xdr:to>
      <xdr:col>98</xdr:col>
      <xdr:colOff>38100</xdr:colOff>
      <xdr:row>39</xdr:row>
      <xdr:rowOff>114833</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8605500" y="6699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131360</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421428" y="6475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9" name="投資及び出資金該当値テキスト">
          <a:extLst>
            <a:ext uri="{FF2B5EF4-FFF2-40B4-BE49-F238E27FC236}">
              <a16:creationId xmlns:a16="http://schemas.microsoft.com/office/drawing/2014/main" id="{00000000-0008-0000-0600-0000F7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a:extLst>
            <a:ext uri="{FF2B5EF4-FFF2-40B4-BE49-F238E27FC236}">
              <a16:creationId xmlns:a16="http://schemas.microsoft.com/office/drawing/2014/main" id="{00000000-0008-0000-06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133848</xdr:rowOff>
    </xdr:from>
    <xdr:to>
      <xdr:col>116</xdr:col>
      <xdr:colOff>62864</xdr:colOff>
      <xdr:row>58</xdr:row>
      <xdr:rowOff>139700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2159595" y="8877798"/>
          <a:ext cx="1269" cy="1206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0" name="貸付金最小値テキスト">
          <a:extLst>
            <a:ext uri="{FF2B5EF4-FFF2-40B4-BE49-F238E27FC236}">
              <a16:creationId xmlns:a16="http://schemas.microsoft.com/office/drawing/2014/main" id="{00000000-0008-0000-0600-000016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80525</xdr:rowOff>
    </xdr:from>
    <xdr:ext cx="534377" cy="259045"/>
    <xdr:sp macro="" textlink="">
      <xdr:nvSpPr>
        <xdr:cNvPr id="792" name="貸付金最大値テキスト">
          <a:extLst>
            <a:ext uri="{FF2B5EF4-FFF2-40B4-BE49-F238E27FC236}">
              <a16:creationId xmlns:a16="http://schemas.microsoft.com/office/drawing/2014/main" id="{00000000-0008-0000-0600-000018030000}"/>
            </a:ext>
          </a:extLst>
        </xdr:cNvPr>
        <xdr:cNvSpPr txBox="1"/>
      </xdr:nvSpPr>
      <xdr:spPr>
        <a:xfrm>
          <a:off x="22212300" y="865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133848</xdr:rowOff>
    </xdr:from>
    <xdr:to>
      <xdr:col>116</xdr:col>
      <xdr:colOff>152400</xdr:colOff>
      <xdr:row>51</xdr:row>
      <xdr:rowOff>133848</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2072600" y="8877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121869</xdr:rowOff>
    </xdr:from>
    <xdr:to>
      <xdr:col>116</xdr:col>
      <xdr:colOff>63500</xdr:colOff>
      <xdr:row>58</xdr:row>
      <xdr:rowOff>123332</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1323300" y="10065969"/>
          <a:ext cx="838200" cy="1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2323</xdr:rowOff>
    </xdr:from>
    <xdr:ext cx="469744" cy="259045"/>
    <xdr:sp macro="" textlink="">
      <xdr:nvSpPr>
        <xdr:cNvPr id="795" name="貸付金平均値テキスト">
          <a:extLst>
            <a:ext uri="{FF2B5EF4-FFF2-40B4-BE49-F238E27FC236}">
              <a16:creationId xmlns:a16="http://schemas.microsoft.com/office/drawing/2014/main" id="{00000000-0008-0000-0600-00001B030000}"/>
            </a:ext>
          </a:extLst>
        </xdr:cNvPr>
        <xdr:cNvSpPr txBox="1"/>
      </xdr:nvSpPr>
      <xdr:spPr>
        <a:xfrm>
          <a:off x="22212300" y="97749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150896</xdr:rowOff>
    </xdr:from>
    <xdr:to>
      <xdr:col>116</xdr:col>
      <xdr:colOff>114300</xdr:colOff>
      <xdr:row>58</xdr:row>
      <xdr:rowOff>81046</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2110700" y="9923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115697</xdr:rowOff>
    </xdr:from>
    <xdr:to>
      <xdr:col>111</xdr:col>
      <xdr:colOff>177800</xdr:colOff>
      <xdr:row>58</xdr:row>
      <xdr:rowOff>121869</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0434300" y="10059797"/>
          <a:ext cx="889000" cy="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42357</xdr:rowOff>
    </xdr:from>
    <xdr:to>
      <xdr:col>112</xdr:col>
      <xdr:colOff>38100</xdr:colOff>
      <xdr:row>57</xdr:row>
      <xdr:rowOff>143957</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1272500" y="9815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160484</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088428" y="9590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113502</xdr:rowOff>
    </xdr:from>
    <xdr:to>
      <xdr:col>107</xdr:col>
      <xdr:colOff>50800</xdr:colOff>
      <xdr:row>58</xdr:row>
      <xdr:rowOff>115697</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19545300" y="10057602"/>
          <a:ext cx="889000" cy="2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141204</xdr:rowOff>
    </xdr:from>
    <xdr:to>
      <xdr:col>107</xdr:col>
      <xdr:colOff>101600</xdr:colOff>
      <xdr:row>57</xdr:row>
      <xdr:rowOff>71354</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0383500" y="9742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87881</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0199428" y="9517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112771</xdr:rowOff>
    </xdr:from>
    <xdr:to>
      <xdr:col>102</xdr:col>
      <xdr:colOff>114300</xdr:colOff>
      <xdr:row>58</xdr:row>
      <xdr:rowOff>113502</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18656300" y="10056871"/>
          <a:ext cx="889000" cy="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58268</xdr:rowOff>
    </xdr:from>
    <xdr:to>
      <xdr:col>102</xdr:col>
      <xdr:colOff>165100</xdr:colOff>
      <xdr:row>57</xdr:row>
      <xdr:rowOff>159868</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9494500" y="9830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4945</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310428" y="9606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40894</xdr:rowOff>
    </xdr:from>
    <xdr:to>
      <xdr:col>98</xdr:col>
      <xdr:colOff>38100</xdr:colOff>
      <xdr:row>57</xdr:row>
      <xdr:rowOff>142494</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8605500" y="9813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159021</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21428" y="9588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72532</xdr:rowOff>
    </xdr:from>
    <xdr:to>
      <xdr:col>116</xdr:col>
      <xdr:colOff>114300</xdr:colOff>
      <xdr:row>59</xdr:row>
      <xdr:rowOff>2682</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2110700" y="10016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158909</xdr:rowOff>
    </xdr:from>
    <xdr:ext cx="378565" cy="259045"/>
    <xdr:sp macro="" textlink="">
      <xdr:nvSpPr>
        <xdr:cNvPr id="814" name="貸付金該当値テキスト">
          <a:extLst>
            <a:ext uri="{FF2B5EF4-FFF2-40B4-BE49-F238E27FC236}">
              <a16:creationId xmlns:a16="http://schemas.microsoft.com/office/drawing/2014/main" id="{00000000-0008-0000-0600-00002E030000}"/>
            </a:ext>
          </a:extLst>
        </xdr:cNvPr>
        <xdr:cNvSpPr txBox="1"/>
      </xdr:nvSpPr>
      <xdr:spPr>
        <a:xfrm>
          <a:off x="22212300" y="99315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71069</xdr:rowOff>
    </xdr:from>
    <xdr:to>
      <xdr:col>112</xdr:col>
      <xdr:colOff>38100</xdr:colOff>
      <xdr:row>59</xdr:row>
      <xdr:rowOff>1219</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1272500" y="10015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163796</xdr:rowOff>
    </xdr:from>
    <xdr:ext cx="378565"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4017" y="101078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64897</xdr:rowOff>
    </xdr:from>
    <xdr:to>
      <xdr:col>107</xdr:col>
      <xdr:colOff>101600</xdr:colOff>
      <xdr:row>58</xdr:row>
      <xdr:rowOff>166497</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0383500" y="10008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157624</xdr:rowOff>
    </xdr:from>
    <xdr:ext cx="378565"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245017" y="101017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62702</xdr:rowOff>
    </xdr:from>
    <xdr:to>
      <xdr:col>102</xdr:col>
      <xdr:colOff>165100</xdr:colOff>
      <xdr:row>58</xdr:row>
      <xdr:rowOff>164302</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9494500" y="10006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155429</xdr:rowOff>
    </xdr:from>
    <xdr:ext cx="378565"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356017" y="100995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61971</xdr:rowOff>
    </xdr:from>
    <xdr:to>
      <xdr:col>98</xdr:col>
      <xdr:colOff>38100</xdr:colOff>
      <xdr:row>58</xdr:row>
      <xdr:rowOff>163571</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8605500" y="1000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154698</xdr:rowOff>
    </xdr:from>
    <xdr:ext cx="378565"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467017" y="100987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8" name="繰出金グラフ枠">
          <a:extLst>
            <a:ext uri="{FF2B5EF4-FFF2-40B4-BE49-F238E27FC236}">
              <a16:creationId xmlns:a16="http://schemas.microsoft.com/office/drawing/2014/main" id="{00000000-0008-0000-0600-000050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26967</xdr:rowOff>
    </xdr:from>
    <xdr:to>
      <xdr:col>116</xdr:col>
      <xdr:colOff>62864</xdr:colOff>
      <xdr:row>79</xdr:row>
      <xdr:rowOff>66875</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2159595" y="12199917"/>
          <a:ext cx="1269" cy="1411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70702</xdr:rowOff>
    </xdr:from>
    <xdr:ext cx="534377" cy="259045"/>
    <xdr:sp macro="" textlink="">
      <xdr:nvSpPr>
        <xdr:cNvPr id="850" name="繰出金最小値テキスト">
          <a:extLst>
            <a:ext uri="{FF2B5EF4-FFF2-40B4-BE49-F238E27FC236}">
              <a16:creationId xmlns:a16="http://schemas.microsoft.com/office/drawing/2014/main" id="{00000000-0008-0000-0600-000052030000}"/>
            </a:ext>
          </a:extLst>
        </xdr:cNvPr>
        <xdr:cNvSpPr txBox="1"/>
      </xdr:nvSpPr>
      <xdr:spPr>
        <a:xfrm>
          <a:off x="22212300" y="13615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66875</xdr:rowOff>
    </xdr:from>
    <xdr:to>
      <xdr:col>116</xdr:col>
      <xdr:colOff>152400</xdr:colOff>
      <xdr:row>79</xdr:row>
      <xdr:rowOff>66875</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361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145094</xdr:rowOff>
    </xdr:from>
    <xdr:ext cx="599010" cy="259045"/>
    <xdr:sp macro="" textlink="">
      <xdr:nvSpPr>
        <xdr:cNvPr id="852" name="繰出金最大値テキスト">
          <a:extLst>
            <a:ext uri="{FF2B5EF4-FFF2-40B4-BE49-F238E27FC236}">
              <a16:creationId xmlns:a16="http://schemas.microsoft.com/office/drawing/2014/main" id="{00000000-0008-0000-0600-000054030000}"/>
            </a:ext>
          </a:extLst>
        </xdr:cNvPr>
        <xdr:cNvSpPr txBox="1"/>
      </xdr:nvSpPr>
      <xdr:spPr>
        <a:xfrm>
          <a:off x="22212300" y="11975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26967</xdr:rowOff>
    </xdr:from>
    <xdr:to>
      <xdr:col>116</xdr:col>
      <xdr:colOff>152400</xdr:colOff>
      <xdr:row>71</xdr:row>
      <xdr:rowOff>26967</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2199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38970</xdr:rowOff>
    </xdr:from>
    <xdr:to>
      <xdr:col>116</xdr:col>
      <xdr:colOff>63500</xdr:colOff>
      <xdr:row>77</xdr:row>
      <xdr:rowOff>52081</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1323300" y="13240620"/>
          <a:ext cx="838200" cy="13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89995</xdr:rowOff>
    </xdr:from>
    <xdr:ext cx="534377" cy="259045"/>
    <xdr:sp macro="" textlink="">
      <xdr:nvSpPr>
        <xdr:cNvPr id="855" name="繰出金平均値テキスト">
          <a:extLst>
            <a:ext uri="{FF2B5EF4-FFF2-40B4-BE49-F238E27FC236}">
              <a16:creationId xmlns:a16="http://schemas.microsoft.com/office/drawing/2014/main" id="{00000000-0008-0000-0600-000057030000}"/>
            </a:ext>
          </a:extLst>
        </xdr:cNvPr>
        <xdr:cNvSpPr txBox="1"/>
      </xdr:nvSpPr>
      <xdr:spPr>
        <a:xfrm>
          <a:off x="22212300" y="129487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67118</xdr:rowOff>
    </xdr:from>
    <xdr:to>
      <xdr:col>116</xdr:col>
      <xdr:colOff>114300</xdr:colOff>
      <xdr:row>76</xdr:row>
      <xdr:rowOff>168718</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2110700" y="13097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52081</xdr:rowOff>
    </xdr:from>
    <xdr:to>
      <xdr:col>111</xdr:col>
      <xdr:colOff>177800</xdr:colOff>
      <xdr:row>77</xdr:row>
      <xdr:rowOff>122391</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20434300" y="13253731"/>
          <a:ext cx="889000" cy="70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69028</xdr:rowOff>
    </xdr:from>
    <xdr:to>
      <xdr:col>112</xdr:col>
      <xdr:colOff>38100</xdr:colOff>
      <xdr:row>76</xdr:row>
      <xdr:rowOff>170628</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1272500" y="1309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15705</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056111" y="1287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122391</xdr:rowOff>
    </xdr:from>
    <xdr:to>
      <xdr:col>107</xdr:col>
      <xdr:colOff>50800</xdr:colOff>
      <xdr:row>77</xdr:row>
      <xdr:rowOff>149219</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19545300" y="13324041"/>
          <a:ext cx="889000" cy="2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58365</xdr:rowOff>
    </xdr:from>
    <xdr:to>
      <xdr:col>107</xdr:col>
      <xdr:colOff>101600</xdr:colOff>
      <xdr:row>76</xdr:row>
      <xdr:rowOff>159965</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0383500" y="1308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5042</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167111" y="12863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149219</xdr:rowOff>
    </xdr:from>
    <xdr:to>
      <xdr:col>102</xdr:col>
      <xdr:colOff>114300</xdr:colOff>
      <xdr:row>78</xdr:row>
      <xdr:rowOff>3928</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flipV="1">
          <a:off x="18656300" y="13350869"/>
          <a:ext cx="889000" cy="26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13151</xdr:rowOff>
    </xdr:from>
    <xdr:to>
      <xdr:col>102</xdr:col>
      <xdr:colOff>165100</xdr:colOff>
      <xdr:row>76</xdr:row>
      <xdr:rowOff>114751</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9494500" y="13043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131279</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278111" y="12818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21561</xdr:rowOff>
    </xdr:from>
    <xdr:to>
      <xdr:col>98</xdr:col>
      <xdr:colOff>38100</xdr:colOff>
      <xdr:row>76</xdr:row>
      <xdr:rowOff>123161</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8605500" y="13051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139688</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8389111" y="12826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159620</xdr:rowOff>
    </xdr:from>
    <xdr:to>
      <xdr:col>116</xdr:col>
      <xdr:colOff>114300</xdr:colOff>
      <xdr:row>77</xdr:row>
      <xdr:rowOff>89770</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2110700" y="1318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138047</xdr:rowOff>
    </xdr:from>
    <xdr:ext cx="534377" cy="259045"/>
    <xdr:sp macro="" textlink="">
      <xdr:nvSpPr>
        <xdr:cNvPr id="874" name="繰出金該当値テキスト">
          <a:extLst>
            <a:ext uri="{FF2B5EF4-FFF2-40B4-BE49-F238E27FC236}">
              <a16:creationId xmlns:a16="http://schemas.microsoft.com/office/drawing/2014/main" id="{00000000-0008-0000-0600-00006A030000}"/>
            </a:ext>
          </a:extLst>
        </xdr:cNvPr>
        <xdr:cNvSpPr txBox="1"/>
      </xdr:nvSpPr>
      <xdr:spPr>
        <a:xfrm>
          <a:off x="22212300" y="13168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1281</xdr:rowOff>
    </xdr:from>
    <xdr:to>
      <xdr:col>112</xdr:col>
      <xdr:colOff>38100</xdr:colOff>
      <xdr:row>77</xdr:row>
      <xdr:rowOff>102881</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1272500" y="13202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94008</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056111" y="13295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71591</xdr:rowOff>
    </xdr:from>
    <xdr:to>
      <xdr:col>107</xdr:col>
      <xdr:colOff>101600</xdr:colOff>
      <xdr:row>78</xdr:row>
      <xdr:rowOff>1741</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0383500" y="13273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164318</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0167111" y="13365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98419</xdr:rowOff>
    </xdr:from>
    <xdr:to>
      <xdr:col>102</xdr:col>
      <xdr:colOff>165100</xdr:colOff>
      <xdr:row>78</xdr:row>
      <xdr:rowOff>28569</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9494500" y="13300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19696</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9278111" y="13392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124578</xdr:rowOff>
    </xdr:from>
    <xdr:to>
      <xdr:col>98</xdr:col>
      <xdr:colOff>38100</xdr:colOff>
      <xdr:row>78</xdr:row>
      <xdr:rowOff>54728</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8605500" y="13326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45855</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389111" y="13418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a:extLst>
            <a:ext uri="{FF2B5EF4-FFF2-40B4-BE49-F238E27FC236}">
              <a16:creationId xmlns:a16="http://schemas.microsoft.com/office/drawing/2014/main" id="{00000000-0008-0000-0600-000081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9" name="前年度繰上充用金最小値テキスト">
          <a:extLst>
            <a:ext uri="{FF2B5EF4-FFF2-40B4-BE49-F238E27FC236}">
              <a16:creationId xmlns:a16="http://schemas.microsoft.com/office/drawing/2014/main" id="{00000000-0008-0000-0600-000083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1" name="前年度繰上充用金最大値テキスト">
          <a:extLst>
            <a:ext uri="{FF2B5EF4-FFF2-40B4-BE49-F238E27FC236}">
              <a16:creationId xmlns:a16="http://schemas.microsoft.com/office/drawing/2014/main" id="{00000000-0008-0000-0600-000085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4" name="前年度繰上充用金平均値テキスト">
          <a:extLst>
            <a:ext uri="{FF2B5EF4-FFF2-40B4-BE49-F238E27FC236}">
              <a16:creationId xmlns:a16="http://schemas.microsoft.com/office/drawing/2014/main" id="{00000000-0008-0000-0600-000088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3" name="前年度繰上充用金該当値テキスト">
          <a:extLst>
            <a:ext uri="{FF2B5EF4-FFF2-40B4-BE49-F238E27FC236}">
              <a16:creationId xmlns:a16="http://schemas.microsoft.com/office/drawing/2014/main" id="{00000000-0008-0000-0600-00009B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a:extLst>
            <a:ext uri="{FF2B5EF4-FFF2-40B4-BE49-F238E27FC236}">
              <a16:creationId xmlns:a16="http://schemas.microsoft.com/office/drawing/2014/main" id="{00000000-0008-0000-0600-0000A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件費、物件費、維持補修費については、定員管理の徹底、需用費等の徹底的な節減及び委託事業の適正化、維持補修の抑制により類似団体平均を大きく下回っている。引き続き、定員管理・給与の適正化、事務事業の見直しより、各種経費の抑制を図る。</a:t>
          </a:r>
          <a:endParaRPr lang="ja-JP" altLang="ja-JP" sz="1400">
            <a:effectLst/>
          </a:endParaRPr>
        </a:p>
        <a:p>
          <a:r>
            <a:rPr kumimoji="1" lang="ja-JP" altLang="ja-JP" sz="1100">
              <a:solidFill>
                <a:schemeClr val="dk1"/>
              </a:solidFill>
              <a:effectLst/>
              <a:latin typeface="+mn-lt"/>
              <a:ea typeface="+mn-ea"/>
              <a:cs typeface="+mn-cs"/>
            </a:rPr>
            <a:t>上記に対して、普通建設事業費については、板柳中学校改築工事が完了し、普通建設事業費として支出される事業費は総じて急激に下がった。　更なる整理統合や費用対効果などを勘案して単独事業の見直しを行い、上昇に歯止めを掛けるよう努める。</a:t>
          </a:r>
          <a:endParaRPr lang="ja-JP" altLang="ja-JP" sz="1400">
            <a:effectLst/>
          </a:endParaRPr>
        </a:p>
        <a:p>
          <a:r>
            <a:rPr kumimoji="1" lang="ja-JP" altLang="ja-JP" sz="1100">
              <a:solidFill>
                <a:schemeClr val="dk1"/>
              </a:solidFill>
              <a:effectLst/>
              <a:latin typeface="+mn-lt"/>
              <a:ea typeface="+mn-ea"/>
              <a:cs typeface="+mn-cs"/>
            </a:rPr>
            <a:t>公債費については、平成１９年度より起債発行額を抑え続けてきたため、類似団体平均を大きく下回っているが、Ｒ０２から中学校改築事業に係る起債の償還等に伴い上昇傾向にある。今後、控えている大規模な事業計画の整理・縮小を図るなど、起債に大きく頼ることのない財政運営に努め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青森県板柳町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12,987
12,949
41.88
7,591,343
7,137,391
444,051
4,314,721
6,512,628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74549</xdr:rowOff>
    </xdr:from>
    <xdr:to>
      <xdr:col>24</xdr:col>
      <xdr:colOff>62865</xdr:colOff>
      <xdr:row>37</xdr:row>
      <xdr:rowOff>116840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89499"/>
          <a:ext cx="1270" cy="1070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120667</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46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116840</xdr:rowOff>
    </xdr:from>
    <xdr:to>
      <xdr:col>24</xdr:col>
      <xdr:colOff>152400</xdr:colOff>
      <xdr:row>37</xdr:row>
      <xdr:rowOff>116840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460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21226</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64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74549</xdr:rowOff>
    </xdr:from>
    <xdr:to>
      <xdr:col>24</xdr:col>
      <xdr:colOff>152400</xdr:colOff>
      <xdr:row>31</xdr:row>
      <xdr:rowOff>74549</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89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116840</xdr:rowOff>
    </xdr:from>
    <xdr:to>
      <xdr:col>24</xdr:col>
      <xdr:colOff>63500</xdr:colOff>
      <xdr:row>37</xdr:row>
      <xdr:rowOff>158369</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460490"/>
          <a:ext cx="838200" cy="41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150258</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8081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127381</xdr:rowOff>
    </xdr:from>
    <xdr:to>
      <xdr:col>24</xdr:col>
      <xdr:colOff>114300</xdr:colOff>
      <xdr:row>35</xdr:row>
      <xdr:rowOff>57531</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5956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64643</xdr:rowOff>
    </xdr:from>
    <xdr:to>
      <xdr:col>19</xdr:col>
      <xdr:colOff>177800</xdr:colOff>
      <xdr:row>37</xdr:row>
      <xdr:rowOff>158369</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408293"/>
          <a:ext cx="889000" cy="93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140716</xdr:rowOff>
    </xdr:from>
    <xdr:to>
      <xdr:col>20</xdr:col>
      <xdr:colOff>38100</xdr:colOff>
      <xdr:row>35</xdr:row>
      <xdr:rowOff>70866</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970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87393</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745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64643</xdr:rowOff>
    </xdr:from>
    <xdr:to>
      <xdr:col>15</xdr:col>
      <xdr:colOff>50800</xdr:colOff>
      <xdr:row>38</xdr:row>
      <xdr:rowOff>65786</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408293"/>
          <a:ext cx="889000" cy="172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124714</xdr:rowOff>
    </xdr:from>
    <xdr:to>
      <xdr:col>15</xdr:col>
      <xdr:colOff>101600</xdr:colOff>
      <xdr:row>34</xdr:row>
      <xdr:rowOff>54864</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78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71391</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557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45974</xdr:rowOff>
    </xdr:from>
    <xdr:to>
      <xdr:col>10</xdr:col>
      <xdr:colOff>114300</xdr:colOff>
      <xdr:row>38</xdr:row>
      <xdr:rowOff>65786</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561074"/>
          <a:ext cx="889000" cy="19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143383</xdr:rowOff>
    </xdr:from>
    <xdr:to>
      <xdr:col>10</xdr:col>
      <xdr:colOff>165100</xdr:colOff>
      <xdr:row>34</xdr:row>
      <xdr:rowOff>73533</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80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90060</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576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4318</xdr:rowOff>
    </xdr:from>
    <xdr:to>
      <xdr:col>6</xdr:col>
      <xdr:colOff>38100</xdr:colOff>
      <xdr:row>34</xdr:row>
      <xdr:rowOff>105918</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833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122445</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608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66040</xdr:rowOff>
    </xdr:from>
    <xdr:to>
      <xdr:col>24</xdr:col>
      <xdr:colOff>114300</xdr:colOff>
      <xdr:row>37</xdr:row>
      <xdr:rowOff>167640</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40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152417</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324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107569</xdr:rowOff>
    </xdr:from>
    <xdr:to>
      <xdr:col>20</xdr:col>
      <xdr:colOff>38100</xdr:colOff>
      <xdr:row>38</xdr:row>
      <xdr:rowOff>37719</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451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28846</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543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13843</xdr:rowOff>
    </xdr:from>
    <xdr:to>
      <xdr:col>15</xdr:col>
      <xdr:colOff>101600</xdr:colOff>
      <xdr:row>37</xdr:row>
      <xdr:rowOff>115443</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357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106570</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450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14986</xdr:rowOff>
    </xdr:from>
    <xdr:to>
      <xdr:col>10</xdr:col>
      <xdr:colOff>165100</xdr:colOff>
      <xdr:row>38</xdr:row>
      <xdr:rowOff>116586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530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107713</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622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166624</xdr:rowOff>
    </xdr:from>
    <xdr:to>
      <xdr:col>6</xdr:col>
      <xdr:colOff>38100</xdr:colOff>
      <xdr:row>38</xdr:row>
      <xdr:rowOff>96774</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510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87901</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603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57</xdr:row>
      <xdr:rowOff>54627</xdr:rowOff>
    </xdr:from>
    <xdr:ext cx="59541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166581" y="9827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50</xdr:row>
      <xdr:rowOff>111777</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154370</xdr:rowOff>
    </xdr:from>
    <xdr:to>
      <xdr:col>24</xdr:col>
      <xdr:colOff>62865</xdr:colOff>
      <xdr:row>58</xdr:row>
      <xdr:rowOff>168138</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8726870"/>
          <a:ext cx="1270" cy="1385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515</xdr:rowOff>
    </xdr:from>
    <xdr:ext cx="534377"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10116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168138</xdr:rowOff>
    </xdr:from>
    <xdr:to>
      <xdr:col>24</xdr:col>
      <xdr:colOff>152400</xdr:colOff>
      <xdr:row>58</xdr:row>
      <xdr:rowOff>168138</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10112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101047</xdr:rowOff>
    </xdr:from>
    <xdr:ext cx="599010"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502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317,433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154370</xdr:rowOff>
    </xdr:from>
    <xdr:to>
      <xdr:col>24</xdr:col>
      <xdr:colOff>152400</xdr:colOff>
      <xdr:row>50</xdr:row>
      <xdr:rowOff>154370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8726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158239</xdr:rowOff>
    </xdr:from>
    <xdr:to>
      <xdr:col>24</xdr:col>
      <xdr:colOff>63500</xdr:colOff>
      <xdr:row>58</xdr:row>
      <xdr:rowOff>136557</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3797300" y="9416539"/>
          <a:ext cx="838200" cy="664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72007</xdr:rowOff>
    </xdr:from>
    <xdr:ext cx="599010"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5017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49130</xdr:rowOff>
    </xdr:from>
    <xdr:to>
      <xdr:col>24</xdr:col>
      <xdr:colOff>114300</xdr:colOff>
      <xdr:row>56</xdr:row>
      <xdr:rowOff>150730</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6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158239</xdr:rowOff>
    </xdr:from>
    <xdr:to>
      <xdr:col>19</xdr:col>
      <xdr:colOff>177800</xdr:colOff>
      <xdr:row>58</xdr:row>
      <xdr:rowOff>123641</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2908300" y="9416539"/>
          <a:ext cx="889000" cy="651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53</xdr:row>
      <xdr:rowOff>124939</xdr:rowOff>
    </xdr:from>
    <xdr:to>
      <xdr:col>20</xdr:col>
      <xdr:colOff>38100</xdr:colOff>
      <xdr:row>54</xdr:row>
      <xdr:rowOff>55089</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9211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71616</xdr:rowOff>
    </xdr:from>
    <xdr:ext cx="599010"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497795" y="8987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123641</xdr:rowOff>
    </xdr:from>
    <xdr:to>
      <xdr:col>15</xdr:col>
      <xdr:colOff>50800</xdr:colOff>
      <xdr:row>58</xdr:row>
      <xdr:rowOff>143992</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019300" y="10067741"/>
          <a:ext cx="889000" cy="20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111783</xdr:rowOff>
    </xdr:from>
    <xdr:to>
      <xdr:col>15</xdr:col>
      <xdr:colOff>101600</xdr:colOff>
      <xdr:row>57</xdr:row>
      <xdr:rowOff>41933</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9712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58460</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08795" y="9488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88671</xdr:rowOff>
    </xdr:from>
    <xdr:to>
      <xdr:col>10</xdr:col>
      <xdr:colOff>114300</xdr:colOff>
      <xdr:row>58</xdr:row>
      <xdr:rowOff>143992</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1130300" y="10032771"/>
          <a:ext cx="889000" cy="55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39888</xdr:rowOff>
    </xdr:from>
    <xdr:to>
      <xdr:col>10</xdr:col>
      <xdr:colOff>165100</xdr:colOff>
      <xdr:row>56</xdr:row>
      <xdr:rowOff>141488</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964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158015</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19795" y="9416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79128</xdr:rowOff>
    </xdr:from>
    <xdr:to>
      <xdr:col>6</xdr:col>
      <xdr:colOff>38100</xdr:colOff>
      <xdr:row>57</xdr:row>
      <xdr:rowOff>9278</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9680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25805</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30795" y="9455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85757</xdr:rowOff>
    </xdr:from>
    <xdr:to>
      <xdr:col>24</xdr:col>
      <xdr:colOff>114300</xdr:colOff>
      <xdr:row>59</xdr:row>
      <xdr:rowOff>15907</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10029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684</xdr:rowOff>
    </xdr:from>
    <xdr:ext cx="534377"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9944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107439</xdr:rowOff>
    </xdr:from>
    <xdr:to>
      <xdr:col>20</xdr:col>
      <xdr:colOff>38100</xdr:colOff>
      <xdr:row>55</xdr:row>
      <xdr:rowOff>37589</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936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28716</xdr:rowOff>
    </xdr:from>
    <xdr:ext cx="59901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497795" y="9458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72841</xdr:rowOff>
    </xdr:from>
    <xdr:to>
      <xdr:col>15</xdr:col>
      <xdr:colOff>101600</xdr:colOff>
      <xdr:row>59</xdr:row>
      <xdr:rowOff>2991</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10016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165568</xdr:rowOff>
    </xdr:from>
    <xdr:ext cx="534377"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641111" y="10109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93192</xdr:rowOff>
    </xdr:from>
    <xdr:to>
      <xdr:col>10</xdr:col>
      <xdr:colOff>165100</xdr:colOff>
      <xdr:row>59</xdr:row>
      <xdr:rowOff>23342</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1003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14469</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752111" y="10130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37871</xdr:rowOff>
    </xdr:from>
    <xdr:to>
      <xdr:col>6</xdr:col>
      <xdr:colOff>38100</xdr:colOff>
      <xdr:row>58</xdr:row>
      <xdr:rowOff>139471</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9981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130598</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863111" y="10074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a:extLst>
            <a:ext uri="{FF2B5EF4-FFF2-40B4-BE49-F238E27FC236}">
              <a16:creationId xmlns:a16="http://schemas.microsoft.com/office/drawing/2014/main" id="{00000000-0008-0000-07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142106</xdr:rowOff>
    </xdr:from>
    <xdr:to>
      <xdr:col>24</xdr:col>
      <xdr:colOff>62865</xdr:colOff>
      <xdr:row>78</xdr:row>
      <xdr:rowOff>63925</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flipV="1">
          <a:off x="4633595" y="11972156"/>
          <a:ext cx="1270" cy="1464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67752</xdr:rowOff>
    </xdr:from>
    <xdr:ext cx="599010" cy="259045"/>
    <xdr:sp macro="" textlink="">
      <xdr:nvSpPr>
        <xdr:cNvPr id="171" name="民生費最小値テキスト">
          <a:extLst>
            <a:ext uri="{FF2B5EF4-FFF2-40B4-BE49-F238E27FC236}">
              <a16:creationId xmlns:a16="http://schemas.microsoft.com/office/drawing/2014/main" id="{00000000-0008-0000-0700-0000AB000000}"/>
            </a:ext>
          </a:extLst>
        </xdr:cNvPr>
        <xdr:cNvSpPr txBox="1"/>
      </xdr:nvSpPr>
      <xdr:spPr>
        <a:xfrm>
          <a:off x="4686300" y="13440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63925</xdr:rowOff>
    </xdr:from>
    <xdr:to>
      <xdr:col>24</xdr:col>
      <xdr:colOff>152400</xdr:colOff>
      <xdr:row>78</xdr:row>
      <xdr:rowOff>63925</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4546600" y="13437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88783</xdr:rowOff>
    </xdr:from>
    <xdr:ext cx="599010" cy="259045"/>
    <xdr:sp macro="" textlink="">
      <xdr:nvSpPr>
        <xdr:cNvPr id="173" name="民生費最大値テキスト">
          <a:extLst>
            <a:ext uri="{FF2B5EF4-FFF2-40B4-BE49-F238E27FC236}">
              <a16:creationId xmlns:a16="http://schemas.microsoft.com/office/drawing/2014/main" id="{00000000-0008-0000-0700-0000AD000000}"/>
            </a:ext>
          </a:extLst>
        </xdr:cNvPr>
        <xdr:cNvSpPr txBox="1"/>
      </xdr:nvSpPr>
      <xdr:spPr>
        <a:xfrm>
          <a:off x="4686300" y="11747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273,529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142106</xdr:rowOff>
    </xdr:from>
    <xdr:to>
      <xdr:col>24</xdr:col>
      <xdr:colOff>152400</xdr:colOff>
      <xdr:row>69</xdr:row>
      <xdr:rowOff>142106</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1972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143728</xdr:rowOff>
    </xdr:from>
    <xdr:to>
      <xdr:col>24</xdr:col>
      <xdr:colOff>63500</xdr:colOff>
      <xdr:row>76</xdr:row>
      <xdr:rowOff>156420</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3797300" y="13002478"/>
          <a:ext cx="838200" cy="184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136009</xdr:rowOff>
    </xdr:from>
    <xdr:ext cx="599010" cy="259045"/>
    <xdr:sp macro="" textlink="">
      <xdr:nvSpPr>
        <xdr:cNvPr id="176" name="民生費平均値テキスト">
          <a:extLst>
            <a:ext uri="{FF2B5EF4-FFF2-40B4-BE49-F238E27FC236}">
              <a16:creationId xmlns:a16="http://schemas.microsoft.com/office/drawing/2014/main" id="{00000000-0008-0000-0700-0000B0000000}"/>
            </a:ext>
          </a:extLst>
        </xdr:cNvPr>
        <xdr:cNvSpPr txBox="1"/>
      </xdr:nvSpPr>
      <xdr:spPr>
        <a:xfrm>
          <a:off x="4686300" y="124804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113132</xdr:rowOff>
    </xdr:from>
    <xdr:to>
      <xdr:col>24</xdr:col>
      <xdr:colOff>114300</xdr:colOff>
      <xdr:row>74</xdr:row>
      <xdr:rowOff>43282</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4584700" y="12628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156420</xdr:rowOff>
    </xdr:from>
    <xdr:to>
      <xdr:col>19</xdr:col>
      <xdr:colOff>177800</xdr:colOff>
      <xdr:row>78</xdr:row>
      <xdr:rowOff>44951</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2908300" y="13186620"/>
          <a:ext cx="889000" cy="23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68348</xdr:rowOff>
    </xdr:from>
    <xdr:to>
      <xdr:col>20</xdr:col>
      <xdr:colOff>38100</xdr:colOff>
      <xdr:row>75</xdr:row>
      <xdr:rowOff>169948</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3746500" y="12927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15025</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3497795" y="12702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44951</xdr:rowOff>
    </xdr:from>
    <xdr:to>
      <xdr:col>15</xdr:col>
      <xdr:colOff>50800</xdr:colOff>
      <xdr:row>78</xdr:row>
      <xdr:rowOff>118211</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019300" y="13418051"/>
          <a:ext cx="889000" cy="73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62</xdr:rowOff>
    </xdr:from>
    <xdr:to>
      <xdr:col>15</xdr:col>
      <xdr:colOff>101600</xdr:colOff>
      <xdr:row>76</xdr:row>
      <xdr:rowOff>101662</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2857500" y="13030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118189</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2608795" y="12805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118211</xdr:rowOff>
    </xdr:from>
    <xdr:to>
      <xdr:col>10</xdr:col>
      <xdr:colOff>114300</xdr:colOff>
      <xdr:row>78</xdr:row>
      <xdr:rowOff>123403</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1130300" y="13491311"/>
          <a:ext cx="889000" cy="5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69850</xdr:rowOff>
    </xdr:from>
    <xdr:to>
      <xdr:col>10</xdr:col>
      <xdr:colOff>165100</xdr:colOff>
      <xdr:row>77</xdr:row>
      <xdr:rowOff>0</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1968500" y="1310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16527</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1719795" y="12875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26296</xdr:rowOff>
    </xdr:from>
    <xdr:to>
      <xdr:col>6</xdr:col>
      <xdr:colOff>38100</xdr:colOff>
      <xdr:row>76</xdr:row>
      <xdr:rowOff>127896</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079500" y="13056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144423</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830795" y="12831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92928</xdr:rowOff>
    </xdr:from>
    <xdr:to>
      <xdr:col>24</xdr:col>
      <xdr:colOff>114300</xdr:colOff>
      <xdr:row>76</xdr:row>
      <xdr:rowOff>23078</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4584700" y="1295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71355</xdr:rowOff>
    </xdr:from>
    <xdr:ext cx="599010" cy="259045"/>
    <xdr:sp macro="" textlink="">
      <xdr:nvSpPr>
        <xdr:cNvPr id="195" name="民生費該当値テキスト">
          <a:extLst>
            <a:ext uri="{FF2B5EF4-FFF2-40B4-BE49-F238E27FC236}">
              <a16:creationId xmlns:a16="http://schemas.microsoft.com/office/drawing/2014/main" id="{00000000-0008-0000-0700-0000C3000000}"/>
            </a:ext>
          </a:extLst>
        </xdr:cNvPr>
        <xdr:cNvSpPr txBox="1"/>
      </xdr:nvSpPr>
      <xdr:spPr>
        <a:xfrm>
          <a:off x="4686300" y="12930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105620</xdr:rowOff>
    </xdr:from>
    <xdr:to>
      <xdr:col>20</xdr:col>
      <xdr:colOff>38100</xdr:colOff>
      <xdr:row>77</xdr:row>
      <xdr:rowOff>35770</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3746500" y="13135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26897</xdr:rowOff>
    </xdr:from>
    <xdr:ext cx="59901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3497795" y="13228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165601</xdr:rowOff>
    </xdr:from>
    <xdr:to>
      <xdr:col>15</xdr:col>
      <xdr:colOff>101600</xdr:colOff>
      <xdr:row>78</xdr:row>
      <xdr:rowOff>95751</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2857500" y="13367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86878</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2608795" y="13459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67411</xdr:rowOff>
    </xdr:from>
    <xdr:to>
      <xdr:col>10</xdr:col>
      <xdr:colOff>165100</xdr:colOff>
      <xdr:row>78</xdr:row>
      <xdr:rowOff>169011</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1968500" y="1344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160138</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1719795" y="13533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72603</xdr:rowOff>
    </xdr:from>
    <xdr:to>
      <xdr:col>6</xdr:col>
      <xdr:colOff>38100</xdr:colOff>
      <xdr:row>79</xdr:row>
      <xdr:rowOff>2753</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079500" y="13445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165330</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830795" y="13538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25400</xdr:rowOff>
    </xdr:from>
    <xdr:to>
      <xdr:col>28</xdr:col>
      <xdr:colOff>114300</xdr:colOff>
      <xdr:row>98</xdr:row>
      <xdr:rowOff>25400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54627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衛生費グラフ枠">
          <a:extLst>
            <a:ext uri="{FF2B5EF4-FFF2-40B4-BE49-F238E27FC236}">
              <a16:creationId xmlns:a16="http://schemas.microsoft.com/office/drawing/2014/main" id="{00000000-0008-0000-0700-0000DE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89064</xdr:rowOff>
    </xdr:from>
    <xdr:to>
      <xdr:col>24</xdr:col>
      <xdr:colOff>62865</xdr:colOff>
      <xdr:row>97</xdr:row>
      <xdr:rowOff>33465</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flipV="1">
          <a:off x="4633595" y="15519564"/>
          <a:ext cx="1270" cy="1144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37292</xdr:rowOff>
    </xdr:from>
    <xdr:ext cx="534377" cy="259045"/>
    <xdr:sp macro="" textlink="">
      <xdr:nvSpPr>
        <xdr:cNvPr id="224" name="衛生費最小値テキスト">
          <a:extLst>
            <a:ext uri="{FF2B5EF4-FFF2-40B4-BE49-F238E27FC236}">
              <a16:creationId xmlns:a16="http://schemas.microsoft.com/office/drawing/2014/main" id="{00000000-0008-0000-0700-0000E0000000}"/>
            </a:ext>
          </a:extLst>
        </xdr:cNvPr>
        <xdr:cNvSpPr txBox="1"/>
      </xdr:nvSpPr>
      <xdr:spPr>
        <a:xfrm>
          <a:off x="4686300" y="16667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33465</xdr:rowOff>
    </xdr:from>
    <xdr:to>
      <xdr:col>24</xdr:col>
      <xdr:colOff>152400</xdr:colOff>
      <xdr:row>97</xdr:row>
      <xdr:rowOff>33465</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4546600" y="16664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35741</xdr:rowOff>
    </xdr:from>
    <xdr:ext cx="599010" cy="259045"/>
    <xdr:sp macro="" textlink="">
      <xdr:nvSpPr>
        <xdr:cNvPr id="226" name="衛生費最大値テキスト">
          <a:extLst>
            <a:ext uri="{FF2B5EF4-FFF2-40B4-BE49-F238E27FC236}">
              <a16:creationId xmlns:a16="http://schemas.microsoft.com/office/drawing/2014/main" id="{00000000-0008-0000-0700-0000E2000000}"/>
            </a:ext>
          </a:extLst>
        </xdr:cNvPr>
        <xdr:cNvSpPr txBox="1"/>
      </xdr:nvSpPr>
      <xdr:spPr>
        <a:xfrm>
          <a:off x="4686300" y="15294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228,860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89064</xdr:rowOff>
    </xdr:from>
    <xdr:to>
      <xdr:col>24</xdr:col>
      <xdr:colOff>152400</xdr:colOff>
      <xdr:row>90</xdr:row>
      <xdr:rowOff>89064</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4546600" y="15519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8479</xdr:rowOff>
    </xdr:from>
    <xdr:to>
      <xdr:col>24</xdr:col>
      <xdr:colOff>63500</xdr:colOff>
      <xdr:row>96</xdr:row>
      <xdr:rowOff>95157</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3797300" y="16467679"/>
          <a:ext cx="838200" cy="86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5106</xdr:rowOff>
    </xdr:from>
    <xdr:ext cx="534377" cy="259045"/>
    <xdr:sp macro="" textlink="">
      <xdr:nvSpPr>
        <xdr:cNvPr id="229" name="衛生費平均値テキスト">
          <a:extLst>
            <a:ext uri="{FF2B5EF4-FFF2-40B4-BE49-F238E27FC236}">
              <a16:creationId xmlns:a16="http://schemas.microsoft.com/office/drawing/2014/main" id="{00000000-0008-0000-0700-0000E5000000}"/>
            </a:ext>
          </a:extLst>
        </xdr:cNvPr>
        <xdr:cNvSpPr txBox="1"/>
      </xdr:nvSpPr>
      <xdr:spPr>
        <a:xfrm>
          <a:off x="4686300" y="161214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153679</xdr:rowOff>
    </xdr:from>
    <xdr:to>
      <xdr:col>24</xdr:col>
      <xdr:colOff>114300</xdr:colOff>
      <xdr:row>95</xdr:row>
      <xdr:rowOff>83829</xdr:rowOff>
    </xdr:to>
    <xdr:sp macro="" textlink="">
      <xdr:nvSpPr>
        <xdr:cNvPr id="230" name="フローチャート: 判断 229">
          <a:extLst>
            <a:ext uri="{FF2B5EF4-FFF2-40B4-BE49-F238E27FC236}">
              <a16:creationId xmlns:a16="http://schemas.microsoft.com/office/drawing/2014/main" id="{00000000-0008-0000-0700-0000E6000000}"/>
            </a:ext>
          </a:extLst>
        </xdr:cNvPr>
        <xdr:cNvSpPr/>
      </xdr:nvSpPr>
      <xdr:spPr>
        <a:xfrm>
          <a:off x="4584700" y="16269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95157</xdr:rowOff>
    </xdr:from>
    <xdr:to>
      <xdr:col>19</xdr:col>
      <xdr:colOff>177800</xdr:colOff>
      <xdr:row>96</xdr:row>
      <xdr:rowOff>118046</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2908300" y="16554357"/>
          <a:ext cx="889000" cy="22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84813</xdr:rowOff>
    </xdr:from>
    <xdr:to>
      <xdr:col>20</xdr:col>
      <xdr:colOff>38100</xdr:colOff>
      <xdr:row>96</xdr:row>
      <xdr:rowOff>14963</xdr:rowOff>
    </xdr:to>
    <xdr:sp macro="" textlink="">
      <xdr:nvSpPr>
        <xdr:cNvPr id="232" name="フローチャート: 判断 231">
          <a:extLst>
            <a:ext uri="{FF2B5EF4-FFF2-40B4-BE49-F238E27FC236}">
              <a16:creationId xmlns:a16="http://schemas.microsoft.com/office/drawing/2014/main" id="{00000000-0008-0000-0700-0000E8000000}"/>
            </a:ext>
          </a:extLst>
        </xdr:cNvPr>
        <xdr:cNvSpPr/>
      </xdr:nvSpPr>
      <xdr:spPr>
        <a:xfrm>
          <a:off x="3746500" y="1637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31490</xdr:rowOff>
    </xdr:from>
    <xdr:ext cx="534377" cy="259045"/>
    <xdr:sp macro="" textlink="">
      <xdr:nvSpPr>
        <xdr:cNvPr id="233" name="テキスト ボックス 232">
          <a:extLst>
            <a:ext uri="{FF2B5EF4-FFF2-40B4-BE49-F238E27FC236}">
              <a16:creationId xmlns:a16="http://schemas.microsoft.com/office/drawing/2014/main" id="{00000000-0008-0000-0700-0000E9000000}"/>
            </a:ext>
          </a:extLst>
        </xdr:cNvPr>
        <xdr:cNvSpPr txBox="1"/>
      </xdr:nvSpPr>
      <xdr:spPr>
        <a:xfrm>
          <a:off x="3530111" y="16147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118046</xdr:rowOff>
    </xdr:from>
    <xdr:to>
      <xdr:col>15</xdr:col>
      <xdr:colOff>50800</xdr:colOff>
      <xdr:row>96</xdr:row>
      <xdr:rowOff>125978</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2019300" y="16577246"/>
          <a:ext cx="889000" cy="7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114371</xdr:rowOff>
    </xdr:from>
    <xdr:to>
      <xdr:col>15</xdr:col>
      <xdr:colOff>101600</xdr:colOff>
      <xdr:row>96</xdr:row>
      <xdr:rowOff>44521</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2857500" y="16402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61048</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2641111" y="16177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120492</xdr:rowOff>
    </xdr:from>
    <xdr:to>
      <xdr:col>10</xdr:col>
      <xdr:colOff>114300</xdr:colOff>
      <xdr:row>96</xdr:row>
      <xdr:rowOff>125978</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1130300" y="16579692"/>
          <a:ext cx="8890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150337</xdr:rowOff>
    </xdr:from>
    <xdr:to>
      <xdr:col>10</xdr:col>
      <xdr:colOff>165100</xdr:colOff>
      <xdr:row>96</xdr:row>
      <xdr:rowOff>80487</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1968500" y="16438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97014</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1752111" y="16213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93689</xdr:rowOff>
    </xdr:from>
    <xdr:to>
      <xdr:col>6</xdr:col>
      <xdr:colOff>38100</xdr:colOff>
      <xdr:row>96</xdr:row>
      <xdr:rowOff>23839</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1079500" y="16381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40366</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863111" y="16156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129129</xdr:rowOff>
    </xdr:from>
    <xdr:to>
      <xdr:col>24</xdr:col>
      <xdr:colOff>114300</xdr:colOff>
      <xdr:row>96</xdr:row>
      <xdr:rowOff>59279</xdr:rowOff>
    </xdr:to>
    <xdr:sp macro="" textlink="">
      <xdr:nvSpPr>
        <xdr:cNvPr id="247" name="楕円 246">
          <a:extLst>
            <a:ext uri="{FF2B5EF4-FFF2-40B4-BE49-F238E27FC236}">
              <a16:creationId xmlns:a16="http://schemas.microsoft.com/office/drawing/2014/main" id="{00000000-0008-0000-0700-0000F7000000}"/>
            </a:ext>
          </a:extLst>
        </xdr:cNvPr>
        <xdr:cNvSpPr/>
      </xdr:nvSpPr>
      <xdr:spPr>
        <a:xfrm>
          <a:off x="4584700" y="16416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107556</xdr:rowOff>
    </xdr:from>
    <xdr:ext cx="534377" cy="259045"/>
    <xdr:sp macro="" textlink="">
      <xdr:nvSpPr>
        <xdr:cNvPr id="248" name="衛生費該当値テキスト">
          <a:extLst>
            <a:ext uri="{FF2B5EF4-FFF2-40B4-BE49-F238E27FC236}">
              <a16:creationId xmlns:a16="http://schemas.microsoft.com/office/drawing/2014/main" id="{00000000-0008-0000-0700-0000F8000000}"/>
            </a:ext>
          </a:extLst>
        </xdr:cNvPr>
        <xdr:cNvSpPr txBox="1"/>
      </xdr:nvSpPr>
      <xdr:spPr>
        <a:xfrm>
          <a:off x="4686300" y="16395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44357</xdr:rowOff>
    </xdr:from>
    <xdr:to>
      <xdr:col>20</xdr:col>
      <xdr:colOff>38100</xdr:colOff>
      <xdr:row>96</xdr:row>
      <xdr:rowOff>145957</xdr:rowOff>
    </xdr:to>
    <xdr:sp macro="" textlink="">
      <xdr:nvSpPr>
        <xdr:cNvPr id="249" name="楕円 248">
          <a:extLst>
            <a:ext uri="{FF2B5EF4-FFF2-40B4-BE49-F238E27FC236}">
              <a16:creationId xmlns:a16="http://schemas.microsoft.com/office/drawing/2014/main" id="{00000000-0008-0000-0700-0000F9000000}"/>
            </a:ext>
          </a:extLst>
        </xdr:cNvPr>
        <xdr:cNvSpPr/>
      </xdr:nvSpPr>
      <xdr:spPr>
        <a:xfrm>
          <a:off x="3746500" y="16503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137084</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530111" y="16596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67246</xdr:rowOff>
    </xdr:from>
    <xdr:to>
      <xdr:col>15</xdr:col>
      <xdr:colOff>101600</xdr:colOff>
      <xdr:row>96</xdr:row>
      <xdr:rowOff>168846</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2857500" y="16526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159973</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641111" y="16619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75178</xdr:rowOff>
    </xdr:from>
    <xdr:to>
      <xdr:col>10</xdr:col>
      <xdr:colOff>165100</xdr:colOff>
      <xdr:row>97</xdr:row>
      <xdr:rowOff>5328</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1968500" y="16534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167905</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1752111" y="16627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69692</xdr:rowOff>
    </xdr:from>
    <xdr:to>
      <xdr:col>6</xdr:col>
      <xdr:colOff>38100</xdr:colOff>
      <xdr:row>96</xdr:row>
      <xdr:rowOff>171292</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1079500" y="16528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162419</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863111" y="16621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a:extLst>
            <a:ext uri="{FF2B5EF4-FFF2-40B4-BE49-F238E27FC236}">
              <a16:creationId xmlns:a16="http://schemas.microsoft.com/office/drawing/2014/main" id="{00000000-0008-0000-0700-000001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a:extLst>
            <a:ext uri="{FF2B5EF4-FFF2-40B4-BE49-F238E27FC236}">
              <a16:creationId xmlns:a16="http://schemas.microsoft.com/office/drawing/2014/main" id="{00000000-0008-0000-0700-00000A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労働費グラフ枠">
          <a:extLst>
            <a:ext uri="{FF2B5EF4-FFF2-40B4-BE49-F238E27FC236}">
              <a16:creationId xmlns:a16="http://schemas.microsoft.com/office/drawing/2014/main" id="{00000000-0008-0000-0700-000015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82779</xdr:rowOff>
    </xdr:from>
    <xdr:to>
      <xdr:col>54</xdr:col>
      <xdr:colOff>189865</xdr:colOff>
      <xdr:row>38</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flipV="1">
          <a:off x="10475595" y="5397729"/>
          <a:ext cx="1270" cy="1257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79" name="労働費最小値テキスト">
          <a:extLst>
            <a:ext uri="{FF2B5EF4-FFF2-40B4-BE49-F238E27FC236}">
              <a16:creationId xmlns:a16="http://schemas.microsoft.com/office/drawing/2014/main" id="{00000000-0008-0000-0700-000017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29456</xdr:rowOff>
    </xdr:from>
    <xdr:ext cx="469744" cy="259045"/>
    <xdr:sp macro="" textlink="">
      <xdr:nvSpPr>
        <xdr:cNvPr id="281" name="労働費最大値テキスト">
          <a:extLst>
            <a:ext uri="{FF2B5EF4-FFF2-40B4-BE49-F238E27FC236}">
              <a16:creationId xmlns:a16="http://schemas.microsoft.com/office/drawing/2014/main" id="{00000000-0008-0000-0700-000019010000}"/>
            </a:ext>
          </a:extLst>
        </xdr:cNvPr>
        <xdr:cNvSpPr txBox="1"/>
      </xdr:nvSpPr>
      <xdr:spPr>
        <a:xfrm>
          <a:off x="10528300" y="5172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82779</xdr:rowOff>
    </xdr:from>
    <xdr:to>
      <xdr:col>55</xdr:col>
      <xdr:colOff>88900</xdr:colOff>
      <xdr:row>31</xdr:row>
      <xdr:rowOff>82779</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10388600" y="5397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164812</xdr:rowOff>
    </xdr:from>
    <xdr:ext cx="378565" cy="259045"/>
    <xdr:sp macro="" textlink="">
      <xdr:nvSpPr>
        <xdr:cNvPr id="284" name="労働費平均値テキスト">
          <a:extLst>
            <a:ext uri="{FF2B5EF4-FFF2-40B4-BE49-F238E27FC236}">
              <a16:creationId xmlns:a16="http://schemas.microsoft.com/office/drawing/2014/main" id="{00000000-0008-0000-0700-00001C010000}"/>
            </a:ext>
          </a:extLst>
        </xdr:cNvPr>
        <xdr:cNvSpPr txBox="1"/>
      </xdr:nvSpPr>
      <xdr:spPr>
        <a:xfrm>
          <a:off x="10528300" y="633701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141935</xdr:rowOff>
    </xdr:from>
    <xdr:to>
      <xdr:col>55</xdr:col>
      <xdr:colOff>50800</xdr:colOff>
      <xdr:row>38</xdr:row>
      <xdr:rowOff>72086</xdr:rowOff>
    </xdr:to>
    <xdr:sp macro="" textlink="">
      <xdr:nvSpPr>
        <xdr:cNvPr id="285" name="フローチャート: 判断 284">
          <a:extLst>
            <a:ext uri="{FF2B5EF4-FFF2-40B4-BE49-F238E27FC236}">
              <a16:creationId xmlns:a16="http://schemas.microsoft.com/office/drawing/2014/main" id="{00000000-0008-0000-0700-00001D010000}"/>
            </a:ext>
          </a:extLst>
        </xdr:cNvPr>
        <xdr:cNvSpPr/>
      </xdr:nvSpPr>
      <xdr:spPr>
        <a:xfrm>
          <a:off x="10426700" y="648558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122504</xdr:rowOff>
    </xdr:from>
    <xdr:to>
      <xdr:col>50</xdr:col>
      <xdr:colOff>165100</xdr:colOff>
      <xdr:row>38</xdr:row>
      <xdr:rowOff>52654</xdr:rowOff>
    </xdr:to>
    <xdr:sp macro="" textlink="">
      <xdr:nvSpPr>
        <xdr:cNvPr id="287" name="フローチャート: 判断 286">
          <a:extLst>
            <a:ext uri="{FF2B5EF4-FFF2-40B4-BE49-F238E27FC236}">
              <a16:creationId xmlns:a16="http://schemas.microsoft.com/office/drawing/2014/main" id="{00000000-0008-0000-0700-00001F010000}"/>
            </a:ext>
          </a:extLst>
        </xdr:cNvPr>
        <xdr:cNvSpPr/>
      </xdr:nvSpPr>
      <xdr:spPr>
        <a:xfrm>
          <a:off x="9588500" y="6466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69181</xdr:rowOff>
    </xdr:from>
    <xdr:ext cx="378565"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9450017" y="62413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72898</xdr:rowOff>
    </xdr:from>
    <xdr:to>
      <xdr:col>46</xdr:col>
      <xdr:colOff>38100</xdr:colOff>
      <xdr:row>38</xdr:row>
      <xdr:rowOff>3048</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8699500" y="6416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19575</xdr:rowOff>
    </xdr:from>
    <xdr:ext cx="378565"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8561017" y="61917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75412</xdr:rowOff>
    </xdr:from>
    <xdr:to>
      <xdr:col>41</xdr:col>
      <xdr:colOff>101600</xdr:colOff>
      <xdr:row>38</xdr:row>
      <xdr:rowOff>5562</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7810500" y="6419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22089</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7672017" y="61942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92329</xdr:rowOff>
    </xdr:from>
    <xdr:to>
      <xdr:col>36</xdr:col>
      <xdr:colOff>165100</xdr:colOff>
      <xdr:row>38</xdr:row>
      <xdr:rowOff>22479</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6921500" y="6435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39006</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6783017" y="62112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2" name="楕円 301">
          <a:extLst>
            <a:ext uri="{FF2B5EF4-FFF2-40B4-BE49-F238E27FC236}">
              <a16:creationId xmlns:a16="http://schemas.microsoft.com/office/drawing/2014/main" id="{00000000-0008-0000-0700-00002E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03" name="労働費該当値テキスト">
          <a:extLst>
            <a:ext uri="{FF2B5EF4-FFF2-40B4-BE49-F238E27FC236}">
              <a16:creationId xmlns:a16="http://schemas.microsoft.com/office/drawing/2014/main" id="{00000000-0008-0000-0700-00002F010000}"/>
            </a:ext>
          </a:extLst>
        </xdr:cNvPr>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04" name="楕円 303">
          <a:extLst>
            <a:ext uri="{FF2B5EF4-FFF2-40B4-BE49-F238E27FC236}">
              <a16:creationId xmlns:a16="http://schemas.microsoft.com/office/drawing/2014/main" id="{00000000-0008-0000-0700-000030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06" name="楕円 305">
          <a:extLst>
            <a:ext uri="{FF2B5EF4-FFF2-40B4-BE49-F238E27FC236}">
              <a16:creationId xmlns:a16="http://schemas.microsoft.com/office/drawing/2014/main" id="{00000000-0008-0000-0700-000032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a:extLst>
            <a:ext uri="{FF2B5EF4-FFF2-40B4-BE49-F238E27FC236}">
              <a16:creationId xmlns:a16="http://schemas.microsoft.com/office/drawing/2014/main" id="{00000000-0008-0000-0700-000038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3" name="正方形/長方形 312">
          <a:extLst>
            <a:ext uri="{FF2B5EF4-FFF2-40B4-BE49-F238E27FC236}">
              <a16:creationId xmlns:a16="http://schemas.microsoft.com/office/drawing/2014/main" id="{00000000-0008-0000-0700-000039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a:extLst>
            <a:ext uri="{FF2B5EF4-FFF2-40B4-BE49-F238E27FC236}">
              <a16:creationId xmlns:a16="http://schemas.microsoft.com/office/drawing/2014/main" id="{00000000-0008-0000-0700-000041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2" name="直線コネクタ 321">
          <a:extLst>
            <a:ext uri="{FF2B5EF4-FFF2-40B4-BE49-F238E27FC236}">
              <a16:creationId xmlns:a16="http://schemas.microsoft.com/office/drawing/2014/main" id="{00000000-0008-0000-0700-000042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2" name="農林水産業費グラフ枠">
          <a:extLst>
            <a:ext uri="{FF2B5EF4-FFF2-40B4-BE49-F238E27FC236}">
              <a16:creationId xmlns:a16="http://schemas.microsoft.com/office/drawing/2014/main" id="{00000000-0008-0000-0700-00004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113461</xdr:rowOff>
    </xdr:from>
    <xdr:to>
      <xdr:col>54</xdr:col>
      <xdr:colOff>189865</xdr:colOff>
      <xdr:row>58</xdr:row>
      <xdr:rowOff>56786</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flipV="1">
          <a:off x="10475595" y="8685961"/>
          <a:ext cx="1270" cy="1314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60613</xdr:rowOff>
    </xdr:from>
    <xdr:ext cx="534377" cy="259045"/>
    <xdr:sp macro="" textlink="">
      <xdr:nvSpPr>
        <xdr:cNvPr id="334" name="農林水産業費最小値テキスト">
          <a:extLst>
            <a:ext uri="{FF2B5EF4-FFF2-40B4-BE49-F238E27FC236}">
              <a16:creationId xmlns:a16="http://schemas.microsoft.com/office/drawing/2014/main" id="{00000000-0008-0000-0700-00004E010000}"/>
            </a:ext>
          </a:extLst>
        </xdr:cNvPr>
        <xdr:cNvSpPr txBox="1"/>
      </xdr:nvSpPr>
      <xdr:spPr>
        <a:xfrm>
          <a:off x="10528300" y="10004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56786</xdr:rowOff>
    </xdr:from>
    <xdr:to>
      <xdr:col>55</xdr:col>
      <xdr:colOff>88900</xdr:colOff>
      <xdr:row>58</xdr:row>
      <xdr:rowOff>56786</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10388600" y="10000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60138</xdr:rowOff>
    </xdr:from>
    <xdr:ext cx="599010" cy="259045"/>
    <xdr:sp macro="" textlink="">
      <xdr:nvSpPr>
        <xdr:cNvPr id="336" name="農林水産業費最大値テキスト">
          <a:extLst>
            <a:ext uri="{FF2B5EF4-FFF2-40B4-BE49-F238E27FC236}">
              <a16:creationId xmlns:a16="http://schemas.microsoft.com/office/drawing/2014/main" id="{00000000-0008-0000-0700-000050010000}"/>
            </a:ext>
          </a:extLst>
        </xdr:cNvPr>
        <xdr:cNvSpPr txBox="1"/>
      </xdr:nvSpPr>
      <xdr:spPr>
        <a:xfrm>
          <a:off x="10528300" y="8461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305,739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113461</xdr:rowOff>
    </xdr:from>
    <xdr:to>
      <xdr:col>55</xdr:col>
      <xdr:colOff>88900</xdr:colOff>
      <xdr:row>50</xdr:row>
      <xdr:rowOff>113461</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10388600" y="8685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45993</xdr:rowOff>
    </xdr:from>
    <xdr:to>
      <xdr:col>55</xdr:col>
      <xdr:colOff>0</xdr:colOff>
      <xdr:row>57</xdr:row>
      <xdr:rowOff>89143</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flipV="1">
          <a:off x="9639300" y="9818643"/>
          <a:ext cx="838200" cy="43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123706</xdr:rowOff>
    </xdr:from>
    <xdr:ext cx="534377" cy="259045"/>
    <xdr:sp macro="" textlink="">
      <xdr:nvSpPr>
        <xdr:cNvPr id="339" name="農林水産業費平均値テキスト">
          <a:extLst>
            <a:ext uri="{FF2B5EF4-FFF2-40B4-BE49-F238E27FC236}">
              <a16:creationId xmlns:a16="http://schemas.microsoft.com/office/drawing/2014/main" id="{00000000-0008-0000-0700-000053010000}"/>
            </a:ext>
          </a:extLst>
        </xdr:cNvPr>
        <xdr:cNvSpPr txBox="1"/>
      </xdr:nvSpPr>
      <xdr:spPr>
        <a:xfrm>
          <a:off x="10528300" y="95534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100829</xdr:rowOff>
    </xdr:from>
    <xdr:to>
      <xdr:col>55</xdr:col>
      <xdr:colOff>50800</xdr:colOff>
      <xdr:row>57</xdr:row>
      <xdr:rowOff>30979</xdr:rowOff>
    </xdr:to>
    <xdr:sp macro="" textlink="">
      <xdr:nvSpPr>
        <xdr:cNvPr id="340" name="フローチャート: 判断 339">
          <a:extLst>
            <a:ext uri="{FF2B5EF4-FFF2-40B4-BE49-F238E27FC236}">
              <a16:creationId xmlns:a16="http://schemas.microsoft.com/office/drawing/2014/main" id="{00000000-0008-0000-0700-000054010000}"/>
            </a:ext>
          </a:extLst>
        </xdr:cNvPr>
        <xdr:cNvSpPr/>
      </xdr:nvSpPr>
      <xdr:spPr>
        <a:xfrm>
          <a:off x="10426700" y="9702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147450</xdr:rowOff>
    </xdr:from>
    <xdr:to>
      <xdr:col>50</xdr:col>
      <xdr:colOff>114300</xdr:colOff>
      <xdr:row>57</xdr:row>
      <xdr:rowOff>89143</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8750300" y="9748650"/>
          <a:ext cx="889000" cy="113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103096</xdr:rowOff>
    </xdr:from>
    <xdr:to>
      <xdr:col>50</xdr:col>
      <xdr:colOff>165100</xdr:colOff>
      <xdr:row>57</xdr:row>
      <xdr:rowOff>33246</xdr:rowOff>
    </xdr:to>
    <xdr:sp macro="" textlink="">
      <xdr:nvSpPr>
        <xdr:cNvPr id="342" name="フローチャート: 判断 341">
          <a:extLst>
            <a:ext uri="{FF2B5EF4-FFF2-40B4-BE49-F238E27FC236}">
              <a16:creationId xmlns:a16="http://schemas.microsoft.com/office/drawing/2014/main" id="{00000000-0008-0000-0700-000056010000}"/>
            </a:ext>
          </a:extLst>
        </xdr:cNvPr>
        <xdr:cNvSpPr/>
      </xdr:nvSpPr>
      <xdr:spPr>
        <a:xfrm>
          <a:off x="9588500" y="970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49773</xdr:rowOff>
    </xdr:from>
    <xdr:ext cx="534377"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9372111" y="947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147450</xdr:rowOff>
    </xdr:from>
    <xdr:to>
      <xdr:col>45</xdr:col>
      <xdr:colOff>177800</xdr:colOff>
      <xdr:row>57</xdr:row>
      <xdr:rowOff>12681</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7861300" y="9748650"/>
          <a:ext cx="889000" cy="3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123913</xdr:rowOff>
    </xdr:from>
    <xdr:to>
      <xdr:col>46</xdr:col>
      <xdr:colOff>38100</xdr:colOff>
      <xdr:row>57</xdr:row>
      <xdr:rowOff>54063</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8699500" y="972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45190</xdr:rowOff>
    </xdr:from>
    <xdr:ext cx="534377"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8483111" y="9817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12681</xdr:rowOff>
    </xdr:from>
    <xdr:to>
      <xdr:col>41</xdr:col>
      <xdr:colOff>50800</xdr:colOff>
      <xdr:row>57</xdr:row>
      <xdr:rowOff>61313</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6972300" y="9785331"/>
          <a:ext cx="889000" cy="48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103951</xdr:rowOff>
    </xdr:from>
    <xdr:to>
      <xdr:col>41</xdr:col>
      <xdr:colOff>101600</xdr:colOff>
      <xdr:row>57</xdr:row>
      <xdr:rowOff>34101</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7810500" y="970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50628</xdr:rowOff>
    </xdr:from>
    <xdr:ext cx="534377"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7594111" y="9480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108048</xdr:rowOff>
    </xdr:from>
    <xdr:to>
      <xdr:col>36</xdr:col>
      <xdr:colOff>165100</xdr:colOff>
      <xdr:row>57</xdr:row>
      <xdr:rowOff>38198</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6921500" y="970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54725</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6705111" y="948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166643</xdr:rowOff>
    </xdr:from>
    <xdr:to>
      <xdr:col>55</xdr:col>
      <xdr:colOff>50800</xdr:colOff>
      <xdr:row>57</xdr:row>
      <xdr:rowOff>96793</xdr:rowOff>
    </xdr:to>
    <xdr:sp macro="" textlink="">
      <xdr:nvSpPr>
        <xdr:cNvPr id="357" name="楕円 356">
          <a:extLst>
            <a:ext uri="{FF2B5EF4-FFF2-40B4-BE49-F238E27FC236}">
              <a16:creationId xmlns:a16="http://schemas.microsoft.com/office/drawing/2014/main" id="{00000000-0008-0000-0700-000065010000}"/>
            </a:ext>
          </a:extLst>
        </xdr:cNvPr>
        <xdr:cNvSpPr/>
      </xdr:nvSpPr>
      <xdr:spPr>
        <a:xfrm>
          <a:off x="10426700" y="976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145070</xdr:rowOff>
    </xdr:from>
    <xdr:ext cx="534377" cy="259045"/>
    <xdr:sp macro="" textlink="">
      <xdr:nvSpPr>
        <xdr:cNvPr id="358" name="農林水産業費該当値テキスト">
          <a:extLst>
            <a:ext uri="{FF2B5EF4-FFF2-40B4-BE49-F238E27FC236}">
              <a16:creationId xmlns:a16="http://schemas.microsoft.com/office/drawing/2014/main" id="{00000000-0008-0000-0700-000066010000}"/>
            </a:ext>
          </a:extLst>
        </xdr:cNvPr>
        <xdr:cNvSpPr txBox="1"/>
      </xdr:nvSpPr>
      <xdr:spPr>
        <a:xfrm>
          <a:off x="10528300" y="9746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38343</xdr:rowOff>
    </xdr:from>
    <xdr:to>
      <xdr:col>50</xdr:col>
      <xdr:colOff>165100</xdr:colOff>
      <xdr:row>57</xdr:row>
      <xdr:rowOff>139943</xdr:rowOff>
    </xdr:to>
    <xdr:sp macro="" textlink="">
      <xdr:nvSpPr>
        <xdr:cNvPr id="359" name="楕円 358">
          <a:extLst>
            <a:ext uri="{FF2B5EF4-FFF2-40B4-BE49-F238E27FC236}">
              <a16:creationId xmlns:a16="http://schemas.microsoft.com/office/drawing/2014/main" id="{00000000-0008-0000-0700-000067010000}"/>
            </a:ext>
          </a:extLst>
        </xdr:cNvPr>
        <xdr:cNvSpPr/>
      </xdr:nvSpPr>
      <xdr:spPr>
        <a:xfrm>
          <a:off x="9588500" y="9810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131070</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372111" y="9903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96650</xdr:rowOff>
    </xdr:from>
    <xdr:to>
      <xdr:col>46</xdr:col>
      <xdr:colOff>38100</xdr:colOff>
      <xdr:row>57</xdr:row>
      <xdr:rowOff>26800</xdr:rowOff>
    </xdr:to>
    <xdr:sp macro="" textlink="">
      <xdr:nvSpPr>
        <xdr:cNvPr id="361" name="楕円 360">
          <a:extLst>
            <a:ext uri="{FF2B5EF4-FFF2-40B4-BE49-F238E27FC236}">
              <a16:creationId xmlns:a16="http://schemas.microsoft.com/office/drawing/2014/main" id="{00000000-0008-0000-0700-000069010000}"/>
            </a:ext>
          </a:extLst>
        </xdr:cNvPr>
        <xdr:cNvSpPr/>
      </xdr:nvSpPr>
      <xdr:spPr>
        <a:xfrm>
          <a:off x="8699500" y="969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43327</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483111" y="9473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133331</xdr:rowOff>
    </xdr:from>
    <xdr:to>
      <xdr:col>41</xdr:col>
      <xdr:colOff>101600</xdr:colOff>
      <xdr:row>57</xdr:row>
      <xdr:rowOff>63481</xdr:rowOff>
    </xdr:to>
    <xdr:sp macro="" textlink="">
      <xdr:nvSpPr>
        <xdr:cNvPr id="363" name="楕円 362">
          <a:extLst>
            <a:ext uri="{FF2B5EF4-FFF2-40B4-BE49-F238E27FC236}">
              <a16:creationId xmlns:a16="http://schemas.microsoft.com/office/drawing/2014/main" id="{00000000-0008-0000-0700-00006B010000}"/>
            </a:ext>
          </a:extLst>
        </xdr:cNvPr>
        <xdr:cNvSpPr/>
      </xdr:nvSpPr>
      <xdr:spPr>
        <a:xfrm>
          <a:off x="7810500" y="9734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54608</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594111" y="9827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10513</xdr:rowOff>
    </xdr:from>
    <xdr:to>
      <xdr:col>36</xdr:col>
      <xdr:colOff>165100</xdr:colOff>
      <xdr:row>57</xdr:row>
      <xdr:rowOff>112113</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6921500" y="9783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103240</xdr:rowOff>
    </xdr:from>
    <xdr:ext cx="534377"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05111" y="9875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7" name="正方形/長方形 366">
          <a:extLst>
            <a:ext uri="{FF2B5EF4-FFF2-40B4-BE49-F238E27FC236}">
              <a16:creationId xmlns:a16="http://schemas.microsoft.com/office/drawing/2014/main" id="{00000000-0008-0000-0700-00006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8" name="正方形/長方形 367">
          <a:extLst>
            <a:ext uri="{FF2B5EF4-FFF2-40B4-BE49-F238E27FC236}">
              <a16:creationId xmlns:a16="http://schemas.microsoft.com/office/drawing/2014/main" id="{00000000-0008-0000-0700-00007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69" name="正方形/長方形 368">
          <a:extLst>
            <a:ext uri="{FF2B5EF4-FFF2-40B4-BE49-F238E27FC236}">
              <a16:creationId xmlns:a16="http://schemas.microsoft.com/office/drawing/2014/main" id="{00000000-0008-0000-0700-00007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6" name="直線コネクタ 375">
          <a:extLst>
            <a:ext uri="{FF2B5EF4-FFF2-40B4-BE49-F238E27FC236}">
              <a16:creationId xmlns:a16="http://schemas.microsoft.com/office/drawing/2014/main" id="{00000000-0008-0000-0700-00007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7" name="直線コネクタ 376">
          <a:extLst>
            <a:ext uri="{FF2B5EF4-FFF2-40B4-BE49-F238E27FC236}">
              <a16:creationId xmlns:a16="http://schemas.microsoft.com/office/drawing/2014/main" id="{00000000-0008-0000-0700-000079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79" name="直線コネクタ 378">
          <a:extLst>
            <a:ext uri="{FF2B5EF4-FFF2-40B4-BE49-F238E27FC236}">
              <a16:creationId xmlns:a16="http://schemas.microsoft.com/office/drawing/2014/main" id="{00000000-0008-0000-0700-00007B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9" name="商工費グラフ枠">
          <a:extLst>
            <a:ext uri="{FF2B5EF4-FFF2-40B4-BE49-F238E27FC236}">
              <a16:creationId xmlns:a16="http://schemas.microsoft.com/office/drawing/2014/main" id="{00000000-0008-0000-0700-00008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122612</xdr:rowOff>
    </xdr:from>
    <xdr:to>
      <xdr:col>54</xdr:col>
      <xdr:colOff>189865</xdr:colOff>
      <xdr:row>79</xdr:row>
      <xdr:rowOff>34232</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flipV="1">
          <a:off x="10475595" y="12124112"/>
          <a:ext cx="1270" cy="1454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38059</xdr:rowOff>
    </xdr:from>
    <xdr:ext cx="469744" cy="259045"/>
    <xdr:sp macro="" textlink="">
      <xdr:nvSpPr>
        <xdr:cNvPr id="391" name="商工費最小値テキスト">
          <a:extLst>
            <a:ext uri="{FF2B5EF4-FFF2-40B4-BE49-F238E27FC236}">
              <a16:creationId xmlns:a16="http://schemas.microsoft.com/office/drawing/2014/main" id="{00000000-0008-0000-0700-000087010000}"/>
            </a:ext>
          </a:extLst>
        </xdr:cNvPr>
        <xdr:cNvSpPr txBox="1"/>
      </xdr:nvSpPr>
      <xdr:spPr>
        <a:xfrm>
          <a:off x="10528300" y="13582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34232</xdr:rowOff>
    </xdr:from>
    <xdr:to>
      <xdr:col>55</xdr:col>
      <xdr:colOff>88900</xdr:colOff>
      <xdr:row>79</xdr:row>
      <xdr:rowOff>34232</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10388600" y="13578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69289</xdr:rowOff>
    </xdr:from>
    <xdr:ext cx="599010" cy="259045"/>
    <xdr:sp macro="" textlink="">
      <xdr:nvSpPr>
        <xdr:cNvPr id="393" name="商工費最大値テキスト">
          <a:extLst>
            <a:ext uri="{FF2B5EF4-FFF2-40B4-BE49-F238E27FC236}">
              <a16:creationId xmlns:a16="http://schemas.microsoft.com/office/drawing/2014/main" id="{00000000-0008-0000-0700-000089010000}"/>
            </a:ext>
          </a:extLst>
        </xdr:cNvPr>
        <xdr:cNvSpPr txBox="1"/>
      </xdr:nvSpPr>
      <xdr:spPr>
        <a:xfrm>
          <a:off x="10528300" y="11899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384,485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122612</xdr:rowOff>
    </xdr:from>
    <xdr:to>
      <xdr:col>55</xdr:col>
      <xdr:colOff>88900</xdr:colOff>
      <xdr:row>70</xdr:row>
      <xdr:rowOff>122612</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10388600" y="12124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17407</xdr:rowOff>
    </xdr:from>
    <xdr:to>
      <xdr:col>55</xdr:col>
      <xdr:colOff>0</xdr:colOff>
      <xdr:row>79</xdr:row>
      <xdr:rowOff>27133</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9639300" y="13561957"/>
          <a:ext cx="838200" cy="9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5227</xdr:rowOff>
    </xdr:from>
    <xdr:ext cx="534377" cy="259045"/>
    <xdr:sp macro="" textlink="">
      <xdr:nvSpPr>
        <xdr:cNvPr id="396" name="商工費平均値テキスト">
          <a:extLst>
            <a:ext uri="{FF2B5EF4-FFF2-40B4-BE49-F238E27FC236}">
              <a16:creationId xmlns:a16="http://schemas.microsoft.com/office/drawing/2014/main" id="{00000000-0008-0000-0700-00008C010000}"/>
            </a:ext>
          </a:extLst>
        </xdr:cNvPr>
        <xdr:cNvSpPr txBox="1"/>
      </xdr:nvSpPr>
      <xdr:spPr>
        <a:xfrm>
          <a:off x="10528300" y="132068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153800</xdr:rowOff>
    </xdr:from>
    <xdr:to>
      <xdr:col>55</xdr:col>
      <xdr:colOff>50800</xdr:colOff>
      <xdr:row>78</xdr:row>
      <xdr:rowOff>83950</xdr:rowOff>
    </xdr:to>
    <xdr:sp macro="" textlink="">
      <xdr:nvSpPr>
        <xdr:cNvPr id="397" name="フローチャート: 判断 396">
          <a:extLst>
            <a:ext uri="{FF2B5EF4-FFF2-40B4-BE49-F238E27FC236}">
              <a16:creationId xmlns:a16="http://schemas.microsoft.com/office/drawing/2014/main" id="{00000000-0008-0000-0700-00008D010000}"/>
            </a:ext>
          </a:extLst>
        </xdr:cNvPr>
        <xdr:cNvSpPr/>
      </xdr:nvSpPr>
      <xdr:spPr>
        <a:xfrm>
          <a:off x="10426700" y="1335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17407</xdr:rowOff>
    </xdr:from>
    <xdr:to>
      <xdr:col>50</xdr:col>
      <xdr:colOff>114300</xdr:colOff>
      <xdr:row>79</xdr:row>
      <xdr:rowOff>32395</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8750300" y="13561957"/>
          <a:ext cx="889000" cy="14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159435</xdr:rowOff>
    </xdr:from>
    <xdr:to>
      <xdr:col>50</xdr:col>
      <xdr:colOff>165100</xdr:colOff>
      <xdr:row>78</xdr:row>
      <xdr:rowOff>89585</xdr:rowOff>
    </xdr:to>
    <xdr:sp macro="" textlink="">
      <xdr:nvSpPr>
        <xdr:cNvPr id="399" name="フローチャート: 判断 398">
          <a:extLst>
            <a:ext uri="{FF2B5EF4-FFF2-40B4-BE49-F238E27FC236}">
              <a16:creationId xmlns:a16="http://schemas.microsoft.com/office/drawing/2014/main" id="{00000000-0008-0000-0700-00008F010000}"/>
            </a:ext>
          </a:extLst>
        </xdr:cNvPr>
        <xdr:cNvSpPr/>
      </xdr:nvSpPr>
      <xdr:spPr>
        <a:xfrm>
          <a:off x="9588500" y="1336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106112</xdr:rowOff>
    </xdr:from>
    <xdr:ext cx="534377"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9372111" y="13136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32395</xdr:rowOff>
    </xdr:from>
    <xdr:to>
      <xdr:col>45</xdr:col>
      <xdr:colOff>177800</xdr:colOff>
      <xdr:row>79</xdr:row>
      <xdr:rowOff>32479</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7861300" y="13576945"/>
          <a:ext cx="889000" cy="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59232</xdr:rowOff>
    </xdr:from>
    <xdr:to>
      <xdr:col>46</xdr:col>
      <xdr:colOff>38100</xdr:colOff>
      <xdr:row>78</xdr:row>
      <xdr:rowOff>160832</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8699500" y="13432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5909</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8483111" y="13207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32479</xdr:rowOff>
    </xdr:from>
    <xdr:to>
      <xdr:col>41</xdr:col>
      <xdr:colOff>50800</xdr:colOff>
      <xdr:row>79</xdr:row>
      <xdr:rowOff>32510</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6972300" y="13577029"/>
          <a:ext cx="889000" cy="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74202</xdr:rowOff>
    </xdr:from>
    <xdr:to>
      <xdr:col>41</xdr:col>
      <xdr:colOff>101600</xdr:colOff>
      <xdr:row>79</xdr:row>
      <xdr:rowOff>4352</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7810500" y="13447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20879</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7594111" y="13222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67500</xdr:rowOff>
    </xdr:from>
    <xdr:to>
      <xdr:col>36</xdr:col>
      <xdr:colOff>165100</xdr:colOff>
      <xdr:row>78</xdr:row>
      <xdr:rowOff>169100</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6921500" y="1344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14177</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6705111" y="13215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147783</xdr:rowOff>
    </xdr:from>
    <xdr:to>
      <xdr:col>55</xdr:col>
      <xdr:colOff>50800</xdr:colOff>
      <xdr:row>79</xdr:row>
      <xdr:rowOff>77933</xdr:rowOff>
    </xdr:to>
    <xdr:sp macro="" textlink="">
      <xdr:nvSpPr>
        <xdr:cNvPr id="414" name="楕円 413">
          <a:extLst>
            <a:ext uri="{FF2B5EF4-FFF2-40B4-BE49-F238E27FC236}">
              <a16:creationId xmlns:a16="http://schemas.microsoft.com/office/drawing/2014/main" id="{00000000-0008-0000-0700-00009E010000}"/>
            </a:ext>
          </a:extLst>
        </xdr:cNvPr>
        <xdr:cNvSpPr/>
      </xdr:nvSpPr>
      <xdr:spPr>
        <a:xfrm>
          <a:off x="10426700" y="13520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62710</xdr:rowOff>
    </xdr:from>
    <xdr:ext cx="469744" cy="259045"/>
    <xdr:sp macro="" textlink="">
      <xdr:nvSpPr>
        <xdr:cNvPr id="415" name="商工費該当値テキスト">
          <a:extLst>
            <a:ext uri="{FF2B5EF4-FFF2-40B4-BE49-F238E27FC236}">
              <a16:creationId xmlns:a16="http://schemas.microsoft.com/office/drawing/2014/main" id="{00000000-0008-0000-0700-00009F010000}"/>
            </a:ext>
          </a:extLst>
        </xdr:cNvPr>
        <xdr:cNvSpPr txBox="1"/>
      </xdr:nvSpPr>
      <xdr:spPr>
        <a:xfrm>
          <a:off x="10528300" y="13435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138057</xdr:rowOff>
    </xdr:from>
    <xdr:to>
      <xdr:col>50</xdr:col>
      <xdr:colOff>165100</xdr:colOff>
      <xdr:row>79</xdr:row>
      <xdr:rowOff>68207</xdr:rowOff>
    </xdr:to>
    <xdr:sp macro="" textlink="">
      <xdr:nvSpPr>
        <xdr:cNvPr id="416" name="楕円 415">
          <a:extLst>
            <a:ext uri="{FF2B5EF4-FFF2-40B4-BE49-F238E27FC236}">
              <a16:creationId xmlns:a16="http://schemas.microsoft.com/office/drawing/2014/main" id="{00000000-0008-0000-0700-0000A0010000}"/>
            </a:ext>
          </a:extLst>
        </xdr:cNvPr>
        <xdr:cNvSpPr/>
      </xdr:nvSpPr>
      <xdr:spPr>
        <a:xfrm>
          <a:off x="9588500" y="13511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59334</xdr:rowOff>
    </xdr:from>
    <xdr:ext cx="469744"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04428" y="13603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153045</xdr:rowOff>
    </xdr:from>
    <xdr:to>
      <xdr:col>46</xdr:col>
      <xdr:colOff>38100</xdr:colOff>
      <xdr:row>79</xdr:row>
      <xdr:rowOff>83195</xdr:rowOff>
    </xdr:to>
    <xdr:sp macro="" textlink="">
      <xdr:nvSpPr>
        <xdr:cNvPr id="418" name="楕円 417">
          <a:extLst>
            <a:ext uri="{FF2B5EF4-FFF2-40B4-BE49-F238E27FC236}">
              <a16:creationId xmlns:a16="http://schemas.microsoft.com/office/drawing/2014/main" id="{00000000-0008-0000-0700-0000A2010000}"/>
            </a:ext>
          </a:extLst>
        </xdr:cNvPr>
        <xdr:cNvSpPr/>
      </xdr:nvSpPr>
      <xdr:spPr>
        <a:xfrm>
          <a:off x="8699500" y="1352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74322</xdr:rowOff>
    </xdr:from>
    <xdr:ext cx="469744"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515428" y="13618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153129</xdr:rowOff>
    </xdr:from>
    <xdr:to>
      <xdr:col>41</xdr:col>
      <xdr:colOff>101600</xdr:colOff>
      <xdr:row>79</xdr:row>
      <xdr:rowOff>83279</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7810500" y="13526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74406</xdr:rowOff>
    </xdr:from>
    <xdr:ext cx="469744"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26428" y="13618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153160</xdr:rowOff>
    </xdr:from>
    <xdr:to>
      <xdr:col>36</xdr:col>
      <xdr:colOff>165100</xdr:colOff>
      <xdr:row>79</xdr:row>
      <xdr:rowOff>83310</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6921500" y="1352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74437</xdr:rowOff>
    </xdr:from>
    <xdr:ext cx="469744"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37428" y="1361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4" name="正方形/長方形 423">
          <a:extLst>
            <a:ext uri="{FF2B5EF4-FFF2-40B4-BE49-F238E27FC236}">
              <a16:creationId xmlns:a16="http://schemas.microsoft.com/office/drawing/2014/main" id="{00000000-0008-0000-0700-0000A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5" name="正方形/長方形 424">
          <a:extLst>
            <a:ext uri="{FF2B5EF4-FFF2-40B4-BE49-F238E27FC236}">
              <a16:creationId xmlns:a16="http://schemas.microsoft.com/office/drawing/2014/main" id="{00000000-0008-0000-0700-0000A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6" name="正方形/長方形 425">
          <a:extLst>
            <a:ext uri="{FF2B5EF4-FFF2-40B4-BE49-F238E27FC236}">
              <a16:creationId xmlns:a16="http://schemas.microsoft.com/office/drawing/2014/main" id="{00000000-0008-0000-0700-0000A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3" name="直線コネクタ 432">
          <a:extLst>
            <a:ext uri="{FF2B5EF4-FFF2-40B4-BE49-F238E27FC236}">
              <a16:creationId xmlns:a16="http://schemas.microsoft.com/office/drawing/2014/main" id="{00000000-0008-0000-0700-0000B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4" name="直線コネクタ 433">
          <a:extLst>
            <a:ext uri="{FF2B5EF4-FFF2-40B4-BE49-F238E27FC236}">
              <a16:creationId xmlns:a16="http://schemas.microsoft.com/office/drawing/2014/main" id="{00000000-0008-0000-0700-0000B2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8" name="土木費グラフ枠">
          <a:extLst>
            <a:ext uri="{FF2B5EF4-FFF2-40B4-BE49-F238E27FC236}">
              <a16:creationId xmlns:a16="http://schemas.microsoft.com/office/drawing/2014/main" id="{00000000-0008-0000-0700-0000C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111920</xdr:rowOff>
    </xdr:from>
    <xdr:to>
      <xdr:col>54</xdr:col>
      <xdr:colOff>189865</xdr:colOff>
      <xdr:row>97</xdr:row>
      <xdr:rowOff>43743</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flipV="1">
          <a:off x="10475595" y="15370970"/>
          <a:ext cx="1270" cy="1303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47570</xdr:rowOff>
    </xdr:from>
    <xdr:ext cx="534377" cy="259045"/>
    <xdr:sp macro="" textlink="">
      <xdr:nvSpPr>
        <xdr:cNvPr id="450" name="土木費最小値テキスト">
          <a:extLst>
            <a:ext uri="{FF2B5EF4-FFF2-40B4-BE49-F238E27FC236}">
              <a16:creationId xmlns:a16="http://schemas.microsoft.com/office/drawing/2014/main" id="{00000000-0008-0000-0700-0000C2010000}"/>
            </a:ext>
          </a:extLst>
        </xdr:cNvPr>
        <xdr:cNvSpPr txBox="1"/>
      </xdr:nvSpPr>
      <xdr:spPr>
        <a:xfrm>
          <a:off x="10528300" y="16678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43743</xdr:rowOff>
    </xdr:from>
    <xdr:to>
      <xdr:col>55</xdr:col>
      <xdr:colOff>88900</xdr:colOff>
      <xdr:row>97</xdr:row>
      <xdr:rowOff>43743</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10388600" y="16674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58597</xdr:rowOff>
    </xdr:from>
    <xdr:ext cx="599010" cy="259045"/>
    <xdr:sp macro="" textlink="">
      <xdr:nvSpPr>
        <xdr:cNvPr id="452" name="土木費最大値テキスト">
          <a:extLst>
            <a:ext uri="{FF2B5EF4-FFF2-40B4-BE49-F238E27FC236}">
              <a16:creationId xmlns:a16="http://schemas.microsoft.com/office/drawing/2014/main" id="{00000000-0008-0000-0700-0000C4010000}"/>
            </a:ext>
          </a:extLst>
        </xdr:cNvPr>
        <xdr:cNvSpPr txBox="1"/>
      </xdr:nvSpPr>
      <xdr:spPr>
        <a:xfrm>
          <a:off x="10528300" y="15146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156,302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111920</xdr:rowOff>
    </xdr:from>
    <xdr:to>
      <xdr:col>55</xdr:col>
      <xdr:colOff>88900</xdr:colOff>
      <xdr:row>89</xdr:row>
      <xdr:rowOff>111920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10388600" y="15370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43743</xdr:rowOff>
    </xdr:from>
    <xdr:to>
      <xdr:col>55</xdr:col>
      <xdr:colOff>0</xdr:colOff>
      <xdr:row>97</xdr:row>
      <xdr:rowOff>119900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9639300" y="16674393"/>
          <a:ext cx="838200" cy="76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35174</xdr:rowOff>
    </xdr:from>
    <xdr:ext cx="534377" cy="259045"/>
    <xdr:sp macro="" textlink="">
      <xdr:nvSpPr>
        <xdr:cNvPr id="455" name="土木費平均値テキスト">
          <a:extLst>
            <a:ext uri="{FF2B5EF4-FFF2-40B4-BE49-F238E27FC236}">
              <a16:creationId xmlns:a16="http://schemas.microsoft.com/office/drawing/2014/main" id="{00000000-0008-0000-0700-0000C7010000}"/>
            </a:ext>
          </a:extLst>
        </xdr:cNvPr>
        <xdr:cNvSpPr txBox="1"/>
      </xdr:nvSpPr>
      <xdr:spPr>
        <a:xfrm>
          <a:off x="10528300" y="159800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12297</xdr:rowOff>
    </xdr:from>
    <xdr:to>
      <xdr:col>55</xdr:col>
      <xdr:colOff>50800</xdr:colOff>
      <xdr:row>94</xdr:row>
      <xdr:rowOff>113897</xdr:rowOff>
    </xdr:to>
    <xdr:sp macro="" textlink="">
      <xdr:nvSpPr>
        <xdr:cNvPr id="456" name="フローチャート: 判断 455">
          <a:extLst>
            <a:ext uri="{FF2B5EF4-FFF2-40B4-BE49-F238E27FC236}">
              <a16:creationId xmlns:a16="http://schemas.microsoft.com/office/drawing/2014/main" id="{00000000-0008-0000-0700-0000C8010000}"/>
            </a:ext>
          </a:extLst>
        </xdr:cNvPr>
        <xdr:cNvSpPr/>
      </xdr:nvSpPr>
      <xdr:spPr>
        <a:xfrm>
          <a:off x="10426700" y="16128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119900</xdr:rowOff>
    </xdr:from>
    <xdr:to>
      <xdr:col>50</xdr:col>
      <xdr:colOff>114300</xdr:colOff>
      <xdr:row>98</xdr:row>
      <xdr:rowOff>15897</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8750300" y="16750550"/>
          <a:ext cx="889000" cy="67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13788</xdr:rowOff>
    </xdr:from>
    <xdr:to>
      <xdr:col>50</xdr:col>
      <xdr:colOff>165100</xdr:colOff>
      <xdr:row>94</xdr:row>
      <xdr:rowOff>115388</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9588500" y="16130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131915</xdr:rowOff>
    </xdr:from>
    <xdr:ext cx="534377"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9372111" y="15905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15897</xdr:rowOff>
    </xdr:from>
    <xdr:to>
      <xdr:col>45</xdr:col>
      <xdr:colOff>177800</xdr:colOff>
      <xdr:row>98</xdr:row>
      <xdr:rowOff>44613</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7861300" y="16817997"/>
          <a:ext cx="889000" cy="28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46892</xdr:rowOff>
    </xdr:from>
    <xdr:to>
      <xdr:col>46</xdr:col>
      <xdr:colOff>38100</xdr:colOff>
      <xdr:row>94</xdr:row>
      <xdr:rowOff>148492</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8699500" y="16163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165019</xdr:rowOff>
    </xdr:from>
    <xdr:ext cx="534377"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8483111" y="15938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23876</xdr:rowOff>
    </xdr:from>
    <xdr:to>
      <xdr:col>41</xdr:col>
      <xdr:colOff>50800</xdr:colOff>
      <xdr:row>98</xdr:row>
      <xdr:rowOff>44613</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6972300" y="16825976"/>
          <a:ext cx="889000" cy="20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95813</xdr:rowOff>
    </xdr:from>
    <xdr:to>
      <xdr:col>41</xdr:col>
      <xdr:colOff>101600</xdr:colOff>
      <xdr:row>95</xdr:row>
      <xdr:rowOff>25963</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7810500" y="1621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42490</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7594111" y="15987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79811</xdr:rowOff>
    </xdr:from>
    <xdr:to>
      <xdr:col>36</xdr:col>
      <xdr:colOff>165100</xdr:colOff>
      <xdr:row>95</xdr:row>
      <xdr:rowOff>9961</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6921500" y="16196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26488</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6705111" y="15971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164393</xdr:rowOff>
    </xdr:from>
    <xdr:to>
      <xdr:col>55</xdr:col>
      <xdr:colOff>50800</xdr:colOff>
      <xdr:row>97</xdr:row>
      <xdr:rowOff>94543</xdr:rowOff>
    </xdr:to>
    <xdr:sp macro="" textlink="">
      <xdr:nvSpPr>
        <xdr:cNvPr id="473" name="楕円 472">
          <a:extLst>
            <a:ext uri="{FF2B5EF4-FFF2-40B4-BE49-F238E27FC236}">
              <a16:creationId xmlns:a16="http://schemas.microsoft.com/office/drawing/2014/main" id="{00000000-0008-0000-0700-0000D9010000}"/>
            </a:ext>
          </a:extLst>
        </xdr:cNvPr>
        <xdr:cNvSpPr/>
      </xdr:nvSpPr>
      <xdr:spPr>
        <a:xfrm>
          <a:off x="10426700" y="1662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79320</xdr:rowOff>
    </xdr:from>
    <xdr:ext cx="534377" cy="259045"/>
    <xdr:sp macro="" textlink="">
      <xdr:nvSpPr>
        <xdr:cNvPr id="474" name="土木費該当値テキスト">
          <a:extLst>
            <a:ext uri="{FF2B5EF4-FFF2-40B4-BE49-F238E27FC236}">
              <a16:creationId xmlns:a16="http://schemas.microsoft.com/office/drawing/2014/main" id="{00000000-0008-0000-0700-0000DA010000}"/>
            </a:ext>
          </a:extLst>
        </xdr:cNvPr>
        <xdr:cNvSpPr txBox="1"/>
      </xdr:nvSpPr>
      <xdr:spPr>
        <a:xfrm>
          <a:off x="10528300" y="16538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69100</xdr:rowOff>
    </xdr:from>
    <xdr:to>
      <xdr:col>50</xdr:col>
      <xdr:colOff>165100</xdr:colOff>
      <xdr:row>97</xdr:row>
      <xdr:rowOff>170700</xdr:rowOff>
    </xdr:to>
    <xdr:sp macro="" textlink="">
      <xdr:nvSpPr>
        <xdr:cNvPr id="475" name="楕円 474">
          <a:extLst>
            <a:ext uri="{FF2B5EF4-FFF2-40B4-BE49-F238E27FC236}">
              <a16:creationId xmlns:a16="http://schemas.microsoft.com/office/drawing/2014/main" id="{00000000-0008-0000-0700-0000DB010000}"/>
            </a:ext>
          </a:extLst>
        </xdr:cNvPr>
        <xdr:cNvSpPr/>
      </xdr:nvSpPr>
      <xdr:spPr>
        <a:xfrm>
          <a:off x="9588500" y="1669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161827</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9372111" y="16792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136547</xdr:rowOff>
    </xdr:from>
    <xdr:to>
      <xdr:col>46</xdr:col>
      <xdr:colOff>38100</xdr:colOff>
      <xdr:row>98</xdr:row>
      <xdr:rowOff>66697</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8699500" y="16767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57824</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483111" y="16859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165263</xdr:rowOff>
    </xdr:from>
    <xdr:to>
      <xdr:col>41</xdr:col>
      <xdr:colOff>101600</xdr:colOff>
      <xdr:row>98</xdr:row>
      <xdr:rowOff>95413</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7810500" y="16795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86540</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594111" y="16888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144526</xdr:rowOff>
    </xdr:from>
    <xdr:to>
      <xdr:col>36</xdr:col>
      <xdr:colOff>165100</xdr:colOff>
      <xdr:row>98</xdr:row>
      <xdr:rowOff>74676</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6921500" y="1677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65803</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05111" y="16867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2" name="直線コネクタ 491">
          <a:extLst>
            <a:ext uri="{FF2B5EF4-FFF2-40B4-BE49-F238E27FC236}">
              <a16:creationId xmlns:a16="http://schemas.microsoft.com/office/drawing/2014/main" id="{00000000-0008-0000-0700-0000E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消防費グラフ枠">
          <a:extLst>
            <a:ext uri="{FF2B5EF4-FFF2-40B4-BE49-F238E27FC236}">
              <a16:creationId xmlns:a16="http://schemas.microsoft.com/office/drawing/2014/main" id="{00000000-0008-0000-07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37356</xdr:rowOff>
    </xdr:from>
    <xdr:to>
      <xdr:col>85</xdr:col>
      <xdr:colOff>126364</xdr:colOff>
      <xdr:row>39</xdr:row>
      <xdr:rowOff>6746</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flipV="1">
          <a:off x="16317595" y="5352306"/>
          <a:ext cx="1269" cy="1340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10573</xdr:rowOff>
    </xdr:from>
    <xdr:ext cx="534377" cy="259045"/>
    <xdr:sp macro="" textlink="">
      <xdr:nvSpPr>
        <xdr:cNvPr id="506" name="消防費最小値テキスト">
          <a:extLst>
            <a:ext uri="{FF2B5EF4-FFF2-40B4-BE49-F238E27FC236}">
              <a16:creationId xmlns:a16="http://schemas.microsoft.com/office/drawing/2014/main" id="{00000000-0008-0000-0700-0000FA010000}"/>
            </a:ext>
          </a:extLst>
        </xdr:cNvPr>
        <xdr:cNvSpPr txBox="1"/>
      </xdr:nvSpPr>
      <xdr:spPr>
        <a:xfrm>
          <a:off x="16370300" y="6697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6746</xdr:rowOff>
    </xdr:from>
    <xdr:to>
      <xdr:col>86</xdr:col>
      <xdr:colOff>25400</xdr:colOff>
      <xdr:row>39</xdr:row>
      <xdr:rowOff>6746</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6230600" y="6693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155483</xdr:rowOff>
    </xdr:from>
    <xdr:ext cx="534377" cy="259045"/>
    <xdr:sp macro="" textlink="">
      <xdr:nvSpPr>
        <xdr:cNvPr id="508" name="消防費最大値テキスト">
          <a:extLst>
            <a:ext uri="{FF2B5EF4-FFF2-40B4-BE49-F238E27FC236}">
              <a16:creationId xmlns:a16="http://schemas.microsoft.com/office/drawing/2014/main" id="{00000000-0008-0000-0700-0000FC010000}"/>
            </a:ext>
          </a:extLst>
        </xdr:cNvPr>
        <xdr:cNvSpPr txBox="1"/>
      </xdr:nvSpPr>
      <xdr:spPr>
        <a:xfrm>
          <a:off x="16370300" y="5127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76,977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37356</xdr:rowOff>
    </xdr:from>
    <xdr:to>
      <xdr:col>86</xdr:col>
      <xdr:colOff>25400</xdr:colOff>
      <xdr:row>31</xdr:row>
      <xdr:rowOff>37356</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6230600" y="5352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103856</xdr:rowOff>
    </xdr:from>
    <xdr:to>
      <xdr:col>85</xdr:col>
      <xdr:colOff>127000</xdr:colOff>
      <xdr:row>38</xdr:row>
      <xdr:rowOff>74229</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5481300" y="5933156"/>
          <a:ext cx="838200" cy="656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124304</xdr:rowOff>
    </xdr:from>
    <xdr:ext cx="534377" cy="259045"/>
    <xdr:sp macro="" textlink="">
      <xdr:nvSpPr>
        <xdr:cNvPr id="511" name="消防費平均値テキスト">
          <a:extLst>
            <a:ext uri="{FF2B5EF4-FFF2-40B4-BE49-F238E27FC236}">
              <a16:creationId xmlns:a16="http://schemas.microsoft.com/office/drawing/2014/main" id="{00000000-0008-0000-0700-0000FF010000}"/>
            </a:ext>
          </a:extLst>
        </xdr:cNvPr>
        <xdr:cNvSpPr txBox="1"/>
      </xdr:nvSpPr>
      <xdr:spPr>
        <a:xfrm>
          <a:off x="16370300" y="6125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101427</xdr:rowOff>
    </xdr:from>
    <xdr:to>
      <xdr:col>85</xdr:col>
      <xdr:colOff>177800</xdr:colOff>
      <xdr:row>37</xdr:row>
      <xdr:rowOff>31577</xdr:rowOff>
    </xdr:to>
    <xdr:sp macro="" textlink="">
      <xdr:nvSpPr>
        <xdr:cNvPr id="512" name="フローチャート: 判断 511">
          <a:extLst>
            <a:ext uri="{FF2B5EF4-FFF2-40B4-BE49-F238E27FC236}">
              <a16:creationId xmlns:a16="http://schemas.microsoft.com/office/drawing/2014/main" id="{00000000-0008-0000-0700-000000020000}"/>
            </a:ext>
          </a:extLst>
        </xdr:cNvPr>
        <xdr:cNvSpPr/>
      </xdr:nvSpPr>
      <xdr:spPr>
        <a:xfrm>
          <a:off x="16268700" y="627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103856</xdr:rowOff>
    </xdr:from>
    <xdr:to>
      <xdr:col>81</xdr:col>
      <xdr:colOff>50800</xdr:colOff>
      <xdr:row>38</xdr:row>
      <xdr:rowOff>57038</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4592300" y="5933156"/>
          <a:ext cx="889000" cy="638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162052</xdr:rowOff>
    </xdr:from>
    <xdr:to>
      <xdr:col>81</xdr:col>
      <xdr:colOff>101600</xdr:colOff>
      <xdr:row>36</xdr:row>
      <xdr:rowOff>92202</xdr:rowOff>
    </xdr:to>
    <xdr:sp macro="" textlink="">
      <xdr:nvSpPr>
        <xdr:cNvPr id="514" name="フローチャート: 判断 513">
          <a:extLst>
            <a:ext uri="{FF2B5EF4-FFF2-40B4-BE49-F238E27FC236}">
              <a16:creationId xmlns:a16="http://schemas.microsoft.com/office/drawing/2014/main" id="{00000000-0008-0000-0700-000002020000}"/>
            </a:ext>
          </a:extLst>
        </xdr:cNvPr>
        <xdr:cNvSpPr/>
      </xdr:nvSpPr>
      <xdr:spPr>
        <a:xfrm>
          <a:off x="15430500" y="6162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83329</xdr:rowOff>
    </xdr:from>
    <xdr:ext cx="534377"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5214111" y="6255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57038</xdr:rowOff>
    </xdr:from>
    <xdr:to>
      <xdr:col>76</xdr:col>
      <xdr:colOff>114300</xdr:colOff>
      <xdr:row>38</xdr:row>
      <xdr:rowOff>129139</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3703300" y="6572138"/>
          <a:ext cx="889000" cy="72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27155</xdr:rowOff>
    </xdr:from>
    <xdr:to>
      <xdr:col>76</xdr:col>
      <xdr:colOff>165100</xdr:colOff>
      <xdr:row>36</xdr:row>
      <xdr:rowOff>128755</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4541500" y="6199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145282</xdr:rowOff>
    </xdr:from>
    <xdr:ext cx="534377"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4325111" y="5974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129139</xdr:rowOff>
    </xdr:from>
    <xdr:to>
      <xdr:col>71</xdr:col>
      <xdr:colOff>177800</xdr:colOff>
      <xdr:row>38</xdr:row>
      <xdr:rowOff>141803</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2814300" y="6644239"/>
          <a:ext cx="889000" cy="12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170304</xdr:rowOff>
    </xdr:from>
    <xdr:to>
      <xdr:col>72</xdr:col>
      <xdr:colOff>38100</xdr:colOff>
      <xdr:row>36</xdr:row>
      <xdr:rowOff>100454</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3652500" y="6171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116981</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3436111" y="5946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76213</xdr:rowOff>
    </xdr:from>
    <xdr:to>
      <xdr:col>67</xdr:col>
      <xdr:colOff>101600</xdr:colOff>
      <xdr:row>37</xdr:row>
      <xdr:rowOff>6363</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2763500" y="6248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22890</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2547111" y="6023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23429</xdr:rowOff>
    </xdr:from>
    <xdr:to>
      <xdr:col>85</xdr:col>
      <xdr:colOff>177800</xdr:colOff>
      <xdr:row>38</xdr:row>
      <xdr:rowOff>125029</xdr:rowOff>
    </xdr:to>
    <xdr:sp macro="" textlink="">
      <xdr:nvSpPr>
        <xdr:cNvPr id="529" name="楕円 528">
          <a:extLst>
            <a:ext uri="{FF2B5EF4-FFF2-40B4-BE49-F238E27FC236}">
              <a16:creationId xmlns:a16="http://schemas.microsoft.com/office/drawing/2014/main" id="{00000000-0008-0000-0700-000011020000}"/>
            </a:ext>
          </a:extLst>
        </xdr:cNvPr>
        <xdr:cNvSpPr/>
      </xdr:nvSpPr>
      <xdr:spPr>
        <a:xfrm>
          <a:off x="16268700" y="653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109806</xdr:rowOff>
    </xdr:from>
    <xdr:ext cx="534377" cy="259045"/>
    <xdr:sp macro="" textlink="">
      <xdr:nvSpPr>
        <xdr:cNvPr id="530" name="消防費該当値テキスト">
          <a:extLst>
            <a:ext uri="{FF2B5EF4-FFF2-40B4-BE49-F238E27FC236}">
              <a16:creationId xmlns:a16="http://schemas.microsoft.com/office/drawing/2014/main" id="{00000000-0008-0000-0700-000012020000}"/>
            </a:ext>
          </a:extLst>
        </xdr:cNvPr>
        <xdr:cNvSpPr txBox="1"/>
      </xdr:nvSpPr>
      <xdr:spPr>
        <a:xfrm>
          <a:off x="16370300" y="6453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53056</xdr:rowOff>
    </xdr:from>
    <xdr:to>
      <xdr:col>81</xdr:col>
      <xdr:colOff>101600</xdr:colOff>
      <xdr:row>34</xdr:row>
      <xdr:rowOff>154656</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5430500" y="5882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171183</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14111" y="5657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6238</xdr:rowOff>
    </xdr:from>
    <xdr:to>
      <xdr:col>76</xdr:col>
      <xdr:colOff>165100</xdr:colOff>
      <xdr:row>38</xdr:row>
      <xdr:rowOff>107838</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4541500" y="6521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98965</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325111" y="6614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78339</xdr:rowOff>
    </xdr:from>
    <xdr:to>
      <xdr:col>72</xdr:col>
      <xdr:colOff>38100</xdr:colOff>
      <xdr:row>39</xdr:row>
      <xdr:rowOff>8489</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3652500" y="6593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171066</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436111" y="6686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91003</xdr:rowOff>
    </xdr:from>
    <xdr:to>
      <xdr:col>67</xdr:col>
      <xdr:colOff>101600</xdr:colOff>
      <xdr:row>39</xdr:row>
      <xdr:rowOff>21153</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2763500" y="6606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12280</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547111" y="6698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7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9" name="直線コネクタ 548">
          <a:extLst>
            <a:ext uri="{FF2B5EF4-FFF2-40B4-BE49-F238E27FC236}">
              <a16:creationId xmlns:a16="http://schemas.microsoft.com/office/drawing/2014/main" id="{00000000-0008-0000-0700-000025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教育費グラフ枠">
          <a:extLst>
            <a:ext uri="{FF2B5EF4-FFF2-40B4-BE49-F238E27FC236}">
              <a16:creationId xmlns:a16="http://schemas.microsoft.com/office/drawing/2014/main" id="{00000000-0008-0000-07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99009</xdr:rowOff>
    </xdr:from>
    <xdr:to>
      <xdr:col>85</xdr:col>
      <xdr:colOff>126364</xdr:colOff>
      <xdr:row>57</xdr:row>
      <xdr:rowOff>125646</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flipV="1">
          <a:off x="16317595" y="8842959"/>
          <a:ext cx="1269" cy="1055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129473</xdr:rowOff>
    </xdr:from>
    <xdr:ext cx="534377" cy="259045"/>
    <xdr:sp macro="" textlink="">
      <xdr:nvSpPr>
        <xdr:cNvPr id="561" name="教育費最小値テキスト">
          <a:extLst>
            <a:ext uri="{FF2B5EF4-FFF2-40B4-BE49-F238E27FC236}">
              <a16:creationId xmlns:a16="http://schemas.microsoft.com/office/drawing/2014/main" id="{00000000-0008-0000-0700-000031020000}"/>
            </a:ext>
          </a:extLst>
        </xdr:cNvPr>
        <xdr:cNvSpPr txBox="1"/>
      </xdr:nvSpPr>
      <xdr:spPr>
        <a:xfrm>
          <a:off x="16370300" y="9902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125646</xdr:rowOff>
    </xdr:from>
    <xdr:to>
      <xdr:col>86</xdr:col>
      <xdr:colOff>25400</xdr:colOff>
      <xdr:row>57</xdr:row>
      <xdr:rowOff>125646</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6230600" y="9898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45686</xdr:rowOff>
    </xdr:from>
    <xdr:ext cx="599010" cy="259045"/>
    <xdr:sp macro="" textlink="">
      <xdr:nvSpPr>
        <xdr:cNvPr id="563" name="教育費最大値テキスト">
          <a:extLst>
            <a:ext uri="{FF2B5EF4-FFF2-40B4-BE49-F238E27FC236}">
              <a16:creationId xmlns:a16="http://schemas.microsoft.com/office/drawing/2014/main" id="{00000000-0008-0000-0700-000033020000}"/>
            </a:ext>
          </a:extLst>
        </xdr:cNvPr>
        <xdr:cNvSpPr txBox="1"/>
      </xdr:nvSpPr>
      <xdr:spPr>
        <a:xfrm>
          <a:off x="16370300" y="8618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271,400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99009</xdr:rowOff>
    </xdr:from>
    <xdr:to>
      <xdr:col>86</xdr:col>
      <xdr:colOff>25400</xdr:colOff>
      <xdr:row>51</xdr:row>
      <xdr:rowOff>99009</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6230600" y="8842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14774</xdr:rowOff>
    </xdr:from>
    <xdr:to>
      <xdr:col>85</xdr:col>
      <xdr:colOff>127000</xdr:colOff>
      <xdr:row>57</xdr:row>
      <xdr:rowOff>59562</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5481300" y="9787424"/>
          <a:ext cx="838200" cy="44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98975</xdr:rowOff>
    </xdr:from>
    <xdr:ext cx="534377" cy="259045"/>
    <xdr:sp macro="" textlink="">
      <xdr:nvSpPr>
        <xdr:cNvPr id="566" name="教育費平均値テキスト">
          <a:extLst>
            <a:ext uri="{FF2B5EF4-FFF2-40B4-BE49-F238E27FC236}">
              <a16:creationId xmlns:a16="http://schemas.microsoft.com/office/drawing/2014/main" id="{00000000-0008-0000-0700-000036020000}"/>
            </a:ext>
          </a:extLst>
        </xdr:cNvPr>
        <xdr:cNvSpPr txBox="1"/>
      </xdr:nvSpPr>
      <xdr:spPr>
        <a:xfrm>
          <a:off x="16370300" y="95287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76098</xdr:rowOff>
    </xdr:from>
    <xdr:to>
      <xdr:col>85</xdr:col>
      <xdr:colOff>177800</xdr:colOff>
      <xdr:row>57</xdr:row>
      <xdr:rowOff>6248</xdr:rowOff>
    </xdr:to>
    <xdr:sp macro="" textlink="">
      <xdr:nvSpPr>
        <xdr:cNvPr id="567" name="フローチャート: 判断 566">
          <a:extLst>
            <a:ext uri="{FF2B5EF4-FFF2-40B4-BE49-F238E27FC236}">
              <a16:creationId xmlns:a16="http://schemas.microsoft.com/office/drawing/2014/main" id="{00000000-0008-0000-0700-000037020000}"/>
            </a:ext>
          </a:extLst>
        </xdr:cNvPr>
        <xdr:cNvSpPr/>
      </xdr:nvSpPr>
      <xdr:spPr>
        <a:xfrm>
          <a:off x="16268700" y="9677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29131</xdr:rowOff>
    </xdr:from>
    <xdr:to>
      <xdr:col>81</xdr:col>
      <xdr:colOff>50800</xdr:colOff>
      <xdr:row>57</xdr:row>
      <xdr:rowOff>14774</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4592300" y="9287431"/>
          <a:ext cx="889000" cy="499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71751</xdr:rowOff>
    </xdr:from>
    <xdr:to>
      <xdr:col>81</xdr:col>
      <xdr:colOff>101600</xdr:colOff>
      <xdr:row>57</xdr:row>
      <xdr:rowOff>1901</xdr:rowOff>
    </xdr:to>
    <xdr:sp macro="" textlink="">
      <xdr:nvSpPr>
        <xdr:cNvPr id="569" name="フローチャート: 判断 568">
          <a:extLst>
            <a:ext uri="{FF2B5EF4-FFF2-40B4-BE49-F238E27FC236}">
              <a16:creationId xmlns:a16="http://schemas.microsoft.com/office/drawing/2014/main" id="{00000000-0008-0000-0700-000039020000}"/>
            </a:ext>
          </a:extLst>
        </xdr:cNvPr>
        <xdr:cNvSpPr/>
      </xdr:nvSpPr>
      <xdr:spPr>
        <a:xfrm>
          <a:off x="15430500" y="96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18428</xdr:rowOff>
    </xdr:from>
    <xdr:ext cx="534377"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5214111" y="9448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29131</xdr:rowOff>
    </xdr:from>
    <xdr:to>
      <xdr:col>76</xdr:col>
      <xdr:colOff>114300</xdr:colOff>
      <xdr:row>56</xdr:row>
      <xdr:rowOff>55630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3703300" y="9287431"/>
          <a:ext cx="889000" cy="369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98963</xdr:rowOff>
    </xdr:from>
    <xdr:to>
      <xdr:col>76</xdr:col>
      <xdr:colOff>165100</xdr:colOff>
      <xdr:row>57</xdr:row>
      <xdr:rowOff>29113</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4541500" y="9700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20240</xdr:rowOff>
    </xdr:from>
    <xdr:ext cx="534377"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4325111" y="9792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55630</xdr:rowOff>
    </xdr:from>
    <xdr:to>
      <xdr:col>71</xdr:col>
      <xdr:colOff>177800</xdr:colOff>
      <xdr:row>57</xdr:row>
      <xdr:rowOff>151788</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2814300" y="9656830"/>
          <a:ext cx="889000" cy="267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89028</xdr:rowOff>
    </xdr:from>
    <xdr:to>
      <xdr:col>72</xdr:col>
      <xdr:colOff>38100</xdr:colOff>
      <xdr:row>57</xdr:row>
      <xdr:rowOff>19178</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3652500" y="969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10305</xdr:rowOff>
    </xdr:from>
    <xdr:ext cx="534377"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3436111" y="9782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144176</xdr:rowOff>
    </xdr:from>
    <xdr:to>
      <xdr:col>67</xdr:col>
      <xdr:colOff>101600</xdr:colOff>
      <xdr:row>57</xdr:row>
      <xdr:rowOff>74326</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2763500" y="9745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90853</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2547111" y="9520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8762</xdr:rowOff>
    </xdr:from>
    <xdr:to>
      <xdr:col>85</xdr:col>
      <xdr:colOff>177800</xdr:colOff>
      <xdr:row>57</xdr:row>
      <xdr:rowOff>110362</xdr:rowOff>
    </xdr:to>
    <xdr:sp macro="" textlink="">
      <xdr:nvSpPr>
        <xdr:cNvPr id="584" name="楕円 583">
          <a:extLst>
            <a:ext uri="{FF2B5EF4-FFF2-40B4-BE49-F238E27FC236}">
              <a16:creationId xmlns:a16="http://schemas.microsoft.com/office/drawing/2014/main" id="{00000000-0008-0000-0700-000048020000}"/>
            </a:ext>
          </a:extLst>
        </xdr:cNvPr>
        <xdr:cNvSpPr/>
      </xdr:nvSpPr>
      <xdr:spPr>
        <a:xfrm>
          <a:off x="16268700" y="9781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95139</xdr:rowOff>
    </xdr:from>
    <xdr:ext cx="534377" cy="259045"/>
    <xdr:sp macro="" textlink="">
      <xdr:nvSpPr>
        <xdr:cNvPr id="585" name="教育費該当値テキスト">
          <a:extLst>
            <a:ext uri="{FF2B5EF4-FFF2-40B4-BE49-F238E27FC236}">
              <a16:creationId xmlns:a16="http://schemas.microsoft.com/office/drawing/2014/main" id="{00000000-0008-0000-0700-000049020000}"/>
            </a:ext>
          </a:extLst>
        </xdr:cNvPr>
        <xdr:cNvSpPr txBox="1"/>
      </xdr:nvSpPr>
      <xdr:spPr>
        <a:xfrm>
          <a:off x="16370300" y="9696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135424</xdr:rowOff>
    </xdr:from>
    <xdr:to>
      <xdr:col>81</xdr:col>
      <xdr:colOff>101600</xdr:colOff>
      <xdr:row>57</xdr:row>
      <xdr:rowOff>65574</xdr:rowOff>
    </xdr:to>
    <xdr:sp macro="" textlink="">
      <xdr:nvSpPr>
        <xdr:cNvPr id="586" name="楕円 585">
          <a:extLst>
            <a:ext uri="{FF2B5EF4-FFF2-40B4-BE49-F238E27FC236}">
              <a16:creationId xmlns:a16="http://schemas.microsoft.com/office/drawing/2014/main" id="{00000000-0008-0000-0700-00004A020000}"/>
            </a:ext>
          </a:extLst>
        </xdr:cNvPr>
        <xdr:cNvSpPr/>
      </xdr:nvSpPr>
      <xdr:spPr>
        <a:xfrm>
          <a:off x="15430500" y="9736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56701</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14111" y="9829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149781</xdr:rowOff>
    </xdr:from>
    <xdr:to>
      <xdr:col>76</xdr:col>
      <xdr:colOff>165100</xdr:colOff>
      <xdr:row>54</xdr:row>
      <xdr:rowOff>79931</xdr:rowOff>
    </xdr:to>
    <xdr:sp macro="" textlink="">
      <xdr:nvSpPr>
        <xdr:cNvPr id="588" name="楕円 587">
          <a:extLst>
            <a:ext uri="{FF2B5EF4-FFF2-40B4-BE49-F238E27FC236}">
              <a16:creationId xmlns:a16="http://schemas.microsoft.com/office/drawing/2014/main" id="{00000000-0008-0000-0700-00004C020000}"/>
            </a:ext>
          </a:extLst>
        </xdr:cNvPr>
        <xdr:cNvSpPr/>
      </xdr:nvSpPr>
      <xdr:spPr>
        <a:xfrm>
          <a:off x="14541500" y="9236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52</xdr:row>
      <xdr:rowOff>96458</xdr:rowOff>
    </xdr:from>
    <xdr:ext cx="59901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292795" y="9011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4830</xdr:rowOff>
    </xdr:from>
    <xdr:to>
      <xdr:col>72</xdr:col>
      <xdr:colOff>38100</xdr:colOff>
      <xdr:row>56</xdr:row>
      <xdr:rowOff>106430</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3652500" y="9606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122957</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436111" y="9381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100988</xdr:rowOff>
    </xdr:from>
    <xdr:to>
      <xdr:col>67</xdr:col>
      <xdr:colOff>101600</xdr:colOff>
      <xdr:row>58</xdr:row>
      <xdr:rowOff>31138</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2763500" y="9873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22265</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547111" y="9966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7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7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7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7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4" name="直線コネクタ 603">
          <a:extLst>
            <a:ext uri="{FF2B5EF4-FFF2-40B4-BE49-F238E27FC236}">
              <a16:creationId xmlns:a16="http://schemas.microsoft.com/office/drawing/2014/main" id="{00000000-0008-0000-0700-00005C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6" name="直線コネクタ 605">
          <a:extLst>
            <a:ext uri="{FF2B5EF4-FFF2-40B4-BE49-F238E27FC236}">
              <a16:creationId xmlns:a16="http://schemas.microsoft.com/office/drawing/2014/main" id="{00000000-0008-0000-0700-00005E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災害復旧費グラフ枠">
          <a:extLst>
            <a:ext uri="{FF2B5EF4-FFF2-40B4-BE49-F238E27FC236}">
              <a16:creationId xmlns:a16="http://schemas.microsoft.com/office/drawing/2014/main" id="{00000000-0008-0000-07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87618</xdr:rowOff>
    </xdr:from>
    <xdr:to>
      <xdr:col>85</xdr:col>
      <xdr:colOff>126364</xdr:colOff>
      <xdr:row>78</xdr:row>
      <xdr:rowOff>139700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flipV="1">
          <a:off x="16317595" y="12260568"/>
          <a:ext cx="1269" cy="1252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164394</xdr:rowOff>
    </xdr:from>
    <xdr:ext cx="249299" cy="259045"/>
    <xdr:sp macro="" textlink="">
      <xdr:nvSpPr>
        <xdr:cNvPr id="616" name="災害復旧費最小値テキスト">
          <a:extLst>
            <a:ext uri="{FF2B5EF4-FFF2-40B4-BE49-F238E27FC236}">
              <a16:creationId xmlns:a16="http://schemas.microsoft.com/office/drawing/2014/main" id="{00000000-0008-0000-0700-000068020000}"/>
            </a:ext>
          </a:extLst>
        </xdr:cNvPr>
        <xdr:cNvSpPr txBox="1"/>
      </xdr:nvSpPr>
      <xdr:spPr>
        <a:xfrm>
          <a:off x="16370300" y="135374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34295</xdr:rowOff>
    </xdr:from>
    <xdr:ext cx="599010" cy="259045"/>
    <xdr:sp macro="" textlink="">
      <xdr:nvSpPr>
        <xdr:cNvPr id="618" name="災害復旧費最大値テキスト">
          <a:extLst>
            <a:ext uri="{FF2B5EF4-FFF2-40B4-BE49-F238E27FC236}">
              <a16:creationId xmlns:a16="http://schemas.microsoft.com/office/drawing/2014/main" id="{00000000-0008-0000-0700-00006A020000}"/>
            </a:ext>
          </a:extLst>
        </xdr:cNvPr>
        <xdr:cNvSpPr txBox="1"/>
      </xdr:nvSpPr>
      <xdr:spPr>
        <a:xfrm>
          <a:off x="16370300" y="12035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547,783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87618</xdr:rowOff>
    </xdr:from>
    <xdr:to>
      <xdr:col>86</xdr:col>
      <xdr:colOff>25400</xdr:colOff>
      <xdr:row>71</xdr:row>
      <xdr:rowOff>87618</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6230600" y="12260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81844</xdr:rowOff>
    </xdr:from>
    <xdr:ext cx="534377" cy="259045"/>
    <xdr:sp macro="" textlink="">
      <xdr:nvSpPr>
        <xdr:cNvPr id="621" name="災害復旧費平均値テキスト">
          <a:extLst>
            <a:ext uri="{FF2B5EF4-FFF2-40B4-BE49-F238E27FC236}">
              <a16:creationId xmlns:a16="http://schemas.microsoft.com/office/drawing/2014/main" id="{00000000-0008-0000-0700-00006D020000}"/>
            </a:ext>
          </a:extLst>
        </xdr:cNvPr>
        <xdr:cNvSpPr txBox="1"/>
      </xdr:nvSpPr>
      <xdr:spPr>
        <a:xfrm>
          <a:off x="16370300" y="132834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58967</xdr:rowOff>
    </xdr:from>
    <xdr:to>
      <xdr:col>85</xdr:col>
      <xdr:colOff>177800</xdr:colOff>
      <xdr:row>78</xdr:row>
      <xdr:rowOff>160567</xdr:rowOff>
    </xdr:to>
    <xdr:sp macro="" textlink="">
      <xdr:nvSpPr>
        <xdr:cNvPr id="622" name="フローチャート: 判断 621">
          <a:extLst>
            <a:ext uri="{FF2B5EF4-FFF2-40B4-BE49-F238E27FC236}">
              <a16:creationId xmlns:a16="http://schemas.microsoft.com/office/drawing/2014/main" id="{00000000-0008-0000-0700-00006E020000}"/>
            </a:ext>
          </a:extLst>
        </xdr:cNvPr>
        <xdr:cNvSpPr/>
      </xdr:nvSpPr>
      <xdr:spPr>
        <a:xfrm>
          <a:off x="16268700" y="13432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57131</xdr:rowOff>
    </xdr:from>
    <xdr:to>
      <xdr:col>81</xdr:col>
      <xdr:colOff>101600</xdr:colOff>
      <xdr:row>78</xdr:row>
      <xdr:rowOff>158731</xdr:rowOff>
    </xdr:to>
    <xdr:sp macro="" textlink="">
      <xdr:nvSpPr>
        <xdr:cNvPr id="624" name="フローチャート: 判断 623">
          <a:extLst>
            <a:ext uri="{FF2B5EF4-FFF2-40B4-BE49-F238E27FC236}">
              <a16:creationId xmlns:a16="http://schemas.microsoft.com/office/drawing/2014/main" id="{00000000-0008-0000-0700-000070020000}"/>
            </a:ext>
          </a:extLst>
        </xdr:cNvPr>
        <xdr:cNvSpPr/>
      </xdr:nvSpPr>
      <xdr:spPr>
        <a:xfrm>
          <a:off x="15430500" y="13430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3808</xdr:rowOff>
    </xdr:from>
    <xdr:ext cx="534377"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5214111" y="13205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51457</xdr:rowOff>
    </xdr:from>
    <xdr:to>
      <xdr:col>76</xdr:col>
      <xdr:colOff>165100</xdr:colOff>
      <xdr:row>78</xdr:row>
      <xdr:rowOff>153057</xdr:rowOff>
    </xdr:to>
    <xdr:sp macro="" textlink="">
      <xdr:nvSpPr>
        <xdr:cNvPr id="627" name="フローチャート: 判断 626">
          <a:extLst>
            <a:ext uri="{FF2B5EF4-FFF2-40B4-BE49-F238E27FC236}">
              <a16:creationId xmlns:a16="http://schemas.microsoft.com/office/drawing/2014/main" id="{00000000-0008-0000-0700-000073020000}"/>
            </a:ext>
          </a:extLst>
        </xdr:cNvPr>
        <xdr:cNvSpPr/>
      </xdr:nvSpPr>
      <xdr:spPr>
        <a:xfrm>
          <a:off x="14541500" y="1342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169584</xdr:rowOff>
    </xdr:from>
    <xdr:ext cx="534377"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4325111" y="13199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65861</xdr:rowOff>
    </xdr:from>
    <xdr:to>
      <xdr:col>72</xdr:col>
      <xdr:colOff>38100</xdr:colOff>
      <xdr:row>78</xdr:row>
      <xdr:rowOff>167461</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3652500" y="13438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12538</xdr:rowOff>
    </xdr:from>
    <xdr:ext cx="534377"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3436111" y="13214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53687</xdr:rowOff>
    </xdr:from>
    <xdr:to>
      <xdr:col>67</xdr:col>
      <xdr:colOff>101600</xdr:colOff>
      <xdr:row>78</xdr:row>
      <xdr:rowOff>155287</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2763500" y="13426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364</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2547111" y="13202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39" name="楕円 638">
          <a:extLst>
            <a:ext uri="{FF2B5EF4-FFF2-40B4-BE49-F238E27FC236}">
              <a16:creationId xmlns:a16="http://schemas.microsoft.com/office/drawing/2014/main" id="{00000000-0008-0000-0700-00007F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37394</xdr:rowOff>
    </xdr:from>
    <xdr:ext cx="249299" cy="259045"/>
    <xdr:sp macro="" textlink="">
      <xdr:nvSpPr>
        <xdr:cNvPr id="640" name="災害復旧費該当値テキスト">
          <a:extLst>
            <a:ext uri="{FF2B5EF4-FFF2-40B4-BE49-F238E27FC236}">
              <a16:creationId xmlns:a16="http://schemas.microsoft.com/office/drawing/2014/main" id="{00000000-0008-0000-0700-000080020000}"/>
            </a:ext>
          </a:extLst>
        </xdr:cNvPr>
        <xdr:cNvSpPr txBox="1"/>
      </xdr:nvSpPr>
      <xdr:spPr>
        <a:xfrm>
          <a:off x="16370300" y="134104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41" name="楕円 640">
          <a:extLst>
            <a:ext uri="{FF2B5EF4-FFF2-40B4-BE49-F238E27FC236}">
              <a16:creationId xmlns:a16="http://schemas.microsoft.com/office/drawing/2014/main" id="{00000000-0008-0000-0700-000081020000}"/>
            </a:ext>
          </a:extLst>
        </xdr:cNvPr>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43" name="楕円 642">
          <a:extLst>
            <a:ext uri="{FF2B5EF4-FFF2-40B4-BE49-F238E27FC236}">
              <a16:creationId xmlns:a16="http://schemas.microsoft.com/office/drawing/2014/main" id="{00000000-0008-0000-0700-000083020000}"/>
            </a:ext>
          </a:extLst>
        </xdr:cNvPr>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7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7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id="{00000000-0008-0000-07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7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7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00000000-0008-0000-07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60" name="直線コネクタ 659">
          <a:extLst>
            <a:ext uri="{FF2B5EF4-FFF2-40B4-BE49-F238E27FC236}">
              <a16:creationId xmlns:a16="http://schemas.microsoft.com/office/drawing/2014/main" id="{00000000-0008-0000-0700-000094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2" name="直線コネクタ 661">
          <a:extLst>
            <a:ext uri="{FF2B5EF4-FFF2-40B4-BE49-F238E27FC236}">
              <a16:creationId xmlns:a16="http://schemas.microsoft.com/office/drawing/2014/main" id="{00000000-0008-0000-0700-000096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公債費グラフ枠">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139370</xdr:rowOff>
    </xdr:from>
    <xdr:to>
      <xdr:col>85</xdr:col>
      <xdr:colOff>126364</xdr:colOff>
      <xdr:row>99</xdr:row>
      <xdr:rowOff>91148</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flipV="1">
          <a:off x="16317595" y="15398420"/>
          <a:ext cx="1269" cy="1666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94975</xdr:rowOff>
    </xdr:from>
    <xdr:ext cx="534377" cy="259045"/>
    <xdr:sp macro="" textlink="">
      <xdr:nvSpPr>
        <xdr:cNvPr id="674" name="公債費最小値テキスト">
          <a:extLst>
            <a:ext uri="{FF2B5EF4-FFF2-40B4-BE49-F238E27FC236}">
              <a16:creationId xmlns:a16="http://schemas.microsoft.com/office/drawing/2014/main" id="{00000000-0008-0000-0700-0000A2020000}"/>
            </a:ext>
          </a:extLst>
        </xdr:cNvPr>
        <xdr:cNvSpPr txBox="1"/>
      </xdr:nvSpPr>
      <xdr:spPr>
        <a:xfrm>
          <a:off x="16370300" y="17068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91148</xdr:rowOff>
    </xdr:from>
    <xdr:to>
      <xdr:col>86</xdr:col>
      <xdr:colOff>25400</xdr:colOff>
      <xdr:row>99</xdr:row>
      <xdr:rowOff>91148</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6230600" y="17064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86047</xdr:rowOff>
    </xdr:from>
    <xdr:ext cx="599010" cy="259045"/>
    <xdr:sp macro="" textlink="">
      <xdr:nvSpPr>
        <xdr:cNvPr id="676" name="公債費最大値テキスト">
          <a:extLst>
            <a:ext uri="{FF2B5EF4-FFF2-40B4-BE49-F238E27FC236}">
              <a16:creationId xmlns:a16="http://schemas.microsoft.com/office/drawing/2014/main" id="{00000000-0008-0000-0700-0000A4020000}"/>
            </a:ext>
          </a:extLst>
        </xdr:cNvPr>
        <xdr:cNvSpPr txBox="1"/>
      </xdr:nvSpPr>
      <xdr:spPr>
        <a:xfrm>
          <a:off x="16370300" y="15173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157,526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139370</xdr:rowOff>
    </xdr:from>
    <xdr:to>
      <xdr:col>86</xdr:col>
      <xdr:colOff>25400</xdr:colOff>
      <xdr:row>89</xdr:row>
      <xdr:rowOff>139370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6230600" y="15398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32004</xdr:rowOff>
    </xdr:from>
    <xdr:to>
      <xdr:col>85</xdr:col>
      <xdr:colOff>127000</xdr:colOff>
      <xdr:row>98</xdr:row>
      <xdr:rowOff>128676</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flipV="1">
          <a:off x="15481300" y="16834104"/>
          <a:ext cx="838200" cy="9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27754</xdr:rowOff>
    </xdr:from>
    <xdr:ext cx="534377" cy="259045"/>
    <xdr:sp macro="" textlink="">
      <xdr:nvSpPr>
        <xdr:cNvPr id="679" name="公債費平均値テキスト">
          <a:extLst>
            <a:ext uri="{FF2B5EF4-FFF2-40B4-BE49-F238E27FC236}">
              <a16:creationId xmlns:a16="http://schemas.microsoft.com/office/drawing/2014/main" id="{00000000-0008-0000-0700-0000A7020000}"/>
            </a:ext>
          </a:extLst>
        </xdr:cNvPr>
        <xdr:cNvSpPr txBox="1"/>
      </xdr:nvSpPr>
      <xdr:spPr>
        <a:xfrm>
          <a:off x="16370300" y="16144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4877</xdr:rowOff>
    </xdr:from>
    <xdr:to>
      <xdr:col>85</xdr:col>
      <xdr:colOff>177800</xdr:colOff>
      <xdr:row>95</xdr:row>
      <xdr:rowOff>106477</xdr:rowOff>
    </xdr:to>
    <xdr:sp macro="" textlink="">
      <xdr:nvSpPr>
        <xdr:cNvPr id="680" name="フローチャート: 判断 679">
          <a:extLst>
            <a:ext uri="{FF2B5EF4-FFF2-40B4-BE49-F238E27FC236}">
              <a16:creationId xmlns:a16="http://schemas.microsoft.com/office/drawing/2014/main" id="{00000000-0008-0000-0700-0000A8020000}"/>
            </a:ext>
          </a:extLst>
        </xdr:cNvPr>
        <xdr:cNvSpPr/>
      </xdr:nvSpPr>
      <xdr:spPr>
        <a:xfrm>
          <a:off x="16268700" y="16292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128676</xdr:rowOff>
    </xdr:from>
    <xdr:to>
      <xdr:col>81</xdr:col>
      <xdr:colOff>50800</xdr:colOff>
      <xdr:row>99</xdr:row>
      <xdr:rowOff>1206</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flipV="1">
          <a:off x="14592300" y="16930776"/>
          <a:ext cx="889000" cy="43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37388</xdr:rowOff>
    </xdr:from>
    <xdr:to>
      <xdr:col>81</xdr:col>
      <xdr:colOff>101600</xdr:colOff>
      <xdr:row>95</xdr:row>
      <xdr:rowOff>138988</xdr:rowOff>
    </xdr:to>
    <xdr:sp macro="" textlink="">
      <xdr:nvSpPr>
        <xdr:cNvPr id="682" name="フローチャート: 判断 681">
          <a:extLst>
            <a:ext uri="{FF2B5EF4-FFF2-40B4-BE49-F238E27FC236}">
              <a16:creationId xmlns:a16="http://schemas.microsoft.com/office/drawing/2014/main" id="{00000000-0008-0000-0700-0000AA020000}"/>
            </a:ext>
          </a:extLst>
        </xdr:cNvPr>
        <xdr:cNvSpPr/>
      </xdr:nvSpPr>
      <xdr:spPr>
        <a:xfrm>
          <a:off x="15430500" y="16325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155515</xdr:rowOff>
    </xdr:from>
    <xdr:ext cx="534377"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5214111" y="16100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1206</xdr:rowOff>
    </xdr:from>
    <xdr:to>
      <xdr:col>76</xdr:col>
      <xdr:colOff>114300</xdr:colOff>
      <xdr:row>99</xdr:row>
      <xdr:rowOff>11988</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3703300" y="16974756"/>
          <a:ext cx="889000" cy="10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140805</xdr:rowOff>
    </xdr:from>
    <xdr:to>
      <xdr:col>76</xdr:col>
      <xdr:colOff>165100</xdr:colOff>
      <xdr:row>95</xdr:row>
      <xdr:rowOff>70955</xdr:rowOff>
    </xdr:to>
    <xdr:sp macro="" textlink="">
      <xdr:nvSpPr>
        <xdr:cNvPr id="685" name="フローチャート: 判断 684">
          <a:extLst>
            <a:ext uri="{FF2B5EF4-FFF2-40B4-BE49-F238E27FC236}">
              <a16:creationId xmlns:a16="http://schemas.microsoft.com/office/drawing/2014/main" id="{00000000-0008-0000-0700-0000AD020000}"/>
            </a:ext>
          </a:extLst>
        </xdr:cNvPr>
        <xdr:cNvSpPr/>
      </xdr:nvSpPr>
      <xdr:spPr>
        <a:xfrm>
          <a:off x="14541500" y="16257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87482</xdr:rowOff>
    </xdr:from>
    <xdr:ext cx="534377"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4325111" y="16032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4242</xdr:rowOff>
    </xdr:from>
    <xdr:to>
      <xdr:col>71</xdr:col>
      <xdr:colOff>177800</xdr:colOff>
      <xdr:row>99</xdr:row>
      <xdr:rowOff>11988</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814300" y="16977792"/>
          <a:ext cx="889000" cy="7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18504</xdr:rowOff>
    </xdr:from>
    <xdr:to>
      <xdr:col>72</xdr:col>
      <xdr:colOff>38100</xdr:colOff>
      <xdr:row>95</xdr:row>
      <xdr:rowOff>120104</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3652500" y="16306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136631</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3436111" y="16081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158483</xdr:rowOff>
    </xdr:from>
    <xdr:to>
      <xdr:col>67</xdr:col>
      <xdr:colOff>101600</xdr:colOff>
      <xdr:row>95</xdr:row>
      <xdr:rowOff>88633</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2763500" y="16274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105160</xdr:rowOff>
    </xdr:from>
    <xdr:ext cx="534377"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2547111" y="16050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152654</xdr:rowOff>
    </xdr:from>
    <xdr:to>
      <xdr:col>85</xdr:col>
      <xdr:colOff>177800</xdr:colOff>
      <xdr:row>98</xdr:row>
      <xdr:rowOff>82804</xdr:rowOff>
    </xdr:to>
    <xdr:sp macro="" textlink="">
      <xdr:nvSpPr>
        <xdr:cNvPr id="697" name="楕円 696">
          <a:extLst>
            <a:ext uri="{FF2B5EF4-FFF2-40B4-BE49-F238E27FC236}">
              <a16:creationId xmlns:a16="http://schemas.microsoft.com/office/drawing/2014/main" id="{00000000-0008-0000-0700-0000B9020000}"/>
            </a:ext>
          </a:extLst>
        </xdr:cNvPr>
        <xdr:cNvSpPr/>
      </xdr:nvSpPr>
      <xdr:spPr>
        <a:xfrm>
          <a:off x="16268700" y="16783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131081</xdr:rowOff>
    </xdr:from>
    <xdr:ext cx="534377" cy="259045"/>
    <xdr:sp macro="" textlink="">
      <xdr:nvSpPr>
        <xdr:cNvPr id="698" name="公債費該当値テキスト">
          <a:extLst>
            <a:ext uri="{FF2B5EF4-FFF2-40B4-BE49-F238E27FC236}">
              <a16:creationId xmlns:a16="http://schemas.microsoft.com/office/drawing/2014/main" id="{00000000-0008-0000-0700-0000BA020000}"/>
            </a:ext>
          </a:extLst>
        </xdr:cNvPr>
        <xdr:cNvSpPr txBox="1"/>
      </xdr:nvSpPr>
      <xdr:spPr>
        <a:xfrm>
          <a:off x="16370300" y="16761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77876</xdr:rowOff>
    </xdr:from>
    <xdr:to>
      <xdr:col>81</xdr:col>
      <xdr:colOff>101600</xdr:colOff>
      <xdr:row>99</xdr:row>
      <xdr:rowOff>8026</xdr:rowOff>
    </xdr:to>
    <xdr:sp macro="" textlink="">
      <xdr:nvSpPr>
        <xdr:cNvPr id="699" name="楕円 698">
          <a:extLst>
            <a:ext uri="{FF2B5EF4-FFF2-40B4-BE49-F238E27FC236}">
              <a16:creationId xmlns:a16="http://schemas.microsoft.com/office/drawing/2014/main" id="{00000000-0008-0000-0700-0000BB020000}"/>
            </a:ext>
          </a:extLst>
        </xdr:cNvPr>
        <xdr:cNvSpPr/>
      </xdr:nvSpPr>
      <xdr:spPr>
        <a:xfrm>
          <a:off x="15430500" y="1687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170603</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5214111" y="16972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121856</xdr:rowOff>
    </xdr:from>
    <xdr:to>
      <xdr:col>76</xdr:col>
      <xdr:colOff>165100</xdr:colOff>
      <xdr:row>99</xdr:row>
      <xdr:rowOff>52006</xdr:rowOff>
    </xdr:to>
    <xdr:sp macro="" textlink="">
      <xdr:nvSpPr>
        <xdr:cNvPr id="701" name="楕円 700">
          <a:extLst>
            <a:ext uri="{FF2B5EF4-FFF2-40B4-BE49-F238E27FC236}">
              <a16:creationId xmlns:a16="http://schemas.microsoft.com/office/drawing/2014/main" id="{00000000-0008-0000-0700-0000BD020000}"/>
            </a:ext>
          </a:extLst>
        </xdr:cNvPr>
        <xdr:cNvSpPr/>
      </xdr:nvSpPr>
      <xdr:spPr>
        <a:xfrm>
          <a:off x="14541500" y="16923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43133</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4325111" y="17016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132638</xdr:rowOff>
    </xdr:from>
    <xdr:to>
      <xdr:col>72</xdr:col>
      <xdr:colOff>38100</xdr:colOff>
      <xdr:row>99</xdr:row>
      <xdr:rowOff>62788</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3652500" y="16934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53915</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6111" y="17027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124892</xdr:rowOff>
    </xdr:from>
    <xdr:to>
      <xdr:col>67</xdr:col>
      <xdr:colOff>101600</xdr:colOff>
      <xdr:row>99</xdr:row>
      <xdr:rowOff>55042</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2763500" y="16926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46169</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7111" y="17019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a:extLst>
            <a:ext uri="{FF2B5EF4-FFF2-40B4-BE49-F238E27FC236}">
              <a16:creationId xmlns:a16="http://schemas.microsoft.com/office/drawing/2014/main" id="{00000000-0008-0000-0700-0000C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a:extLst>
            <a:ext uri="{FF2B5EF4-FFF2-40B4-BE49-F238E27FC236}">
              <a16:creationId xmlns:a16="http://schemas.microsoft.com/office/drawing/2014/main" id="{00000000-0008-0000-0700-0000C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a:extLst>
            <a:ext uri="{FF2B5EF4-FFF2-40B4-BE49-F238E27FC236}">
              <a16:creationId xmlns:a16="http://schemas.microsoft.com/office/drawing/2014/main" id="{00000000-0008-0000-0700-0000C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a:extLst>
            <a:ext uri="{FF2B5EF4-FFF2-40B4-BE49-F238E27FC236}">
              <a16:creationId xmlns:a16="http://schemas.microsoft.com/office/drawing/2014/main" id="{00000000-0008-0000-0700-0000C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7" name="直線コネクタ 716">
          <a:extLst>
            <a:ext uri="{FF2B5EF4-FFF2-40B4-BE49-F238E27FC236}">
              <a16:creationId xmlns:a16="http://schemas.microsoft.com/office/drawing/2014/main" id="{00000000-0008-0000-0700-0000CD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9" name="直線コネクタ 718">
          <a:extLst>
            <a:ext uri="{FF2B5EF4-FFF2-40B4-BE49-F238E27FC236}">
              <a16:creationId xmlns:a16="http://schemas.microsoft.com/office/drawing/2014/main" id="{00000000-0008-0000-0700-0000CF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諸支出金グラフ枠">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148844</xdr:rowOff>
    </xdr:from>
    <xdr:to>
      <xdr:col>116</xdr:col>
      <xdr:colOff>62864</xdr:colOff>
      <xdr:row>39</xdr:row>
      <xdr:rowOff>44450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flipV="1">
          <a:off x="22159595" y="5463794"/>
          <a:ext cx="1269" cy="1267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1" name="諸支出金最小値テキスト">
          <a:extLst>
            <a:ext uri="{FF2B5EF4-FFF2-40B4-BE49-F238E27FC236}">
              <a16:creationId xmlns:a16="http://schemas.microsoft.com/office/drawing/2014/main" id="{00000000-0008-0000-0700-0000DB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95521</xdr:rowOff>
    </xdr:from>
    <xdr:ext cx="469744" cy="259045"/>
    <xdr:sp macro="" textlink="">
      <xdr:nvSpPr>
        <xdr:cNvPr id="733" name="諸支出金最大値テキスト">
          <a:extLst>
            <a:ext uri="{FF2B5EF4-FFF2-40B4-BE49-F238E27FC236}">
              <a16:creationId xmlns:a16="http://schemas.microsoft.com/office/drawing/2014/main" id="{00000000-0008-0000-0700-0000DD020000}"/>
            </a:ext>
          </a:extLst>
        </xdr:cNvPr>
        <xdr:cNvSpPr txBox="1"/>
      </xdr:nvSpPr>
      <xdr:spPr>
        <a:xfrm>
          <a:off x="22212300" y="5239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1,663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148844</xdr:rowOff>
    </xdr:from>
    <xdr:to>
      <xdr:col>116</xdr:col>
      <xdr:colOff>152400</xdr:colOff>
      <xdr:row>31</xdr:row>
      <xdr:rowOff>148844</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22072600" y="5463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122445</xdr:rowOff>
    </xdr:from>
    <xdr:ext cx="313932" cy="259045"/>
    <xdr:sp macro="" textlink="">
      <xdr:nvSpPr>
        <xdr:cNvPr id="736" name="諸支出金平均値テキスト">
          <a:extLst>
            <a:ext uri="{FF2B5EF4-FFF2-40B4-BE49-F238E27FC236}">
              <a16:creationId xmlns:a16="http://schemas.microsoft.com/office/drawing/2014/main" id="{00000000-0008-0000-0700-0000E0020000}"/>
            </a:ext>
          </a:extLst>
        </xdr:cNvPr>
        <xdr:cNvSpPr txBox="1"/>
      </xdr:nvSpPr>
      <xdr:spPr>
        <a:xfrm>
          <a:off x="22212300" y="646609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99568</xdr:rowOff>
    </xdr:from>
    <xdr:to>
      <xdr:col>116</xdr:col>
      <xdr:colOff>114300</xdr:colOff>
      <xdr:row>39</xdr:row>
      <xdr:rowOff>29718</xdr:rowOff>
    </xdr:to>
    <xdr:sp macro="" textlink="">
      <xdr:nvSpPr>
        <xdr:cNvPr id="737" name="フローチャート: 判断 736">
          <a:extLst>
            <a:ext uri="{FF2B5EF4-FFF2-40B4-BE49-F238E27FC236}">
              <a16:creationId xmlns:a16="http://schemas.microsoft.com/office/drawing/2014/main" id="{00000000-0008-0000-0700-0000E1020000}"/>
            </a:ext>
          </a:extLst>
        </xdr:cNvPr>
        <xdr:cNvSpPr/>
      </xdr:nvSpPr>
      <xdr:spPr>
        <a:xfrm>
          <a:off x="22110700" y="6614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132334</xdr:rowOff>
    </xdr:from>
    <xdr:to>
      <xdr:col>112</xdr:col>
      <xdr:colOff>38100</xdr:colOff>
      <xdr:row>39</xdr:row>
      <xdr:rowOff>62484</xdr:rowOff>
    </xdr:to>
    <xdr:sp macro="" textlink="">
      <xdr:nvSpPr>
        <xdr:cNvPr id="739" name="フローチャート: 判断 738">
          <a:extLst>
            <a:ext uri="{FF2B5EF4-FFF2-40B4-BE49-F238E27FC236}">
              <a16:creationId xmlns:a16="http://schemas.microsoft.com/office/drawing/2014/main" id="{00000000-0008-0000-0700-0000E3020000}"/>
            </a:ext>
          </a:extLst>
        </xdr:cNvPr>
        <xdr:cNvSpPr/>
      </xdr:nvSpPr>
      <xdr:spPr>
        <a:xfrm>
          <a:off x="21272500" y="6647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79011</xdr:rowOff>
    </xdr:from>
    <xdr:ext cx="313932"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21166333" y="642266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144526</xdr:rowOff>
    </xdr:from>
    <xdr:to>
      <xdr:col>107</xdr:col>
      <xdr:colOff>101600</xdr:colOff>
      <xdr:row>39</xdr:row>
      <xdr:rowOff>74676</xdr:rowOff>
    </xdr:to>
    <xdr:sp macro="" textlink="">
      <xdr:nvSpPr>
        <xdr:cNvPr id="742" name="フローチャート: 判断 741">
          <a:extLst>
            <a:ext uri="{FF2B5EF4-FFF2-40B4-BE49-F238E27FC236}">
              <a16:creationId xmlns:a16="http://schemas.microsoft.com/office/drawing/2014/main" id="{00000000-0008-0000-0700-0000E6020000}"/>
            </a:ext>
          </a:extLst>
        </xdr:cNvPr>
        <xdr:cNvSpPr/>
      </xdr:nvSpPr>
      <xdr:spPr>
        <a:xfrm>
          <a:off x="20383500" y="665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91203</xdr:rowOff>
    </xdr:from>
    <xdr:ext cx="313932"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20277333" y="64348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146050</xdr:rowOff>
    </xdr:from>
    <xdr:to>
      <xdr:col>102</xdr:col>
      <xdr:colOff>165100</xdr:colOff>
      <xdr:row>39</xdr:row>
      <xdr:rowOff>76200</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19494500" y="666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92727</xdr:rowOff>
    </xdr:from>
    <xdr:ext cx="313932"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9388333" y="64363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38608</xdr:rowOff>
    </xdr:from>
    <xdr:to>
      <xdr:col>98</xdr:col>
      <xdr:colOff>38100</xdr:colOff>
      <xdr:row>38</xdr:row>
      <xdr:rowOff>140208</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18605500" y="6553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156735</xdr:rowOff>
    </xdr:from>
    <xdr:ext cx="378565"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8467017" y="63289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4" name="楕円 753">
          <a:extLst>
            <a:ext uri="{FF2B5EF4-FFF2-40B4-BE49-F238E27FC236}">
              <a16:creationId xmlns:a16="http://schemas.microsoft.com/office/drawing/2014/main" id="{00000000-0008-0000-0700-0000F2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5" name="諸支出金該当値テキスト">
          <a:extLst>
            <a:ext uri="{FF2B5EF4-FFF2-40B4-BE49-F238E27FC236}">
              <a16:creationId xmlns:a16="http://schemas.microsoft.com/office/drawing/2014/main" id="{00000000-0008-0000-0700-0000F3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6" name="楕円 755">
          <a:extLst>
            <a:ext uri="{FF2B5EF4-FFF2-40B4-BE49-F238E27FC236}">
              <a16:creationId xmlns:a16="http://schemas.microsoft.com/office/drawing/2014/main" id="{00000000-0008-0000-0700-0000F4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8" name="楕円 757">
          <a:extLst>
            <a:ext uri="{FF2B5EF4-FFF2-40B4-BE49-F238E27FC236}">
              <a16:creationId xmlns:a16="http://schemas.microsoft.com/office/drawing/2014/main" id="{00000000-0008-0000-0700-0000F6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a:extLst>
            <a:ext uri="{FF2B5EF4-FFF2-40B4-BE49-F238E27FC236}">
              <a16:creationId xmlns:a16="http://schemas.microsoft.com/office/drawing/2014/main" id="{00000000-0008-0000-0700-0000FC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a:extLst>
            <a:ext uri="{FF2B5EF4-FFF2-40B4-BE49-F238E27FC236}">
              <a16:creationId xmlns:a16="http://schemas.microsoft.com/office/drawing/2014/main" id="{00000000-0008-0000-0700-0000FD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a:extLst>
            <a:ext uri="{FF2B5EF4-FFF2-40B4-BE49-F238E27FC236}">
              <a16:creationId xmlns:a16="http://schemas.microsoft.com/office/drawing/2014/main" id="{00000000-0008-0000-0700-0000FE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a:extLst>
            <a:ext uri="{FF2B5EF4-FFF2-40B4-BE49-F238E27FC236}">
              <a16:creationId xmlns:a16="http://schemas.microsoft.com/office/drawing/2014/main" id="{00000000-0008-0000-0700-00000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4" name="直線コネクタ 773">
          <a:extLst>
            <a:ext uri="{FF2B5EF4-FFF2-40B4-BE49-F238E27FC236}">
              <a16:creationId xmlns:a16="http://schemas.microsoft.com/office/drawing/2014/main" id="{00000000-0008-0000-0700-000006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6" name="直線コネクタ 775">
          <a:extLst>
            <a:ext uri="{FF2B5EF4-FFF2-40B4-BE49-F238E27FC236}">
              <a16:creationId xmlns:a16="http://schemas.microsoft.com/office/drawing/2014/main" id="{00000000-0008-0000-0700-00000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8" name="前年度繰上充用金グラフ枠">
          <a:extLst>
            <a:ext uri="{FF2B5EF4-FFF2-40B4-BE49-F238E27FC236}">
              <a16:creationId xmlns:a16="http://schemas.microsoft.com/office/drawing/2014/main" id="{00000000-0008-0000-0700-00000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0" name="前年度繰上充用金最小値テキスト">
          <a:extLst>
            <a:ext uri="{FF2B5EF4-FFF2-40B4-BE49-F238E27FC236}">
              <a16:creationId xmlns:a16="http://schemas.microsoft.com/office/drawing/2014/main" id="{00000000-0008-0000-0700-00000C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2" name="前年度繰上充用金最大値テキスト">
          <a:extLst>
            <a:ext uri="{FF2B5EF4-FFF2-40B4-BE49-F238E27FC236}">
              <a16:creationId xmlns:a16="http://schemas.microsoft.com/office/drawing/2014/main" id="{00000000-0008-0000-0700-00000E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5" name="前年度繰上充用金平均値テキスト">
          <a:extLst>
            <a:ext uri="{FF2B5EF4-FFF2-40B4-BE49-F238E27FC236}">
              <a16:creationId xmlns:a16="http://schemas.microsoft.com/office/drawing/2014/main" id="{00000000-0008-0000-0700-000011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6" name="フローチャート: 判断 785">
          <a:extLst>
            <a:ext uri="{FF2B5EF4-FFF2-40B4-BE49-F238E27FC236}">
              <a16:creationId xmlns:a16="http://schemas.microsoft.com/office/drawing/2014/main" id="{00000000-0008-0000-0700-000012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8" name="フローチャート: 判断 787">
          <a:extLst>
            <a:ext uri="{FF2B5EF4-FFF2-40B4-BE49-F238E27FC236}">
              <a16:creationId xmlns:a16="http://schemas.microsoft.com/office/drawing/2014/main" id="{00000000-0008-0000-0700-000014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1" name="フローチャート: 判断 790">
          <a:extLst>
            <a:ext uri="{FF2B5EF4-FFF2-40B4-BE49-F238E27FC236}">
              <a16:creationId xmlns:a16="http://schemas.microsoft.com/office/drawing/2014/main" id="{00000000-0008-0000-0700-000017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3" name="楕円 802">
          <a:extLst>
            <a:ext uri="{FF2B5EF4-FFF2-40B4-BE49-F238E27FC236}">
              <a16:creationId xmlns:a16="http://schemas.microsoft.com/office/drawing/2014/main" id="{00000000-0008-0000-0700-000023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4" name="前年度繰上充用金該当値テキスト">
          <a:extLst>
            <a:ext uri="{FF2B5EF4-FFF2-40B4-BE49-F238E27FC236}">
              <a16:creationId xmlns:a16="http://schemas.microsoft.com/office/drawing/2014/main" id="{00000000-0008-0000-0700-000024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5" name="楕円 804">
          <a:extLst>
            <a:ext uri="{FF2B5EF4-FFF2-40B4-BE49-F238E27FC236}">
              <a16:creationId xmlns:a16="http://schemas.microsoft.com/office/drawing/2014/main" id="{00000000-0008-0000-0700-000025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7" name="楕円 806">
          <a:extLst>
            <a:ext uri="{FF2B5EF4-FFF2-40B4-BE49-F238E27FC236}">
              <a16:creationId xmlns:a16="http://schemas.microsoft.com/office/drawing/2014/main" id="{00000000-0008-0000-0700-000027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9" name="楕円 808">
          <a:extLst>
            <a:ext uri="{FF2B5EF4-FFF2-40B4-BE49-F238E27FC236}">
              <a16:creationId xmlns:a16="http://schemas.microsoft.com/office/drawing/2014/main" id="{00000000-0008-0000-0700-000029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3" name="正方形/長方形 812">
          <a:extLst>
            <a:ext uri="{FF2B5EF4-FFF2-40B4-BE49-F238E27FC236}">
              <a16:creationId xmlns:a16="http://schemas.microsoft.com/office/drawing/2014/main" id="{00000000-0008-0000-0700-00002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4" name="正方形/長方形 813">
          <a:extLst>
            <a:ext uri="{FF2B5EF4-FFF2-40B4-BE49-F238E27FC236}">
              <a16:creationId xmlns:a16="http://schemas.microsoft.com/office/drawing/2014/main" id="{00000000-0008-0000-0700-00002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公債</a:t>
          </a:r>
          <a:r>
            <a:rPr kumimoji="1" lang="ja-JP" altLang="ja-JP" sz="1100">
              <a:solidFill>
                <a:schemeClr val="dk1"/>
              </a:solidFill>
              <a:effectLst/>
              <a:latin typeface="+mn-lt"/>
              <a:ea typeface="+mn-ea"/>
              <a:cs typeface="+mn-cs"/>
            </a:rPr>
            <a:t>費では、板柳中学校改築事業の</a:t>
          </a:r>
          <a:r>
            <a:rPr kumimoji="1" lang="ja-JP" altLang="en-US" sz="1100">
              <a:solidFill>
                <a:schemeClr val="dk1"/>
              </a:solidFill>
              <a:effectLst/>
              <a:latin typeface="+mn-lt"/>
              <a:ea typeface="+mn-ea"/>
              <a:cs typeface="+mn-cs"/>
            </a:rPr>
            <a:t>償還開始に伴い増加傾向に</a:t>
          </a:r>
          <a:r>
            <a:rPr kumimoji="1" lang="ja-JP" altLang="ja-JP" sz="1100">
              <a:solidFill>
                <a:schemeClr val="dk1"/>
              </a:solidFill>
              <a:effectLst/>
              <a:latin typeface="+mn-lt"/>
              <a:ea typeface="+mn-ea"/>
              <a:cs typeface="+mn-cs"/>
            </a:rPr>
            <a:t>ある。</a:t>
          </a:r>
          <a:endParaRPr lang="ja-JP" altLang="ja-JP" sz="1400">
            <a:effectLst/>
          </a:endParaRPr>
        </a:p>
        <a:p>
          <a:r>
            <a:rPr kumimoji="1" lang="ja-JP" altLang="ja-JP" sz="1100">
              <a:solidFill>
                <a:schemeClr val="dk1"/>
              </a:solidFill>
              <a:effectLst/>
              <a:latin typeface="+mn-lt"/>
              <a:ea typeface="+mn-ea"/>
              <a:cs typeface="+mn-cs"/>
            </a:rPr>
            <a:t>今後、控えている大規模な事業計画の整理・縮小を図るなど、起債に大きく頼ることのない財政運営に努める。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青森県板柳町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財政調整基金残高および実質収支額は、適切な財源の確保と歳出の精査により、近年増額となっている。</a:t>
          </a:r>
          <a:endParaRPr lang="ja-JP" altLang="ja-JP" sz="1400">
            <a:effectLst/>
          </a:endParaRPr>
        </a:p>
        <a:p>
          <a:r>
            <a:rPr kumimoji="1" lang="ja-JP" altLang="ja-JP" sz="1100">
              <a:solidFill>
                <a:schemeClr val="dk1"/>
              </a:solidFill>
              <a:effectLst/>
              <a:latin typeface="+mn-lt"/>
              <a:ea typeface="+mn-ea"/>
              <a:cs typeface="+mn-cs"/>
            </a:rPr>
            <a:t>今後も、歳出の合理化等財政改革を推進し、健全な行財政運営に努めていく。</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青森県板柳町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徹底した経費の削減により支出を抑え</a:t>
          </a:r>
          <a:r>
            <a:rPr kumimoji="1" lang="ja-JP" altLang="en-US" sz="1100">
              <a:solidFill>
                <a:schemeClr val="dk1"/>
              </a:solidFill>
              <a:effectLst/>
              <a:latin typeface="+mn-lt"/>
              <a:ea typeface="+mn-ea"/>
              <a:cs typeface="+mn-cs"/>
            </a:rPr>
            <a:t>ており、各会計ごとに若干の増減はあるものの、前年並みを維持している。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630" t="s">
        <v>79</v>
      </c>
      <c r="C1" s="630"/>
      <c r="D1" s="630"/>
      <c r="E1" s="630"/>
      <c r="F1" s="630"/>
      <c r="G1" s="630"/>
      <c r="H1" s="630"/>
      <c r="I1" s="630"/>
      <c r="J1" s="630"/>
      <c r="K1" s="630"/>
      <c r="L1" s="630"/>
      <c r="M1" s="630"/>
      <c r="N1" s="630"/>
      <c r="O1" s="630"/>
      <c r="P1" s="630"/>
      <c r="Q1" s="630"/>
      <c r="R1" s="630"/>
      <c r="S1" s="630"/>
      <c r="T1" s="630"/>
      <c r="U1" s="630"/>
      <c r="V1" s="630"/>
      <c r="W1" s="630"/>
      <c r="X1" s="630"/>
      <c r="Y1" s="630"/>
      <c r="Z1" s="630"/>
      <c r="AA1" s="630"/>
      <c r="AB1" s="630"/>
      <c r="AC1" s="630"/>
      <c r="AD1" s="630"/>
      <c r="AE1" s="630"/>
      <c r="AF1" s="630"/>
      <c r="AG1" s="630"/>
      <c r="AH1" s="630"/>
      <c r="AI1" s="630"/>
      <c r="AJ1" s="630"/>
      <c r="AK1" s="630"/>
      <c r="AL1" s="630"/>
      <c r="AM1" s="630"/>
      <c r="AN1" s="630"/>
      <c r="AO1" s="630"/>
      <c r="AP1" s="630"/>
      <c r="AQ1" s="630"/>
      <c r="AR1" s="630"/>
      <c r="AS1" s="630"/>
      <c r="AT1" s="630"/>
      <c r="AU1" s="630"/>
      <c r="AV1" s="630"/>
      <c r="AW1" s="630"/>
      <c r="AX1" s="630"/>
      <c r="AY1" s="630"/>
      <c r="AZ1" s="630"/>
      <c r="BA1" s="630"/>
      <c r="BB1" s="630"/>
      <c r="BC1" s="630"/>
      <c r="BD1" s="630"/>
      <c r="BE1" s="630"/>
      <c r="BF1" s="630"/>
      <c r="BG1" s="630"/>
      <c r="BH1" s="630"/>
      <c r="BI1" s="630"/>
      <c r="BJ1" s="630"/>
      <c r="BK1" s="630"/>
      <c r="BL1" s="630"/>
      <c r="BM1" s="630"/>
      <c r="BN1" s="630"/>
      <c r="BO1" s="630"/>
      <c r="BP1" s="630"/>
      <c r="BQ1" s="630"/>
      <c r="BR1" s="630"/>
      <c r="BS1" s="630"/>
      <c r="BT1" s="630"/>
      <c r="BU1" s="630"/>
      <c r="BV1" s="630"/>
      <c r="BW1" s="630"/>
      <c r="BX1" s="630"/>
      <c r="BY1" s="630"/>
      <c r="BZ1" s="630"/>
      <c r="CA1" s="630"/>
      <c r="CB1" s="630"/>
      <c r="CC1" s="630"/>
      <c r="CD1" s="630"/>
      <c r="CE1" s="630"/>
      <c r="CF1" s="630"/>
      <c r="CG1" s="630"/>
      <c r="CH1" s="630"/>
      <c r="CI1" s="630"/>
      <c r="CJ1" s="630"/>
      <c r="CK1" s="630"/>
      <c r="CL1" s="630"/>
      <c r="CM1" s="630"/>
      <c r="CN1" s="630"/>
      <c r="CO1" s="630"/>
      <c r="CP1" s="630"/>
      <c r="CQ1" s="630"/>
      <c r="CR1" s="630"/>
      <c r="CS1" s="630"/>
      <c r="CT1" s="630"/>
      <c r="CU1" s="630"/>
      <c r="CV1" s="630"/>
      <c r="CW1" s="630"/>
      <c r="CX1" s="630"/>
      <c r="CY1" s="630"/>
      <c r="CZ1" s="630"/>
      <c r="DA1" s="630"/>
      <c r="DB1" s="630"/>
      <c r="DC1" s="630"/>
      <c r="DD1" s="630"/>
      <c r="DE1" s="630"/>
      <c r="DF1" s="630"/>
      <c r="DG1" s="630"/>
      <c r="DH1" s="630"/>
      <c r="DI1" s="630"/>
      <c r="DJ1" s="178"/>
      <c r="DK1" s="178"/>
      <c r="DL1" s="178"/>
      <c r="DM1" s="178"/>
      <c r="DN1" s="178"/>
      <c r="DO1" s="178"/>
    </row>
    <row r="2" spans="1:119" ht="24.75" thickBot="1" x14ac:dyDescent="0.2">
      <c r="B2" s="179" t="s">
        <v>80</v>
      </c>
      <c r="C2" s="179"/>
      <c r="D2" s="180"/>
    </row>
    <row r="3" spans="1:119" ht="18.75" customHeight="1" thickBot="1" x14ac:dyDescent="0.2">
      <c r="A3" s="178"/>
      <c r="B3" s="631" t="s">
        <v>81</v>
      </c>
      <c r="C3" s="632"/>
      <c r="D3" s="632"/>
      <c r="E3" s="633"/>
      <c r="F3" s="633"/>
      <c r="G3" s="633"/>
      <c r="H3" s="633"/>
      <c r="I3" s="633"/>
      <c r="J3" s="633"/>
      <c r="K3" s="633"/>
      <c r="L3" s="633" t="s">
        <v>82</v>
      </c>
      <c r="M3" s="633"/>
      <c r="N3" s="633"/>
      <c r="O3" s="633"/>
      <c r="P3" s="633"/>
      <c r="Q3" s="633"/>
      <c r="R3" s="636"/>
      <c r="S3" s="636"/>
      <c r="T3" s="636"/>
      <c r="U3" s="636"/>
      <c r="V3" s="637"/>
      <c r="W3" s="527" t="s">
        <v>83</v>
      </c>
      <c r="X3" s="528"/>
      <c r="Y3" s="528"/>
      <c r="Z3" s="528"/>
      <c r="AA3" s="528"/>
      <c r="AB3" s="632"/>
      <c r="AC3" s="636" t="s">
        <v>84</v>
      </c>
      <c r="AD3" s="528"/>
      <c r="AE3" s="528"/>
      <c r="AF3" s="528"/>
      <c r="AG3" s="528"/>
      <c r="AH3" s="528"/>
      <c r="AI3" s="528"/>
      <c r="AJ3" s="528"/>
      <c r="AK3" s="528"/>
      <c r="AL3" s="598"/>
      <c r="AM3" s="527" t="s">
        <v>85</v>
      </c>
      <c r="AN3" s="528"/>
      <c r="AO3" s="528"/>
      <c r="AP3" s="528"/>
      <c r="AQ3" s="528"/>
      <c r="AR3" s="528"/>
      <c r="AS3" s="528"/>
      <c r="AT3" s="528"/>
      <c r="AU3" s="528"/>
      <c r="AV3" s="528"/>
      <c r="AW3" s="528"/>
      <c r="AX3" s="598"/>
      <c r="AY3" s="590" t="s">
        <v>1</v>
      </c>
      <c r="AZ3" s="591"/>
      <c r="BA3" s="591"/>
      <c r="BB3" s="591"/>
      <c r="BC3" s="591"/>
      <c r="BD3" s="591"/>
      <c r="BE3" s="591"/>
      <c r="BF3" s="591"/>
      <c r="BG3" s="591"/>
      <c r="BH3" s="591"/>
      <c r="BI3" s="591"/>
      <c r="BJ3" s="591"/>
      <c r="BK3" s="591"/>
      <c r="BL3" s="591"/>
      <c r="BM3" s="640"/>
      <c r="BN3" s="527" t="s">
        <v>86</v>
      </c>
      <c r="BO3" s="528"/>
      <c r="BP3" s="528"/>
      <c r="BQ3" s="528"/>
      <c r="BR3" s="528"/>
      <c r="BS3" s="528"/>
      <c r="BT3" s="528"/>
      <c r="BU3" s="598"/>
      <c r="BV3" s="527" t="s">
        <v>87</v>
      </c>
      <c r="BW3" s="528"/>
      <c r="BX3" s="528"/>
      <c r="BY3" s="528"/>
      <c r="BZ3" s="528"/>
      <c r="CA3" s="528"/>
      <c r="CB3" s="528"/>
      <c r="CC3" s="598"/>
      <c r="CD3" s="590" t="s">
        <v>1</v>
      </c>
      <c r="CE3" s="591"/>
      <c r="CF3" s="591"/>
      <c r="CG3" s="591"/>
      <c r="CH3" s="591"/>
      <c r="CI3" s="591"/>
      <c r="CJ3" s="591"/>
      <c r="CK3" s="591"/>
      <c r="CL3" s="591"/>
      <c r="CM3" s="591"/>
      <c r="CN3" s="591"/>
      <c r="CO3" s="591"/>
      <c r="CP3" s="591"/>
      <c r="CQ3" s="591"/>
      <c r="CR3" s="591"/>
      <c r="CS3" s="640"/>
      <c r="CT3" s="527" t="s">
        <v>88</v>
      </c>
      <c r="CU3" s="528"/>
      <c r="CV3" s="528"/>
      <c r="CW3" s="528"/>
      <c r="CX3" s="528"/>
      <c r="CY3" s="528"/>
      <c r="CZ3" s="528"/>
      <c r="DA3" s="598"/>
      <c r="DB3" s="527" t="s">
        <v>89</v>
      </c>
      <c r="DC3" s="528"/>
      <c r="DD3" s="528"/>
      <c r="DE3" s="528"/>
      <c r="DF3" s="528"/>
      <c r="DG3" s="528"/>
      <c r="DH3" s="528"/>
      <c r="DI3" s="598"/>
    </row>
    <row r="4" spans="1:119" ht="18.75" customHeight="1" x14ac:dyDescent="0.15">
      <c r="A4" s="178"/>
      <c r="B4" s="606"/>
      <c r="C4" s="607"/>
      <c r="D4" s="607"/>
      <c r="E4" s="608"/>
      <c r="F4" s="608"/>
      <c r="G4" s="608"/>
      <c r="H4" s="608"/>
      <c r="I4" s="608"/>
      <c r="J4" s="608"/>
      <c r="K4" s="608"/>
      <c r="L4" s="608"/>
      <c r="M4" s="608"/>
      <c r="N4" s="608"/>
      <c r="O4" s="608"/>
      <c r="P4" s="608"/>
      <c r="Q4" s="608"/>
      <c r="R4" s="612"/>
      <c r="S4" s="612"/>
      <c r="T4" s="612"/>
      <c r="U4" s="612"/>
      <c r="V4" s="613"/>
      <c r="W4" s="599"/>
      <c r="X4" s="409"/>
      <c r="Y4" s="409"/>
      <c r="Z4" s="409"/>
      <c r="AA4" s="409"/>
      <c r="AB4" s="607"/>
      <c r="AC4" s="612"/>
      <c r="AD4" s="409"/>
      <c r="AE4" s="409"/>
      <c r="AF4" s="409"/>
      <c r="AG4" s="409"/>
      <c r="AH4" s="409"/>
      <c r="AI4" s="409"/>
      <c r="AJ4" s="409"/>
      <c r="AK4" s="409"/>
      <c r="AL4" s="600"/>
      <c r="AM4" s="549"/>
      <c r="AN4" s="447"/>
      <c r="AO4" s="447"/>
      <c r="AP4" s="447"/>
      <c r="AQ4" s="447"/>
      <c r="AR4" s="447"/>
      <c r="AS4" s="447"/>
      <c r="AT4" s="447"/>
      <c r="AU4" s="447"/>
      <c r="AV4" s="447"/>
      <c r="AW4" s="447"/>
      <c r="AX4" s="639"/>
      <c r="AY4" s="484" t="s">
        <v>90</v>
      </c>
      <c r="AZ4" s="485"/>
      <c r="BA4" s="485"/>
      <c r="BB4" s="485"/>
      <c r="BC4" s="485"/>
      <c r="BD4" s="485"/>
      <c r="BE4" s="485"/>
      <c r="BF4" s="485"/>
      <c r="BG4" s="485"/>
      <c r="BH4" s="485"/>
      <c r="BI4" s="485"/>
      <c r="BJ4" s="485"/>
      <c r="BK4" s="485"/>
      <c r="BL4" s="485"/>
      <c r="BM4" s="486"/>
      <c r="BN4" s="487">
        <v>7591343</v>
      </c>
      <c r="BO4" s="488"/>
      <c r="BP4" s="488"/>
      <c r="BQ4" s="488"/>
      <c r="BR4" s="488"/>
      <c r="BS4" s="488"/>
      <c r="BT4" s="488"/>
      <c r="BU4" s="489"/>
      <c r="BV4" s="487">
        <v>9131407</v>
      </c>
      <c r="BW4" s="488"/>
      <c r="BX4" s="488"/>
      <c r="BY4" s="488"/>
      <c r="BZ4" s="488"/>
      <c r="CA4" s="488"/>
      <c r="CB4" s="488"/>
      <c r="CC4" s="489"/>
      <c r="CD4" s="624" t="s">
        <v>91</v>
      </c>
      <c r="CE4" s="625"/>
      <c r="CF4" s="625"/>
      <c r="CG4" s="625"/>
      <c r="CH4" s="625"/>
      <c r="CI4" s="625"/>
      <c r="CJ4" s="625"/>
      <c r="CK4" s="625"/>
      <c r="CL4" s="625"/>
      <c r="CM4" s="625"/>
      <c r="CN4" s="625"/>
      <c r="CO4" s="625"/>
      <c r="CP4" s="625"/>
      <c r="CQ4" s="625"/>
      <c r="CR4" s="625"/>
      <c r="CS4" s="626"/>
      <c r="CT4" s="627">
        <v>10.3</v>
      </c>
      <c r="CU4" s="628"/>
      <c r="CV4" s="628"/>
      <c r="CW4" s="628"/>
      <c r="CX4" s="628"/>
      <c r="CY4" s="628"/>
      <c r="CZ4" s="628"/>
      <c r="DA4" s="629"/>
      <c r="DB4" s="627">
        <v>12.9</v>
      </c>
      <c r="DC4" s="628"/>
      <c r="DD4" s="628"/>
      <c r="DE4" s="628"/>
      <c r="DF4" s="628"/>
      <c r="DG4" s="628"/>
      <c r="DH4" s="628"/>
      <c r="DI4" s="629"/>
    </row>
    <row r="5" spans="1:119" ht="18.75" customHeight="1" x14ac:dyDescent="0.15">
      <c r="A5" s="178"/>
      <c r="B5" s="634"/>
      <c r="C5" s="448"/>
      <c r="D5" s="448"/>
      <c r="E5" s="635"/>
      <c r="F5" s="635"/>
      <c r="G5" s="635"/>
      <c r="H5" s="635"/>
      <c r="I5" s="635"/>
      <c r="J5" s="635"/>
      <c r="K5" s="635"/>
      <c r="L5" s="635"/>
      <c r="M5" s="635"/>
      <c r="N5" s="635"/>
      <c r="O5" s="635"/>
      <c r="P5" s="635"/>
      <c r="Q5" s="635"/>
      <c r="R5" s="446"/>
      <c r="S5" s="446"/>
      <c r="T5" s="446"/>
      <c r="U5" s="446"/>
      <c r="V5" s="638"/>
      <c r="W5" s="549"/>
      <c r="X5" s="447"/>
      <c r="Y5" s="447"/>
      <c r="Z5" s="447"/>
      <c r="AA5" s="447"/>
      <c r="AB5" s="448"/>
      <c r="AC5" s="446"/>
      <c r="AD5" s="447"/>
      <c r="AE5" s="447"/>
      <c r="AF5" s="447"/>
      <c r="AG5" s="447"/>
      <c r="AH5" s="447"/>
      <c r="AI5" s="447"/>
      <c r="AJ5" s="447"/>
      <c r="AK5" s="447"/>
      <c r="AL5" s="639"/>
      <c r="AM5" s="515" t="s">
        <v>92</v>
      </c>
      <c r="AN5" s="415"/>
      <c r="AO5" s="415"/>
      <c r="AP5" s="415"/>
      <c r="AQ5" s="415"/>
      <c r="AR5" s="415"/>
      <c r="AS5" s="415"/>
      <c r="AT5" s="416"/>
      <c r="AU5" s="516" t="s">
        <v>93</v>
      </c>
      <c r="AV5" s="517"/>
      <c r="AW5" s="517"/>
      <c r="AX5" s="517"/>
      <c r="AY5" s="472" t="s">
        <v>94</v>
      </c>
      <c r="AZ5" s="473"/>
      <c r="BA5" s="473"/>
      <c r="BB5" s="473"/>
      <c r="BC5" s="473"/>
      <c r="BD5" s="473"/>
      <c r="BE5" s="473"/>
      <c r="BF5" s="473"/>
      <c r="BG5" s="473"/>
      <c r="BH5" s="473"/>
      <c r="BI5" s="473"/>
      <c r="BJ5" s="473"/>
      <c r="BK5" s="473"/>
      <c r="BL5" s="473"/>
      <c r="BM5" s="474"/>
      <c r="BN5" s="458">
        <v>7137391</v>
      </c>
      <c r="BO5" s="459"/>
      <c r="BP5" s="459"/>
      <c r="BQ5" s="459"/>
      <c r="BR5" s="459"/>
      <c r="BS5" s="459"/>
      <c r="BT5" s="459"/>
      <c r="BU5" s="460"/>
      <c r="BV5" s="458">
        <v>8595090</v>
      </c>
      <c r="BW5" s="459"/>
      <c r="BX5" s="459"/>
      <c r="BY5" s="459"/>
      <c r="BZ5" s="459"/>
      <c r="CA5" s="459"/>
      <c r="CB5" s="459"/>
      <c r="CC5" s="460"/>
      <c r="CD5" s="498" t="s">
        <v>95</v>
      </c>
      <c r="CE5" s="418"/>
      <c r="CF5" s="418"/>
      <c r="CG5" s="418"/>
      <c r="CH5" s="418"/>
      <c r="CI5" s="418"/>
      <c r="CJ5" s="418"/>
      <c r="CK5" s="418"/>
      <c r="CL5" s="418"/>
      <c r="CM5" s="418"/>
      <c r="CN5" s="418"/>
      <c r="CO5" s="418"/>
      <c r="CP5" s="418"/>
      <c r="CQ5" s="418"/>
      <c r="CR5" s="418"/>
      <c r="CS5" s="499"/>
      <c r="CT5" s="455">
        <v>90.1</v>
      </c>
      <c r="CU5" s="456"/>
      <c r="CV5" s="456"/>
      <c r="CW5" s="456"/>
      <c r="CX5" s="456"/>
      <c r="CY5" s="456"/>
      <c r="CZ5" s="456"/>
      <c r="DA5" s="457"/>
      <c r="DB5" s="455">
        <v>90.7</v>
      </c>
      <c r="DC5" s="456"/>
      <c r="DD5" s="456"/>
      <c r="DE5" s="456"/>
      <c r="DF5" s="456"/>
      <c r="DG5" s="456"/>
      <c r="DH5" s="456"/>
      <c r="DI5" s="457"/>
    </row>
    <row r="6" spans="1:119" ht="18.75" customHeight="1" x14ac:dyDescent="0.15">
      <c r="A6" s="178"/>
      <c r="B6" s="604" t="s">
        <v>96</v>
      </c>
      <c r="C6" s="445"/>
      <c r="D6" s="445"/>
      <c r="E6" s="605"/>
      <c r="F6" s="605"/>
      <c r="G6" s="605"/>
      <c r="H6" s="605"/>
      <c r="I6" s="605"/>
      <c r="J6" s="605"/>
      <c r="K6" s="605"/>
      <c r="L6" s="605" t="s">
        <v>97</v>
      </c>
      <c r="M6" s="605"/>
      <c r="N6" s="605"/>
      <c r="O6" s="605"/>
      <c r="P6" s="605"/>
      <c r="Q6" s="605"/>
      <c r="R6" s="443"/>
      <c r="S6" s="443"/>
      <c r="T6" s="443"/>
      <c r="U6" s="443"/>
      <c r="V6" s="611"/>
      <c r="W6" s="548" t="s">
        <v>98</v>
      </c>
      <c r="X6" s="444"/>
      <c r="Y6" s="444"/>
      <c r="Z6" s="444"/>
      <c r="AA6" s="444"/>
      <c r="AB6" s="445"/>
      <c r="AC6" s="616" t="s">
        <v>99</v>
      </c>
      <c r="AD6" s="617"/>
      <c r="AE6" s="617"/>
      <c r="AF6" s="617"/>
      <c r="AG6" s="617"/>
      <c r="AH6" s="617"/>
      <c r="AI6" s="617"/>
      <c r="AJ6" s="617"/>
      <c r="AK6" s="617"/>
      <c r="AL6" s="618"/>
      <c r="AM6" s="515" t="s">
        <v>100</v>
      </c>
      <c r="AN6" s="415"/>
      <c r="AO6" s="415"/>
      <c r="AP6" s="415"/>
      <c r="AQ6" s="415"/>
      <c r="AR6" s="415"/>
      <c r="AS6" s="415"/>
      <c r="AT6" s="416"/>
      <c r="AU6" s="516" t="s">
        <v>93</v>
      </c>
      <c r="AV6" s="517"/>
      <c r="AW6" s="517"/>
      <c r="AX6" s="517"/>
      <c r="AY6" s="472" t="s">
        <v>101</v>
      </c>
      <c r="AZ6" s="473"/>
      <c r="BA6" s="473"/>
      <c r="BB6" s="473"/>
      <c r="BC6" s="473"/>
      <c r="BD6" s="473"/>
      <c r="BE6" s="473"/>
      <c r="BF6" s="473"/>
      <c r="BG6" s="473"/>
      <c r="BH6" s="473"/>
      <c r="BI6" s="473"/>
      <c r="BJ6" s="473"/>
      <c r="BK6" s="473"/>
      <c r="BL6" s="473"/>
      <c r="BM6" s="474"/>
      <c r="BN6" s="458">
        <v>453952</v>
      </c>
      <c r="BO6" s="459"/>
      <c r="BP6" s="459"/>
      <c r="BQ6" s="459"/>
      <c r="BR6" s="459"/>
      <c r="BS6" s="459"/>
      <c r="BT6" s="459"/>
      <c r="BU6" s="460"/>
      <c r="BV6" s="458">
        <v>536317</v>
      </c>
      <c r="BW6" s="459"/>
      <c r="BX6" s="459"/>
      <c r="BY6" s="459"/>
      <c r="BZ6" s="459"/>
      <c r="CA6" s="459"/>
      <c r="CB6" s="459"/>
      <c r="CC6" s="460"/>
      <c r="CD6" s="498" t="s">
        <v>102</v>
      </c>
      <c r="CE6" s="418"/>
      <c r="CF6" s="418"/>
      <c r="CG6" s="418"/>
      <c r="CH6" s="418"/>
      <c r="CI6" s="418"/>
      <c r="CJ6" s="418"/>
      <c r="CK6" s="418"/>
      <c r="CL6" s="418"/>
      <c r="CM6" s="418"/>
      <c r="CN6" s="418"/>
      <c r="CO6" s="418"/>
      <c r="CP6" s="418"/>
      <c r="CQ6" s="418"/>
      <c r="CR6" s="418"/>
      <c r="CS6" s="499"/>
      <c r="CT6" s="601">
        <v>93.6</v>
      </c>
      <c r="CU6" s="602"/>
      <c r="CV6" s="602"/>
      <c r="CW6" s="602"/>
      <c r="CX6" s="602"/>
      <c r="CY6" s="602"/>
      <c r="CZ6" s="602"/>
      <c r="DA6" s="603"/>
      <c r="DB6" s="601">
        <v>93.6</v>
      </c>
      <c r="DC6" s="602"/>
      <c r="DD6" s="602"/>
      <c r="DE6" s="602"/>
      <c r="DF6" s="602"/>
      <c r="DG6" s="602"/>
      <c r="DH6" s="602"/>
      <c r="DI6" s="603"/>
    </row>
    <row r="7" spans="1:119" ht="18.75" customHeight="1" x14ac:dyDescent="0.15">
      <c r="A7" s="178"/>
      <c r="B7" s="606"/>
      <c r="C7" s="607"/>
      <c r="D7" s="607"/>
      <c r="E7" s="608"/>
      <c r="F7" s="608"/>
      <c r="G7" s="608"/>
      <c r="H7" s="608"/>
      <c r="I7" s="608"/>
      <c r="J7" s="608"/>
      <c r="K7" s="608"/>
      <c r="L7" s="608"/>
      <c r="M7" s="608"/>
      <c r="N7" s="608"/>
      <c r="O7" s="608"/>
      <c r="P7" s="608"/>
      <c r="Q7" s="608"/>
      <c r="R7" s="612"/>
      <c r="S7" s="612"/>
      <c r="T7" s="612"/>
      <c r="U7" s="612"/>
      <c r="V7" s="613"/>
      <c r="W7" s="599"/>
      <c r="X7" s="409"/>
      <c r="Y7" s="409"/>
      <c r="Z7" s="409"/>
      <c r="AA7" s="409"/>
      <c r="AB7" s="607"/>
      <c r="AC7" s="619"/>
      <c r="AD7" s="410"/>
      <c r="AE7" s="410"/>
      <c r="AF7" s="410"/>
      <c r="AG7" s="410"/>
      <c r="AH7" s="410"/>
      <c r="AI7" s="410"/>
      <c r="AJ7" s="410"/>
      <c r="AK7" s="410"/>
      <c r="AL7" s="620"/>
      <c r="AM7" s="515" t="s">
        <v>103</v>
      </c>
      <c r="AN7" s="415"/>
      <c r="AO7" s="415"/>
      <c r="AP7" s="415"/>
      <c r="AQ7" s="415"/>
      <c r="AR7" s="415"/>
      <c r="AS7" s="415"/>
      <c r="AT7" s="416"/>
      <c r="AU7" s="516" t="s">
        <v>93</v>
      </c>
      <c r="AV7" s="517"/>
      <c r="AW7" s="517"/>
      <c r="AX7" s="517"/>
      <c r="AY7" s="472" t="s">
        <v>104</v>
      </c>
      <c r="AZ7" s="473"/>
      <c r="BA7" s="473"/>
      <c r="BB7" s="473"/>
      <c r="BC7" s="473"/>
      <c r="BD7" s="473"/>
      <c r="BE7" s="473"/>
      <c r="BF7" s="473"/>
      <c r="BG7" s="473"/>
      <c r="BH7" s="473"/>
      <c r="BI7" s="473"/>
      <c r="BJ7" s="473"/>
      <c r="BK7" s="473"/>
      <c r="BL7" s="473"/>
      <c r="BM7" s="474"/>
      <c r="BN7" s="458">
        <v>9901</v>
      </c>
      <c r="BO7" s="459"/>
      <c r="BP7" s="459"/>
      <c r="BQ7" s="459"/>
      <c r="BR7" s="459"/>
      <c r="BS7" s="459"/>
      <c r="BT7" s="459"/>
      <c r="BU7" s="460"/>
      <c r="BV7" s="458">
        <v>10859</v>
      </c>
      <c r="BW7" s="459"/>
      <c r="BX7" s="459"/>
      <c r="BY7" s="459"/>
      <c r="BZ7" s="459"/>
      <c r="CA7" s="459"/>
      <c r="CB7" s="459"/>
      <c r="CC7" s="460"/>
      <c r="CD7" s="498" t="s">
        <v>105</v>
      </c>
      <c r="CE7" s="418"/>
      <c r="CF7" s="418"/>
      <c r="CG7" s="418"/>
      <c r="CH7" s="418"/>
      <c r="CI7" s="418"/>
      <c r="CJ7" s="418"/>
      <c r="CK7" s="418"/>
      <c r="CL7" s="418"/>
      <c r="CM7" s="418"/>
      <c r="CN7" s="418"/>
      <c r="CO7" s="418"/>
      <c r="CP7" s="418"/>
      <c r="CQ7" s="418"/>
      <c r="CR7" s="418"/>
      <c r="CS7" s="499"/>
      <c r="CT7" s="458">
        <v>4314721</v>
      </c>
      <c r="CU7" s="459"/>
      <c r="CV7" s="459"/>
      <c r="CW7" s="459"/>
      <c r="CX7" s="459"/>
      <c r="CY7" s="459"/>
      <c r="CZ7" s="459"/>
      <c r="DA7" s="460"/>
      <c r="DB7" s="458">
        <v>4076799</v>
      </c>
      <c r="DC7" s="459"/>
      <c r="DD7" s="459"/>
      <c r="DE7" s="459"/>
      <c r="DF7" s="459"/>
      <c r="DG7" s="459"/>
      <c r="DH7" s="459"/>
      <c r="DI7" s="460"/>
    </row>
    <row r="8" spans="1:119" ht="18.75" customHeight="1" thickBot="1" x14ac:dyDescent="0.2">
      <c r="A8" s="178"/>
      <c r="B8" s="609"/>
      <c r="C8" s="554"/>
      <c r="D8" s="554"/>
      <c r="E8" s="610"/>
      <c r="F8" s="610"/>
      <c r="G8" s="610"/>
      <c r="H8" s="610"/>
      <c r="I8" s="610"/>
      <c r="J8" s="610"/>
      <c r="K8" s="610"/>
      <c r="L8" s="610"/>
      <c r="M8" s="610"/>
      <c r="N8" s="610"/>
      <c r="O8" s="610"/>
      <c r="P8" s="610"/>
      <c r="Q8" s="610"/>
      <c r="R8" s="614"/>
      <c r="S8" s="614"/>
      <c r="T8" s="614"/>
      <c r="U8" s="614"/>
      <c r="V8" s="615"/>
      <c r="W8" s="529"/>
      <c r="X8" s="530"/>
      <c r="Y8" s="530"/>
      <c r="Z8" s="530"/>
      <c r="AA8" s="530"/>
      <c r="AB8" s="554"/>
      <c r="AC8" s="621"/>
      <c r="AD8" s="622"/>
      <c r="AE8" s="622"/>
      <c r="AF8" s="622"/>
      <c r="AG8" s="622"/>
      <c r="AH8" s="622"/>
      <c r="AI8" s="622"/>
      <c r="AJ8" s="622"/>
      <c r="AK8" s="622"/>
      <c r="AL8" s="623"/>
      <c r="AM8" s="515" t="s">
        <v>106</v>
      </c>
      <c r="AN8" s="415"/>
      <c r="AO8" s="415"/>
      <c r="AP8" s="415"/>
      <c r="AQ8" s="415"/>
      <c r="AR8" s="415"/>
      <c r="AS8" s="415"/>
      <c r="AT8" s="416"/>
      <c r="AU8" s="516" t="s">
        <v>93</v>
      </c>
      <c r="AV8" s="517"/>
      <c r="AW8" s="517"/>
      <c r="AX8" s="517"/>
      <c r="AY8" s="472" t="s">
        <v>107</v>
      </c>
      <c r="AZ8" s="473"/>
      <c r="BA8" s="473"/>
      <c r="BB8" s="473"/>
      <c r="BC8" s="473"/>
      <c r="BD8" s="473"/>
      <c r="BE8" s="473"/>
      <c r="BF8" s="473"/>
      <c r="BG8" s="473"/>
      <c r="BH8" s="473"/>
      <c r="BI8" s="473"/>
      <c r="BJ8" s="473"/>
      <c r="BK8" s="473"/>
      <c r="BL8" s="473"/>
      <c r="BM8" s="474"/>
      <c r="BN8" s="458">
        <v>444051</v>
      </c>
      <c r="BO8" s="459"/>
      <c r="BP8" s="459"/>
      <c r="BQ8" s="459"/>
      <c r="BR8" s="459"/>
      <c r="BS8" s="459"/>
      <c r="BT8" s="459"/>
      <c r="BU8" s="460"/>
      <c r="BV8" s="458">
        <v>525458</v>
      </c>
      <c r="BW8" s="459"/>
      <c r="BX8" s="459"/>
      <c r="BY8" s="459"/>
      <c r="BZ8" s="459"/>
      <c r="CA8" s="459"/>
      <c r="CB8" s="459"/>
      <c r="CC8" s="460"/>
      <c r="CD8" s="498" t="s">
        <v>108</v>
      </c>
      <c r="CE8" s="418"/>
      <c r="CF8" s="418"/>
      <c r="CG8" s="418"/>
      <c r="CH8" s="418"/>
      <c r="CI8" s="418"/>
      <c r="CJ8" s="418"/>
      <c r="CK8" s="418"/>
      <c r="CL8" s="418"/>
      <c r="CM8" s="418"/>
      <c r="CN8" s="418"/>
      <c r="CO8" s="418"/>
      <c r="CP8" s="418"/>
      <c r="CQ8" s="418"/>
      <c r="CR8" s="418"/>
      <c r="CS8" s="499"/>
      <c r="CT8" s="561">
        <v>0.27</v>
      </c>
      <c r="CU8" s="562"/>
      <c r="CV8" s="562"/>
      <c r="CW8" s="562"/>
      <c r="CX8" s="562"/>
      <c r="CY8" s="562"/>
      <c r="CZ8" s="562"/>
      <c r="DA8" s="563"/>
      <c r="DB8" s="561">
        <v>0.28000000000000003</v>
      </c>
      <c r="DC8" s="562"/>
      <c r="DD8" s="562"/>
      <c r="DE8" s="562"/>
      <c r="DF8" s="562"/>
      <c r="DG8" s="562"/>
      <c r="DH8" s="562"/>
      <c r="DI8" s="563"/>
    </row>
    <row r="9" spans="1:119" ht="18.75" customHeight="1" thickBot="1" x14ac:dyDescent="0.2">
      <c r="A9" s="178"/>
      <c r="B9" s="590" t="s">
        <v>109</v>
      </c>
      <c r="C9" s="591"/>
      <c r="D9" s="591"/>
      <c r="E9" s="591"/>
      <c r="F9" s="591"/>
      <c r="G9" s="591"/>
      <c r="H9" s="591"/>
      <c r="I9" s="591"/>
      <c r="J9" s="591"/>
      <c r="K9" s="509"/>
      <c r="L9" s="592" t="s">
        <v>110</v>
      </c>
      <c r="M9" s="593"/>
      <c r="N9" s="593"/>
      <c r="O9" s="593"/>
      <c r="P9" s="593"/>
      <c r="Q9" s="594"/>
      <c r="R9" s="595">
        <v>12700</v>
      </c>
      <c r="S9" s="596"/>
      <c r="T9" s="596"/>
      <c r="U9" s="596"/>
      <c r="V9" s="597"/>
      <c r="W9" s="527" t="s">
        <v>111</v>
      </c>
      <c r="X9" s="528"/>
      <c r="Y9" s="528"/>
      <c r="Z9" s="528"/>
      <c r="AA9" s="528"/>
      <c r="AB9" s="528"/>
      <c r="AC9" s="528"/>
      <c r="AD9" s="528"/>
      <c r="AE9" s="528"/>
      <c r="AF9" s="528"/>
      <c r="AG9" s="528"/>
      <c r="AH9" s="528"/>
      <c r="AI9" s="528"/>
      <c r="AJ9" s="528"/>
      <c r="AK9" s="528"/>
      <c r="AL9" s="598"/>
      <c r="AM9" s="515" t="s">
        <v>112</v>
      </c>
      <c r="AN9" s="415"/>
      <c r="AO9" s="415"/>
      <c r="AP9" s="415"/>
      <c r="AQ9" s="415"/>
      <c r="AR9" s="415"/>
      <c r="AS9" s="415"/>
      <c r="AT9" s="416"/>
      <c r="AU9" s="516" t="s">
        <v>93</v>
      </c>
      <c r="AV9" s="517"/>
      <c r="AW9" s="517"/>
      <c r="AX9" s="517"/>
      <c r="AY9" s="472" t="s">
        <v>113</v>
      </c>
      <c r="AZ9" s="473"/>
      <c r="BA9" s="473"/>
      <c r="BB9" s="473"/>
      <c r="BC9" s="473"/>
      <c r="BD9" s="473"/>
      <c r="BE9" s="473"/>
      <c r="BF9" s="473"/>
      <c r="BG9" s="473"/>
      <c r="BH9" s="473"/>
      <c r="BI9" s="473"/>
      <c r="BJ9" s="473"/>
      <c r="BK9" s="473"/>
      <c r="BL9" s="473"/>
      <c r="BM9" s="474"/>
      <c r="BN9" s="458">
        <v>-81407</v>
      </c>
      <c r="BO9" s="459"/>
      <c r="BP9" s="459"/>
      <c r="BQ9" s="459"/>
      <c r="BR9" s="459"/>
      <c r="BS9" s="459"/>
      <c r="BT9" s="459"/>
      <c r="BU9" s="460"/>
      <c r="BV9" s="458">
        <v>155044</v>
      </c>
      <c r="BW9" s="459"/>
      <c r="BX9" s="459"/>
      <c r="BY9" s="459"/>
      <c r="BZ9" s="459"/>
      <c r="CA9" s="459"/>
      <c r="CB9" s="459"/>
      <c r="CC9" s="460"/>
      <c r="CD9" s="498" t="s">
        <v>114</v>
      </c>
      <c r="CE9" s="418"/>
      <c r="CF9" s="418"/>
      <c r="CG9" s="418"/>
      <c r="CH9" s="418"/>
      <c r="CI9" s="418"/>
      <c r="CJ9" s="418"/>
      <c r="CK9" s="418"/>
      <c r="CL9" s="418"/>
      <c r="CM9" s="418"/>
      <c r="CN9" s="418"/>
      <c r="CO9" s="418"/>
      <c r="CP9" s="418"/>
      <c r="CQ9" s="418"/>
      <c r="CR9" s="418"/>
      <c r="CS9" s="499"/>
      <c r="CT9" s="455">
        <v>10.1</v>
      </c>
      <c r="CU9" s="456"/>
      <c r="CV9" s="456"/>
      <c r="CW9" s="456"/>
      <c r="CX9" s="456"/>
      <c r="CY9" s="456"/>
      <c r="CZ9" s="456"/>
      <c r="DA9" s="457"/>
      <c r="DB9" s="455">
        <v>8.3000000000000007</v>
      </c>
      <c r="DC9" s="456"/>
      <c r="DD9" s="456"/>
      <c r="DE9" s="456"/>
      <c r="DF9" s="456"/>
      <c r="DG9" s="456"/>
      <c r="DH9" s="456"/>
      <c r="DI9" s="457"/>
    </row>
    <row r="10" spans="1:119" ht="18.75" customHeight="1" thickBot="1" x14ac:dyDescent="0.2">
      <c r="A10" s="178"/>
      <c r="B10" s="590"/>
      <c r="C10" s="591"/>
      <c r="D10" s="591"/>
      <c r="E10" s="591"/>
      <c r="F10" s="591"/>
      <c r="G10" s="591"/>
      <c r="H10" s="591"/>
      <c r="I10" s="591"/>
      <c r="J10" s="591"/>
      <c r="K10" s="509"/>
      <c r="L10" s="414" t="s">
        <v>115</v>
      </c>
      <c r="M10" s="415"/>
      <c r="N10" s="415"/>
      <c r="O10" s="415"/>
      <c r="P10" s="415"/>
      <c r="Q10" s="416"/>
      <c r="R10" s="411">
        <v>13935</v>
      </c>
      <c r="S10" s="412"/>
      <c r="T10" s="412"/>
      <c r="U10" s="412"/>
      <c r="V10" s="471"/>
      <c r="W10" s="599"/>
      <c r="X10" s="409"/>
      <c r="Y10" s="409"/>
      <c r="Z10" s="409"/>
      <c r="AA10" s="409"/>
      <c r="AB10" s="409"/>
      <c r="AC10" s="409"/>
      <c r="AD10" s="409"/>
      <c r="AE10" s="409"/>
      <c r="AF10" s="409"/>
      <c r="AG10" s="409"/>
      <c r="AH10" s="409"/>
      <c r="AI10" s="409"/>
      <c r="AJ10" s="409"/>
      <c r="AK10" s="409"/>
      <c r="AL10" s="600"/>
      <c r="AM10" s="515" t="s">
        <v>116</v>
      </c>
      <c r="AN10" s="415"/>
      <c r="AO10" s="415"/>
      <c r="AP10" s="415"/>
      <c r="AQ10" s="415"/>
      <c r="AR10" s="415"/>
      <c r="AS10" s="415"/>
      <c r="AT10" s="416"/>
      <c r="AU10" s="516" t="s">
        <v>117</v>
      </c>
      <c r="AV10" s="517"/>
      <c r="AW10" s="517"/>
      <c r="AX10" s="517"/>
      <c r="AY10" s="472" t="s">
        <v>118</v>
      </c>
      <c r="AZ10" s="473"/>
      <c r="BA10" s="473"/>
      <c r="BB10" s="473"/>
      <c r="BC10" s="473"/>
      <c r="BD10" s="473"/>
      <c r="BE10" s="473"/>
      <c r="BF10" s="473"/>
      <c r="BG10" s="473"/>
      <c r="BH10" s="473"/>
      <c r="BI10" s="473"/>
      <c r="BJ10" s="473"/>
      <c r="BK10" s="473"/>
      <c r="BL10" s="473"/>
      <c r="BM10" s="474"/>
      <c r="BN10" s="458">
        <v>296242</v>
      </c>
      <c r="BO10" s="459"/>
      <c r="BP10" s="459"/>
      <c r="BQ10" s="459"/>
      <c r="BR10" s="459"/>
      <c r="BS10" s="459"/>
      <c r="BT10" s="459"/>
      <c r="BU10" s="460"/>
      <c r="BV10" s="458">
        <v>287992</v>
      </c>
      <c r="BW10" s="459"/>
      <c r="BX10" s="459"/>
      <c r="BY10" s="459"/>
      <c r="BZ10" s="459"/>
      <c r="CA10" s="459"/>
      <c r="CB10" s="459"/>
      <c r="CC10" s="460"/>
      <c r="CD10" s="181" t="s">
        <v>119</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590"/>
      <c r="C11" s="591"/>
      <c r="D11" s="591"/>
      <c r="E11" s="591"/>
      <c r="F11" s="591"/>
      <c r="G11" s="591"/>
      <c r="H11" s="591"/>
      <c r="I11" s="591"/>
      <c r="J11" s="591"/>
      <c r="K11" s="509"/>
      <c r="L11" s="419" t="s">
        <v>120</v>
      </c>
      <c r="M11" s="420"/>
      <c r="N11" s="420"/>
      <c r="O11" s="420"/>
      <c r="P11" s="420"/>
      <c r="Q11" s="421"/>
      <c r="R11" s="587" t="s">
        <v>121</v>
      </c>
      <c r="S11" s="588"/>
      <c r="T11" s="588"/>
      <c r="U11" s="588"/>
      <c r="V11" s="589"/>
      <c r="W11" s="599"/>
      <c r="X11" s="409"/>
      <c r="Y11" s="409"/>
      <c r="Z11" s="409"/>
      <c r="AA11" s="409"/>
      <c r="AB11" s="409"/>
      <c r="AC11" s="409"/>
      <c r="AD11" s="409"/>
      <c r="AE11" s="409"/>
      <c r="AF11" s="409"/>
      <c r="AG11" s="409"/>
      <c r="AH11" s="409"/>
      <c r="AI11" s="409"/>
      <c r="AJ11" s="409"/>
      <c r="AK11" s="409"/>
      <c r="AL11" s="600"/>
      <c r="AM11" s="515" t="s">
        <v>122</v>
      </c>
      <c r="AN11" s="415"/>
      <c r="AO11" s="415"/>
      <c r="AP11" s="415"/>
      <c r="AQ11" s="415"/>
      <c r="AR11" s="415"/>
      <c r="AS11" s="415"/>
      <c r="AT11" s="416"/>
      <c r="AU11" s="516" t="s">
        <v>93</v>
      </c>
      <c r="AV11" s="517"/>
      <c r="AW11" s="517"/>
      <c r="AX11" s="517"/>
      <c r="AY11" s="472" t="s">
        <v>123</v>
      </c>
      <c r="AZ11" s="473"/>
      <c r="BA11" s="473"/>
      <c r="BB11" s="473"/>
      <c r="BC11" s="473"/>
      <c r="BD11" s="473"/>
      <c r="BE11" s="473"/>
      <c r="BF11" s="473"/>
      <c r="BG11" s="473"/>
      <c r="BH11" s="473"/>
      <c r="BI11" s="473"/>
      <c r="BJ11" s="473"/>
      <c r="BK11" s="473"/>
      <c r="BL11" s="473"/>
      <c r="BM11" s="474"/>
      <c r="BN11" s="458">
        <v>0</v>
      </c>
      <c r="BO11" s="459"/>
      <c r="BP11" s="459"/>
      <c r="BQ11" s="459"/>
      <c r="BR11" s="459"/>
      <c r="BS11" s="459"/>
      <c r="BT11" s="459"/>
      <c r="BU11" s="460"/>
      <c r="BV11" s="458">
        <v>0</v>
      </c>
      <c r="BW11" s="459"/>
      <c r="BX11" s="459"/>
      <c r="BY11" s="459"/>
      <c r="BZ11" s="459"/>
      <c r="CA11" s="459"/>
      <c r="CB11" s="459"/>
      <c r="CC11" s="460"/>
      <c r="CD11" s="498" t="s">
        <v>124</v>
      </c>
      <c r="CE11" s="418"/>
      <c r="CF11" s="418"/>
      <c r="CG11" s="418"/>
      <c r="CH11" s="418"/>
      <c r="CI11" s="418"/>
      <c r="CJ11" s="418"/>
      <c r="CK11" s="418"/>
      <c r="CL11" s="418"/>
      <c r="CM11" s="418"/>
      <c r="CN11" s="418"/>
      <c r="CO11" s="418"/>
      <c r="CP11" s="418"/>
      <c r="CQ11" s="418"/>
      <c r="CR11" s="418"/>
      <c r="CS11" s="499"/>
      <c r="CT11" s="561" t="s">
        <v>125</v>
      </c>
      <c r="CU11" s="562"/>
      <c r="CV11" s="562"/>
      <c r="CW11" s="562"/>
      <c r="CX11" s="562"/>
      <c r="CY11" s="562"/>
      <c r="CZ11" s="562"/>
      <c r="DA11" s="563"/>
      <c r="DB11" s="561" t="s">
        <v>126</v>
      </c>
      <c r="DC11" s="562"/>
      <c r="DD11" s="562"/>
      <c r="DE11" s="562"/>
      <c r="DF11" s="562"/>
      <c r="DG11" s="562"/>
      <c r="DH11" s="562"/>
      <c r="DI11" s="563"/>
    </row>
    <row r="12" spans="1:119" ht="18.75" customHeight="1" x14ac:dyDescent="0.15">
      <c r="A12" s="178"/>
      <c r="B12" s="564" t="s">
        <v>127</v>
      </c>
      <c r="C12" s="565"/>
      <c r="D12" s="565"/>
      <c r="E12" s="565"/>
      <c r="F12" s="565"/>
      <c r="G12" s="565"/>
      <c r="H12" s="565"/>
      <c r="I12" s="565"/>
      <c r="J12" s="565"/>
      <c r="K12" s="566"/>
      <c r="L12" s="573" t="s">
        <v>128</v>
      </c>
      <c r="M12" s="574"/>
      <c r="N12" s="574"/>
      <c r="O12" s="574"/>
      <c r="P12" s="574"/>
      <c r="Q12" s="575"/>
      <c r="R12" s="576">
        <v>12987</v>
      </c>
      <c r="S12" s="577"/>
      <c r="T12" s="577"/>
      <c r="U12" s="577"/>
      <c r="V12" s="578"/>
      <c r="W12" s="579" t="s">
        <v>1</v>
      </c>
      <c r="X12" s="517"/>
      <c r="Y12" s="517"/>
      <c r="Z12" s="517"/>
      <c r="AA12" s="517"/>
      <c r="AB12" s="580"/>
      <c r="AC12" s="581" t="s">
        <v>129</v>
      </c>
      <c r="AD12" s="582"/>
      <c r="AE12" s="582"/>
      <c r="AF12" s="582"/>
      <c r="AG12" s="583"/>
      <c r="AH12" s="581" t="s">
        <v>130</v>
      </c>
      <c r="AI12" s="582"/>
      <c r="AJ12" s="582"/>
      <c r="AK12" s="582"/>
      <c r="AL12" s="584"/>
      <c r="AM12" s="515" t="s">
        <v>131</v>
      </c>
      <c r="AN12" s="415"/>
      <c r="AO12" s="415"/>
      <c r="AP12" s="415"/>
      <c r="AQ12" s="415"/>
      <c r="AR12" s="415"/>
      <c r="AS12" s="415"/>
      <c r="AT12" s="416"/>
      <c r="AU12" s="516" t="s">
        <v>93</v>
      </c>
      <c r="AV12" s="517"/>
      <c r="AW12" s="517"/>
      <c r="AX12" s="517"/>
      <c r="AY12" s="472" t="s">
        <v>132</v>
      </c>
      <c r="AZ12" s="473"/>
      <c r="BA12" s="473"/>
      <c r="BB12" s="473"/>
      <c r="BC12" s="473"/>
      <c r="BD12" s="473"/>
      <c r="BE12" s="473"/>
      <c r="BF12" s="473"/>
      <c r="BG12" s="473"/>
      <c r="BH12" s="473"/>
      <c r="BI12" s="473"/>
      <c r="BJ12" s="473"/>
      <c r="BK12" s="473"/>
      <c r="BL12" s="473"/>
      <c r="BM12" s="474"/>
      <c r="BN12" s="458">
        <v>185056</v>
      </c>
      <c r="BO12" s="459"/>
      <c r="BP12" s="459"/>
      <c r="BQ12" s="459"/>
      <c r="BR12" s="459"/>
      <c r="BS12" s="459"/>
      <c r="BT12" s="459"/>
      <c r="BU12" s="460"/>
      <c r="BV12" s="458">
        <v>325190</v>
      </c>
      <c r="BW12" s="459"/>
      <c r="BX12" s="459"/>
      <c r="BY12" s="459"/>
      <c r="BZ12" s="459"/>
      <c r="CA12" s="459"/>
      <c r="CB12" s="459"/>
      <c r="CC12" s="460"/>
      <c r="CD12" s="498" t="s">
        <v>133</v>
      </c>
      <c r="CE12" s="418"/>
      <c r="CF12" s="418"/>
      <c r="CG12" s="418"/>
      <c r="CH12" s="418"/>
      <c r="CI12" s="418"/>
      <c r="CJ12" s="418"/>
      <c r="CK12" s="418"/>
      <c r="CL12" s="418"/>
      <c r="CM12" s="418"/>
      <c r="CN12" s="418"/>
      <c r="CO12" s="418"/>
      <c r="CP12" s="418"/>
      <c r="CQ12" s="418"/>
      <c r="CR12" s="418"/>
      <c r="CS12" s="499"/>
      <c r="CT12" s="561" t="s">
        <v>126</v>
      </c>
      <c r="CU12" s="562"/>
      <c r="CV12" s="562"/>
      <c r="CW12" s="562"/>
      <c r="CX12" s="562"/>
      <c r="CY12" s="562"/>
      <c r="CZ12" s="562"/>
      <c r="DA12" s="563"/>
      <c r="DB12" s="561" t="s">
        <v>126</v>
      </c>
      <c r="DC12" s="562"/>
      <c r="DD12" s="562"/>
      <c r="DE12" s="562"/>
      <c r="DF12" s="562"/>
      <c r="DG12" s="562"/>
      <c r="DH12" s="562"/>
      <c r="DI12" s="563"/>
    </row>
    <row r="13" spans="1:119" ht="18.75" customHeight="1" x14ac:dyDescent="0.15">
      <c r="A13" s="178"/>
      <c r="B13" s="567"/>
      <c r="C13" s="568"/>
      <c r="D13" s="568"/>
      <c r="E13" s="568"/>
      <c r="F13" s="568"/>
      <c r="G13" s="568"/>
      <c r="H13" s="568"/>
      <c r="I13" s="568"/>
      <c r="J13" s="568"/>
      <c r="K13" s="569"/>
      <c r="L13" s="187"/>
      <c r="M13" s="542" t="s">
        <v>134</v>
      </c>
      <c r="N13" s="543"/>
      <c r="O13" s="543"/>
      <c r="P13" s="543"/>
      <c r="Q13" s="544"/>
      <c r="R13" s="545">
        <v>12949</v>
      </c>
      <c r="S13" s="546"/>
      <c r="T13" s="546"/>
      <c r="U13" s="546"/>
      <c r="V13" s="547"/>
      <c r="W13" s="548" t="s">
        <v>135</v>
      </c>
      <c r="X13" s="444"/>
      <c r="Y13" s="444"/>
      <c r="Z13" s="444"/>
      <c r="AA13" s="444"/>
      <c r="AB13" s="445"/>
      <c r="AC13" s="411">
        <v>2649</v>
      </c>
      <c r="AD13" s="412"/>
      <c r="AE13" s="412"/>
      <c r="AF13" s="412"/>
      <c r="AG13" s="413"/>
      <c r="AH13" s="411">
        <v>2999</v>
      </c>
      <c r="AI13" s="412"/>
      <c r="AJ13" s="412"/>
      <c r="AK13" s="412"/>
      <c r="AL13" s="471"/>
      <c r="AM13" s="515" t="s">
        <v>136</v>
      </c>
      <c r="AN13" s="415"/>
      <c r="AO13" s="415"/>
      <c r="AP13" s="415"/>
      <c r="AQ13" s="415"/>
      <c r="AR13" s="415"/>
      <c r="AS13" s="415"/>
      <c r="AT13" s="416"/>
      <c r="AU13" s="516" t="s">
        <v>137</v>
      </c>
      <c r="AV13" s="517"/>
      <c r="AW13" s="517"/>
      <c r="AX13" s="517"/>
      <c r="AY13" s="472" t="s">
        <v>138</v>
      </c>
      <c r="AZ13" s="473"/>
      <c r="BA13" s="473"/>
      <c r="BB13" s="473"/>
      <c r="BC13" s="473"/>
      <c r="BD13" s="473"/>
      <c r="BE13" s="473"/>
      <c r="BF13" s="473"/>
      <c r="BG13" s="473"/>
      <c r="BH13" s="473"/>
      <c r="BI13" s="473"/>
      <c r="BJ13" s="473"/>
      <c r="BK13" s="473"/>
      <c r="BL13" s="473"/>
      <c r="BM13" s="474"/>
      <c r="BN13" s="458">
        <v>29779</v>
      </c>
      <c r="BO13" s="459"/>
      <c r="BP13" s="459"/>
      <c r="BQ13" s="459"/>
      <c r="BR13" s="459"/>
      <c r="BS13" s="459"/>
      <c r="BT13" s="459"/>
      <c r="BU13" s="460"/>
      <c r="BV13" s="458">
        <v>117846</v>
      </c>
      <c r="BW13" s="459"/>
      <c r="BX13" s="459"/>
      <c r="BY13" s="459"/>
      <c r="BZ13" s="459"/>
      <c r="CA13" s="459"/>
      <c r="CB13" s="459"/>
      <c r="CC13" s="460"/>
      <c r="CD13" s="498" t="s">
        <v>139</v>
      </c>
      <c r="CE13" s="418"/>
      <c r="CF13" s="418"/>
      <c r="CG13" s="418"/>
      <c r="CH13" s="418"/>
      <c r="CI13" s="418"/>
      <c r="CJ13" s="418"/>
      <c r="CK13" s="418"/>
      <c r="CL13" s="418"/>
      <c r="CM13" s="418"/>
      <c r="CN13" s="418"/>
      <c r="CO13" s="418"/>
      <c r="CP13" s="418"/>
      <c r="CQ13" s="418"/>
      <c r="CR13" s="418"/>
      <c r="CS13" s="499"/>
      <c r="CT13" s="455">
        <v>10.199999999999999</v>
      </c>
      <c r="CU13" s="456"/>
      <c r="CV13" s="456"/>
      <c r="CW13" s="456"/>
      <c r="CX13" s="456"/>
      <c r="CY13" s="456"/>
      <c r="CZ13" s="456"/>
      <c r="DA13" s="457"/>
      <c r="DB13" s="455">
        <v>9.1999999999999993</v>
      </c>
      <c r="DC13" s="456"/>
      <c r="DD13" s="456"/>
      <c r="DE13" s="456"/>
      <c r="DF13" s="456"/>
      <c r="DG13" s="456"/>
      <c r="DH13" s="456"/>
      <c r="DI13" s="457"/>
    </row>
    <row r="14" spans="1:119" ht="18.75" customHeight="1" thickBot="1" x14ac:dyDescent="0.2">
      <c r="A14" s="178"/>
      <c r="B14" s="567"/>
      <c r="C14" s="568"/>
      <c r="D14" s="568"/>
      <c r="E14" s="568"/>
      <c r="F14" s="568"/>
      <c r="G14" s="568"/>
      <c r="H14" s="568"/>
      <c r="I14" s="568"/>
      <c r="J14" s="568"/>
      <c r="K14" s="569"/>
      <c r="L14" s="532" t="s">
        <v>140</v>
      </c>
      <c r="M14" s="585"/>
      <c r="N14" s="585"/>
      <c r="O14" s="585"/>
      <c r="P14" s="585"/>
      <c r="Q14" s="586"/>
      <c r="R14" s="545">
        <v>13211</v>
      </c>
      <c r="S14" s="546"/>
      <c r="T14" s="546"/>
      <c r="U14" s="546"/>
      <c r="V14" s="547"/>
      <c r="W14" s="549"/>
      <c r="X14" s="447"/>
      <c r="Y14" s="447"/>
      <c r="Z14" s="447"/>
      <c r="AA14" s="447"/>
      <c r="AB14" s="448"/>
      <c r="AC14" s="538">
        <v>37.200000000000003</v>
      </c>
      <c r="AD14" s="539"/>
      <c r="AE14" s="539"/>
      <c r="AF14" s="539"/>
      <c r="AG14" s="540"/>
      <c r="AH14" s="538">
        <v>38</v>
      </c>
      <c r="AI14" s="539"/>
      <c r="AJ14" s="539"/>
      <c r="AK14" s="539"/>
      <c r="AL14" s="541"/>
      <c r="AM14" s="515"/>
      <c r="AN14" s="415"/>
      <c r="AO14" s="415"/>
      <c r="AP14" s="415"/>
      <c r="AQ14" s="415"/>
      <c r="AR14" s="415"/>
      <c r="AS14" s="415"/>
      <c r="AT14" s="416"/>
      <c r="AU14" s="516"/>
      <c r="AV14" s="517"/>
      <c r="AW14" s="517"/>
      <c r="AX14" s="517"/>
      <c r="AY14" s="472"/>
      <c r="AZ14" s="473"/>
      <c r="BA14" s="473"/>
      <c r="BB14" s="473"/>
      <c r="BC14" s="473"/>
      <c r="BD14" s="473"/>
      <c r="BE14" s="473"/>
      <c r="BF14" s="473"/>
      <c r="BG14" s="473"/>
      <c r="BH14" s="473"/>
      <c r="BI14" s="473"/>
      <c r="BJ14" s="473"/>
      <c r="BK14" s="473"/>
      <c r="BL14" s="473"/>
      <c r="BM14" s="474"/>
      <c r="BN14" s="458"/>
      <c r="BO14" s="459"/>
      <c r="BP14" s="459"/>
      <c r="BQ14" s="459"/>
      <c r="BR14" s="459"/>
      <c r="BS14" s="459"/>
      <c r="BT14" s="459"/>
      <c r="BU14" s="460"/>
      <c r="BV14" s="458"/>
      <c r="BW14" s="459"/>
      <c r="BX14" s="459"/>
      <c r="BY14" s="459"/>
      <c r="BZ14" s="459"/>
      <c r="CA14" s="459"/>
      <c r="CB14" s="459"/>
      <c r="CC14" s="460"/>
      <c r="CD14" s="495" t="s">
        <v>141</v>
      </c>
      <c r="CE14" s="496"/>
      <c r="CF14" s="496"/>
      <c r="CG14" s="496"/>
      <c r="CH14" s="496"/>
      <c r="CI14" s="496"/>
      <c r="CJ14" s="496"/>
      <c r="CK14" s="496"/>
      <c r="CL14" s="496"/>
      <c r="CM14" s="496"/>
      <c r="CN14" s="496"/>
      <c r="CO14" s="496"/>
      <c r="CP14" s="496"/>
      <c r="CQ14" s="496"/>
      <c r="CR14" s="496"/>
      <c r="CS14" s="497"/>
      <c r="CT14" s="555" t="s">
        <v>125</v>
      </c>
      <c r="CU14" s="556"/>
      <c r="CV14" s="556"/>
      <c r="CW14" s="556"/>
      <c r="CX14" s="556"/>
      <c r="CY14" s="556"/>
      <c r="CZ14" s="556"/>
      <c r="DA14" s="557"/>
      <c r="DB14" s="555" t="s">
        <v>126</v>
      </c>
      <c r="DC14" s="556"/>
      <c r="DD14" s="556"/>
      <c r="DE14" s="556"/>
      <c r="DF14" s="556"/>
      <c r="DG14" s="556"/>
      <c r="DH14" s="556"/>
      <c r="DI14" s="557"/>
    </row>
    <row r="15" spans="1:119" ht="18.75" customHeight="1" x14ac:dyDescent="0.15">
      <c r="A15" s="178"/>
      <c r="B15" s="567"/>
      <c r="C15" s="568"/>
      <c r="D15" s="568"/>
      <c r="E15" s="568"/>
      <c r="F15" s="568"/>
      <c r="G15" s="568"/>
      <c r="H15" s="568"/>
      <c r="I15" s="568"/>
      <c r="J15" s="568"/>
      <c r="K15" s="569"/>
      <c r="L15" s="187"/>
      <c r="M15" s="542" t="s">
        <v>142</v>
      </c>
      <c r="N15" s="543"/>
      <c r="O15" s="543"/>
      <c r="P15" s="543"/>
      <c r="Q15" s="544"/>
      <c r="R15" s="545">
        <v>13187</v>
      </c>
      <c r="S15" s="546"/>
      <c r="T15" s="546"/>
      <c r="U15" s="546"/>
      <c r="V15" s="547"/>
      <c r="W15" s="548" t="s">
        <v>143</v>
      </c>
      <c r="X15" s="444"/>
      <c r="Y15" s="444"/>
      <c r="Z15" s="444"/>
      <c r="AA15" s="444"/>
      <c r="AB15" s="445"/>
      <c r="AC15" s="411">
        <v>1117</v>
      </c>
      <c r="AD15" s="412"/>
      <c r="AE15" s="412"/>
      <c r="AF15" s="412"/>
      <c r="AG15" s="413"/>
      <c r="AH15" s="411">
        <v>1255</v>
      </c>
      <c r="AI15" s="412"/>
      <c r="AJ15" s="412"/>
      <c r="AK15" s="412"/>
      <c r="AL15" s="471"/>
      <c r="AM15" s="515"/>
      <c r="AN15" s="415"/>
      <c r="AO15" s="415"/>
      <c r="AP15" s="415"/>
      <c r="AQ15" s="415"/>
      <c r="AR15" s="415"/>
      <c r="AS15" s="415"/>
      <c r="AT15" s="416"/>
      <c r="AU15" s="516"/>
      <c r="AV15" s="517"/>
      <c r="AW15" s="517"/>
      <c r="AX15" s="517"/>
      <c r="AY15" s="484" t="s">
        <v>144</v>
      </c>
      <c r="AZ15" s="485"/>
      <c r="BA15" s="485"/>
      <c r="BB15" s="485"/>
      <c r="BC15" s="485"/>
      <c r="BD15" s="485"/>
      <c r="BE15" s="485"/>
      <c r="BF15" s="485"/>
      <c r="BG15" s="485"/>
      <c r="BH15" s="485"/>
      <c r="BI15" s="485"/>
      <c r="BJ15" s="485"/>
      <c r="BK15" s="485"/>
      <c r="BL15" s="485"/>
      <c r="BM15" s="486"/>
      <c r="BN15" s="487">
        <v>1013976</v>
      </c>
      <c r="BO15" s="488"/>
      <c r="BP15" s="488"/>
      <c r="BQ15" s="488"/>
      <c r="BR15" s="488"/>
      <c r="BS15" s="488"/>
      <c r="BT15" s="488"/>
      <c r="BU15" s="489"/>
      <c r="BV15" s="487">
        <v>1045172</v>
      </c>
      <c r="BW15" s="488"/>
      <c r="BX15" s="488"/>
      <c r="BY15" s="488"/>
      <c r="BZ15" s="488"/>
      <c r="CA15" s="488"/>
      <c r="CB15" s="488"/>
      <c r="CC15" s="489"/>
      <c r="CD15" s="558" t="s">
        <v>145</v>
      </c>
      <c r="CE15" s="559"/>
      <c r="CF15" s="559"/>
      <c r="CG15" s="559"/>
      <c r="CH15" s="559"/>
      <c r="CI15" s="559"/>
      <c r="CJ15" s="559"/>
      <c r="CK15" s="559"/>
      <c r="CL15" s="559"/>
      <c r="CM15" s="559"/>
      <c r="CN15" s="559"/>
      <c r="CO15" s="559"/>
      <c r="CP15" s="559"/>
      <c r="CQ15" s="559"/>
      <c r="CR15" s="559"/>
      <c r="CS15" s="560"/>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67"/>
      <c r="C16" s="568"/>
      <c r="D16" s="568"/>
      <c r="E16" s="568"/>
      <c r="F16" s="568"/>
      <c r="G16" s="568"/>
      <c r="H16" s="568"/>
      <c r="I16" s="568"/>
      <c r="J16" s="568"/>
      <c r="K16" s="569"/>
      <c r="L16" s="532" t="s">
        <v>146</v>
      </c>
      <c r="M16" s="533"/>
      <c r="N16" s="533"/>
      <c r="O16" s="533"/>
      <c r="P16" s="533"/>
      <c r="Q16" s="534"/>
      <c r="R16" s="535" t="s">
        <v>147</v>
      </c>
      <c r="S16" s="536"/>
      <c r="T16" s="536"/>
      <c r="U16" s="536"/>
      <c r="V16" s="537"/>
      <c r="W16" s="549"/>
      <c r="X16" s="447"/>
      <c r="Y16" s="447"/>
      <c r="Z16" s="447"/>
      <c r="AA16" s="447"/>
      <c r="AB16" s="448"/>
      <c r="AC16" s="538">
        <v>15.7</v>
      </c>
      <c r="AD16" s="539"/>
      <c r="AE16" s="539"/>
      <c r="AF16" s="539"/>
      <c r="AG16" s="540"/>
      <c r="AH16" s="538">
        <v>15.9</v>
      </c>
      <c r="AI16" s="539"/>
      <c r="AJ16" s="539"/>
      <c r="AK16" s="539"/>
      <c r="AL16" s="541"/>
      <c r="AM16" s="515"/>
      <c r="AN16" s="415"/>
      <c r="AO16" s="415"/>
      <c r="AP16" s="415"/>
      <c r="AQ16" s="415"/>
      <c r="AR16" s="415"/>
      <c r="AS16" s="415"/>
      <c r="AT16" s="416"/>
      <c r="AU16" s="516"/>
      <c r="AV16" s="517"/>
      <c r="AW16" s="517"/>
      <c r="AX16" s="517"/>
      <c r="AY16" s="472" t="s">
        <v>148</v>
      </c>
      <c r="AZ16" s="473"/>
      <c r="BA16" s="473"/>
      <c r="BB16" s="473"/>
      <c r="BC16" s="473"/>
      <c r="BD16" s="473"/>
      <c r="BE16" s="473"/>
      <c r="BF16" s="473"/>
      <c r="BG16" s="473"/>
      <c r="BH16" s="473"/>
      <c r="BI16" s="473"/>
      <c r="BJ16" s="473"/>
      <c r="BK16" s="473"/>
      <c r="BL16" s="473"/>
      <c r="BM16" s="474"/>
      <c r="BN16" s="458">
        <v>3931978</v>
      </c>
      <c r="BO16" s="459"/>
      <c r="BP16" s="459"/>
      <c r="BQ16" s="459"/>
      <c r="BR16" s="459"/>
      <c r="BS16" s="459"/>
      <c r="BT16" s="459"/>
      <c r="BU16" s="460"/>
      <c r="BV16" s="458">
        <v>3711648</v>
      </c>
      <c r="BW16" s="459"/>
      <c r="BX16" s="459"/>
      <c r="BY16" s="459"/>
      <c r="BZ16" s="459"/>
      <c r="CA16" s="459"/>
      <c r="CB16" s="459"/>
      <c r="CC16" s="460"/>
      <c r="CD16" s="191"/>
      <c r="CE16" s="490"/>
      <c r="CF16" s="490"/>
      <c r="CG16" s="490"/>
      <c r="CH16" s="490"/>
      <c r="CI16" s="490"/>
      <c r="CJ16" s="490"/>
      <c r="CK16" s="490"/>
      <c r="CL16" s="490"/>
      <c r="CM16" s="490"/>
      <c r="CN16" s="490"/>
      <c r="CO16" s="490"/>
      <c r="CP16" s="490"/>
      <c r="CQ16" s="490"/>
      <c r="CR16" s="490"/>
      <c r="CS16" s="491"/>
      <c r="CT16" s="455"/>
      <c r="CU16" s="456"/>
      <c r="CV16" s="456"/>
      <c r="CW16" s="456"/>
      <c r="CX16" s="456"/>
      <c r="CY16" s="456"/>
      <c r="CZ16" s="456"/>
      <c r="DA16" s="457"/>
      <c r="DB16" s="455"/>
      <c r="DC16" s="456"/>
      <c r="DD16" s="456"/>
      <c r="DE16" s="456"/>
      <c r="DF16" s="456"/>
      <c r="DG16" s="456"/>
      <c r="DH16" s="456"/>
      <c r="DI16" s="457"/>
    </row>
    <row r="17" spans="1:113" ht="18.75" customHeight="1" thickBot="1" x14ac:dyDescent="0.2">
      <c r="A17" s="178"/>
      <c r="B17" s="570"/>
      <c r="C17" s="571"/>
      <c r="D17" s="571"/>
      <c r="E17" s="571"/>
      <c r="F17" s="571"/>
      <c r="G17" s="571"/>
      <c r="H17" s="571"/>
      <c r="I17" s="571"/>
      <c r="J17" s="571"/>
      <c r="K17" s="572"/>
      <c r="L17" s="192"/>
      <c r="M17" s="551" t="s">
        <v>149</v>
      </c>
      <c r="N17" s="552"/>
      <c r="O17" s="552"/>
      <c r="P17" s="552"/>
      <c r="Q17" s="553"/>
      <c r="R17" s="535" t="s">
        <v>150</v>
      </c>
      <c r="S17" s="536"/>
      <c r="T17" s="536"/>
      <c r="U17" s="536"/>
      <c r="V17" s="537"/>
      <c r="W17" s="548" t="s">
        <v>151</v>
      </c>
      <c r="X17" s="444"/>
      <c r="Y17" s="444"/>
      <c r="Z17" s="444"/>
      <c r="AA17" s="444"/>
      <c r="AB17" s="445"/>
      <c r="AC17" s="411">
        <v>3349</v>
      </c>
      <c r="AD17" s="412"/>
      <c r="AE17" s="412"/>
      <c r="AF17" s="412"/>
      <c r="AG17" s="413"/>
      <c r="AH17" s="411">
        <v>3633</v>
      </c>
      <c r="AI17" s="412"/>
      <c r="AJ17" s="412"/>
      <c r="AK17" s="412"/>
      <c r="AL17" s="471"/>
      <c r="AM17" s="515"/>
      <c r="AN17" s="415"/>
      <c r="AO17" s="415"/>
      <c r="AP17" s="415"/>
      <c r="AQ17" s="415"/>
      <c r="AR17" s="415"/>
      <c r="AS17" s="415"/>
      <c r="AT17" s="416"/>
      <c r="AU17" s="516"/>
      <c r="AV17" s="517"/>
      <c r="AW17" s="517"/>
      <c r="AX17" s="517"/>
      <c r="AY17" s="472" t="s">
        <v>152</v>
      </c>
      <c r="AZ17" s="473"/>
      <c r="BA17" s="473"/>
      <c r="BB17" s="473"/>
      <c r="BC17" s="473"/>
      <c r="BD17" s="473"/>
      <c r="BE17" s="473"/>
      <c r="BF17" s="473"/>
      <c r="BG17" s="473"/>
      <c r="BH17" s="473"/>
      <c r="BI17" s="473"/>
      <c r="BJ17" s="473"/>
      <c r="BK17" s="473"/>
      <c r="BL17" s="473"/>
      <c r="BM17" s="474"/>
      <c r="BN17" s="458">
        <v>1241680</v>
      </c>
      <c r="BO17" s="459"/>
      <c r="BP17" s="459"/>
      <c r="BQ17" s="459"/>
      <c r="BR17" s="459"/>
      <c r="BS17" s="459"/>
      <c r="BT17" s="459"/>
      <c r="BU17" s="460"/>
      <c r="BV17" s="458">
        <v>1287149</v>
      </c>
      <c r="BW17" s="459"/>
      <c r="BX17" s="459"/>
      <c r="BY17" s="459"/>
      <c r="BZ17" s="459"/>
      <c r="CA17" s="459"/>
      <c r="CB17" s="459"/>
      <c r="CC17" s="460"/>
      <c r="CD17" s="191"/>
      <c r="CE17" s="490"/>
      <c r="CF17" s="490"/>
      <c r="CG17" s="490"/>
      <c r="CH17" s="490"/>
      <c r="CI17" s="490"/>
      <c r="CJ17" s="490"/>
      <c r="CK17" s="490"/>
      <c r="CL17" s="490"/>
      <c r="CM17" s="490"/>
      <c r="CN17" s="490"/>
      <c r="CO17" s="490"/>
      <c r="CP17" s="490"/>
      <c r="CQ17" s="490"/>
      <c r="CR17" s="490"/>
      <c r="CS17" s="491"/>
      <c r="CT17" s="455"/>
      <c r="CU17" s="456"/>
      <c r="CV17" s="456"/>
      <c r="CW17" s="456"/>
      <c r="CX17" s="456"/>
      <c r="CY17" s="456"/>
      <c r="CZ17" s="456"/>
      <c r="DA17" s="457"/>
      <c r="DB17" s="455"/>
      <c r="DC17" s="456"/>
      <c r="DD17" s="456"/>
      <c r="DE17" s="456"/>
      <c r="DF17" s="456"/>
      <c r="DG17" s="456"/>
      <c r="DH17" s="456"/>
      <c r="DI17" s="457"/>
    </row>
    <row r="18" spans="1:113" ht="18.75" customHeight="1" thickBot="1" x14ac:dyDescent="0.2">
      <c r="A18" s="178"/>
      <c r="B18" s="508" t="s">
        <v>153</v>
      </c>
      <c r="C18" s="509"/>
      <c r="D18" s="509"/>
      <c r="E18" s="510"/>
      <c r="F18" s="510"/>
      <c r="G18" s="510"/>
      <c r="H18" s="510"/>
      <c r="I18" s="510"/>
      <c r="J18" s="510"/>
      <c r="K18" s="510"/>
      <c r="L18" s="511">
        <v>41.88</v>
      </c>
      <c r="M18" s="511"/>
      <c r="N18" s="511"/>
      <c r="O18" s="511"/>
      <c r="P18" s="511"/>
      <c r="Q18" s="511"/>
      <c r="R18" s="512"/>
      <c r="S18" s="512"/>
      <c r="T18" s="512"/>
      <c r="U18" s="512"/>
      <c r="V18" s="513"/>
      <c r="W18" s="529"/>
      <c r="X18" s="530"/>
      <c r="Y18" s="530"/>
      <c r="Z18" s="530"/>
      <c r="AA18" s="530"/>
      <c r="AB18" s="554"/>
      <c r="AC18" s="428">
        <v>47.1</v>
      </c>
      <c r="AD18" s="429"/>
      <c r="AE18" s="429"/>
      <c r="AF18" s="429"/>
      <c r="AG18" s="514"/>
      <c r="AH18" s="428">
        <v>46.1</v>
      </c>
      <c r="AI18" s="429"/>
      <c r="AJ18" s="429"/>
      <c r="AK18" s="429"/>
      <c r="AL18" s="430"/>
      <c r="AM18" s="515"/>
      <c r="AN18" s="415"/>
      <c r="AO18" s="415"/>
      <c r="AP18" s="415"/>
      <c r="AQ18" s="415"/>
      <c r="AR18" s="415"/>
      <c r="AS18" s="415"/>
      <c r="AT18" s="416"/>
      <c r="AU18" s="516"/>
      <c r="AV18" s="517"/>
      <c r="AW18" s="517"/>
      <c r="AX18" s="517"/>
      <c r="AY18" s="472" t="s">
        <v>154</v>
      </c>
      <c r="AZ18" s="473"/>
      <c r="BA18" s="473"/>
      <c r="BB18" s="473"/>
      <c r="BC18" s="473"/>
      <c r="BD18" s="473"/>
      <c r="BE18" s="473"/>
      <c r="BF18" s="473"/>
      <c r="BG18" s="473"/>
      <c r="BH18" s="473"/>
      <c r="BI18" s="473"/>
      <c r="BJ18" s="473"/>
      <c r="BK18" s="473"/>
      <c r="BL18" s="473"/>
      <c r="BM18" s="474"/>
      <c r="BN18" s="458">
        <v>3978210</v>
      </c>
      <c r="BO18" s="459"/>
      <c r="BP18" s="459"/>
      <c r="BQ18" s="459"/>
      <c r="BR18" s="459"/>
      <c r="BS18" s="459"/>
      <c r="BT18" s="459"/>
      <c r="BU18" s="460"/>
      <c r="BV18" s="458">
        <v>3679035</v>
      </c>
      <c r="BW18" s="459"/>
      <c r="BX18" s="459"/>
      <c r="BY18" s="459"/>
      <c r="BZ18" s="459"/>
      <c r="CA18" s="459"/>
      <c r="CB18" s="459"/>
      <c r="CC18" s="460"/>
      <c r="CD18" s="191"/>
      <c r="CE18" s="490"/>
      <c r="CF18" s="490"/>
      <c r="CG18" s="490"/>
      <c r="CH18" s="490"/>
      <c r="CI18" s="490"/>
      <c r="CJ18" s="490"/>
      <c r="CK18" s="490"/>
      <c r="CL18" s="490"/>
      <c r="CM18" s="490"/>
      <c r="CN18" s="490"/>
      <c r="CO18" s="490"/>
      <c r="CP18" s="490"/>
      <c r="CQ18" s="490"/>
      <c r="CR18" s="490"/>
      <c r="CS18" s="491"/>
      <c r="CT18" s="455"/>
      <c r="CU18" s="456"/>
      <c r="CV18" s="456"/>
      <c r="CW18" s="456"/>
      <c r="CX18" s="456"/>
      <c r="CY18" s="456"/>
      <c r="CZ18" s="456"/>
      <c r="DA18" s="457"/>
      <c r="DB18" s="455"/>
      <c r="DC18" s="456"/>
      <c r="DD18" s="456"/>
      <c r="DE18" s="456"/>
      <c r="DF18" s="456"/>
      <c r="DG18" s="456"/>
      <c r="DH18" s="456"/>
      <c r="DI18" s="457"/>
    </row>
    <row r="19" spans="1:113" ht="18.75" customHeight="1" thickBot="1" x14ac:dyDescent="0.2">
      <c r="A19" s="178"/>
      <c r="B19" s="508" t="s">
        <v>155</v>
      </c>
      <c r="C19" s="509"/>
      <c r="D19" s="509"/>
      <c r="E19" s="510"/>
      <c r="F19" s="510"/>
      <c r="G19" s="510"/>
      <c r="H19" s="510"/>
      <c r="I19" s="510"/>
      <c r="J19" s="510"/>
      <c r="K19" s="510"/>
      <c r="L19" s="518">
        <v>303</v>
      </c>
      <c r="M19" s="518"/>
      <c r="N19" s="518"/>
      <c r="O19" s="518"/>
      <c r="P19" s="518"/>
      <c r="Q19" s="518"/>
      <c r="R19" s="519"/>
      <c r="S19" s="519"/>
      <c r="T19" s="519"/>
      <c r="U19" s="519"/>
      <c r="V19" s="520"/>
      <c r="W19" s="527"/>
      <c r="X19" s="528"/>
      <c r="Y19" s="528"/>
      <c r="Z19" s="528"/>
      <c r="AA19" s="528"/>
      <c r="AB19" s="528"/>
      <c r="AC19" s="531"/>
      <c r="AD19" s="531"/>
      <c r="AE19" s="531"/>
      <c r="AF19" s="531"/>
      <c r="AG19" s="531"/>
      <c r="AH19" s="531"/>
      <c r="AI19" s="531"/>
      <c r="AJ19" s="531"/>
      <c r="AK19" s="531"/>
      <c r="AL19" s="550"/>
      <c r="AM19" s="515"/>
      <c r="AN19" s="415"/>
      <c r="AO19" s="415"/>
      <c r="AP19" s="415"/>
      <c r="AQ19" s="415"/>
      <c r="AR19" s="415"/>
      <c r="AS19" s="415"/>
      <c r="AT19" s="416"/>
      <c r="AU19" s="516"/>
      <c r="AV19" s="517"/>
      <c r="AW19" s="517"/>
      <c r="AX19" s="517"/>
      <c r="AY19" s="472" t="s">
        <v>156</v>
      </c>
      <c r="AZ19" s="473"/>
      <c r="BA19" s="473"/>
      <c r="BB19" s="473"/>
      <c r="BC19" s="473"/>
      <c r="BD19" s="473"/>
      <c r="BE19" s="473"/>
      <c r="BF19" s="473"/>
      <c r="BG19" s="473"/>
      <c r="BH19" s="473"/>
      <c r="BI19" s="473"/>
      <c r="BJ19" s="473"/>
      <c r="BK19" s="473"/>
      <c r="BL19" s="473"/>
      <c r="BM19" s="474"/>
      <c r="BN19" s="458">
        <v>5462479</v>
      </c>
      <c r="BO19" s="459"/>
      <c r="BP19" s="459"/>
      <c r="BQ19" s="459"/>
      <c r="BR19" s="459"/>
      <c r="BS19" s="459"/>
      <c r="BT19" s="459"/>
      <c r="BU19" s="460"/>
      <c r="BV19" s="458">
        <v>5514087</v>
      </c>
      <c r="BW19" s="459"/>
      <c r="BX19" s="459"/>
      <c r="BY19" s="459"/>
      <c r="BZ19" s="459"/>
      <c r="CA19" s="459"/>
      <c r="CB19" s="459"/>
      <c r="CC19" s="460"/>
      <c r="CD19" s="191"/>
      <c r="CE19" s="490"/>
      <c r="CF19" s="490"/>
      <c r="CG19" s="490"/>
      <c r="CH19" s="490"/>
      <c r="CI19" s="490"/>
      <c r="CJ19" s="490"/>
      <c r="CK19" s="490"/>
      <c r="CL19" s="490"/>
      <c r="CM19" s="490"/>
      <c r="CN19" s="490"/>
      <c r="CO19" s="490"/>
      <c r="CP19" s="490"/>
      <c r="CQ19" s="490"/>
      <c r="CR19" s="490"/>
      <c r="CS19" s="491"/>
      <c r="CT19" s="455"/>
      <c r="CU19" s="456"/>
      <c r="CV19" s="456"/>
      <c r="CW19" s="456"/>
      <c r="CX19" s="456"/>
      <c r="CY19" s="456"/>
      <c r="CZ19" s="456"/>
      <c r="DA19" s="457"/>
      <c r="DB19" s="455"/>
      <c r="DC19" s="456"/>
      <c r="DD19" s="456"/>
      <c r="DE19" s="456"/>
      <c r="DF19" s="456"/>
      <c r="DG19" s="456"/>
      <c r="DH19" s="456"/>
      <c r="DI19" s="457"/>
    </row>
    <row r="20" spans="1:113" ht="18.75" customHeight="1" thickBot="1" x14ac:dyDescent="0.2">
      <c r="A20" s="178"/>
      <c r="B20" s="508" t="s">
        <v>157</v>
      </c>
      <c r="C20" s="509"/>
      <c r="D20" s="509"/>
      <c r="E20" s="510"/>
      <c r="F20" s="510"/>
      <c r="G20" s="510"/>
      <c r="H20" s="510"/>
      <c r="I20" s="510"/>
      <c r="J20" s="510"/>
      <c r="K20" s="510"/>
      <c r="L20" s="518">
        <v>4476</v>
      </c>
      <c r="M20" s="518"/>
      <c r="N20" s="518"/>
      <c r="O20" s="518"/>
      <c r="P20" s="518"/>
      <c r="Q20" s="518"/>
      <c r="R20" s="519"/>
      <c r="S20" s="519"/>
      <c r="T20" s="519"/>
      <c r="U20" s="519"/>
      <c r="V20" s="520"/>
      <c r="W20" s="529"/>
      <c r="X20" s="530"/>
      <c r="Y20" s="530"/>
      <c r="Z20" s="530"/>
      <c r="AA20" s="530"/>
      <c r="AB20" s="530"/>
      <c r="AC20" s="521"/>
      <c r="AD20" s="521"/>
      <c r="AE20" s="521"/>
      <c r="AF20" s="521"/>
      <c r="AG20" s="521"/>
      <c r="AH20" s="521"/>
      <c r="AI20" s="521"/>
      <c r="AJ20" s="521"/>
      <c r="AK20" s="521"/>
      <c r="AL20" s="522"/>
      <c r="AM20" s="523"/>
      <c r="AN20" s="420"/>
      <c r="AO20" s="420"/>
      <c r="AP20" s="420"/>
      <c r="AQ20" s="420"/>
      <c r="AR20" s="420"/>
      <c r="AS20" s="420"/>
      <c r="AT20" s="421"/>
      <c r="AU20" s="524"/>
      <c r="AV20" s="525"/>
      <c r="AW20" s="525"/>
      <c r="AX20" s="526"/>
      <c r="AY20" s="472"/>
      <c r="AZ20" s="473"/>
      <c r="BA20" s="473"/>
      <c r="BB20" s="473"/>
      <c r="BC20" s="473"/>
      <c r="BD20" s="473"/>
      <c r="BE20" s="473"/>
      <c r="BF20" s="473"/>
      <c r="BG20" s="473"/>
      <c r="BH20" s="473"/>
      <c r="BI20" s="473"/>
      <c r="BJ20" s="473"/>
      <c r="BK20" s="473"/>
      <c r="BL20" s="473"/>
      <c r="BM20" s="474"/>
      <c r="BN20" s="458"/>
      <c r="BO20" s="459"/>
      <c r="BP20" s="459"/>
      <c r="BQ20" s="459"/>
      <c r="BR20" s="459"/>
      <c r="BS20" s="459"/>
      <c r="BT20" s="459"/>
      <c r="BU20" s="460"/>
      <c r="BV20" s="458"/>
      <c r="BW20" s="459"/>
      <c r="BX20" s="459"/>
      <c r="BY20" s="459"/>
      <c r="BZ20" s="459"/>
      <c r="CA20" s="459"/>
      <c r="CB20" s="459"/>
      <c r="CC20" s="460"/>
      <c r="CD20" s="191"/>
      <c r="CE20" s="490"/>
      <c r="CF20" s="490"/>
      <c r="CG20" s="490"/>
      <c r="CH20" s="490"/>
      <c r="CI20" s="490"/>
      <c r="CJ20" s="490"/>
      <c r="CK20" s="490"/>
      <c r="CL20" s="490"/>
      <c r="CM20" s="490"/>
      <c r="CN20" s="490"/>
      <c r="CO20" s="490"/>
      <c r="CP20" s="490"/>
      <c r="CQ20" s="490"/>
      <c r="CR20" s="490"/>
      <c r="CS20" s="491"/>
      <c r="CT20" s="455"/>
      <c r="CU20" s="456"/>
      <c r="CV20" s="456"/>
      <c r="CW20" s="456"/>
      <c r="CX20" s="456"/>
      <c r="CY20" s="456"/>
      <c r="CZ20" s="456"/>
      <c r="DA20" s="457"/>
      <c r="DB20" s="455"/>
      <c r="DC20" s="456"/>
      <c r="DD20" s="456"/>
      <c r="DE20" s="456"/>
      <c r="DF20" s="456"/>
      <c r="DG20" s="456"/>
      <c r="DH20" s="456"/>
      <c r="DI20" s="457"/>
    </row>
    <row r="21" spans="1:113" ht="18.75" customHeight="1" thickBot="1" x14ac:dyDescent="0.2">
      <c r="A21" s="178"/>
      <c r="B21" s="505" t="s">
        <v>158</v>
      </c>
      <c r="C21" s="506"/>
      <c r="D21" s="506"/>
      <c r="E21" s="506"/>
      <c r="F21" s="506"/>
      <c r="G21" s="506"/>
      <c r="H21" s="506"/>
      <c r="I21" s="506"/>
      <c r="J21" s="506"/>
      <c r="K21" s="506"/>
      <c r="L21" s="506"/>
      <c r="M21" s="506"/>
      <c r="N21" s="506"/>
      <c r="O21" s="506"/>
      <c r="P21" s="506"/>
      <c r="Q21" s="506"/>
      <c r="R21" s="506"/>
      <c r="S21" s="506"/>
      <c r="T21" s="506"/>
      <c r="U21" s="506"/>
      <c r="V21" s="506"/>
      <c r="W21" s="506"/>
      <c r="X21" s="506"/>
      <c r="Y21" s="506"/>
      <c r="Z21" s="506"/>
      <c r="AA21" s="506"/>
      <c r="AB21" s="506"/>
      <c r="AC21" s="506"/>
      <c r="AD21" s="506"/>
      <c r="AE21" s="506"/>
      <c r="AF21" s="506"/>
      <c r="AG21" s="506"/>
      <c r="AH21" s="506"/>
      <c r="AI21" s="506"/>
      <c r="AJ21" s="506"/>
      <c r="AK21" s="506"/>
      <c r="AL21" s="506"/>
      <c r="AM21" s="506"/>
      <c r="AN21" s="506"/>
      <c r="AO21" s="506"/>
      <c r="AP21" s="506"/>
      <c r="AQ21" s="506"/>
      <c r="AR21" s="506"/>
      <c r="AS21" s="506"/>
      <c r="AT21" s="506"/>
      <c r="AU21" s="506"/>
      <c r="AV21" s="506"/>
      <c r="AW21" s="506"/>
      <c r="AX21" s="507"/>
      <c r="AY21" s="431"/>
      <c r="AZ21" s="432"/>
      <c r="BA21" s="432"/>
      <c r="BB21" s="432"/>
      <c r="BC21" s="432"/>
      <c r="BD21" s="432"/>
      <c r="BE21" s="432"/>
      <c r="BF21" s="432"/>
      <c r="BG21" s="432"/>
      <c r="BH21" s="432"/>
      <c r="BI21" s="432"/>
      <c r="BJ21" s="432"/>
      <c r="BK21" s="432"/>
      <c r="BL21" s="432"/>
      <c r="BM21" s="433"/>
      <c r="BN21" s="492"/>
      <c r="BO21" s="493"/>
      <c r="BP21" s="493"/>
      <c r="BQ21" s="493"/>
      <c r="BR21" s="493"/>
      <c r="BS21" s="493"/>
      <c r="BT21" s="493"/>
      <c r="BU21" s="494"/>
      <c r="BV21" s="492"/>
      <c r="BW21" s="493"/>
      <c r="BX21" s="493"/>
      <c r="BY21" s="493"/>
      <c r="BZ21" s="493"/>
      <c r="CA21" s="493"/>
      <c r="CB21" s="493"/>
      <c r="CC21" s="494"/>
      <c r="CD21" s="191"/>
      <c r="CE21" s="490"/>
      <c r="CF21" s="490"/>
      <c r="CG21" s="490"/>
      <c r="CH21" s="490"/>
      <c r="CI21" s="490"/>
      <c r="CJ21" s="490"/>
      <c r="CK21" s="490"/>
      <c r="CL21" s="490"/>
      <c r="CM21" s="490"/>
      <c r="CN21" s="490"/>
      <c r="CO21" s="490"/>
      <c r="CP21" s="490"/>
      <c r="CQ21" s="490"/>
      <c r="CR21" s="490"/>
      <c r="CS21" s="491"/>
      <c r="CT21" s="455"/>
      <c r="CU21" s="456"/>
      <c r="CV21" s="456"/>
      <c r="CW21" s="456"/>
      <c r="CX21" s="456"/>
      <c r="CY21" s="456"/>
      <c r="CZ21" s="456"/>
      <c r="DA21" s="457"/>
      <c r="DB21" s="455"/>
      <c r="DC21" s="456"/>
      <c r="DD21" s="456"/>
      <c r="DE21" s="456"/>
      <c r="DF21" s="456"/>
      <c r="DG21" s="456"/>
      <c r="DH21" s="456"/>
      <c r="DI21" s="457"/>
    </row>
    <row r="22" spans="1:113" ht="18.75" customHeight="1" x14ac:dyDescent="0.15">
      <c r="A22" s="178"/>
      <c r="B22" s="434" t="s">
        <v>159</v>
      </c>
      <c r="C22" s="435"/>
      <c r="D22" s="436"/>
      <c r="E22" s="443" t="s">
        <v>1</v>
      </c>
      <c r="F22" s="444"/>
      <c r="G22" s="444"/>
      <c r="H22" s="444"/>
      <c r="I22" s="444"/>
      <c r="J22" s="444"/>
      <c r="K22" s="445"/>
      <c r="L22" s="443" t="s">
        <v>160</v>
      </c>
      <c r="M22" s="444"/>
      <c r="N22" s="444"/>
      <c r="O22" s="444"/>
      <c r="P22" s="445"/>
      <c r="Q22" s="449" t="s">
        <v>161</v>
      </c>
      <c r="R22" s="450"/>
      <c r="S22" s="450"/>
      <c r="T22" s="450"/>
      <c r="U22" s="450"/>
      <c r="V22" s="451"/>
      <c r="W22" s="500" t="s">
        <v>162</v>
      </c>
      <c r="X22" s="435"/>
      <c r="Y22" s="436"/>
      <c r="Z22" s="443" t="s">
        <v>1</v>
      </c>
      <c r="AA22" s="444"/>
      <c r="AB22" s="444"/>
      <c r="AC22" s="444"/>
      <c r="AD22" s="444"/>
      <c r="AE22" s="444"/>
      <c r="AF22" s="444"/>
      <c r="AG22" s="445"/>
      <c r="AH22" s="461" t="s">
        <v>163</v>
      </c>
      <c r="AI22" s="444"/>
      <c r="AJ22" s="444"/>
      <c r="AK22" s="444"/>
      <c r="AL22" s="445"/>
      <c r="AM22" s="461" t="s">
        <v>164</v>
      </c>
      <c r="AN22" s="462"/>
      <c r="AO22" s="462"/>
      <c r="AP22" s="462"/>
      <c r="AQ22" s="462"/>
      <c r="AR22" s="463"/>
      <c r="AS22" s="449" t="s">
        <v>161</v>
      </c>
      <c r="AT22" s="450"/>
      <c r="AU22" s="450"/>
      <c r="AV22" s="450"/>
      <c r="AW22" s="450"/>
      <c r="AX22" s="467"/>
      <c r="AY22" s="484" t="s">
        <v>165</v>
      </c>
      <c r="AZ22" s="485"/>
      <c r="BA22" s="485"/>
      <c r="BB22" s="485"/>
      <c r="BC22" s="485"/>
      <c r="BD22" s="485"/>
      <c r="BE22" s="485"/>
      <c r="BF22" s="485"/>
      <c r="BG22" s="485"/>
      <c r="BH22" s="485"/>
      <c r="BI22" s="485"/>
      <c r="BJ22" s="485"/>
      <c r="BK22" s="485"/>
      <c r="BL22" s="485"/>
      <c r="BM22" s="486"/>
      <c r="BN22" s="487">
        <v>6512628</v>
      </c>
      <c r="BO22" s="488"/>
      <c r="BP22" s="488"/>
      <c r="BQ22" s="488"/>
      <c r="BR22" s="488"/>
      <c r="BS22" s="488"/>
      <c r="BT22" s="488"/>
      <c r="BU22" s="489"/>
      <c r="BV22" s="487">
        <v>6725578</v>
      </c>
      <c r="BW22" s="488"/>
      <c r="BX22" s="488"/>
      <c r="BY22" s="488"/>
      <c r="BZ22" s="488"/>
      <c r="CA22" s="488"/>
      <c r="CB22" s="488"/>
      <c r="CC22" s="489"/>
      <c r="CD22" s="191"/>
      <c r="CE22" s="490"/>
      <c r="CF22" s="490"/>
      <c r="CG22" s="490"/>
      <c r="CH22" s="490"/>
      <c r="CI22" s="490"/>
      <c r="CJ22" s="490"/>
      <c r="CK22" s="490"/>
      <c r="CL22" s="490"/>
      <c r="CM22" s="490"/>
      <c r="CN22" s="490"/>
      <c r="CO22" s="490"/>
      <c r="CP22" s="490"/>
      <c r="CQ22" s="490"/>
      <c r="CR22" s="490"/>
      <c r="CS22" s="491"/>
      <c r="CT22" s="455"/>
      <c r="CU22" s="456"/>
      <c r="CV22" s="456"/>
      <c r="CW22" s="456"/>
      <c r="CX22" s="456"/>
      <c r="CY22" s="456"/>
      <c r="CZ22" s="456"/>
      <c r="DA22" s="457"/>
      <c r="DB22" s="455"/>
      <c r="DC22" s="456"/>
      <c r="DD22" s="456"/>
      <c r="DE22" s="456"/>
      <c r="DF22" s="456"/>
      <c r="DG22" s="456"/>
      <c r="DH22" s="456"/>
      <c r="DI22" s="457"/>
    </row>
    <row r="23" spans="1:113" ht="18.75" customHeight="1" x14ac:dyDescent="0.15">
      <c r="A23" s="178"/>
      <c r="B23" s="437"/>
      <c r="C23" s="438"/>
      <c r="D23" s="439"/>
      <c r="E23" s="446"/>
      <c r="F23" s="447"/>
      <c r="G23" s="447"/>
      <c r="H23" s="447"/>
      <c r="I23" s="447"/>
      <c r="J23" s="447"/>
      <c r="K23" s="448"/>
      <c r="L23" s="446"/>
      <c r="M23" s="447"/>
      <c r="N23" s="447"/>
      <c r="O23" s="447"/>
      <c r="P23" s="448"/>
      <c r="Q23" s="452"/>
      <c r="R23" s="453"/>
      <c r="S23" s="453"/>
      <c r="T23" s="453"/>
      <c r="U23" s="453"/>
      <c r="V23" s="454"/>
      <c r="W23" s="501"/>
      <c r="X23" s="438"/>
      <c r="Y23" s="439"/>
      <c r="Z23" s="446"/>
      <c r="AA23" s="447"/>
      <c r="AB23" s="447"/>
      <c r="AC23" s="447"/>
      <c r="AD23" s="447"/>
      <c r="AE23" s="447"/>
      <c r="AF23" s="447"/>
      <c r="AG23" s="448"/>
      <c r="AH23" s="446"/>
      <c r="AI23" s="447"/>
      <c r="AJ23" s="447"/>
      <c r="AK23" s="447"/>
      <c r="AL23" s="448"/>
      <c r="AM23" s="464"/>
      <c r="AN23" s="465"/>
      <c r="AO23" s="465"/>
      <c r="AP23" s="465"/>
      <c r="AQ23" s="465"/>
      <c r="AR23" s="466"/>
      <c r="AS23" s="452"/>
      <c r="AT23" s="453"/>
      <c r="AU23" s="453"/>
      <c r="AV23" s="453"/>
      <c r="AW23" s="453"/>
      <c r="AX23" s="468"/>
      <c r="AY23" s="472" t="s">
        <v>166</v>
      </c>
      <c r="AZ23" s="473"/>
      <c r="BA23" s="473"/>
      <c r="BB23" s="473"/>
      <c r="BC23" s="473"/>
      <c r="BD23" s="473"/>
      <c r="BE23" s="473"/>
      <c r="BF23" s="473"/>
      <c r="BG23" s="473"/>
      <c r="BH23" s="473"/>
      <c r="BI23" s="473"/>
      <c r="BJ23" s="473"/>
      <c r="BK23" s="473"/>
      <c r="BL23" s="473"/>
      <c r="BM23" s="474"/>
      <c r="BN23" s="458">
        <v>6094219</v>
      </c>
      <c r="BO23" s="459"/>
      <c r="BP23" s="459"/>
      <c r="BQ23" s="459"/>
      <c r="BR23" s="459"/>
      <c r="BS23" s="459"/>
      <c r="BT23" s="459"/>
      <c r="BU23" s="460"/>
      <c r="BV23" s="458">
        <v>6299455</v>
      </c>
      <c r="BW23" s="459"/>
      <c r="BX23" s="459"/>
      <c r="BY23" s="459"/>
      <c r="BZ23" s="459"/>
      <c r="CA23" s="459"/>
      <c r="CB23" s="459"/>
      <c r="CC23" s="460"/>
      <c r="CD23" s="191"/>
      <c r="CE23" s="490"/>
      <c r="CF23" s="490"/>
      <c r="CG23" s="490"/>
      <c r="CH23" s="490"/>
      <c r="CI23" s="490"/>
      <c r="CJ23" s="490"/>
      <c r="CK23" s="490"/>
      <c r="CL23" s="490"/>
      <c r="CM23" s="490"/>
      <c r="CN23" s="490"/>
      <c r="CO23" s="490"/>
      <c r="CP23" s="490"/>
      <c r="CQ23" s="490"/>
      <c r="CR23" s="490"/>
      <c r="CS23" s="491"/>
      <c r="CT23" s="455"/>
      <c r="CU23" s="456"/>
      <c r="CV23" s="456"/>
      <c r="CW23" s="456"/>
      <c r="CX23" s="456"/>
      <c r="CY23" s="456"/>
      <c r="CZ23" s="456"/>
      <c r="DA23" s="457"/>
      <c r="DB23" s="455"/>
      <c r="DC23" s="456"/>
      <c r="DD23" s="456"/>
      <c r="DE23" s="456"/>
      <c r="DF23" s="456"/>
      <c r="DG23" s="456"/>
      <c r="DH23" s="456"/>
      <c r="DI23" s="457"/>
    </row>
    <row r="24" spans="1:113" ht="18.75" customHeight="1" thickBot="1" x14ac:dyDescent="0.2">
      <c r="A24" s="178"/>
      <c r="B24" s="437"/>
      <c r="C24" s="438"/>
      <c r="D24" s="439"/>
      <c r="E24" s="414" t="s">
        <v>167</v>
      </c>
      <c r="F24" s="415"/>
      <c r="G24" s="415"/>
      <c r="H24" s="415"/>
      <c r="I24" s="415"/>
      <c r="J24" s="415"/>
      <c r="K24" s="416"/>
      <c r="L24" s="411">
        <v>1</v>
      </c>
      <c r="M24" s="412"/>
      <c r="N24" s="412"/>
      <c r="O24" s="412"/>
      <c r="P24" s="413"/>
      <c r="Q24" s="411">
        <v>6390</v>
      </c>
      <c r="R24" s="412"/>
      <c r="S24" s="412"/>
      <c r="T24" s="412"/>
      <c r="U24" s="412"/>
      <c r="V24" s="413"/>
      <c r="W24" s="501"/>
      <c r="X24" s="438"/>
      <c r="Y24" s="439"/>
      <c r="Z24" s="414" t="s">
        <v>168</v>
      </c>
      <c r="AA24" s="415"/>
      <c r="AB24" s="415"/>
      <c r="AC24" s="415"/>
      <c r="AD24" s="415"/>
      <c r="AE24" s="415"/>
      <c r="AF24" s="415"/>
      <c r="AG24" s="416"/>
      <c r="AH24" s="411">
        <v>98</v>
      </c>
      <c r="AI24" s="412"/>
      <c r="AJ24" s="412"/>
      <c r="AK24" s="412"/>
      <c r="AL24" s="413"/>
      <c r="AM24" s="411">
        <v>276458</v>
      </c>
      <c r="AN24" s="412"/>
      <c r="AO24" s="412"/>
      <c r="AP24" s="412"/>
      <c r="AQ24" s="412"/>
      <c r="AR24" s="413"/>
      <c r="AS24" s="411">
        <v>2821</v>
      </c>
      <c r="AT24" s="412"/>
      <c r="AU24" s="412"/>
      <c r="AV24" s="412"/>
      <c r="AW24" s="412"/>
      <c r="AX24" s="471"/>
      <c r="AY24" s="431" t="s">
        <v>169</v>
      </c>
      <c r="AZ24" s="432"/>
      <c r="BA24" s="432"/>
      <c r="BB24" s="432"/>
      <c r="BC24" s="432"/>
      <c r="BD24" s="432"/>
      <c r="BE24" s="432"/>
      <c r="BF24" s="432"/>
      <c r="BG24" s="432"/>
      <c r="BH24" s="432"/>
      <c r="BI24" s="432"/>
      <c r="BJ24" s="432"/>
      <c r="BK24" s="432"/>
      <c r="BL24" s="432"/>
      <c r="BM24" s="433"/>
      <c r="BN24" s="458">
        <v>4095627</v>
      </c>
      <c r="BO24" s="459"/>
      <c r="BP24" s="459"/>
      <c r="BQ24" s="459"/>
      <c r="BR24" s="459"/>
      <c r="BS24" s="459"/>
      <c r="BT24" s="459"/>
      <c r="BU24" s="460"/>
      <c r="BV24" s="458">
        <v>4237590</v>
      </c>
      <c r="BW24" s="459"/>
      <c r="BX24" s="459"/>
      <c r="BY24" s="459"/>
      <c r="BZ24" s="459"/>
      <c r="CA24" s="459"/>
      <c r="CB24" s="459"/>
      <c r="CC24" s="460"/>
      <c r="CD24" s="191"/>
      <c r="CE24" s="490"/>
      <c r="CF24" s="490"/>
      <c r="CG24" s="490"/>
      <c r="CH24" s="490"/>
      <c r="CI24" s="490"/>
      <c r="CJ24" s="490"/>
      <c r="CK24" s="490"/>
      <c r="CL24" s="490"/>
      <c r="CM24" s="490"/>
      <c r="CN24" s="490"/>
      <c r="CO24" s="490"/>
      <c r="CP24" s="490"/>
      <c r="CQ24" s="490"/>
      <c r="CR24" s="490"/>
      <c r="CS24" s="491"/>
      <c r="CT24" s="455"/>
      <c r="CU24" s="456"/>
      <c r="CV24" s="456"/>
      <c r="CW24" s="456"/>
      <c r="CX24" s="456"/>
      <c r="CY24" s="456"/>
      <c r="CZ24" s="456"/>
      <c r="DA24" s="457"/>
      <c r="DB24" s="455"/>
      <c r="DC24" s="456"/>
      <c r="DD24" s="456"/>
      <c r="DE24" s="456"/>
      <c r="DF24" s="456"/>
      <c r="DG24" s="456"/>
      <c r="DH24" s="456"/>
      <c r="DI24" s="457"/>
    </row>
    <row r="25" spans="1:113" ht="18.75" customHeight="1" x14ac:dyDescent="0.15">
      <c r="A25" s="178"/>
      <c r="B25" s="437"/>
      <c r="C25" s="438"/>
      <c r="D25" s="439"/>
      <c r="E25" s="414" t="s">
        <v>170</v>
      </c>
      <c r="F25" s="415"/>
      <c r="G25" s="415"/>
      <c r="H25" s="415"/>
      <c r="I25" s="415"/>
      <c r="J25" s="415"/>
      <c r="K25" s="416"/>
      <c r="L25" s="411">
        <v>1</v>
      </c>
      <c r="M25" s="412"/>
      <c r="N25" s="412"/>
      <c r="O25" s="412"/>
      <c r="P25" s="413"/>
      <c r="Q25" s="411">
        <v>5520</v>
      </c>
      <c r="R25" s="412"/>
      <c r="S25" s="412"/>
      <c r="T25" s="412"/>
      <c r="U25" s="412"/>
      <c r="V25" s="413"/>
      <c r="W25" s="501"/>
      <c r="X25" s="438"/>
      <c r="Y25" s="439"/>
      <c r="Z25" s="414" t="s">
        <v>171</v>
      </c>
      <c r="AA25" s="415"/>
      <c r="AB25" s="415"/>
      <c r="AC25" s="415"/>
      <c r="AD25" s="415"/>
      <c r="AE25" s="415"/>
      <c r="AF25" s="415"/>
      <c r="AG25" s="416"/>
      <c r="AH25" s="411" t="s">
        <v>172</v>
      </c>
      <c r="AI25" s="412"/>
      <c r="AJ25" s="412"/>
      <c r="AK25" s="412"/>
      <c r="AL25" s="413"/>
      <c r="AM25" s="411" t="s">
        <v>172</v>
      </c>
      <c r="AN25" s="412"/>
      <c r="AO25" s="412"/>
      <c r="AP25" s="412"/>
      <c r="AQ25" s="412"/>
      <c r="AR25" s="413"/>
      <c r="AS25" s="411" t="s">
        <v>172</v>
      </c>
      <c r="AT25" s="412"/>
      <c r="AU25" s="412"/>
      <c r="AV25" s="412"/>
      <c r="AW25" s="412"/>
      <c r="AX25" s="471"/>
      <c r="AY25" s="484" t="s">
        <v>173</v>
      </c>
      <c r="AZ25" s="485"/>
      <c r="BA25" s="485"/>
      <c r="BB25" s="485"/>
      <c r="BC25" s="485"/>
      <c r="BD25" s="485"/>
      <c r="BE25" s="485"/>
      <c r="BF25" s="485"/>
      <c r="BG25" s="485"/>
      <c r="BH25" s="485"/>
      <c r="BI25" s="485"/>
      <c r="BJ25" s="485"/>
      <c r="BK25" s="485"/>
      <c r="BL25" s="485"/>
      <c r="BM25" s="486"/>
      <c r="BN25" s="487">
        <v>348742</v>
      </c>
      <c r="BO25" s="488"/>
      <c r="BP25" s="488"/>
      <c r="BQ25" s="488"/>
      <c r="BR25" s="488"/>
      <c r="BS25" s="488"/>
      <c r="BT25" s="488"/>
      <c r="BU25" s="489"/>
      <c r="BV25" s="487">
        <v>184230</v>
      </c>
      <c r="BW25" s="488"/>
      <c r="BX25" s="488"/>
      <c r="BY25" s="488"/>
      <c r="BZ25" s="488"/>
      <c r="CA25" s="488"/>
      <c r="CB25" s="488"/>
      <c r="CC25" s="489"/>
      <c r="CD25" s="191"/>
      <c r="CE25" s="490"/>
      <c r="CF25" s="490"/>
      <c r="CG25" s="490"/>
      <c r="CH25" s="490"/>
      <c r="CI25" s="490"/>
      <c r="CJ25" s="490"/>
      <c r="CK25" s="490"/>
      <c r="CL25" s="490"/>
      <c r="CM25" s="490"/>
      <c r="CN25" s="490"/>
      <c r="CO25" s="490"/>
      <c r="CP25" s="490"/>
      <c r="CQ25" s="490"/>
      <c r="CR25" s="490"/>
      <c r="CS25" s="491"/>
      <c r="CT25" s="455"/>
      <c r="CU25" s="456"/>
      <c r="CV25" s="456"/>
      <c r="CW25" s="456"/>
      <c r="CX25" s="456"/>
      <c r="CY25" s="456"/>
      <c r="CZ25" s="456"/>
      <c r="DA25" s="457"/>
      <c r="DB25" s="455"/>
      <c r="DC25" s="456"/>
      <c r="DD25" s="456"/>
      <c r="DE25" s="456"/>
      <c r="DF25" s="456"/>
      <c r="DG25" s="456"/>
      <c r="DH25" s="456"/>
      <c r="DI25" s="457"/>
    </row>
    <row r="26" spans="1:113" ht="18.75" customHeight="1" x14ac:dyDescent="0.15">
      <c r="A26" s="178"/>
      <c r="B26" s="437"/>
      <c r="C26" s="438"/>
      <c r="D26" s="439"/>
      <c r="E26" s="414" t="s">
        <v>174</v>
      </c>
      <c r="F26" s="415"/>
      <c r="G26" s="415"/>
      <c r="H26" s="415"/>
      <c r="I26" s="415"/>
      <c r="J26" s="415"/>
      <c r="K26" s="416"/>
      <c r="L26" s="411">
        <v>1</v>
      </c>
      <c r="M26" s="412"/>
      <c r="N26" s="412"/>
      <c r="O26" s="412"/>
      <c r="P26" s="413"/>
      <c r="Q26" s="411">
        <v>5230</v>
      </c>
      <c r="R26" s="412"/>
      <c r="S26" s="412"/>
      <c r="T26" s="412"/>
      <c r="U26" s="412"/>
      <c r="V26" s="413"/>
      <c r="W26" s="501"/>
      <c r="X26" s="438"/>
      <c r="Y26" s="439"/>
      <c r="Z26" s="414" t="s">
        <v>175</v>
      </c>
      <c r="AA26" s="469"/>
      <c r="AB26" s="469"/>
      <c r="AC26" s="469"/>
      <c r="AD26" s="469"/>
      <c r="AE26" s="469"/>
      <c r="AF26" s="469"/>
      <c r="AG26" s="470"/>
      <c r="AH26" s="411">
        <v>11</v>
      </c>
      <c r="AI26" s="412"/>
      <c r="AJ26" s="412"/>
      <c r="AK26" s="412"/>
      <c r="AL26" s="413"/>
      <c r="AM26" s="411">
        <v>32945</v>
      </c>
      <c r="AN26" s="412"/>
      <c r="AO26" s="412"/>
      <c r="AP26" s="412"/>
      <c r="AQ26" s="412"/>
      <c r="AR26" s="413"/>
      <c r="AS26" s="411">
        <v>2995</v>
      </c>
      <c r="AT26" s="412"/>
      <c r="AU26" s="412"/>
      <c r="AV26" s="412"/>
      <c r="AW26" s="412"/>
      <c r="AX26" s="471"/>
      <c r="AY26" s="498" t="s">
        <v>176</v>
      </c>
      <c r="AZ26" s="418"/>
      <c r="BA26" s="418"/>
      <c r="BB26" s="418"/>
      <c r="BC26" s="418"/>
      <c r="BD26" s="418"/>
      <c r="BE26" s="418"/>
      <c r="BF26" s="418"/>
      <c r="BG26" s="418"/>
      <c r="BH26" s="418"/>
      <c r="BI26" s="418"/>
      <c r="BJ26" s="418"/>
      <c r="BK26" s="418"/>
      <c r="BL26" s="418"/>
      <c r="BM26" s="499"/>
      <c r="BN26" s="458" t="s">
        <v>172</v>
      </c>
      <c r="BO26" s="459"/>
      <c r="BP26" s="459"/>
      <c r="BQ26" s="459"/>
      <c r="BR26" s="459"/>
      <c r="BS26" s="459"/>
      <c r="BT26" s="459"/>
      <c r="BU26" s="460"/>
      <c r="BV26" s="458" t="s">
        <v>172</v>
      </c>
      <c r="BW26" s="459"/>
      <c r="BX26" s="459"/>
      <c r="BY26" s="459"/>
      <c r="BZ26" s="459"/>
      <c r="CA26" s="459"/>
      <c r="CB26" s="459"/>
      <c r="CC26" s="460"/>
      <c r="CD26" s="191"/>
      <c r="CE26" s="490"/>
      <c r="CF26" s="490"/>
      <c r="CG26" s="490"/>
      <c r="CH26" s="490"/>
      <c r="CI26" s="490"/>
      <c r="CJ26" s="490"/>
      <c r="CK26" s="490"/>
      <c r="CL26" s="490"/>
      <c r="CM26" s="490"/>
      <c r="CN26" s="490"/>
      <c r="CO26" s="490"/>
      <c r="CP26" s="490"/>
      <c r="CQ26" s="490"/>
      <c r="CR26" s="490"/>
      <c r="CS26" s="491"/>
      <c r="CT26" s="455"/>
      <c r="CU26" s="456"/>
      <c r="CV26" s="456"/>
      <c r="CW26" s="456"/>
      <c r="CX26" s="456"/>
      <c r="CY26" s="456"/>
      <c r="CZ26" s="456"/>
      <c r="DA26" s="457"/>
      <c r="DB26" s="455"/>
      <c r="DC26" s="456"/>
      <c r="DD26" s="456"/>
      <c r="DE26" s="456"/>
      <c r="DF26" s="456"/>
      <c r="DG26" s="456"/>
      <c r="DH26" s="456"/>
      <c r="DI26" s="457"/>
    </row>
    <row r="27" spans="1:113" ht="18.75" customHeight="1" thickBot="1" x14ac:dyDescent="0.2">
      <c r="A27" s="178"/>
      <c r="B27" s="437"/>
      <c r="C27" s="438"/>
      <c r="D27" s="439"/>
      <c r="E27" s="414" t="s">
        <v>177</v>
      </c>
      <c r="F27" s="415"/>
      <c r="G27" s="415"/>
      <c r="H27" s="415"/>
      <c r="I27" s="415"/>
      <c r="J27" s="415"/>
      <c r="K27" s="416"/>
      <c r="L27" s="411">
        <v>1</v>
      </c>
      <c r="M27" s="412"/>
      <c r="N27" s="412"/>
      <c r="O27" s="412"/>
      <c r="P27" s="413"/>
      <c r="Q27" s="411">
        <v>2860</v>
      </c>
      <c r="R27" s="412"/>
      <c r="S27" s="412"/>
      <c r="T27" s="412"/>
      <c r="U27" s="412"/>
      <c r="V27" s="413"/>
      <c r="W27" s="501"/>
      <c r="X27" s="438"/>
      <c r="Y27" s="439"/>
      <c r="Z27" s="414" t="s">
        <v>178</v>
      </c>
      <c r="AA27" s="415"/>
      <c r="AB27" s="415"/>
      <c r="AC27" s="415"/>
      <c r="AD27" s="415"/>
      <c r="AE27" s="415"/>
      <c r="AF27" s="415"/>
      <c r="AG27" s="416"/>
      <c r="AH27" s="411">
        <v>1</v>
      </c>
      <c r="AI27" s="412"/>
      <c r="AJ27" s="412"/>
      <c r="AK27" s="412"/>
      <c r="AL27" s="413"/>
      <c r="AM27" s="411" t="s">
        <v>179</v>
      </c>
      <c r="AN27" s="412"/>
      <c r="AO27" s="412"/>
      <c r="AP27" s="412"/>
      <c r="AQ27" s="412"/>
      <c r="AR27" s="413"/>
      <c r="AS27" s="411" t="s">
        <v>179</v>
      </c>
      <c r="AT27" s="412"/>
      <c r="AU27" s="412"/>
      <c r="AV27" s="412"/>
      <c r="AW27" s="412"/>
      <c r="AX27" s="471"/>
      <c r="AY27" s="495" t="s">
        <v>180</v>
      </c>
      <c r="AZ27" s="496"/>
      <c r="BA27" s="496"/>
      <c r="BB27" s="496"/>
      <c r="BC27" s="496"/>
      <c r="BD27" s="496"/>
      <c r="BE27" s="496"/>
      <c r="BF27" s="496"/>
      <c r="BG27" s="496"/>
      <c r="BH27" s="496"/>
      <c r="BI27" s="496"/>
      <c r="BJ27" s="496"/>
      <c r="BK27" s="496"/>
      <c r="BL27" s="496"/>
      <c r="BM27" s="497"/>
      <c r="BN27" s="492" t="s">
        <v>172</v>
      </c>
      <c r="BO27" s="493"/>
      <c r="BP27" s="493"/>
      <c r="BQ27" s="493"/>
      <c r="BR27" s="493"/>
      <c r="BS27" s="493"/>
      <c r="BT27" s="493"/>
      <c r="BU27" s="494"/>
      <c r="BV27" s="492" t="s">
        <v>126</v>
      </c>
      <c r="BW27" s="493"/>
      <c r="BX27" s="493"/>
      <c r="BY27" s="493"/>
      <c r="BZ27" s="493"/>
      <c r="CA27" s="493"/>
      <c r="CB27" s="493"/>
      <c r="CC27" s="494"/>
      <c r="CD27" s="193"/>
      <c r="CE27" s="490"/>
      <c r="CF27" s="490"/>
      <c r="CG27" s="490"/>
      <c r="CH27" s="490"/>
      <c r="CI27" s="490"/>
      <c r="CJ27" s="490"/>
      <c r="CK27" s="490"/>
      <c r="CL27" s="490"/>
      <c r="CM27" s="490"/>
      <c r="CN27" s="490"/>
      <c r="CO27" s="490"/>
      <c r="CP27" s="490"/>
      <c r="CQ27" s="490"/>
      <c r="CR27" s="490"/>
      <c r="CS27" s="491"/>
      <c r="CT27" s="455"/>
      <c r="CU27" s="456"/>
      <c r="CV27" s="456"/>
      <c r="CW27" s="456"/>
      <c r="CX27" s="456"/>
      <c r="CY27" s="456"/>
      <c r="CZ27" s="456"/>
      <c r="DA27" s="457"/>
      <c r="DB27" s="455"/>
      <c r="DC27" s="456"/>
      <c r="DD27" s="456"/>
      <c r="DE27" s="456"/>
      <c r="DF27" s="456"/>
      <c r="DG27" s="456"/>
      <c r="DH27" s="456"/>
      <c r="DI27" s="457"/>
    </row>
    <row r="28" spans="1:113" ht="18.75" customHeight="1" x14ac:dyDescent="0.15">
      <c r="A28" s="178"/>
      <c r="B28" s="437"/>
      <c r="C28" s="438"/>
      <c r="D28" s="439"/>
      <c r="E28" s="414" t="s">
        <v>181</v>
      </c>
      <c r="F28" s="415"/>
      <c r="G28" s="415"/>
      <c r="H28" s="415"/>
      <c r="I28" s="415"/>
      <c r="J28" s="415"/>
      <c r="K28" s="416"/>
      <c r="L28" s="411">
        <v>1</v>
      </c>
      <c r="M28" s="412"/>
      <c r="N28" s="412"/>
      <c r="O28" s="412"/>
      <c r="P28" s="413"/>
      <c r="Q28" s="411">
        <v>2470</v>
      </c>
      <c r="R28" s="412"/>
      <c r="S28" s="412"/>
      <c r="T28" s="412"/>
      <c r="U28" s="412"/>
      <c r="V28" s="413"/>
      <c r="W28" s="501"/>
      <c r="X28" s="438"/>
      <c r="Y28" s="439"/>
      <c r="Z28" s="414" t="s">
        <v>182</v>
      </c>
      <c r="AA28" s="415"/>
      <c r="AB28" s="415"/>
      <c r="AC28" s="415"/>
      <c r="AD28" s="415"/>
      <c r="AE28" s="415"/>
      <c r="AF28" s="415"/>
      <c r="AG28" s="416"/>
      <c r="AH28" s="411" t="s">
        <v>172</v>
      </c>
      <c r="AI28" s="412"/>
      <c r="AJ28" s="412"/>
      <c r="AK28" s="412"/>
      <c r="AL28" s="413"/>
      <c r="AM28" s="411" t="s">
        <v>126</v>
      </c>
      <c r="AN28" s="412"/>
      <c r="AO28" s="412"/>
      <c r="AP28" s="412"/>
      <c r="AQ28" s="412"/>
      <c r="AR28" s="413"/>
      <c r="AS28" s="411" t="s">
        <v>172</v>
      </c>
      <c r="AT28" s="412"/>
      <c r="AU28" s="412"/>
      <c r="AV28" s="412"/>
      <c r="AW28" s="412"/>
      <c r="AX28" s="471"/>
      <c r="AY28" s="475" t="s">
        <v>183</v>
      </c>
      <c r="AZ28" s="476"/>
      <c r="BA28" s="476"/>
      <c r="BB28" s="477"/>
      <c r="BC28" s="484" t="s">
        <v>47</v>
      </c>
      <c r="BD28" s="485"/>
      <c r="BE28" s="485"/>
      <c r="BF28" s="485"/>
      <c r="BG28" s="485"/>
      <c r="BH28" s="485"/>
      <c r="BI28" s="485"/>
      <c r="BJ28" s="485"/>
      <c r="BK28" s="485"/>
      <c r="BL28" s="485"/>
      <c r="BM28" s="486"/>
      <c r="BN28" s="487">
        <v>1384849</v>
      </c>
      <c r="BO28" s="488"/>
      <c r="BP28" s="488"/>
      <c r="BQ28" s="488"/>
      <c r="BR28" s="488"/>
      <c r="BS28" s="488"/>
      <c r="BT28" s="488"/>
      <c r="BU28" s="489"/>
      <c r="BV28" s="487">
        <v>1073663</v>
      </c>
      <c r="BW28" s="488"/>
      <c r="BX28" s="488"/>
      <c r="BY28" s="488"/>
      <c r="BZ28" s="488"/>
      <c r="CA28" s="488"/>
      <c r="CB28" s="488"/>
      <c r="CC28" s="489"/>
      <c r="CD28" s="191"/>
      <c r="CE28" s="490"/>
      <c r="CF28" s="490"/>
      <c r="CG28" s="490"/>
      <c r="CH28" s="490"/>
      <c r="CI28" s="490"/>
      <c r="CJ28" s="490"/>
      <c r="CK28" s="490"/>
      <c r="CL28" s="490"/>
      <c r="CM28" s="490"/>
      <c r="CN28" s="490"/>
      <c r="CO28" s="490"/>
      <c r="CP28" s="490"/>
      <c r="CQ28" s="490"/>
      <c r="CR28" s="490"/>
      <c r="CS28" s="491"/>
      <c r="CT28" s="455"/>
      <c r="CU28" s="456"/>
      <c r="CV28" s="456"/>
      <c r="CW28" s="456"/>
      <c r="CX28" s="456"/>
      <c r="CY28" s="456"/>
      <c r="CZ28" s="456"/>
      <c r="DA28" s="457"/>
      <c r="DB28" s="455"/>
      <c r="DC28" s="456"/>
      <c r="DD28" s="456"/>
      <c r="DE28" s="456"/>
      <c r="DF28" s="456"/>
      <c r="DG28" s="456"/>
      <c r="DH28" s="456"/>
      <c r="DI28" s="457"/>
    </row>
    <row r="29" spans="1:113" ht="18.75" customHeight="1" x14ac:dyDescent="0.15">
      <c r="A29" s="178"/>
      <c r="B29" s="437"/>
      <c r="C29" s="438"/>
      <c r="D29" s="439"/>
      <c r="E29" s="414" t="s">
        <v>184</v>
      </c>
      <c r="F29" s="415"/>
      <c r="G29" s="415"/>
      <c r="H29" s="415"/>
      <c r="I29" s="415"/>
      <c r="J29" s="415"/>
      <c r="K29" s="416"/>
      <c r="L29" s="411">
        <v>10</v>
      </c>
      <c r="M29" s="412"/>
      <c r="N29" s="412"/>
      <c r="O29" s="412"/>
      <c r="P29" s="413"/>
      <c r="Q29" s="411">
        <v>2350</v>
      </c>
      <c r="R29" s="412"/>
      <c r="S29" s="412"/>
      <c r="T29" s="412"/>
      <c r="U29" s="412"/>
      <c r="V29" s="413"/>
      <c r="W29" s="502"/>
      <c r="X29" s="503"/>
      <c r="Y29" s="504"/>
      <c r="Z29" s="414" t="s">
        <v>185</v>
      </c>
      <c r="AA29" s="415"/>
      <c r="AB29" s="415"/>
      <c r="AC29" s="415"/>
      <c r="AD29" s="415"/>
      <c r="AE29" s="415"/>
      <c r="AF29" s="415"/>
      <c r="AG29" s="416"/>
      <c r="AH29" s="411">
        <v>99</v>
      </c>
      <c r="AI29" s="412"/>
      <c r="AJ29" s="412"/>
      <c r="AK29" s="412"/>
      <c r="AL29" s="413"/>
      <c r="AM29" s="411">
        <v>279899</v>
      </c>
      <c r="AN29" s="412"/>
      <c r="AO29" s="412"/>
      <c r="AP29" s="412"/>
      <c r="AQ29" s="412"/>
      <c r="AR29" s="413"/>
      <c r="AS29" s="411">
        <v>2827</v>
      </c>
      <c r="AT29" s="412"/>
      <c r="AU29" s="412"/>
      <c r="AV29" s="412"/>
      <c r="AW29" s="412"/>
      <c r="AX29" s="471"/>
      <c r="AY29" s="478"/>
      <c r="AZ29" s="479"/>
      <c r="BA29" s="479"/>
      <c r="BB29" s="480"/>
      <c r="BC29" s="472" t="s">
        <v>186</v>
      </c>
      <c r="BD29" s="473"/>
      <c r="BE29" s="473"/>
      <c r="BF29" s="473"/>
      <c r="BG29" s="473"/>
      <c r="BH29" s="473"/>
      <c r="BI29" s="473"/>
      <c r="BJ29" s="473"/>
      <c r="BK29" s="473"/>
      <c r="BL29" s="473"/>
      <c r="BM29" s="474"/>
      <c r="BN29" s="458">
        <v>1083240</v>
      </c>
      <c r="BO29" s="459"/>
      <c r="BP29" s="459"/>
      <c r="BQ29" s="459"/>
      <c r="BR29" s="459"/>
      <c r="BS29" s="459"/>
      <c r="BT29" s="459"/>
      <c r="BU29" s="460"/>
      <c r="BV29" s="458">
        <v>1108908</v>
      </c>
      <c r="BW29" s="459"/>
      <c r="BX29" s="459"/>
      <c r="BY29" s="459"/>
      <c r="BZ29" s="459"/>
      <c r="CA29" s="459"/>
      <c r="CB29" s="459"/>
      <c r="CC29" s="460"/>
      <c r="CD29" s="193"/>
      <c r="CE29" s="490"/>
      <c r="CF29" s="490"/>
      <c r="CG29" s="490"/>
      <c r="CH29" s="490"/>
      <c r="CI29" s="490"/>
      <c r="CJ29" s="490"/>
      <c r="CK29" s="490"/>
      <c r="CL29" s="490"/>
      <c r="CM29" s="490"/>
      <c r="CN29" s="490"/>
      <c r="CO29" s="490"/>
      <c r="CP29" s="490"/>
      <c r="CQ29" s="490"/>
      <c r="CR29" s="490"/>
      <c r="CS29" s="491"/>
      <c r="CT29" s="455"/>
      <c r="CU29" s="456"/>
      <c r="CV29" s="456"/>
      <c r="CW29" s="456"/>
      <c r="CX29" s="456"/>
      <c r="CY29" s="456"/>
      <c r="CZ29" s="456"/>
      <c r="DA29" s="457"/>
      <c r="DB29" s="455"/>
      <c r="DC29" s="456"/>
      <c r="DD29" s="456"/>
      <c r="DE29" s="456"/>
      <c r="DF29" s="456"/>
      <c r="DG29" s="456"/>
      <c r="DH29" s="456"/>
      <c r="DI29" s="457"/>
    </row>
    <row r="30" spans="1:113" ht="18.75" customHeight="1" thickBot="1" x14ac:dyDescent="0.2">
      <c r="A30" s="178"/>
      <c r="B30" s="440"/>
      <c r="C30" s="441"/>
      <c r="D30" s="442"/>
      <c r="E30" s="419"/>
      <c r="F30" s="420"/>
      <c r="G30" s="420"/>
      <c r="H30" s="420"/>
      <c r="I30" s="420"/>
      <c r="J30" s="420"/>
      <c r="K30" s="421"/>
      <c r="L30" s="422"/>
      <c r="M30" s="423"/>
      <c r="N30" s="423"/>
      <c r="O30" s="423"/>
      <c r="P30" s="424"/>
      <c r="Q30" s="422"/>
      <c r="R30" s="423"/>
      <c r="S30" s="423"/>
      <c r="T30" s="423"/>
      <c r="U30" s="423"/>
      <c r="V30" s="424"/>
      <c r="W30" s="425" t="s">
        <v>187</v>
      </c>
      <c r="X30" s="426"/>
      <c r="Y30" s="426"/>
      <c r="Z30" s="426"/>
      <c r="AA30" s="426"/>
      <c r="AB30" s="426"/>
      <c r="AC30" s="426"/>
      <c r="AD30" s="426"/>
      <c r="AE30" s="426"/>
      <c r="AF30" s="426"/>
      <c r="AG30" s="427"/>
      <c r="AH30" s="428">
        <v>92.9</v>
      </c>
      <c r="AI30" s="429"/>
      <c r="AJ30" s="429"/>
      <c r="AK30" s="429"/>
      <c r="AL30" s="429"/>
      <c r="AM30" s="429"/>
      <c r="AN30" s="429"/>
      <c r="AO30" s="429"/>
      <c r="AP30" s="429"/>
      <c r="AQ30" s="429"/>
      <c r="AR30" s="429"/>
      <c r="AS30" s="429"/>
      <c r="AT30" s="429"/>
      <c r="AU30" s="429"/>
      <c r="AV30" s="429"/>
      <c r="AW30" s="429"/>
      <c r="AX30" s="430"/>
      <c r="AY30" s="481"/>
      <c r="AZ30" s="482"/>
      <c r="BA30" s="482"/>
      <c r="BB30" s="483"/>
      <c r="BC30" s="431" t="s">
        <v>49</v>
      </c>
      <c r="BD30" s="432"/>
      <c r="BE30" s="432"/>
      <c r="BF30" s="432"/>
      <c r="BG30" s="432"/>
      <c r="BH30" s="432"/>
      <c r="BI30" s="432"/>
      <c r="BJ30" s="432"/>
      <c r="BK30" s="432"/>
      <c r="BL30" s="432"/>
      <c r="BM30" s="433"/>
      <c r="BN30" s="492">
        <v>1552935</v>
      </c>
      <c r="BO30" s="493"/>
      <c r="BP30" s="493"/>
      <c r="BQ30" s="493"/>
      <c r="BR30" s="493"/>
      <c r="BS30" s="493"/>
      <c r="BT30" s="493"/>
      <c r="BU30" s="494"/>
      <c r="BV30" s="492">
        <v>1253821</v>
      </c>
      <c r="BW30" s="493"/>
      <c r="BX30" s="493"/>
      <c r="BY30" s="493"/>
      <c r="BZ30" s="493"/>
      <c r="CA30" s="493"/>
      <c r="CB30" s="493"/>
      <c r="CC30" s="494"/>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417" t="s">
        <v>188</v>
      </c>
      <c r="D32" s="417"/>
      <c r="E32" s="417"/>
      <c r="F32" s="417"/>
      <c r="G32" s="417"/>
      <c r="H32" s="417"/>
      <c r="I32" s="417"/>
      <c r="J32" s="417"/>
      <c r="K32" s="417"/>
      <c r="L32" s="417"/>
      <c r="M32" s="417"/>
      <c r="N32" s="417"/>
      <c r="O32" s="417"/>
      <c r="P32" s="417"/>
      <c r="Q32" s="417"/>
      <c r="R32" s="417"/>
      <c r="S32" s="417"/>
      <c r="U32" s="418" t="s">
        <v>189</v>
      </c>
      <c r="V32" s="418"/>
      <c r="W32" s="418"/>
      <c r="X32" s="418"/>
      <c r="Y32" s="418"/>
      <c r="Z32" s="418"/>
      <c r="AA32" s="418"/>
      <c r="AB32" s="418"/>
      <c r="AC32" s="418"/>
      <c r="AD32" s="418"/>
      <c r="AE32" s="418"/>
      <c r="AF32" s="418"/>
      <c r="AG32" s="418"/>
      <c r="AH32" s="418"/>
      <c r="AI32" s="418"/>
      <c r="AJ32" s="418"/>
      <c r="AK32" s="418"/>
      <c r="AM32" s="418" t="s">
        <v>190</v>
      </c>
      <c r="AN32" s="418"/>
      <c r="AO32" s="418"/>
      <c r="AP32" s="418"/>
      <c r="AQ32" s="418"/>
      <c r="AR32" s="418"/>
      <c r="AS32" s="418"/>
      <c r="AT32" s="418"/>
      <c r="AU32" s="418"/>
      <c r="AV32" s="418"/>
      <c r="AW32" s="418"/>
      <c r="AX32" s="418"/>
      <c r="AY32" s="418"/>
      <c r="AZ32" s="418"/>
      <c r="BA32" s="418"/>
      <c r="BB32" s="418"/>
      <c r="BC32" s="418"/>
      <c r="BE32" s="418" t="s">
        <v>191</v>
      </c>
      <c r="BF32" s="418"/>
      <c r="BG32" s="418"/>
      <c r="BH32" s="418"/>
      <c r="BI32" s="418"/>
      <c r="BJ32" s="418"/>
      <c r="BK32" s="418"/>
      <c r="BL32" s="418"/>
      <c r="BM32" s="418"/>
      <c r="BN32" s="418"/>
      <c r="BO32" s="418"/>
      <c r="BP32" s="418"/>
      <c r="BQ32" s="418"/>
      <c r="BR32" s="418"/>
      <c r="BS32" s="418"/>
      <c r="BT32" s="418"/>
      <c r="BU32" s="418"/>
      <c r="BW32" s="418" t="s">
        <v>192</v>
      </c>
      <c r="BX32" s="418"/>
      <c r="BY32" s="418"/>
      <c r="BZ32" s="418"/>
      <c r="CA32" s="418"/>
      <c r="CB32" s="418"/>
      <c r="CC32" s="418"/>
      <c r="CD32" s="418"/>
      <c r="CE32" s="418"/>
      <c r="CF32" s="418"/>
      <c r="CG32" s="418"/>
      <c r="CH32" s="418"/>
      <c r="CI32" s="418"/>
      <c r="CJ32" s="418"/>
      <c r="CK32" s="418"/>
      <c r="CL32" s="418"/>
      <c r="CM32" s="418"/>
      <c r="CO32" s="418" t="s">
        <v>193</v>
      </c>
      <c r="CP32" s="418"/>
      <c r="CQ32" s="418"/>
      <c r="CR32" s="418"/>
      <c r="CS32" s="418"/>
      <c r="CT32" s="418"/>
      <c r="CU32" s="418"/>
      <c r="CV32" s="418"/>
      <c r="CW32" s="418"/>
      <c r="CX32" s="418"/>
      <c r="CY32" s="418"/>
      <c r="CZ32" s="418"/>
      <c r="DA32" s="418"/>
      <c r="DB32" s="418"/>
      <c r="DC32" s="418"/>
      <c r="DD32" s="418"/>
      <c r="DE32" s="418"/>
      <c r="DI32" s="201"/>
    </row>
    <row r="33" spans="1:113" ht="13.5" customHeight="1" x14ac:dyDescent="0.15">
      <c r="A33" s="178"/>
      <c r="B33" s="202"/>
      <c r="C33" s="410" t="s">
        <v>194</v>
      </c>
      <c r="D33" s="410"/>
      <c r="E33" s="409" t="s">
        <v>195</v>
      </c>
      <c r="F33" s="409"/>
      <c r="G33" s="409"/>
      <c r="H33" s="409"/>
      <c r="I33" s="409"/>
      <c r="J33" s="409"/>
      <c r="K33" s="409"/>
      <c r="L33" s="409"/>
      <c r="M33" s="409"/>
      <c r="N33" s="409"/>
      <c r="O33" s="409"/>
      <c r="P33" s="409"/>
      <c r="Q33" s="409"/>
      <c r="R33" s="409"/>
      <c r="S33" s="409"/>
      <c r="T33" s="203"/>
      <c r="U33" s="410" t="s">
        <v>194</v>
      </c>
      <c r="V33" s="410"/>
      <c r="W33" s="409" t="s">
        <v>195</v>
      </c>
      <c r="X33" s="409"/>
      <c r="Y33" s="409"/>
      <c r="Z33" s="409"/>
      <c r="AA33" s="409"/>
      <c r="AB33" s="409"/>
      <c r="AC33" s="409"/>
      <c r="AD33" s="409"/>
      <c r="AE33" s="409"/>
      <c r="AF33" s="409"/>
      <c r="AG33" s="409"/>
      <c r="AH33" s="409"/>
      <c r="AI33" s="409"/>
      <c r="AJ33" s="409"/>
      <c r="AK33" s="409"/>
      <c r="AL33" s="203"/>
      <c r="AM33" s="410" t="s">
        <v>196</v>
      </c>
      <c r="AN33" s="410"/>
      <c r="AO33" s="409" t="s">
        <v>195</v>
      </c>
      <c r="AP33" s="409"/>
      <c r="AQ33" s="409"/>
      <c r="AR33" s="409"/>
      <c r="AS33" s="409"/>
      <c r="AT33" s="409"/>
      <c r="AU33" s="409"/>
      <c r="AV33" s="409"/>
      <c r="AW33" s="409"/>
      <c r="AX33" s="409"/>
      <c r="AY33" s="409"/>
      <c r="AZ33" s="409"/>
      <c r="BA33" s="409"/>
      <c r="BB33" s="409"/>
      <c r="BC33" s="409"/>
      <c r="BD33" s="204"/>
      <c r="BE33" s="409" t="s">
        <v>197</v>
      </c>
      <c r="BF33" s="409"/>
      <c r="BG33" s="409" t="s">
        <v>198</v>
      </c>
      <c r="BH33" s="409"/>
      <c r="BI33" s="409"/>
      <c r="BJ33" s="409"/>
      <c r="BK33" s="409"/>
      <c r="BL33" s="409"/>
      <c r="BM33" s="409"/>
      <c r="BN33" s="409"/>
      <c r="BO33" s="409"/>
      <c r="BP33" s="409"/>
      <c r="BQ33" s="409"/>
      <c r="BR33" s="409"/>
      <c r="BS33" s="409"/>
      <c r="BT33" s="409"/>
      <c r="BU33" s="409"/>
      <c r="BV33" s="204"/>
      <c r="BW33" s="410" t="s">
        <v>197</v>
      </c>
      <c r="BX33" s="410"/>
      <c r="BY33" s="409" t="s">
        <v>199</v>
      </c>
      <c r="BZ33" s="409"/>
      <c r="CA33" s="409"/>
      <c r="CB33" s="409"/>
      <c r="CC33" s="409"/>
      <c r="CD33" s="409"/>
      <c r="CE33" s="409"/>
      <c r="CF33" s="409"/>
      <c r="CG33" s="409"/>
      <c r="CH33" s="409"/>
      <c r="CI33" s="409"/>
      <c r="CJ33" s="409"/>
      <c r="CK33" s="409"/>
      <c r="CL33" s="409"/>
      <c r="CM33" s="409"/>
      <c r="CN33" s="203"/>
      <c r="CO33" s="410" t="s">
        <v>194</v>
      </c>
      <c r="CP33" s="410"/>
      <c r="CQ33" s="409" t="s">
        <v>200</v>
      </c>
      <c r="CR33" s="409"/>
      <c r="CS33" s="409"/>
      <c r="CT33" s="409"/>
      <c r="CU33" s="409"/>
      <c r="CV33" s="409"/>
      <c r="CW33" s="409"/>
      <c r="CX33" s="409"/>
      <c r="CY33" s="409"/>
      <c r="CZ33" s="409"/>
      <c r="DA33" s="409"/>
      <c r="DB33" s="409"/>
      <c r="DC33" s="409"/>
      <c r="DD33" s="409"/>
      <c r="DE33" s="409"/>
      <c r="DF33" s="203"/>
      <c r="DG33" s="408" t="s">
        <v>201</v>
      </c>
      <c r="DH33" s="408"/>
      <c r="DI33" s="205"/>
    </row>
    <row r="34" spans="1:113" ht="32.25" customHeight="1" x14ac:dyDescent="0.15">
      <c r="A34" s="178"/>
      <c r="B34" s="202"/>
      <c r="C34" s="406">
        <f>IF(E34="","",1)</f>
        <v>1</v>
      </c>
      <c r="D34" s="406"/>
      <c r="E34" s="407" t="str">
        <f>IF('各会計、関係団体の財政状況及び健全化判断比率'!B7="","",'各会計、関係団体の財政状況及び健全化判断比率'!B7)</f>
        <v>一般会計</v>
      </c>
      <c r="F34" s="407"/>
      <c r="G34" s="407"/>
      <c r="H34" s="407"/>
      <c r="I34" s="407"/>
      <c r="J34" s="407"/>
      <c r="K34" s="407"/>
      <c r="L34" s="407"/>
      <c r="M34" s="407"/>
      <c r="N34" s="407"/>
      <c r="O34" s="407"/>
      <c r="P34" s="407"/>
      <c r="Q34" s="407"/>
      <c r="R34" s="407"/>
      <c r="S34" s="407"/>
      <c r="T34" s="178"/>
      <c r="U34" s="406">
        <f>IF(W34="","",MAX(C34:D43)+1)</f>
        <v>2</v>
      </c>
      <c r="V34" s="406"/>
      <c r="W34" s="407" t="str">
        <f>IF('各会計、関係団体の財政状況及び健全化判断比率'!B28="","",'各会計、関係団体の財政状況及び健全化判断比率'!B28)</f>
        <v>国民健康保険事業特別会計</v>
      </c>
      <c r="X34" s="407"/>
      <c r="Y34" s="407"/>
      <c r="Z34" s="407"/>
      <c r="AA34" s="407"/>
      <c r="AB34" s="407"/>
      <c r="AC34" s="407"/>
      <c r="AD34" s="407"/>
      <c r="AE34" s="407"/>
      <c r="AF34" s="407"/>
      <c r="AG34" s="407"/>
      <c r="AH34" s="407"/>
      <c r="AI34" s="407"/>
      <c r="AJ34" s="407"/>
      <c r="AK34" s="407"/>
      <c r="AL34" s="178"/>
      <c r="AM34" s="406">
        <f>IF(AO34="","",MAX(C34:D43,U34:V43)+1)</f>
        <v>5</v>
      </c>
      <c r="AN34" s="406"/>
      <c r="AO34" s="407" t="str">
        <f>IF('各会計、関係団体の財政状況及び健全化判断比率'!B31="","",'各会計、関係団体の財政状況及び健全化判断比率'!B31)</f>
        <v>水道事業会計</v>
      </c>
      <c r="AP34" s="407"/>
      <c r="AQ34" s="407"/>
      <c r="AR34" s="407"/>
      <c r="AS34" s="407"/>
      <c r="AT34" s="407"/>
      <c r="AU34" s="407"/>
      <c r="AV34" s="407"/>
      <c r="AW34" s="407"/>
      <c r="AX34" s="407"/>
      <c r="AY34" s="407"/>
      <c r="AZ34" s="407"/>
      <c r="BA34" s="407"/>
      <c r="BB34" s="407"/>
      <c r="BC34" s="407"/>
      <c r="BD34" s="178"/>
      <c r="BE34" s="406">
        <f>IF(BG34="","",MAX(C34:D43,U34:V43,AM34:AN43)+1)</f>
        <v>8</v>
      </c>
      <c r="BF34" s="406"/>
      <c r="BG34" s="407" t="str">
        <f>IF('各会計、関係団体の財政状況及び健全化判断比率'!B34="","",'各会計、関係団体の財政状況及び健全化判断比率'!B34)</f>
        <v>農業集落排水事業特別会計</v>
      </c>
      <c r="BH34" s="407"/>
      <c r="BI34" s="407"/>
      <c r="BJ34" s="407"/>
      <c r="BK34" s="407"/>
      <c r="BL34" s="407"/>
      <c r="BM34" s="407"/>
      <c r="BN34" s="407"/>
      <c r="BO34" s="407"/>
      <c r="BP34" s="407"/>
      <c r="BQ34" s="407"/>
      <c r="BR34" s="407"/>
      <c r="BS34" s="407"/>
      <c r="BT34" s="407"/>
      <c r="BU34" s="407"/>
      <c r="BV34" s="178"/>
      <c r="BW34" s="406">
        <f>IF(BY34="","",MAX(C34:D43,U34:V43,AM34:AN43,BE34:BF43)+1)</f>
        <v>9</v>
      </c>
      <c r="BX34" s="406"/>
      <c r="BY34" s="407" t="str">
        <f>IF('各会計、関係団体の財政状況及び健全化判断比率'!B68="","",'各会計、関係団体の財政状況及び健全化判断比率'!B68)</f>
        <v>津軽広域水道企業団（津軽事業部）</v>
      </c>
      <c r="BZ34" s="407"/>
      <c r="CA34" s="407"/>
      <c r="CB34" s="407"/>
      <c r="CC34" s="407"/>
      <c r="CD34" s="407"/>
      <c r="CE34" s="407"/>
      <c r="CF34" s="407"/>
      <c r="CG34" s="407"/>
      <c r="CH34" s="407"/>
      <c r="CI34" s="407"/>
      <c r="CJ34" s="407"/>
      <c r="CK34" s="407"/>
      <c r="CL34" s="407"/>
      <c r="CM34" s="407"/>
      <c r="CN34" s="178"/>
      <c r="CO34" s="406">
        <f>IF(CQ34="","",MAX(C34:D43,U34:V43,AM34:AN43,BE34:BF43,BW34:BX43)+1)</f>
        <v>19</v>
      </c>
      <c r="CP34" s="406"/>
      <c r="CQ34" s="407" t="str">
        <f>IF('各会計、関係団体の財政状況及び健全化判断比率'!BS7="","",'各会計、関係団体の財政状況及び健全化判断比率'!BS7)</f>
        <v>板柳町産業振興公社りんごワーク研究所</v>
      </c>
      <c r="CR34" s="407"/>
      <c r="CS34" s="407"/>
      <c r="CT34" s="407"/>
      <c r="CU34" s="407"/>
      <c r="CV34" s="407"/>
      <c r="CW34" s="407"/>
      <c r="CX34" s="407"/>
      <c r="CY34" s="407"/>
      <c r="CZ34" s="407"/>
      <c r="DA34" s="407"/>
      <c r="DB34" s="407"/>
      <c r="DC34" s="407"/>
      <c r="DD34" s="407"/>
      <c r="DE34" s="407"/>
      <c r="DG34" s="404" t="str">
        <f>IF('各会計、関係団体の財政状況及び健全化判断比率'!BR7="","",'各会計、関係団体の財政状況及び健全化判断比率'!BR7)</f>
        <v>○</v>
      </c>
      <c r="DH34" s="404"/>
      <c r="DI34" s="205"/>
    </row>
    <row r="35" spans="1:113" ht="32.25" customHeight="1" x14ac:dyDescent="0.15">
      <c r="A35" s="178"/>
      <c r="B35" s="202"/>
      <c r="C35" s="406" t="str">
        <f>IF(E35="","",C34+1)</f>
        <v/>
      </c>
      <c r="D35" s="406"/>
      <c r="E35" s="407" t="str">
        <f>IF('各会計、関係団体の財政状況及び健全化判断比率'!B8="","",'各会計、関係団体の財政状況及び健全化判断比率'!B8)</f>
        <v/>
      </c>
      <c r="F35" s="407"/>
      <c r="G35" s="407"/>
      <c r="H35" s="407"/>
      <c r="I35" s="407"/>
      <c r="J35" s="407"/>
      <c r="K35" s="407"/>
      <c r="L35" s="407"/>
      <c r="M35" s="407"/>
      <c r="N35" s="407"/>
      <c r="O35" s="407"/>
      <c r="P35" s="407"/>
      <c r="Q35" s="407"/>
      <c r="R35" s="407"/>
      <c r="S35" s="407"/>
      <c r="T35" s="178"/>
      <c r="U35" s="406">
        <f>IF(W35="","",U34+1)</f>
        <v>3</v>
      </c>
      <c r="V35" s="406"/>
      <c r="W35" s="407" t="str">
        <f>IF('各会計、関係団体の財政状況及び健全化判断比率'!B29="","",'各会計、関係団体の財政状況及び健全化判断比率'!B29)</f>
        <v>介護保険特別会計</v>
      </c>
      <c r="X35" s="407"/>
      <c r="Y35" s="407"/>
      <c r="Z35" s="407"/>
      <c r="AA35" s="407"/>
      <c r="AB35" s="407"/>
      <c r="AC35" s="407"/>
      <c r="AD35" s="407"/>
      <c r="AE35" s="407"/>
      <c r="AF35" s="407"/>
      <c r="AG35" s="407"/>
      <c r="AH35" s="407"/>
      <c r="AI35" s="407"/>
      <c r="AJ35" s="407"/>
      <c r="AK35" s="407"/>
      <c r="AL35" s="178"/>
      <c r="AM35" s="406">
        <f t="shared" ref="AM35:AM43" si="0">IF(AO35="","",AM34+1)</f>
        <v>6</v>
      </c>
      <c r="AN35" s="406"/>
      <c r="AO35" s="407" t="str">
        <f>IF('各会計、関係団体の財政状況及び健全化判断比率'!B32="","",'各会計、関係団体の財政状況及び健全化判断比率'!B32)</f>
        <v>板柳中央病院事業会計</v>
      </c>
      <c r="AP35" s="407"/>
      <c r="AQ35" s="407"/>
      <c r="AR35" s="407"/>
      <c r="AS35" s="407"/>
      <c r="AT35" s="407"/>
      <c r="AU35" s="407"/>
      <c r="AV35" s="407"/>
      <c r="AW35" s="407"/>
      <c r="AX35" s="407"/>
      <c r="AY35" s="407"/>
      <c r="AZ35" s="407"/>
      <c r="BA35" s="407"/>
      <c r="BB35" s="407"/>
      <c r="BC35" s="407"/>
      <c r="BD35" s="178"/>
      <c r="BE35" s="406" t="str">
        <f t="shared" ref="BE35:BE43" si="1">IF(BG35="","",BE34+1)</f>
        <v/>
      </c>
      <c r="BF35" s="406"/>
      <c r="BG35" s="407"/>
      <c r="BH35" s="407"/>
      <c r="BI35" s="407"/>
      <c r="BJ35" s="407"/>
      <c r="BK35" s="407"/>
      <c r="BL35" s="407"/>
      <c r="BM35" s="407"/>
      <c r="BN35" s="407"/>
      <c r="BO35" s="407"/>
      <c r="BP35" s="407"/>
      <c r="BQ35" s="407"/>
      <c r="BR35" s="407"/>
      <c r="BS35" s="407"/>
      <c r="BT35" s="407"/>
      <c r="BU35" s="407"/>
      <c r="BV35" s="178"/>
      <c r="BW35" s="406">
        <f t="shared" ref="BW35:BW43" si="2">IF(BY35="","",BW34+1)</f>
        <v>10</v>
      </c>
      <c r="BX35" s="406"/>
      <c r="BY35" s="407" t="str">
        <f>IF('各会計、関係団体の財政状況及び健全化判断比率'!B69="","",'各会計、関係団体の財政状況及び健全化判断比率'!B69)</f>
        <v>青森県市町村総合事務組合</v>
      </c>
      <c r="BZ35" s="407"/>
      <c r="CA35" s="407"/>
      <c r="CB35" s="407"/>
      <c r="CC35" s="407"/>
      <c r="CD35" s="407"/>
      <c r="CE35" s="407"/>
      <c r="CF35" s="407"/>
      <c r="CG35" s="407"/>
      <c r="CH35" s="407"/>
      <c r="CI35" s="407"/>
      <c r="CJ35" s="407"/>
      <c r="CK35" s="407"/>
      <c r="CL35" s="407"/>
      <c r="CM35" s="407"/>
      <c r="CN35" s="178"/>
      <c r="CO35" s="406" t="str">
        <f t="shared" ref="CO35:CO43" si="3">IF(CQ35="","",CO34+1)</f>
        <v/>
      </c>
      <c r="CP35" s="406"/>
      <c r="CQ35" s="407" t="str">
        <f>IF('各会計、関係団体の財政状況及び健全化判断比率'!BS8="","",'各会計、関係団体の財政状況及び健全化判断比率'!BS8)</f>
        <v/>
      </c>
      <c r="CR35" s="407"/>
      <c r="CS35" s="407"/>
      <c r="CT35" s="407"/>
      <c r="CU35" s="407"/>
      <c r="CV35" s="407"/>
      <c r="CW35" s="407"/>
      <c r="CX35" s="407"/>
      <c r="CY35" s="407"/>
      <c r="CZ35" s="407"/>
      <c r="DA35" s="407"/>
      <c r="DB35" s="407"/>
      <c r="DC35" s="407"/>
      <c r="DD35" s="407"/>
      <c r="DE35" s="407"/>
      <c r="DG35" s="404" t="str">
        <f>IF('各会計、関係団体の財政状況及び健全化判断比率'!BR8="","",'各会計、関係団体の財政状況及び健全化判断比率'!BR8)</f>
        <v/>
      </c>
      <c r="DH35" s="404"/>
      <c r="DI35" s="205"/>
    </row>
    <row r="36" spans="1:113" ht="32.25" customHeight="1" x14ac:dyDescent="0.15">
      <c r="A36" s="178"/>
      <c r="B36" s="202"/>
      <c r="C36" s="406" t="str">
        <f>IF(E36="","",C35+1)</f>
        <v/>
      </c>
      <c r="D36" s="406"/>
      <c r="E36" s="407" t="str">
        <f>IF('各会計、関係団体の財政状況及び健全化判断比率'!B9="","",'各会計、関係団体の財政状況及び健全化判断比率'!B9)</f>
        <v/>
      </c>
      <c r="F36" s="407"/>
      <c r="G36" s="407"/>
      <c r="H36" s="407"/>
      <c r="I36" s="407"/>
      <c r="J36" s="407"/>
      <c r="K36" s="407"/>
      <c r="L36" s="407"/>
      <c r="M36" s="407"/>
      <c r="N36" s="407"/>
      <c r="O36" s="407"/>
      <c r="P36" s="407"/>
      <c r="Q36" s="407"/>
      <c r="R36" s="407"/>
      <c r="S36" s="407"/>
      <c r="T36" s="178"/>
      <c r="U36" s="406">
        <f t="shared" ref="U36:U43" si="4">IF(W36="","",U35+1)</f>
        <v>4</v>
      </c>
      <c r="V36" s="406"/>
      <c r="W36" s="407" t="str">
        <f>IF('各会計、関係団体の財政状況及び健全化判断比率'!B30="","",'各会計、関係団体の財政状況及び健全化判断比率'!B30)</f>
        <v>後期高齢者医療特別会計</v>
      </c>
      <c r="X36" s="407"/>
      <c r="Y36" s="407"/>
      <c r="Z36" s="407"/>
      <c r="AA36" s="407"/>
      <c r="AB36" s="407"/>
      <c r="AC36" s="407"/>
      <c r="AD36" s="407"/>
      <c r="AE36" s="407"/>
      <c r="AF36" s="407"/>
      <c r="AG36" s="407"/>
      <c r="AH36" s="407"/>
      <c r="AI36" s="407"/>
      <c r="AJ36" s="407"/>
      <c r="AK36" s="407"/>
      <c r="AL36" s="178"/>
      <c r="AM36" s="406">
        <f t="shared" si="0"/>
        <v>7</v>
      </c>
      <c r="AN36" s="406"/>
      <c r="AO36" s="407" t="str">
        <f>IF('各会計、関係団体の財政状況及び健全化判断比率'!B33="","",'各会計、関係団体の財政状況及び健全化判断比率'!B33)</f>
        <v>公共下水道事業会計</v>
      </c>
      <c r="AP36" s="407"/>
      <c r="AQ36" s="407"/>
      <c r="AR36" s="407"/>
      <c r="AS36" s="407"/>
      <c r="AT36" s="407"/>
      <c r="AU36" s="407"/>
      <c r="AV36" s="407"/>
      <c r="AW36" s="407"/>
      <c r="AX36" s="407"/>
      <c r="AY36" s="407"/>
      <c r="AZ36" s="407"/>
      <c r="BA36" s="407"/>
      <c r="BB36" s="407"/>
      <c r="BC36" s="407"/>
      <c r="BD36" s="178"/>
      <c r="BE36" s="406" t="str">
        <f t="shared" si="1"/>
        <v/>
      </c>
      <c r="BF36" s="406"/>
      <c r="BG36" s="407"/>
      <c r="BH36" s="407"/>
      <c r="BI36" s="407"/>
      <c r="BJ36" s="407"/>
      <c r="BK36" s="407"/>
      <c r="BL36" s="407"/>
      <c r="BM36" s="407"/>
      <c r="BN36" s="407"/>
      <c r="BO36" s="407"/>
      <c r="BP36" s="407"/>
      <c r="BQ36" s="407"/>
      <c r="BR36" s="407"/>
      <c r="BS36" s="407"/>
      <c r="BT36" s="407"/>
      <c r="BU36" s="407"/>
      <c r="BV36" s="178"/>
      <c r="BW36" s="406">
        <f t="shared" si="2"/>
        <v>11</v>
      </c>
      <c r="BX36" s="406"/>
      <c r="BY36" s="407" t="str">
        <f>IF('各会計、関係団体の財政状況及び健全化判断比率'!B70="","",'各会計、関係団体の財政状況及び健全化判断比率'!B70)</f>
        <v>津軽広域連合</v>
      </c>
      <c r="BZ36" s="407"/>
      <c r="CA36" s="407"/>
      <c r="CB36" s="407"/>
      <c r="CC36" s="407"/>
      <c r="CD36" s="407"/>
      <c r="CE36" s="407"/>
      <c r="CF36" s="407"/>
      <c r="CG36" s="407"/>
      <c r="CH36" s="407"/>
      <c r="CI36" s="407"/>
      <c r="CJ36" s="407"/>
      <c r="CK36" s="407"/>
      <c r="CL36" s="407"/>
      <c r="CM36" s="407"/>
      <c r="CN36" s="178"/>
      <c r="CO36" s="406" t="str">
        <f t="shared" si="3"/>
        <v/>
      </c>
      <c r="CP36" s="406"/>
      <c r="CQ36" s="407" t="str">
        <f>IF('各会計、関係団体の財政状況及び健全化判断比率'!BS9="","",'各会計、関係団体の財政状況及び健全化判断比率'!BS9)</f>
        <v/>
      </c>
      <c r="CR36" s="407"/>
      <c r="CS36" s="407"/>
      <c r="CT36" s="407"/>
      <c r="CU36" s="407"/>
      <c r="CV36" s="407"/>
      <c r="CW36" s="407"/>
      <c r="CX36" s="407"/>
      <c r="CY36" s="407"/>
      <c r="CZ36" s="407"/>
      <c r="DA36" s="407"/>
      <c r="DB36" s="407"/>
      <c r="DC36" s="407"/>
      <c r="DD36" s="407"/>
      <c r="DE36" s="407"/>
      <c r="DG36" s="404" t="str">
        <f>IF('各会計、関係団体の財政状況及び健全化判断比率'!BR9="","",'各会計、関係団体の財政状況及び健全化判断比率'!BR9)</f>
        <v/>
      </c>
      <c r="DH36" s="404"/>
      <c r="DI36" s="205"/>
    </row>
    <row r="37" spans="1:113" ht="32.25" customHeight="1" x14ac:dyDescent="0.15">
      <c r="A37" s="178"/>
      <c r="B37" s="202"/>
      <c r="C37" s="406" t="str">
        <f>IF(E37="","",C36+1)</f>
        <v/>
      </c>
      <c r="D37" s="406"/>
      <c r="E37" s="407" t="str">
        <f>IF('各会計、関係団体の財政状況及び健全化判断比率'!B10="","",'各会計、関係団体の財政状況及び健全化判断比率'!B10)</f>
        <v/>
      </c>
      <c r="F37" s="407"/>
      <c r="G37" s="407"/>
      <c r="H37" s="407"/>
      <c r="I37" s="407"/>
      <c r="J37" s="407"/>
      <c r="K37" s="407"/>
      <c r="L37" s="407"/>
      <c r="M37" s="407"/>
      <c r="N37" s="407"/>
      <c r="O37" s="407"/>
      <c r="P37" s="407"/>
      <c r="Q37" s="407"/>
      <c r="R37" s="407"/>
      <c r="S37" s="407"/>
      <c r="T37" s="178"/>
      <c r="U37" s="406" t="str">
        <f t="shared" si="4"/>
        <v/>
      </c>
      <c r="V37" s="406"/>
      <c r="W37" s="407"/>
      <c r="X37" s="407"/>
      <c r="Y37" s="407"/>
      <c r="Z37" s="407"/>
      <c r="AA37" s="407"/>
      <c r="AB37" s="407"/>
      <c r="AC37" s="407"/>
      <c r="AD37" s="407"/>
      <c r="AE37" s="407"/>
      <c r="AF37" s="407"/>
      <c r="AG37" s="407"/>
      <c r="AH37" s="407"/>
      <c r="AI37" s="407"/>
      <c r="AJ37" s="407"/>
      <c r="AK37" s="407"/>
      <c r="AL37" s="178"/>
      <c r="AM37" s="406" t="str">
        <f t="shared" si="0"/>
        <v/>
      </c>
      <c r="AN37" s="406"/>
      <c r="AO37" s="407"/>
      <c r="AP37" s="407"/>
      <c r="AQ37" s="407"/>
      <c r="AR37" s="407"/>
      <c r="AS37" s="407"/>
      <c r="AT37" s="407"/>
      <c r="AU37" s="407"/>
      <c r="AV37" s="407"/>
      <c r="AW37" s="407"/>
      <c r="AX37" s="407"/>
      <c r="AY37" s="407"/>
      <c r="AZ37" s="407"/>
      <c r="BA37" s="407"/>
      <c r="BB37" s="407"/>
      <c r="BC37" s="407"/>
      <c r="BD37" s="178"/>
      <c r="BE37" s="406" t="str">
        <f t="shared" si="1"/>
        <v/>
      </c>
      <c r="BF37" s="406"/>
      <c r="BG37" s="407"/>
      <c r="BH37" s="407"/>
      <c r="BI37" s="407"/>
      <c r="BJ37" s="407"/>
      <c r="BK37" s="407"/>
      <c r="BL37" s="407"/>
      <c r="BM37" s="407"/>
      <c r="BN37" s="407"/>
      <c r="BO37" s="407"/>
      <c r="BP37" s="407"/>
      <c r="BQ37" s="407"/>
      <c r="BR37" s="407"/>
      <c r="BS37" s="407"/>
      <c r="BT37" s="407"/>
      <c r="BU37" s="407"/>
      <c r="BV37" s="178"/>
      <c r="BW37" s="406">
        <f t="shared" si="2"/>
        <v>12</v>
      </c>
      <c r="BX37" s="406"/>
      <c r="BY37" s="407" t="str">
        <f>IF('各会計、関係団体の財政状況及び健全化判断比率'!B71="","",'各会計、関係団体の財政状況及び健全化判断比率'!B71)</f>
        <v>西北五広域福祉事務組合</v>
      </c>
      <c r="BZ37" s="407"/>
      <c r="CA37" s="407"/>
      <c r="CB37" s="407"/>
      <c r="CC37" s="407"/>
      <c r="CD37" s="407"/>
      <c r="CE37" s="407"/>
      <c r="CF37" s="407"/>
      <c r="CG37" s="407"/>
      <c r="CH37" s="407"/>
      <c r="CI37" s="407"/>
      <c r="CJ37" s="407"/>
      <c r="CK37" s="407"/>
      <c r="CL37" s="407"/>
      <c r="CM37" s="407"/>
      <c r="CN37" s="178"/>
      <c r="CO37" s="406" t="str">
        <f t="shared" si="3"/>
        <v/>
      </c>
      <c r="CP37" s="406"/>
      <c r="CQ37" s="407" t="str">
        <f>IF('各会計、関係団体の財政状況及び健全化判断比率'!BS10="","",'各会計、関係団体の財政状況及び健全化判断比率'!BS10)</f>
        <v/>
      </c>
      <c r="CR37" s="407"/>
      <c r="CS37" s="407"/>
      <c r="CT37" s="407"/>
      <c r="CU37" s="407"/>
      <c r="CV37" s="407"/>
      <c r="CW37" s="407"/>
      <c r="CX37" s="407"/>
      <c r="CY37" s="407"/>
      <c r="CZ37" s="407"/>
      <c r="DA37" s="407"/>
      <c r="DB37" s="407"/>
      <c r="DC37" s="407"/>
      <c r="DD37" s="407"/>
      <c r="DE37" s="407"/>
      <c r="DG37" s="404" t="str">
        <f>IF('各会計、関係団体の財政状況及び健全化判断比率'!BR10="","",'各会計、関係団体の財政状況及び健全化判断比率'!BR10)</f>
        <v/>
      </c>
      <c r="DH37" s="404"/>
      <c r="DI37" s="205"/>
    </row>
    <row r="38" spans="1:113" ht="32.25" customHeight="1" x14ac:dyDescent="0.15">
      <c r="A38" s="178"/>
      <c r="B38" s="202"/>
      <c r="C38" s="406" t="str">
        <f t="shared" ref="C38:C43" si="5">IF(E38="","",C37+1)</f>
        <v/>
      </c>
      <c r="D38" s="406"/>
      <c r="E38" s="407" t="str">
        <f>IF('各会計、関係団体の財政状況及び健全化判断比率'!B11="","",'各会計、関係団体の財政状況及び健全化判断比率'!B11)</f>
        <v/>
      </c>
      <c r="F38" s="407"/>
      <c r="G38" s="407"/>
      <c r="H38" s="407"/>
      <c r="I38" s="407"/>
      <c r="J38" s="407"/>
      <c r="K38" s="407"/>
      <c r="L38" s="407"/>
      <c r="M38" s="407"/>
      <c r="N38" s="407"/>
      <c r="O38" s="407"/>
      <c r="P38" s="407"/>
      <c r="Q38" s="407"/>
      <c r="R38" s="407"/>
      <c r="S38" s="407"/>
      <c r="T38" s="178"/>
      <c r="U38" s="406" t="str">
        <f t="shared" si="4"/>
        <v/>
      </c>
      <c r="V38" s="406"/>
      <c r="W38" s="407"/>
      <c r="X38" s="407"/>
      <c r="Y38" s="407"/>
      <c r="Z38" s="407"/>
      <c r="AA38" s="407"/>
      <c r="AB38" s="407"/>
      <c r="AC38" s="407"/>
      <c r="AD38" s="407"/>
      <c r="AE38" s="407"/>
      <c r="AF38" s="407"/>
      <c r="AG38" s="407"/>
      <c r="AH38" s="407"/>
      <c r="AI38" s="407"/>
      <c r="AJ38" s="407"/>
      <c r="AK38" s="407"/>
      <c r="AL38" s="178"/>
      <c r="AM38" s="406" t="str">
        <f t="shared" si="0"/>
        <v/>
      </c>
      <c r="AN38" s="406"/>
      <c r="AO38" s="407"/>
      <c r="AP38" s="407"/>
      <c r="AQ38" s="407"/>
      <c r="AR38" s="407"/>
      <c r="AS38" s="407"/>
      <c r="AT38" s="407"/>
      <c r="AU38" s="407"/>
      <c r="AV38" s="407"/>
      <c r="AW38" s="407"/>
      <c r="AX38" s="407"/>
      <c r="AY38" s="407"/>
      <c r="AZ38" s="407"/>
      <c r="BA38" s="407"/>
      <c r="BB38" s="407"/>
      <c r="BC38" s="407"/>
      <c r="BD38" s="178"/>
      <c r="BE38" s="406" t="str">
        <f t="shared" si="1"/>
        <v/>
      </c>
      <c r="BF38" s="406"/>
      <c r="BG38" s="407"/>
      <c r="BH38" s="407"/>
      <c r="BI38" s="407"/>
      <c r="BJ38" s="407"/>
      <c r="BK38" s="407"/>
      <c r="BL38" s="407"/>
      <c r="BM38" s="407"/>
      <c r="BN38" s="407"/>
      <c r="BO38" s="407"/>
      <c r="BP38" s="407"/>
      <c r="BQ38" s="407"/>
      <c r="BR38" s="407"/>
      <c r="BS38" s="407"/>
      <c r="BT38" s="407"/>
      <c r="BU38" s="407"/>
      <c r="BV38" s="178"/>
      <c r="BW38" s="406">
        <f t="shared" si="2"/>
        <v>13</v>
      </c>
      <c r="BX38" s="406"/>
      <c r="BY38" s="407" t="str">
        <f>IF('各会計、関係団体の財政状況及び健全化判断比率'!B72="","",'各会計、関係団体の財政状況及び健全化判断比率'!B72)</f>
        <v>弘前地区環境整備事務組合</v>
      </c>
      <c r="BZ38" s="407"/>
      <c r="CA38" s="407"/>
      <c r="CB38" s="407"/>
      <c r="CC38" s="407"/>
      <c r="CD38" s="407"/>
      <c r="CE38" s="407"/>
      <c r="CF38" s="407"/>
      <c r="CG38" s="407"/>
      <c r="CH38" s="407"/>
      <c r="CI38" s="407"/>
      <c r="CJ38" s="407"/>
      <c r="CK38" s="407"/>
      <c r="CL38" s="407"/>
      <c r="CM38" s="407"/>
      <c r="CN38" s="178"/>
      <c r="CO38" s="406" t="str">
        <f t="shared" si="3"/>
        <v/>
      </c>
      <c r="CP38" s="406"/>
      <c r="CQ38" s="407" t="str">
        <f>IF('各会計、関係団体の財政状況及び健全化判断比率'!BS11="","",'各会計、関係団体の財政状況及び健全化判断比率'!BS11)</f>
        <v/>
      </c>
      <c r="CR38" s="407"/>
      <c r="CS38" s="407"/>
      <c r="CT38" s="407"/>
      <c r="CU38" s="407"/>
      <c r="CV38" s="407"/>
      <c r="CW38" s="407"/>
      <c r="CX38" s="407"/>
      <c r="CY38" s="407"/>
      <c r="CZ38" s="407"/>
      <c r="DA38" s="407"/>
      <c r="DB38" s="407"/>
      <c r="DC38" s="407"/>
      <c r="DD38" s="407"/>
      <c r="DE38" s="407"/>
      <c r="DG38" s="404" t="str">
        <f>IF('各会計、関係団体の財政状況及び健全化判断比率'!BR11="","",'各会計、関係団体の財政状況及び健全化判断比率'!BR11)</f>
        <v/>
      </c>
      <c r="DH38" s="404"/>
      <c r="DI38" s="205"/>
    </row>
    <row r="39" spans="1:113" ht="32.25" customHeight="1" x14ac:dyDescent="0.15">
      <c r="A39" s="178"/>
      <c r="B39" s="202"/>
      <c r="C39" s="406" t="str">
        <f t="shared" si="5"/>
        <v/>
      </c>
      <c r="D39" s="406"/>
      <c r="E39" s="407" t="str">
        <f>IF('各会計、関係団体の財政状況及び健全化判断比率'!B12="","",'各会計、関係団体の財政状況及び健全化判断比率'!B12)</f>
        <v/>
      </c>
      <c r="F39" s="407"/>
      <c r="G39" s="407"/>
      <c r="H39" s="407"/>
      <c r="I39" s="407"/>
      <c r="J39" s="407"/>
      <c r="K39" s="407"/>
      <c r="L39" s="407"/>
      <c r="M39" s="407"/>
      <c r="N39" s="407"/>
      <c r="O39" s="407"/>
      <c r="P39" s="407"/>
      <c r="Q39" s="407"/>
      <c r="R39" s="407"/>
      <c r="S39" s="407"/>
      <c r="T39" s="178"/>
      <c r="U39" s="406" t="str">
        <f t="shared" si="4"/>
        <v/>
      </c>
      <c r="V39" s="406"/>
      <c r="W39" s="407"/>
      <c r="X39" s="407"/>
      <c r="Y39" s="407"/>
      <c r="Z39" s="407"/>
      <c r="AA39" s="407"/>
      <c r="AB39" s="407"/>
      <c r="AC39" s="407"/>
      <c r="AD39" s="407"/>
      <c r="AE39" s="407"/>
      <c r="AF39" s="407"/>
      <c r="AG39" s="407"/>
      <c r="AH39" s="407"/>
      <c r="AI39" s="407"/>
      <c r="AJ39" s="407"/>
      <c r="AK39" s="407"/>
      <c r="AL39" s="178"/>
      <c r="AM39" s="406" t="str">
        <f t="shared" si="0"/>
        <v/>
      </c>
      <c r="AN39" s="406"/>
      <c r="AO39" s="407"/>
      <c r="AP39" s="407"/>
      <c r="AQ39" s="407"/>
      <c r="AR39" s="407"/>
      <c r="AS39" s="407"/>
      <c r="AT39" s="407"/>
      <c r="AU39" s="407"/>
      <c r="AV39" s="407"/>
      <c r="AW39" s="407"/>
      <c r="AX39" s="407"/>
      <c r="AY39" s="407"/>
      <c r="AZ39" s="407"/>
      <c r="BA39" s="407"/>
      <c r="BB39" s="407"/>
      <c r="BC39" s="407"/>
      <c r="BD39" s="178"/>
      <c r="BE39" s="406" t="str">
        <f t="shared" si="1"/>
        <v/>
      </c>
      <c r="BF39" s="406"/>
      <c r="BG39" s="407"/>
      <c r="BH39" s="407"/>
      <c r="BI39" s="407"/>
      <c r="BJ39" s="407"/>
      <c r="BK39" s="407"/>
      <c r="BL39" s="407"/>
      <c r="BM39" s="407"/>
      <c r="BN39" s="407"/>
      <c r="BO39" s="407"/>
      <c r="BP39" s="407"/>
      <c r="BQ39" s="407"/>
      <c r="BR39" s="407"/>
      <c r="BS39" s="407"/>
      <c r="BT39" s="407"/>
      <c r="BU39" s="407"/>
      <c r="BV39" s="178"/>
      <c r="BW39" s="406">
        <f t="shared" si="2"/>
        <v>14</v>
      </c>
      <c r="BX39" s="406"/>
      <c r="BY39" s="407" t="str">
        <f>IF('各会計、関係団体の財政状況及び健全化判断比率'!B73="","",'各会計、関係団体の財政状況及び健全化判断比率'!B73)</f>
        <v>青森県市町村職員退職手当組合</v>
      </c>
      <c r="BZ39" s="407"/>
      <c r="CA39" s="407"/>
      <c r="CB39" s="407"/>
      <c r="CC39" s="407"/>
      <c r="CD39" s="407"/>
      <c r="CE39" s="407"/>
      <c r="CF39" s="407"/>
      <c r="CG39" s="407"/>
      <c r="CH39" s="407"/>
      <c r="CI39" s="407"/>
      <c r="CJ39" s="407"/>
      <c r="CK39" s="407"/>
      <c r="CL39" s="407"/>
      <c r="CM39" s="407"/>
      <c r="CN39" s="178"/>
      <c r="CO39" s="406" t="str">
        <f t="shared" si="3"/>
        <v/>
      </c>
      <c r="CP39" s="406"/>
      <c r="CQ39" s="407" t="str">
        <f>IF('各会計、関係団体の財政状況及び健全化判断比率'!BS12="","",'各会計、関係団体の財政状況及び健全化判断比率'!BS12)</f>
        <v/>
      </c>
      <c r="CR39" s="407"/>
      <c r="CS39" s="407"/>
      <c r="CT39" s="407"/>
      <c r="CU39" s="407"/>
      <c r="CV39" s="407"/>
      <c r="CW39" s="407"/>
      <c r="CX39" s="407"/>
      <c r="CY39" s="407"/>
      <c r="CZ39" s="407"/>
      <c r="DA39" s="407"/>
      <c r="DB39" s="407"/>
      <c r="DC39" s="407"/>
      <c r="DD39" s="407"/>
      <c r="DE39" s="407"/>
      <c r="DG39" s="404" t="str">
        <f>IF('各会計、関係団体の財政状況及び健全化判断比率'!BR12="","",'各会計、関係団体の財政状況及び健全化判断比率'!BR12)</f>
        <v/>
      </c>
      <c r="DH39" s="404"/>
      <c r="DI39" s="205"/>
    </row>
    <row r="40" spans="1:113" ht="32.25" customHeight="1" x14ac:dyDescent="0.15">
      <c r="A40" s="178"/>
      <c r="B40" s="202"/>
      <c r="C40" s="406" t="str">
        <f t="shared" si="5"/>
        <v/>
      </c>
      <c r="D40" s="406"/>
      <c r="E40" s="407" t="str">
        <f>IF('各会計、関係団体の財政状況及び健全化判断比率'!B13="","",'各会計、関係団体の財政状況及び健全化判断比率'!B13)</f>
        <v/>
      </c>
      <c r="F40" s="407"/>
      <c r="G40" s="407"/>
      <c r="H40" s="407"/>
      <c r="I40" s="407"/>
      <c r="J40" s="407"/>
      <c r="K40" s="407"/>
      <c r="L40" s="407"/>
      <c r="M40" s="407"/>
      <c r="N40" s="407"/>
      <c r="O40" s="407"/>
      <c r="P40" s="407"/>
      <c r="Q40" s="407"/>
      <c r="R40" s="407"/>
      <c r="S40" s="407"/>
      <c r="T40" s="178"/>
      <c r="U40" s="406" t="str">
        <f t="shared" si="4"/>
        <v/>
      </c>
      <c r="V40" s="406"/>
      <c r="W40" s="407"/>
      <c r="X40" s="407"/>
      <c r="Y40" s="407"/>
      <c r="Z40" s="407"/>
      <c r="AA40" s="407"/>
      <c r="AB40" s="407"/>
      <c r="AC40" s="407"/>
      <c r="AD40" s="407"/>
      <c r="AE40" s="407"/>
      <c r="AF40" s="407"/>
      <c r="AG40" s="407"/>
      <c r="AH40" s="407"/>
      <c r="AI40" s="407"/>
      <c r="AJ40" s="407"/>
      <c r="AK40" s="407"/>
      <c r="AL40" s="178"/>
      <c r="AM40" s="406" t="str">
        <f t="shared" si="0"/>
        <v/>
      </c>
      <c r="AN40" s="406"/>
      <c r="AO40" s="407"/>
      <c r="AP40" s="407"/>
      <c r="AQ40" s="407"/>
      <c r="AR40" s="407"/>
      <c r="AS40" s="407"/>
      <c r="AT40" s="407"/>
      <c r="AU40" s="407"/>
      <c r="AV40" s="407"/>
      <c r="AW40" s="407"/>
      <c r="AX40" s="407"/>
      <c r="AY40" s="407"/>
      <c r="AZ40" s="407"/>
      <c r="BA40" s="407"/>
      <c r="BB40" s="407"/>
      <c r="BC40" s="407"/>
      <c r="BD40" s="178"/>
      <c r="BE40" s="406" t="str">
        <f t="shared" si="1"/>
        <v/>
      </c>
      <c r="BF40" s="406"/>
      <c r="BG40" s="407"/>
      <c r="BH40" s="407"/>
      <c r="BI40" s="407"/>
      <c r="BJ40" s="407"/>
      <c r="BK40" s="407"/>
      <c r="BL40" s="407"/>
      <c r="BM40" s="407"/>
      <c r="BN40" s="407"/>
      <c r="BO40" s="407"/>
      <c r="BP40" s="407"/>
      <c r="BQ40" s="407"/>
      <c r="BR40" s="407"/>
      <c r="BS40" s="407"/>
      <c r="BT40" s="407"/>
      <c r="BU40" s="407"/>
      <c r="BV40" s="178"/>
      <c r="BW40" s="406">
        <f t="shared" si="2"/>
        <v>15</v>
      </c>
      <c r="BX40" s="406"/>
      <c r="BY40" s="407" t="str">
        <f>IF('各会計、関係団体の財政状況及び健全化判断比率'!B74="","",'各会計、関係団体の財政状況及び健全化判断比率'!B74)</f>
        <v>青森県交通災害共済組合</v>
      </c>
      <c r="BZ40" s="407"/>
      <c r="CA40" s="407"/>
      <c r="CB40" s="407"/>
      <c r="CC40" s="407"/>
      <c r="CD40" s="407"/>
      <c r="CE40" s="407"/>
      <c r="CF40" s="407"/>
      <c r="CG40" s="407"/>
      <c r="CH40" s="407"/>
      <c r="CI40" s="407"/>
      <c r="CJ40" s="407"/>
      <c r="CK40" s="407"/>
      <c r="CL40" s="407"/>
      <c r="CM40" s="407"/>
      <c r="CN40" s="178"/>
      <c r="CO40" s="406" t="str">
        <f t="shared" si="3"/>
        <v/>
      </c>
      <c r="CP40" s="406"/>
      <c r="CQ40" s="407" t="str">
        <f>IF('各会計、関係団体の財政状況及び健全化判断比率'!BS13="","",'各会計、関係団体の財政状況及び健全化判断比率'!BS13)</f>
        <v/>
      </c>
      <c r="CR40" s="407"/>
      <c r="CS40" s="407"/>
      <c r="CT40" s="407"/>
      <c r="CU40" s="407"/>
      <c r="CV40" s="407"/>
      <c r="CW40" s="407"/>
      <c r="CX40" s="407"/>
      <c r="CY40" s="407"/>
      <c r="CZ40" s="407"/>
      <c r="DA40" s="407"/>
      <c r="DB40" s="407"/>
      <c r="DC40" s="407"/>
      <c r="DD40" s="407"/>
      <c r="DE40" s="407"/>
      <c r="DG40" s="404" t="str">
        <f>IF('各会計、関係団体の財政状況及び健全化判断比率'!BR13="","",'各会計、関係団体の財政状況及び健全化判断比率'!BR13)</f>
        <v/>
      </c>
      <c r="DH40" s="404"/>
      <c r="DI40" s="205"/>
    </row>
    <row r="41" spans="1:113" ht="32.25" customHeight="1" x14ac:dyDescent="0.15">
      <c r="A41" s="178"/>
      <c r="B41" s="202"/>
      <c r="C41" s="406" t="str">
        <f t="shared" si="5"/>
        <v/>
      </c>
      <c r="D41" s="406"/>
      <c r="E41" s="407" t="str">
        <f>IF('各会計、関係団体の財政状況及び健全化判断比率'!B14="","",'各会計、関係団体の財政状況及び健全化判断比率'!B14)</f>
        <v/>
      </c>
      <c r="F41" s="407"/>
      <c r="G41" s="407"/>
      <c r="H41" s="407"/>
      <c r="I41" s="407"/>
      <c r="J41" s="407"/>
      <c r="K41" s="407"/>
      <c r="L41" s="407"/>
      <c r="M41" s="407"/>
      <c r="N41" s="407"/>
      <c r="O41" s="407"/>
      <c r="P41" s="407"/>
      <c r="Q41" s="407"/>
      <c r="R41" s="407"/>
      <c r="S41" s="407"/>
      <c r="T41" s="178"/>
      <c r="U41" s="406" t="str">
        <f t="shared" si="4"/>
        <v/>
      </c>
      <c r="V41" s="406"/>
      <c r="W41" s="407"/>
      <c r="X41" s="407"/>
      <c r="Y41" s="407"/>
      <c r="Z41" s="407"/>
      <c r="AA41" s="407"/>
      <c r="AB41" s="407"/>
      <c r="AC41" s="407"/>
      <c r="AD41" s="407"/>
      <c r="AE41" s="407"/>
      <c r="AF41" s="407"/>
      <c r="AG41" s="407"/>
      <c r="AH41" s="407"/>
      <c r="AI41" s="407"/>
      <c r="AJ41" s="407"/>
      <c r="AK41" s="407"/>
      <c r="AL41" s="178"/>
      <c r="AM41" s="406" t="str">
        <f t="shared" si="0"/>
        <v/>
      </c>
      <c r="AN41" s="406"/>
      <c r="AO41" s="407"/>
      <c r="AP41" s="407"/>
      <c r="AQ41" s="407"/>
      <c r="AR41" s="407"/>
      <c r="AS41" s="407"/>
      <c r="AT41" s="407"/>
      <c r="AU41" s="407"/>
      <c r="AV41" s="407"/>
      <c r="AW41" s="407"/>
      <c r="AX41" s="407"/>
      <c r="AY41" s="407"/>
      <c r="AZ41" s="407"/>
      <c r="BA41" s="407"/>
      <c r="BB41" s="407"/>
      <c r="BC41" s="407"/>
      <c r="BD41" s="178"/>
      <c r="BE41" s="406" t="str">
        <f t="shared" si="1"/>
        <v/>
      </c>
      <c r="BF41" s="406"/>
      <c r="BG41" s="407"/>
      <c r="BH41" s="407"/>
      <c r="BI41" s="407"/>
      <c r="BJ41" s="407"/>
      <c r="BK41" s="407"/>
      <c r="BL41" s="407"/>
      <c r="BM41" s="407"/>
      <c r="BN41" s="407"/>
      <c r="BO41" s="407"/>
      <c r="BP41" s="407"/>
      <c r="BQ41" s="407"/>
      <c r="BR41" s="407"/>
      <c r="BS41" s="407"/>
      <c r="BT41" s="407"/>
      <c r="BU41" s="407"/>
      <c r="BV41" s="178"/>
      <c r="BW41" s="406">
        <f t="shared" si="2"/>
        <v>16</v>
      </c>
      <c r="BX41" s="406"/>
      <c r="BY41" s="407" t="str">
        <f>IF('各会計、関係団体の財政状況及び健全化判断比率'!B75="","",'各会計、関係団体の財政状況及び健全化判断比率'!B75)</f>
        <v>青森県後期高齢者医療広域連合一般会計</v>
      </c>
      <c r="BZ41" s="407"/>
      <c r="CA41" s="407"/>
      <c r="CB41" s="407"/>
      <c r="CC41" s="407"/>
      <c r="CD41" s="407"/>
      <c r="CE41" s="407"/>
      <c r="CF41" s="407"/>
      <c r="CG41" s="407"/>
      <c r="CH41" s="407"/>
      <c r="CI41" s="407"/>
      <c r="CJ41" s="407"/>
      <c r="CK41" s="407"/>
      <c r="CL41" s="407"/>
      <c r="CM41" s="407"/>
      <c r="CN41" s="178"/>
      <c r="CO41" s="406" t="str">
        <f t="shared" si="3"/>
        <v/>
      </c>
      <c r="CP41" s="406"/>
      <c r="CQ41" s="407" t="str">
        <f>IF('各会計、関係団体の財政状況及び健全化判断比率'!BS14="","",'各会計、関係団体の財政状況及び健全化判断比率'!BS14)</f>
        <v/>
      </c>
      <c r="CR41" s="407"/>
      <c r="CS41" s="407"/>
      <c r="CT41" s="407"/>
      <c r="CU41" s="407"/>
      <c r="CV41" s="407"/>
      <c r="CW41" s="407"/>
      <c r="CX41" s="407"/>
      <c r="CY41" s="407"/>
      <c r="CZ41" s="407"/>
      <c r="DA41" s="407"/>
      <c r="DB41" s="407"/>
      <c r="DC41" s="407"/>
      <c r="DD41" s="407"/>
      <c r="DE41" s="407"/>
      <c r="DG41" s="404" t="str">
        <f>IF('各会計、関係団体の財政状況及び健全化判断比率'!BR14="","",'各会計、関係団体の財政状況及び健全化判断比率'!BR14)</f>
        <v/>
      </c>
      <c r="DH41" s="404"/>
      <c r="DI41" s="205"/>
    </row>
    <row r="42" spans="1:113" ht="32.25" customHeight="1" x14ac:dyDescent="0.15">
      <c r="B42" s="202"/>
      <c r="C42" s="406" t="str">
        <f t="shared" si="5"/>
        <v/>
      </c>
      <c r="D42" s="406"/>
      <c r="E42" s="407" t="str">
        <f>IF('各会計、関係団体の財政状況及び健全化判断比率'!B15="","",'各会計、関係団体の財政状況及び健全化判断比率'!B15)</f>
        <v/>
      </c>
      <c r="F42" s="407"/>
      <c r="G42" s="407"/>
      <c r="H42" s="407"/>
      <c r="I42" s="407"/>
      <c r="J42" s="407"/>
      <c r="K42" s="407"/>
      <c r="L42" s="407"/>
      <c r="M42" s="407"/>
      <c r="N42" s="407"/>
      <c r="O42" s="407"/>
      <c r="P42" s="407"/>
      <c r="Q42" s="407"/>
      <c r="R42" s="407"/>
      <c r="S42" s="407"/>
      <c r="T42" s="178"/>
      <c r="U42" s="406" t="str">
        <f t="shared" si="4"/>
        <v/>
      </c>
      <c r="V42" s="406"/>
      <c r="W42" s="407"/>
      <c r="X42" s="407"/>
      <c r="Y42" s="407"/>
      <c r="Z42" s="407"/>
      <c r="AA42" s="407"/>
      <c r="AB42" s="407"/>
      <c r="AC42" s="407"/>
      <c r="AD42" s="407"/>
      <c r="AE42" s="407"/>
      <c r="AF42" s="407"/>
      <c r="AG42" s="407"/>
      <c r="AH42" s="407"/>
      <c r="AI42" s="407"/>
      <c r="AJ42" s="407"/>
      <c r="AK42" s="407"/>
      <c r="AL42" s="178"/>
      <c r="AM42" s="406" t="str">
        <f t="shared" si="0"/>
        <v/>
      </c>
      <c r="AN42" s="406"/>
      <c r="AO42" s="407"/>
      <c r="AP42" s="407"/>
      <c r="AQ42" s="407"/>
      <c r="AR42" s="407"/>
      <c r="AS42" s="407"/>
      <c r="AT42" s="407"/>
      <c r="AU42" s="407"/>
      <c r="AV42" s="407"/>
      <c r="AW42" s="407"/>
      <c r="AX42" s="407"/>
      <c r="AY42" s="407"/>
      <c r="AZ42" s="407"/>
      <c r="BA42" s="407"/>
      <c r="BB42" s="407"/>
      <c r="BC42" s="407"/>
      <c r="BD42" s="178"/>
      <c r="BE42" s="406" t="str">
        <f t="shared" si="1"/>
        <v/>
      </c>
      <c r="BF42" s="406"/>
      <c r="BG42" s="407"/>
      <c r="BH42" s="407"/>
      <c r="BI42" s="407"/>
      <c r="BJ42" s="407"/>
      <c r="BK42" s="407"/>
      <c r="BL42" s="407"/>
      <c r="BM42" s="407"/>
      <c r="BN42" s="407"/>
      <c r="BO42" s="407"/>
      <c r="BP42" s="407"/>
      <c r="BQ42" s="407"/>
      <c r="BR42" s="407"/>
      <c r="BS42" s="407"/>
      <c r="BT42" s="407"/>
      <c r="BU42" s="407"/>
      <c r="BV42" s="178"/>
      <c r="BW42" s="406">
        <f t="shared" si="2"/>
        <v>17</v>
      </c>
      <c r="BX42" s="406"/>
      <c r="BY42" s="407" t="str">
        <f>IF('各会計、関係団体の財政状況及び健全化判断比率'!B76="","",'各会計、関係団体の財政状況及び健全化判断比率'!B76)</f>
        <v>青森県後期高齢者医療広域連合後期高齢者医療特別会計</v>
      </c>
      <c r="BZ42" s="407"/>
      <c r="CA42" s="407"/>
      <c r="CB42" s="407"/>
      <c r="CC42" s="407"/>
      <c r="CD42" s="407"/>
      <c r="CE42" s="407"/>
      <c r="CF42" s="407"/>
      <c r="CG42" s="407"/>
      <c r="CH42" s="407"/>
      <c r="CI42" s="407"/>
      <c r="CJ42" s="407"/>
      <c r="CK42" s="407"/>
      <c r="CL42" s="407"/>
      <c r="CM42" s="407"/>
      <c r="CN42" s="178"/>
      <c r="CO42" s="406" t="str">
        <f t="shared" si="3"/>
        <v/>
      </c>
      <c r="CP42" s="406"/>
      <c r="CQ42" s="407" t="str">
        <f>IF('各会計、関係団体の財政状況及び健全化判断比率'!BS15="","",'各会計、関係団体の財政状況及び健全化判断比率'!BS15)</f>
        <v/>
      </c>
      <c r="CR42" s="407"/>
      <c r="CS42" s="407"/>
      <c r="CT42" s="407"/>
      <c r="CU42" s="407"/>
      <c r="CV42" s="407"/>
      <c r="CW42" s="407"/>
      <c r="CX42" s="407"/>
      <c r="CY42" s="407"/>
      <c r="CZ42" s="407"/>
      <c r="DA42" s="407"/>
      <c r="DB42" s="407"/>
      <c r="DC42" s="407"/>
      <c r="DD42" s="407"/>
      <c r="DE42" s="407"/>
      <c r="DG42" s="404" t="str">
        <f>IF('各会計、関係団体の財政状況及び健全化判断比率'!BR15="","",'各会計、関係団体の財政状況及び健全化判断比率'!BR15)</f>
        <v/>
      </c>
      <c r="DH42" s="404"/>
      <c r="DI42" s="205"/>
    </row>
    <row r="43" spans="1:113" ht="32.25" customHeight="1" x14ac:dyDescent="0.15">
      <c r="B43" s="202"/>
      <c r="C43" s="406" t="str">
        <f t="shared" si="5"/>
        <v/>
      </c>
      <c r="D43" s="406"/>
      <c r="E43" s="407" t="str">
        <f>IF('各会計、関係団体の財政状況及び健全化判断比率'!B16="","",'各会計、関係団体の財政状況及び健全化判断比率'!B16)</f>
        <v/>
      </c>
      <c r="F43" s="407"/>
      <c r="G43" s="407"/>
      <c r="H43" s="407"/>
      <c r="I43" s="407"/>
      <c r="J43" s="407"/>
      <c r="K43" s="407"/>
      <c r="L43" s="407"/>
      <c r="M43" s="407"/>
      <c r="N43" s="407"/>
      <c r="O43" s="407"/>
      <c r="P43" s="407"/>
      <c r="Q43" s="407"/>
      <c r="R43" s="407"/>
      <c r="S43" s="407"/>
      <c r="T43" s="178"/>
      <c r="U43" s="406" t="str">
        <f t="shared" si="4"/>
        <v/>
      </c>
      <c r="V43" s="406"/>
      <c r="W43" s="407"/>
      <c r="X43" s="407"/>
      <c r="Y43" s="407"/>
      <c r="Z43" s="407"/>
      <c r="AA43" s="407"/>
      <c r="AB43" s="407"/>
      <c r="AC43" s="407"/>
      <c r="AD43" s="407"/>
      <c r="AE43" s="407"/>
      <c r="AF43" s="407"/>
      <c r="AG43" s="407"/>
      <c r="AH43" s="407"/>
      <c r="AI43" s="407"/>
      <c r="AJ43" s="407"/>
      <c r="AK43" s="407"/>
      <c r="AL43" s="178"/>
      <c r="AM43" s="406" t="str">
        <f t="shared" si="0"/>
        <v/>
      </c>
      <c r="AN43" s="406"/>
      <c r="AO43" s="407"/>
      <c r="AP43" s="407"/>
      <c r="AQ43" s="407"/>
      <c r="AR43" s="407"/>
      <c r="AS43" s="407"/>
      <c r="AT43" s="407"/>
      <c r="AU43" s="407"/>
      <c r="AV43" s="407"/>
      <c r="AW43" s="407"/>
      <c r="AX43" s="407"/>
      <c r="AY43" s="407"/>
      <c r="AZ43" s="407"/>
      <c r="BA43" s="407"/>
      <c r="BB43" s="407"/>
      <c r="BC43" s="407"/>
      <c r="BD43" s="178"/>
      <c r="BE43" s="406" t="str">
        <f t="shared" si="1"/>
        <v/>
      </c>
      <c r="BF43" s="406"/>
      <c r="BG43" s="407"/>
      <c r="BH43" s="407"/>
      <c r="BI43" s="407"/>
      <c r="BJ43" s="407"/>
      <c r="BK43" s="407"/>
      <c r="BL43" s="407"/>
      <c r="BM43" s="407"/>
      <c r="BN43" s="407"/>
      <c r="BO43" s="407"/>
      <c r="BP43" s="407"/>
      <c r="BQ43" s="407"/>
      <c r="BR43" s="407"/>
      <c r="BS43" s="407"/>
      <c r="BT43" s="407"/>
      <c r="BU43" s="407"/>
      <c r="BV43" s="178"/>
      <c r="BW43" s="406">
        <f t="shared" si="2"/>
        <v>18</v>
      </c>
      <c r="BX43" s="406"/>
      <c r="BY43" s="407" t="str">
        <f>IF('各会計、関係団体の財政状況及び健全化判断比率'!B77="","",'各会計、関係団体の財政状況及び健全化判断比率'!B77)</f>
        <v>弘前地区消防事務組合</v>
      </c>
      <c r="BZ43" s="407"/>
      <c r="CA43" s="407"/>
      <c r="CB43" s="407"/>
      <c r="CC43" s="407"/>
      <c r="CD43" s="407"/>
      <c r="CE43" s="407"/>
      <c r="CF43" s="407"/>
      <c r="CG43" s="407"/>
      <c r="CH43" s="407"/>
      <c r="CI43" s="407"/>
      <c r="CJ43" s="407"/>
      <c r="CK43" s="407"/>
      <c r="CL43" s="407"/>
      <c r="CM43" s="407"/>
      <c r="CN43" s="178"/>
      <c r="CO43" s="406" t="str">
        <f t="shared" si="3"/>
        <v/>
      </c>
      <c r="CP43" s="406"/>
      <c r="CQ43" s="407" t="str">
        <f>IF('各会計、関係団体の財政状況及び健全化判断比率'!BS16="","",'各会計、関係団体の財政状況及び健全化判断比率'!BS16)</f>
        <v/>
      </c>
      <c r="CR43" s="407"/>
      <c r="CS43" s="407"/>
      <c r="CT43" s="407"/>
      <c r="CU43" s="407"/>
      <c r="CV43" s="407"/>
      <c r="CW43" s="407"/>
      <c r="CX43" s="407"/>
      <c r="CY43" s="407"/>
      <c r="CZ43" s="407"/>
      <c r="DA43" s="407"/>
      <c r="DB43" s="407"/>
      <c r="DC43" s="407"/>
      <c r="DD43" s="407"/>
      <c r="DE43" s="407"/>
      <c r="DG43" s="404" t="str">
        <f>IF('各会計、関係団体の財政状況及び健全化判断比率'!BR16="","",'各会計、関係団体の財政状況及び健全化判断比率'!BR16)</f>
        <v/>
      </c>
      <c r="DH43" s="404"/>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202</v>
      </c>
      <c r="E46" s="403" t="s">
        <v>203</v>
      </c>
      <c r="F46" s="403"/>
      <c r="G46" s="403"/>
      <c r="H46" s="403"/>
      <c r="I46" s="403"/>
      <c r="J46" s="403"/>
      <c r="K46" s="403"/>
      <c r="L46" s="403"/>
      <c r="M46" s="403"/>
      <c r="N46" s="403"/>
      <c r="O46" s="403"/>
      <c r="P46" s="403"/>
      <c r="Q46" s="403"/>
      <c r="R46" s="403"/>
      <c r="S46" s="403"/>
      <c r="T46" s="403"/>
      <c r="U46" s="403"/>
      <c r="V46" s="403"/>
      <c r="W46" s="403"/>
      <c r="X46" s="403"/>
      <c r="Y46" s="403"/>
      <c r="Z46" s="403"/>
      <c r="AA46" s="403"/>
      <c r="AB46" s="403"/>
      <c r="AC46" s="403"/>
      <c r="AD46" s="403"/>
      <c r="AE46" s="403"/>
      <c r="AF46" s="403"/>
      <c r="AG46" s="403"/>
      <c r="AH46" s="403"/>
      <c r="AI46" s="403"/>
      <c r="AJ46" s="403"/>
      <c r="AK46" s="403"/>
      <c r="AL46" s="403"/>
      <c r="AM46" s="403"/>
      <c r="AN46" s="403"/>
      <c r="AO46" s="403"/>
      <c r="AP46" s="403"/>
      <c r="AQ46" s="403"/>
      <c r="AR46" s="403"/>
      <c r="AS46" s="403"/>
      <c r="AT46" s="403"/>
      <c r="AU46" s="403"/>
      <c r="AV46" s="403"/>
      <c r="AW46" s="403"/>
      <c r="AX46" s="403"/>
      <c r="AY46" s="403"/>
      <c r="AZ46" s="403"/>
      <c r="BA46" s="403"/>
      <c r="BB46" s="403"/>
      <c r="BC46" s="403"/>
      <c r="BD46" s="403"/>
      <c r="BE46" s="403"/>
      <c r="BF46" s="403"/>
      <c r="BG46" s="403"/>
      <c r="BH46" s="403"/>
      <c r="BI46" s="403"/>
      <c r="BJ46" s="403"/>
      <c r="BK46" s="403"/>
      <c r="BL46" s="403"/>
      <c r="BM46" s="403"/>
      <c r="BN46" s="403"/>
      <c r="BO46" s="403"/>
      <c r="BP46" s="403"/>
      <c r="BQ46" s="403"/>
      <c r="BR46" s="403"/>
      <c r="BS46" s="403"/>
      <c r="BT46" s="403"/>
      <c r="BU46" s="403"/>
      <c r="BV46" s="403"/>
      <c r="BW46" s="403"/>
      <c r="BX46" s="403"/>
      <c r="BY46" s="403"/>
      <c r="BZ46" s="403"/>
      <c r="CA46" s="403"/>
      <c r="CB46" s="403"/>
      <c r="CC46" s="403"/>
      <c r="CD46" s="403"/>
      <c r="CE46" s="403"/>
      <c r="CF46" s="403"/>
      <c r="CG46" s="403"/>
      <c r="CH46" s="403"/>
      <c r="CI46" s="403"/>
      <c r="CJ46" s="403"/>
      <c r="CK46" s="403"/>
      <c r="CL46" s="403"/>
      <c r="CM46" s="403"/>
      <c r="CN46" s="403"/>
      <c r="CO46" s="403"/>
      <c r="CP46" s="403"/>
      <c r="CQ46" s="403"/>
      <c r="CR46" s="403"/>
      <c r="CS46" s="403"/>
      <c r="CT46" s="403"/>
      <c r="CU46" s="403"/>
      <c r="CV46" s="403"/>
      <c r="CW46" s="403"/>
      <c r="CX46" s="403"/>
      <c r="CY46" s="403"/>
      <c r="CZ46" s="403"/>
      <c r="DA46" s="403"/>
      <c r="DB46" s="403"/>
      <c r="DC46" s="403"/>
      <c r="DD46" s="403"/>
      <c r="DE46" s="403"/>
      <c r="DF46" s="403"/>
      <c r="DG46" s="403"/>
      <c r="DH46" s="403"/>
      <c r="DI46" s="403"/>
    </row>
    <row r="47" spans="1:113" x14ac:dyDescent="0.15">
      <c r="E47" s="403" t="s">
        <v>204</v>
      </c>
      <c r="F47" s="403"/>
      <c r="G47" s="403"/>
      <c r="H47" s="403"/>
      <c r="I47" s="403"/>
      <c r="J47" s="403"/>
      <c r="K47" s="403"/>
      <c r="L47" s="403"/>
      <c r="M47" s="403"/>
      <c r="N47" s="403"/>
      <c r="O47" s="403"/>
      <c r="P47" s="403"/>
      <c r="Q47" s="403"/>
      <c r="R47" s="403"/>
      <c r="S47" s="403"/>
      <c r="T47" s="403"/>
      <c r="U47" s="403"/>
      <c r="V47" s="403"/>
      <c r="W47" s="403"/>
      <c r="X47" s="403"/>
      <c r="Y47" s="403"/>
      <c r="Z47" s="403"/>
      <c r="AA47" s="403"/>
      <c r="AB47" s="403"/>
      <c r="AC47" s="403"/>
      <c r="AD47" s="403"/>
      <c r="AE47" s="403"/>
      <c r="AF47" s="403"/>
      <c r="AG47" s="403"/>
      <c r="AH47" s="403"/>
      <c r="AI47" s="403"/>
      <c r="AJ47" s="403"/>
      <c r="AK47" s="403"/>
      <c r="AL47" s="403"/>
      <c r="AM47" s="403"/>
      <c r="AN47" s="403"/>
      <c r="AO47" s="403"/>
      <c r="AP47" s="403"/>
      <c r="AQ47" s="403"/>
      <c r="AR47" s="403"/>
      <c r="AS47" s="403"/>
      <c r="AT47" s="403"/>
      <c r="AU47" s="403"/>
      <c r="AV47" s="403"/>
      <c r="AW47" s="403"/>
      <c r="AX47" s="403"/>
      <c r="AY47" s="403"/>
      <c r="AZ47" s="403"/>
      <c r="BA47" s="403"/>
      <c r="BB47" s="403"/>
      <c r="BC47" s="403"/>
      <c r="BD47" s="403"/>
      <c r="BE47" s="403"/>
      <c r="BF47" s="403"/>
      <c r="BG47" s="403"/>
      <c r="BH47" s="403"/>
      <c r="BI47" s="403"/>
      <c r="BJ47" s="403"/>
      <c r="BK47" s="403"/>
      <c r="BL47" s="403"/>
      <c r="BM47" s="403"/>
      <c r="BN47" s="403"/>
      <c r="BO47" s="403"/>
      <c r="BP47" s="403"/>
      <c r="BQ47" s="403"/>
      <c r="BR47" s="403"/>
      <c r="BS47" s="403"/>
      <c r="BT47" s="403"/>
      <c r="BU47" s="403"/>
      <c r="BV47" s="403"/>
      <c r="BW47" s="403"/>
      <c r="BX47" s="403"/>
      <c r="BY47" s="403"/>
      <c r="BZ47" s="403"/>
      <c r="CA47" s="403"/>
      <c r="CB47" s="403"/>
      <c r="CC47" s="403"/>
      <c r="CD47" s="403"/>
      <c r="CE47" s="403"/>
      <c r="CF47" s="403"/>
      <c r="CG47" s="403"/>
      <c r="CH47" s="403"/>
      <c r="CI47" s="403"/>
      <c r="CJ47" s="403"/>
      <c r="CK47" s="403"/>
      <c r="CL47" s="403"/>
      <c r="CM47" s="403"/>
      <c r="CN47" s="403"/>
      <c r="CO47" s="403"/>
      <c r="CP47" s="403"/>
      <c r="CQ47" s="403"/>
      <c r="CR47" s="403"/>
      <c r="CS47" s="403"/>
      <c r="CT47" s="403"/>
      <c r="CU47" s="403"/>
      <c r="CV47" s="403"/>
      <c r="CW47" s="403"/>
      <c r="CX47" s="403"/>
      <c r="CY47" s="403"/>
      <c r="CZ47" s="403"/>
      <c r="DA47" s="403"/>
      <c r="DB47" s="403"/>
      <c r="DC47" s="403"/>
      <c r="DD47" s="403"/>
      <c r="DE47" s="403"/>
      <c r="DF47" s="403"/>
      <c r="DG47" s="403"/>
      <c r="DH47" s="403"/>
      <c r="DI47" s="403"/>
    </row>
    <row r="48" spans="1:113" x14ac:dyDescent="0.15">
      <c r="E48" s="403" t="s">
        <v>205</v>
      </c>
      <c r="F48" s="403"/>
      <c r="G48" s="403"/>
      <c r="H48" s="403"/>
      <c r="I48" s="403"/>
      <c r="J48" s="403"/>
      <c r="K48" s="403"/>
      <c r="L48" s="403"/>
      <c r="M48" s="403"/>
      <c r="N48" s="403"/>
      <c r="O48" s="403"/>
      <c r="P48" s="403"/>
      <c r="Q48" s="403"/>
      <c r="R48" s="403"/>
      <c r="S48" s="403"/>
      <c r="T48" s="403"/>
      <c r="U48" s="403"/>
      <c r="V48" s="403"/>
      <c r="W48" s="403"/>
      <c r="X48" s="403"/>
      <c r="Y48" s="403"/>
      <c r="Z48" s="403"/>
      <c r="AA48" s="403"/>
      <c r="AB48" s="403"/>
      <c r="AC48" s="403"/>
      <c r="AD48" s="403"/>
      <c r="AE48" s="403"/>
      <c r="AF48" s="403"/>
      <c r="AG48" s="403"/>
      <c r="AH48" s="403"/>
      <c r="AI48" s="403"/>
      <c r="AJ48" s="403"/>
      <c r="AK48" s="403"/>
      <c r="AL48" s="403"/>
      <c r="AM48" s="403"/>
      <c r="AN48" s="403"/>
      <c r="AO48" s="403"/>
      <c r="AP48" s="403"/>
      <c r="AQ48" s="403"/>
      <c r="AR48" s="403"/>
      <c r="AS48" s="403"/>
      <c r="AT48" s="403"/>
      <c r="AU48" s="403"/>
      <c r="AV48" s="403"/>
      <c r="AW48" s="403"/>
      <c r="AX48" s="403"/>
      <c r="AY48" s="403"/>
      <c r="AZ48" s="403"/>
      <c r="BA48" s="403"/>
      <c r="BB48" s="403"/>
      <c r="BC48" s="403"/>
      <c r="BD48" s="403"/>
      <c r="BE48" s="403"/>
      <c r="BF48" s="403"/>
      <c r="BG48" s="403"/>
      <c r="BH48" s="403"/>
      <c r="BI48" s="403"/>
      <c r="BJ48" s="403"/>
      <c r="BK48" s="403"/>
      <c r="BL48" s="403"/>
      <c r="BM48" s="403"/>
      <c r="BN48" s="403"/>
      <c r="BO48" s="403"/>
      <c r="BP48" s="403"/>
      <c r="BQ48" s="403"/>
      <c r="BR48" s="403"/>
      <c r="BS48" s="403"/>
      <c r="BT48" s="403"/>
      <c r="BU48" s="403"/>
      <c r="BV48" s="403"/>
      <c r="BW48" s="403"/>
      <c r="BX48" s="403"/>
      <c r="BY48" s="403"/>
      <c r="BZ48" s="403"/>
      <c r="CA48" s="403"/>
      <c r="CB48" s="403"/>
      <c r="CC48" s="403"/>
      <c r="CD48" s="403"/>
      <c r="CE48" s="403"/>
      <c r="CF48" s="403"/>
      <c r="CG48" s="403"/>
      <c r="CH48" s="403"/>
      <c r="CI48" s="403"/>
      <c r="CJ48" s="403"/>
      <c r="CK48" s="403"/>
      <c r="CL48" s="403"/>
      <c r="CM48" s="403"/>
      <c r="CN48" s="403"/>
      <c r="CO48" s="403"/>
      <c r="CP48" s="403"/>
      <c r="CQ48" s="403"/>
      <c r="CR48" s="403"/>
      <c r="CS48" s="403"/>
      <c r="CT48" s="403"/>
      <c r="CU48" s="403"/>
      <c r="CV48" s="403"/>
      <c r="CW48" s="403"/>
      <c r="CX48" s="403"/>
      <c r="CY48" s="403"/>
      <c r="CZ48" s="403"/>
      <c r="DA48" s="403"/>
      <c r="DB48" s="403"/>
      <c r="DC48" s="403"/>
      <c r="DD48" s="403"/>
      <c r="DE48" s="403"/>
      <c r="DF48" s="403"/>
      <c r="DG48" s="403"/>
      <c r="DH48" s="403"/>
      <c r="DI48" s="403"/>
    </row>
    <row r="49" spans="5:113" x14ac:dyDescent="0.15">
      <c r="E49" s="405" t="s">
        <v>206</v>
      </c>
      <c r="F49" s="405"/>
      <c r="G49" s="405"/>
      <c r="H49" s="405"/>
      <c r="I49" s="405"/>
      <c r="J49" s="405"/>
      <c r="K49" s="405"/>
      <c r="L49" s="405"/>
      <c r="M49" s="405"/>
      <c r="N49" s="405"/>
      <c r="O49" s="405"/>
      <c r="P49" s="405"/>
      <c r="Q49" s="405"/>
      <c r="R49" s="405"/>
      <c r="S49" s="405"/>
      <c r="T49" s="405"/>
      <c r="U49" s="405"/>
      <c r="V49" s="405"/>
      <c r="W49" s="405"/>
      <c r="X49" s="405"/>
      <c r="Y49" s="405"/>
      <c r="Z49" s="405"/>
      <c r="AA49" s="405"/>
      <c r="AB49" s="405"/>
      <c r="AC49" s="405"/>
      <c r="AD49" s="405"/>
      <c r="AE49" s="405"/>
      <c r="AF49" s="405"/>
      <c r="AG49" s="405"/>
      <c r="AH49" s="405"/>
      <c r="AI49" s="405"/>
      <c r="AJ49" s="405"/>
      <c r="AK49" s="405"/>
      <c r="AL49" s="405"/>
      <c r="AM49" s="405"/>
      <c r="AN49" s="405"/>
      <c r="AO49" s="405"/>
      <c r="AP49" s="405"/>
      <c r="AQ49" s="405"/>
      <c r="AR49" s="405"/>
      <c r="AS49" s="405"/>
      <c r="AT49" s="405"/>
      <c r="AU49" s="405"/>
      <c r="AV49" s="405"/>
      <c r="AW49" s="405"/>
      <c r="AX49" s="405"/>
      <c r="AY49" s="405"/>
      <c r="AZ49" s="405"/>
      <c r="BA49" s="405"/>
      <c r="BB49" s="405"/>
      <c r="BC49" s="405"/>
      <c r="BD49" s="405"/>
      <c r="BE49" s="405"/>
      <c r="BF49" s="405"/>
      <c r="BG49" s="405"/>
      <c r="BH49" s="405"/>
      <c r="BI49" s="405"/>
      <c r="BJ49" s="405"/>
      <c r="BK49" s="405"/>
      <c r="BL49" s="405"/>
      <c r="BM49" s="405"/>
      <c r="BN49" s="405"/>
      <c r="BO49" s="405"/>
      <c r="BP49" s="405"/>
      <c r="BQ49" s="405"/>
      <c r="BR49" s="405"/>
      <c r="BS49" s="405"/>
      <c r="BT49" s="405"/>
      <c r="BU49" s="405"/>
      <c r="BV49" s="405"/>
      <c r="BW49" s="405"/>
      <c r="BX49" s="405"/>
      <c r="BY49" s="405"/>
      <c r="BZ49" s="405"/>
      <c r="CA49" s="405"/>
      <c r="CB49" s="405"/>
      <c r="CC49" s="405"/>
      <c r="CD49" s="405"/>
      <c r="CE49" s="405"/>
      <c r="CF49" s="405"/>
      <c r="CG49" s="405"/>
      <c r="CH49" s="405"/>
      <c r="CI49" s="405"/>
      <c r="CJ49" s="405"/>
      <c r="CK49" s="405"/>
      <c r="CL49" s="405"/>
      <c r="CM49" s="405"/>
      <c r="CN49" s="405"/>
      <c r="CO49" s="405"/>
      <c r="CP49" s="405"/>
      <c r="CQ49" s="405"/>
      <c r="CR49" s="405"/>
      <c r="CS49" s="405"/>
      <c r="CT49" s="405"/>
      <c r="CU49" s="405"/>
      <c r="CV49" s="405"/>
      <c r="CW49" s="405"/>
      <c r="CX49" s="405"/>
      <c r="CY49" s="405"/>
      <c r="CZ49" s="405"/>
      <c r="DA49" s="405"/>
      <c r="DB49" s="405"/>
      <c r="DC49" s="405"/>
      <c r="DD49" s="405"/>
      <c r="DE49" s="405"/>
      <c r="DF49" s="405"/>
      <c r="DG49" s="405"/>
      <c r="DH49" s="405"/>
      <c r="DI49" s="405"/>
    </row>
    <row r="50" spans="5:113" x14ac:dyDescent="0.15">
      <c r="E50" s="403" t="s">
        <v>207</v>
      </c>
      <c r="F50" s="403"/>
      <c r="G50" s="403"/>
      <c r="H50" s="403"/>
      <c r="I50" s="403"/>
      <c r="J50" s="403"/>
      <c r="K50" s="403"/>
      <c r="L50" s="403"/>
      <c r="M50" s="403"/>
      <c r="N50" s="403"/>
      <c r="O50" s="403"/>
      <c r="P50" s="403"/>
      <c r="Q50" s="403"/>
      <c r="R50" s="403"/>
      <c r="S50" s="403"/>
      <c r="T50" s="403"/>
      <c r="U50" s="403"/>
      <c r="V50" s="403"/>
      <c r="W50" s="403"/>
      <c r="X50" s="403"/>
      <c r="Y50" s="403"/>
      <c r="Z50" s="403"/>
      <c r="AA50" s="403"/>
      <c r="AB50" s="403"/>
      <c r="AC50" s="403"/>
      <c r="AD50" s="403"/>
      <c r="AE50" s="403"/>
      <c r="AF50" s="403"/>
      <c r="AG50" s="403"/>
      <c r="AH50" s="403"/>
      <c r="AI50" s="403"/>
      <c r="AJ50" s="403"/>
      <c r="AK50" s="403"/>
      <c r="AL50" s="403"/>
      <c r="AM50" s="403"/>
      <c r="AN50" s="403"/>
      <c r="AO50" s="403"/>
      <c r="AP50" s="403"/>
      <c r="AQ50" s="403"/>
      <c r="AR50" s="403"/>
      <c r="AS50" s="403"/>
      <c r="AT50" s="403"/>
      <c r="AU50" s="403"/>
      <c r="AV50" s="403"/>
      <c r="AW50" s="403"/>
      <c r="AX50" s="403"/>
      <c r="AY50" s="403"/>
      <c r="AZ50" s="403"/>
      <c r="BA50" s="403"/>
      <c r="BB50" s="403"/>
      <c r="BC50" s="403"/>
      <c r="BD50" s="403"/>
      <c r="BE50" s="403"/>
      <c r="BF50" s="403"/>
      <c r="BG50" s="403"/>
      <c r="BH50" s="403"/>
      <c r="BI50" s="403"/>
      <c r="BJ50" s="403"/>
      <c r="BK50" s="403"/>
      <c r="BL50" s="403"/>
      <c r="BM50" s="403"/>
      <c r="BN50" s="403"/>
      <c r="BO50" s="403"/>
      <c r="BP50" s="403"/>
      <c r="BQ50" s="403"/>
      <c r="BR50" s="403"/>
      <c r="BS50" s="403"/>
      <c r="BT50" s="403"/>
      <c r="BU50" s="403"/>
      <c r="BV50" s="403"/>
      <c r="BW50" s="403"/>
      <c r="BX50" s="403"/>
      <c r="BY50" s="403"/>
      <c r="BZ50" s="403"/>
      <c r="CA50" s="403"/>
      <c r="CB50" s="403"/>
      <c r="CC50" s="403"/>
      <c r="CD50" s="403"/>
      <c r="CE50" s="403"/>
      <c r="CF50" s="403"/>
      <c r="CG50" s="403"/>
      <c r="CH50" s="403"/>
      <c r="CI50" s="403"/>
      <c r="CJ50" s="403"/>
      <c r="CK50" s="403"/>
      <c r="CL50" s="403"/>
      <c r="CM50" s="403"/>
      <c r="CN50" s="403"/>
      <c r="CO50" s="403"/>
      <c r="CP50" s="403"/>
      <c r="CQ50" s="403"/>
      <c r="CR50" s="403"/>
      <c r="CS50" s="403"/>
      <c r="CT50" s="403"/>
      <c r="CU50" s="403"/>
      <c r="CV50" s="403"/>
      <c r="CW50" s="403"/>
      <c r="CX50" s="403"/>
      <c r="CY50" s="403"/>
      <c r="CZ50" s="403"/>
      <c r="DA50" s="403"/>
      <c r="DB50" s="403"/>
      <c r="DC50" s="403"/>
      <c r="DD50" s="403"/>
      <c r="DE50" s="403"/>
      <c r="DF50" s="403"/>
      <c r="DG50" s="403"/>
      <c r="DH50" s="403"/>
      <c r="DI50" s="403"/>
    </row>
    <row r="51" spans="5:113" x14ac:dyDescent="0.15">
      <c r="E51" s="403" t="s">
        <v>208</v>
      </c>
      <c r="F51" s="403"/>
      <c r="G51" s="403"/>
      <c r="H51" s="403"/>
      <c r="I51" s="403"/>
      <c r="J51" s="403"/>
      <c r="K51" s="403"/>
      <c r="L51" s="403"/>
      <c r="M51" s="403"/>
      <c r="N51" s="403"/>
      <c r="O51" s="403"/>
      <c r="P51" s="403"/>
      <c r="Q51" s="403"/>
      <c r="R51" s="403"/>
      <c r="S51" s="403"/>
      <c r="T51" s="403"/>
      <c r="U51" s="403"/>
      <c r="V51" s="403"/>
      <c r="W51" s="403"/>
      <c r="X51" s="403"/>
      <c r="Y51" s="403"/>
      <c r="Z51" s="403"/>
      <c r="AA51" s="403"/>
      <c r="AB51" s="403"/>
      <c r="AC51" s="403"/>
      <c r="AD51" s="403"/>
      <c r="AE51" s="403"/>
      <c r="AF51" s="403"/>
      <c r="AG51" s="403"/>
      <c r="AH51" s="403"/>
      <c r="AI51" s="403"/>
      <c r="AJ51" s="403"/>
      <c r="AK51" s="403"/>
      <c r="AL51" s="403"/>
      <c r="AM51" s="403"/>
      <c r="AN51" s="403"/>
      <c r="AO51" s="403"/>
      <c r="AP51" s="403"/>
      <c r="AQ51" s="403"/>
      <c r="AR51" s="403"/>
      <c r="AS51" s="403"/>
      <c r="AT51" s="403"/>
      <c r="AU51" s="403"/>
      <c r="AV51" s="403"/>
      <c r="AW51" s="403"/>
      <c r="AX51" s="403"/>
      <c r="AY51" s="403"/>
      <c r="AZ51" s="403"/>
      <c r="BA51" s="403"/>
      <c r="BB51" s="403"/>
      <c r="BC51" s="403"/>
      <c r="BD51" s="403"/>
      <c r="BE51" s="403"/>
      <c r="BF51" s="403"/>
      <c r="BG51" s="403"/>
      <c r="BH51" s="403"/>
      <c r="BI51" s="403"/>
      <c r="BJ51" s="403"/>
      <c r="BK51" s="403"/>
      <c r="BL51" s="403"/>
      <c r="BM51" s="403"/>
      <c r="BN51" s="403"/>
      <c r="BO51" s="403"/>
      <c r="BP51" s="403"/>
      <c r="BQ51" s="403"/>
      <c r="BR51" s="403"/>
      <c r="BS51" s="403"/>
      <c r="BT51" s="403"/>
      <c r="BU51" s="403"/>
      <c r="BV51" s="403"/>
      <c r="BW51" s="403"/>
      <c r="BX51" s="403"/>
      <c r="BY51" s="403"/>
      <c r="BZ51" s="403"/>
      <c r="CA51" s="403"/>
      <c r="CB51" s="403"/>
      <c r="CC51" s="403"/>
      <c r="CD51" s="403"/>
      <c r="CE51" s="403"/>
      <c r="CF51" s="403"/>
      <c r="CG51" s="403"/>
      <c r="CH51" s="403"/>
      <c r="CI51" s="403"/>
      <c r="CJ51" s="403"/>
      <c r="CK51" s="403"/>
      <c r="CL51" s="403"/>
      <c r="CM51" s="403"/>
      <c r="CN51" s="403"/>
      <c r="CO51" s="403"/>
      <c r="CP51" s="403"/>
      <c r="CQ51" s="403"/>
      <c r="CR51" s="403"/>
      <c r="CS51" s="403"/>
      <c r="CT51" s="403"/>
      <c r="CU51" s="403"/>
      <c r="CV51" s="403"/>
      <c r="CW51" s="403"/>
      <c r="CX51" s="403"/>
      <c r="CY51" s="403"/>
      <c r="CZ51" s="403"/>
      <c r="DA51" s="403"/>
      <c r="DB51" s="403"/>
      <c r="DC51" s="403"/>
      <c r="DD51" s="403"/>
      <c r="DE51" s="403"/>
      <c r="DF51" s="403"/>
      <c r="DG51" s="403"/>
      <c r="DH51" s="403"/>
      <c r="DI51" s="403"/>
    </row>
    <row r="52" spans="5:113" x14ac:dyDescent="0.15">
      <c r="E52" s="403" t="s">
        <v>209</v>
      </c>
      <c r="F52" s="403"/>
      <c r="G52" s="403"/>
      <c r="H52" s="403"/>
      <c r="I52" s="403"/>
      <c r="J52" s="403"/>
      <c r="K52" s="403"/>
      <c r="L52" s="403"/>
      <c r="M52" s="403"/>
      <c r="N52" s="403"/>
      <c r="O52" s="403"/>
      <c r="P52" s="403"/>
      <c r="Q52" s="403"/>
      <c r="R52" s="403"/>
      <c r="S52" s="403"/>
      <c r="T52" s="403"/>
      <c r="U52" s="403"/>
      <c r="V52" s="403"/>
      <c r="W52" s="403"/>
      <c r="X52" s="403"/>
      <c r="Y52" s="403"/>
      <c r="Z52" s="403"/>
      <c r="AA52" s="403"/>
      <c r="AB52" s="403"/>
      <c r="AC52" s="403"/>
      <c r="AD52" s="403"/>
      <c r="AE52" s="403"/>
      <c r="AF52" s="403"/>
      <c r="AG52" s="403"/>
      <c r="AH52" s="403"/>
      <c r="AI52" s="403"/>
      <c r="AJ52" s="403"/>
      <c r="AK52" s="403"/>
      <c r="AL52" s="403"/>
      <c r="AM52" s="403"/>
      <c r="AN52" s="403"/>
      <c r="AO52" s="403"/>
      <c r="AP52" s="403"/>
      <c r="AQ52" s="403"/>
      <c r="AR52" s="403"/>
      <c r="AS52" s="403"/>
      <c r="AT52" s="403"/>
      <c r="AU52" s="403"/>
      <c r="AV52" s="403"/>
      <c r="AW52" s="403"/>
      <c r="AX52" s="403"/>
      <c r="AY52" s="403"/>
      <c r="AZ52" s="403"/>
      <c r="BA52" s="403"/>
      <c r="BB52" s="403"/>
      <c r="BC52" s="403"/>
      <c r="BD52" s="403"/>
      <c r="BE52" s="403"/>
      <c r="BF52" s="403"/>
      <c r="BG52" s="403"/>
      <c r="BH52" s="403"/>
      <c r="BI52" s="403"/>
      <c r="BJ52" s="403"/>
      <c r="BK52" s="403"/>
      <c r="BL52" s="403"/>
      <c r="BM52" s="403"/>
      <c r="BN52" s="403"/>
      <c r="BO52" s="403"/>
      <c r="BP52" s="403"/>
      <c r="BQ52" s="403"/>
      <c r="BR52" s="403"/>
      <c r="BS52" s="403"/>
      <c r="BT52" s="403"/>
      <c r="BU52" s="403"/>
      <c r="BV52" s="403"/>
      <c r="BW52" s="403"/>
      <c r="BX52" s="403"/>
      <c r="BY52" s="403"/>
      <c r="BZ52" s="403"/>
      <c r="CA52" s="403"/>
      <c r="CB52" s="403"/>
      <c r="CC52" s="403"/>
      <c r="CD52" s="403"/>
      <c r="CE52" s="403"/>
      <c r="CF52" s="403"/>
      <c r="CG52" s="403"/>
      <c r="CH52" s="403"/>
      <c r="CI52" s="403"/>
      <c r="CJ52" s="403"/>
      <c r="CK52" s="403"/>
      <c r="CL52" s="403"/>
      <c r="CM52" s="403"/>
      <c r="CN52" s="403"/>
      <c r="CO52" s="403"/>
      <c r="CP52" s="403"/>
      <c r="CQ52" s="403"/>
      <c r="CR52" s="403"/>
      <c r="CS52" s="403"/>
      <c r="CT52" s="403"/>
      <c r="CU52" s="403"/>
      <c r="CV52" s="403"/>
      <c r="CW52" s="403"/>
      <c r="CX52" s="403"/>
      <c r="CY52" s="403"/>
      <c r="CZ52" s="403"/>
      <c r="DA52" s="403"/>
      <c r="DB52" s="403"/>
      <c r="DC52" s="403"/>
      <c r="DD52" s="403"/>
      <c r="DE52" s="403"/>
      <c r="DF52" s="403"/>
      <c r="DG52" s="403"/>
      <c r="DH52" s="403"/>
      <c r="DI52" s="403"/>
    </row>
    <row r="53" spans="5:113" x14ac:dyDescent="0.15">
      <c r="E53" s="177" t="s">
        <v>594</v>
      </c>
    </row>
    <row r="54" spans="5:113" x14ac:dyDescent="0.15"/>
    <row r="55" spans="5:113" x14ac:dyDescent="0.15"/>
    <row r="56" spans="5:113" x14ac:dyDescent="0.15"/>
  </sheetData>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557</v>
      </c>
      <c r="G33" s="29" t="s">
        <v>558</v>
      </c>
      <c r="H33" s="29" t="s">
        <v>559</v>
      </c>
      <c r="I33" s="29" t="s">
        <v>560</v>
      </c>
      <c r="J33" s="30" t="s">
        <v>561</v>
      </c>
      <c r="K33" s="22"/>
      <c r="L33" s="22"/>
      <c r="M33" s="22"/>
      <c r="N33" s="22"/>
      <c r="O33" s="22"/>
      <c r="P33" s="22"/>
    </row>
    <row r="34" spans="1:16" ht="39" customHeight="1" x14ac:dyDescent="0.15">
      <c r="A34" s="22"/>
      <c r="B34" s="31"/>
      <c r="C34" s="1215" t="s">
        <v>564</v>
      </c>
      <c r="D34" s="1215"/>
      <c r="E34" s="1216"/>
      <c r="F34" s="32">
        <v>9.34</v>
      </c>
      <c r="G34" s="33">
        <v>11.85</v>
      </c>
      <c r="H34" s="33">
        <v>14.41</v>
      </c>
      <c r="I34" s="33">
        <v>16.899999999999999</v>
      </c>
      <c r="J34" s="34">
        <v>16.18</v>
      </c>
      <c r="K34" s="22"/>
      <c r="L34" s="22"/>
      <c r="M34" s="22"/>
      <c r="N34" s="22"/>
      <c r="O34" s="22"/>
      <c r="P34" s="22"/>
    </row>
    <row r="35" spans="1:16" ht="39" customHeight="1" x14ac:dyDescent="0.15">
      <c r="A35" s="22"/>
      <c r="B35" s="35"/>
      <c r="C35" s="1209" t="s">
        <v>565</v>
      </c>
      <c r="D35" s="1210"/>
      <c r="E35" s="1211"/>
      <c r="F35" s="36">
        <v>7.45</v>
      </c>
      <c r="G35" s="37">
        <v>9.39</v>
      </c>
      <c r="H35" s="37">
        <v>11.2</v>
      </c>
      <c r="I35" s="37">
        <v>10.43</v>
      </c>
      <c r="J35" s="38">
        <v>10.78</v>
      </c>
      <c r="K35" s="22"/>
      <c r="L35" s="22"/>
      <c r="M35" s="22"/>
      <c r="N35" s="22"/>
      <c r="O35" s="22"/>
      <c r="P35" s="22"/>
    </row>
    <row r="36" spans="1:16" ht="39" customHeight="1" x14ac:dyDescent="0.15">
      <c r="A36" s="22"/>
      <c r="B36" s="35"/>
      <c r="C36" s="1209" t="s">
        <v>566</v>
      </c>
      <c r="D36" s="1210"/>
      <c r="E36" s="1211"/>
      <c r="F36" s="36">
        <v>7.06</v>
      </c>
      <c r="G36" s="37">
        <v>7.39</v>
      </c>
      <c r="H36" s="37">
        <v>9.5</v>
      </c>
      <c r="I36" s="37">
        <v>12.88</v>
      </c>
      <c r="J36" s="38">
        <v>10.29</v>
      </c>
      <c r="K36" s="22"/>
      <c r="L36" s="22"/>
      <c r="M36" s="22"/>
      <c r="N36" s="22"/>
      <c r="O36" s="22"/>
      <c r="P36" s="22"/>
    </row>
    <row r="37" spans="1:16" ht="39" customHeight="1" x14ac:dyDescent="0.15">
      <c r="A37" s="22"/>
      <c r="B37" s="35"/>
      <c r="C37" s="1209" t="s">
        <v>567</v>
      </c>
      <c r="D37" s="1210"/>
      <c r="E37" s="1211"/>
      <c r="F37" s="36">
        <v>4.5599999999999996</v>
      </c>
      <c r="G37" s="37">
        <v>3.59</v>
      </c>
      <c r="H37" s="37">
        <v>4.43</v>
      </c>
      <c r="I37" s="37">
        <v>5.21</v>
      </c>
      <c r="J37" s="38">
        <v>5.64</v>
      </c>
      <c r="K37" s="22"/>
      <c r="L37" s="22"/>
      <c r="M37" s="22"/>
      <c r="N37" s="22"/>
      <c r="O37" s="22"/>
      <c r="P37" s="22"/>
    </row>
    <row r="38" spans="1:16" ht="39" customHeight="1" x14ac:dyDescent="0.15">
      <c r="A38" s="22"/>
      <c r="B38" s="35"/>
      <c r="C38" s="1209" t="s">
        <v>568</v>
      </c>
      <c r="D38" s="1210"/>
      <c r="E38" s="1211"/>
      <c r="F38" s="36">
        <v>3.19</v>
      </c>
      <c r="G38" s="37">
        <v>3.31</v>
      </c>
      <c r="H38" s="37">
        <v>4.22</v>
      </c>
      <c r="I38" s="37">
        <v>4.2699999999999996</v>
      </c>
      <c r="J38" s="38">
        <v>3.72</v>
      </c>
      <c r="K38" s="22"/>
      <c r="L38" s="22"/>
      <c r="M38" s="22"/>
      <c r="N38" s="22"/>
      <c r="O38" s="22"/>
      <c r="P38" s="22"/>
    </row>
    <row r="39" spans="1:16" ht="39" customHeight="1" x14ac:dyDescent="0.15">
      <c r="A39" s="22"/>
      <c r="B39" s="35"/>
      <c r="C39" s="1209" t="s">
        <v>569</v>
      </c>
      <c r="D39" s="1210"/>
      <c r="E39" s="1211"/>
      <c r="F39" s="36">
        <v>3.5</v>
      </c>
      <c r="G39" s="37">
        <v>3.2</v>
      </c>
      <c r="H39" s="37">
        <v>2.72</v>
      </c>
      <c r="I39" s="37">
        <v>2.44</v>
      </c>
      <c r="J39" s="38">
        <v>2.5099999999999998</v>
      </c>
      <c r="K39" s="22"/>
      <c r="L39" s="22"/>
      <c r="M39" s="22"/>
      <c r="N39" s="22"/>
      <c r="O39" s="22"/>
      <c r="P39" s="22"/>
    </row>
    <row r="40" spans="1:16" ht="39" customHeight="1" x14ac:dyDescent="0.15">
      <c r="A40" s="22"/>
      <c r="B40" s="35"/>
      <c r="C40" s="1209" t="s">
        <v>570</v>
      </c>
      <c r="D40" s="1210"/>
      <c r="E40" s="1211"/>
      <c r="F40" s="36">
        <v>0.1</v>
      </c>
      <c r="G40" s="37">
        <v>0.09</v>
      </c>
      <c r="H40" s="37">
        <v>0.14000000000000001</v>
      </c>
      <c r="I40" s="37">
        <v>0.06</v>
      </c>
      <c r="J40" s="38">
        <v>0.09</v>
      </c>
      <c r="K40" s="22"/>
      <c r="L40" s="22"/>
      <c r="M40" s="22"/>
      <c r="N40" s="22"/>
      <c r="O40" s="22"/>
      <c r="P40" s="22"/>
    </row>
    <row r="41" spans="1:16" ht="39" customHeight="1" x14ac:dyDescent="0.15">
      <c r="A41" s="22"/>
      <c r="B41" s="35"/>
      <c r="C41" s="1209" t="s">
        <v>571</v>
      </c>
      <c r="D41" s="1210"/>
      <c r="E41" s="1211"/>
      <c r="F41" s="36">
        <v>0</v>
      </c>
      <c r="G41" s="37">
        <v>0</v>
      </c>
      <c r="H41" s="37">
        <v>0</v>
      </c>
      <c r="I41" s="37">
        <v>0</v>
      </c>
      <c r="J41" s="38">
        <v>0</v>
      </c>
      <c r="K41" s="22"/>
      <c r="L41" s="22"/>
      <c r="M41" s="22"/>
      <c r="N41" s="22"/>
      <c r="O41" s="22"/>
      <c r="P41" s="22"/>
    </row>
    <row r="42" spans="1:16" ht="39" customHeight="1" x14ac:dyDescent="0.15">
      <c r="A42" s="22"/>
      <c r="B42" s="39"/>
      <c r="C42" s="1209" t="s">
        <v>572</v>
      </c>
      <c r="D42" s="1210"/>
      <c r="E42" s="1211"/>
      <c r="F42" s="36" t="s">
        <v>516</v>
      </c>
      <c r="G42" s="37" t="s">
        <v>516</v>
      </c>
      <c r="H42" s="37" t="s">
        <v>516</v>
      </c>
      <c r="I42" s="37" t="s">
        <v>516</v>
      </c>
      <c r="J42" s="38" t="s">
        <v>516</v>
      </c>
      <c r="K42" s="22"/>
      <c r="L42" s="22"/>
      <c r="M42" s="22"/>
      <c r="N42" s="22"/>
      <c r="O42" s="22"/>
      <c r="P42" s="22"/>
    </row>
    <row r="43" spans="1:16" ht="39" customHeight="1" thickBot="1" x14ac:dyDescent="0.2">
      <c r="A43" s="22"/>
      <c r="B43" s="40"/>
      <c r="C43" s="1212" t="s">
        <v>573</v>
      </c>
      <c r="D43" s="1213"/>
      <c r="E43" s="1214"/>
      <c r="F43" s="41" t="s">
        <v>516</v>
      </c>
      <c r="G43" s="42" t="s">
        <v>516</v>
      </c>
      <c r="H43" s="42" t="s">
        <v>516</v>
      </c>
      <c r="I43" s="42" t="s">
        <v>516</v>
      </c>
      <c r="J43" s="43" t="s">
        <v>516</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6Xwb9RrtcBhe5cGM/ytWLY8XULDYB+UO5rLeFxEiWf1ZJ2vdc5moDdE+mEABCOVGYbI7YBdSI6XOPhUW0UWGug==" saltValue="ir3OYMpfJIH29JpMdRJpJ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headerFooter alignWithMargins="0">
    <oddFooter>&amp;C&amp;P/&amp;N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x14ac:dyDescent="0.15">
      <c r="A45" s="48"/>
      <c r="B45" s="1235" t="s">
        <v>10</v>
      </c>
      <c r="C45" s="1236"/>
      <c r="D45" s="58"/>
      <c r="E45" s="1241" t="s">
        <v>11</v>
      </c>
      <c r="F45" s="1241"/>
      <c r="G45" s="1241"/>
      <c r="H45" s="1241"/>
      <c r="I45" s="1241"/>
      <c r="J45" s="1242"/>
      <c r="K45" s="59">
        <v>463</v>
      </c>
      <c r="L45" s="60">
        <v>447</v>
      </c>
      <c r="M45" s="60">
        <v>449</v>
      </c>
      <c r="N45" s="60">
        <v>487</v>
      </c>
      <c r="O45" s="61">
        <v>578</v>
      </c>
      <c r="P45" s="48"/>
      <c r="Q45" s="48"/>
      <c r="R45" s="48"/>
      <c r="S45" s="48"/>
      <c r="T45" s="48"/>
      <c r="U45" s="48"/>
    </row>
    <row r="46" spans="1:21" ht="30.75" customHeight="1" x14ac:dyDescent="0.15">
      <c r="A46" s="48"/>
      <c r="B46" s="1237"/>
      <c r="C46" s="1238"/>
      <c r="D46" s="62"/>
      <c r="E46" s="1219" t="s">
        <v>12</v>
      </c>
      <c r="F46" s="1219"/>
      <c r="G46" s="1219"/>
      <c r="H46" s="1219"/>
      <c r="I46" s="1219"/>
      <c r="J46" s="1220"/>
      <c r="K46" s="63" t="s">
        <v>516</v>
      </c>
      <c r="L46" s="64" t="s">
        <v>516</v>
      </c>
      <c r="M46" s="64" t="s">
        <v>516</v>
      </c>
      <c r="N46" s="64" t="s">
        <v>516</v>
      </c>
      <c r="O46" s="65" t="s">
        <v>516</v>
      </c>
      <c r="P46" s="48"/>
      <c r="Q46" s="48"/>
      <c r="R46" s="48"/>
      <c r="S46" s="48"/>
      <c r="T46" s="48"/>
      <c r="U46" s="48"/>
    </row>
    <row r="47" spans="1:21" ht="30.75" customHeight="1" x14ac:dyDescent="0.15">
      <c r="A47" s="48"/>
      <c r="B47" s="1237"/>
      <c r="C47" s="1238"/>
      <c r="D47" s="62"/>
      <c r="E47" s="1219" t="s">
        <v>13</v>
      </c>
      <c r="F47" s="1219"/>
      <c r="G47" s="1219"/>
      <c r="H47" s="1219"/>
      <c r="I47" s="1219"/>
      <c r="J47" s="1220"/>
      <c r="K47" s="63" t="s">
        <v>516</v>
      </c>
      <c r="L47" s="64" t="s">
        <v>516</v>
      </c>
      <c r="M47" s="64" t="s">
        <v>516</v>
      </c>
      <c r="N47" s="64" t="s">
        <v>516</v>
      </c>
      <c r="O47" s="65" t="s">
        <v>516</v>
      </c>
      <c r="P47" s="48"/>
      <c r="Q47" s="48"/>
      <c r="R47" s="48"/>
      <c r="S47" s="48"/>
      <c r="T47" s="48"/>
      <c r="U47" s="48"/>
    </row>
    <row r="48" spans="1:21" ht="30.75" customHeight="1" x14ac:dyDescent="0.15">
      <c r="A48" s="48"/>
      <c r="B48" s="1237"/>
      <c r="C48" s="1238"/>
      <c r="D48" s="62"/>
      <c r="E48" s="1219" t="s">
        <v>14</v>
      </c>
      <c r="F48" s="1219"/>
      <c r="G48" s="1219"/>
      <c r="H48" s="1219"/>
      <c r="I48" s="1219"/>
      <c r="J48" s="1220"/>
      <c r="K48" s="63">
        <v>389</v>
      </c>
      <c r="L48" s="64">
        <v>390</v>
      </c>
      <c r="M48" s="64">
        <v>405</v>
      </c>
      <c r="N48" s="64">
        <v>422</v>
      </c>
      <c r="O48" s="65">
        <v>430</v>
      </c>
      <c r="P48" s="48"/>
      <c r="Q48" s="48"/>
      <c r="R48" s="48"/>
      <c r="S48" s="48"/>
      <c r="T48" s="48"/>
      <c r="U48" s="48"/>
    </row>
    <row r="49" spans="1:21" ht="30.75" customHeight="1" x14ac:dyDescent="0.15">
      <c r="A49" s="48"/>
      <c r="B49" s="1237"/>
      <c r="C49" s="1238"/>
      <c r="D49" s="62"/>
      <c r="E49" s="1219" t="s">
        <v>15</v>
      </c>
      <c r="F49" s="1219"/>
      <c r="G49" s="1219"/>
      <c r="H49" s="1219"/>
      <c r="I49" s="1219"/>
      <c r="J49" s="1220"/>
      <c r="K49" s="63">
        <v>56</v>
      </c>
      <c r="L49" s="64">
        <v>36</v>
      </c>
      <c r="M49" s="64">
        <v>36</v>
      </c>
      <c r="N49" s="64">
        <v>35</v>
      </c>
      <c r="O49" s="65">
        <v>35</v>
      </c>
      <c r="P49" s="48"/>
      <c r="Q49" s="48"/>
      <c r="R49" s="48"/>
      <c r="S49" s="48"/>
      <c r="T49" s="48"/>
      <c r="U49" s="48"/>
    </row>
    <row r="50" spans="1:21" ht="30.75" customHeight="1" x14ac:dyDescent="0.15">
      <c r="A50" s="48"/>
      <c r="B50" s="1237"/>
      <c r="C50" s="1238"/>
      <c r="D50" s="62"/>
      <c r="E50" s="1219" t="s">
        <v>16</v>
      </c>
      <c r="F50" s="1219"/>
      <c r="G50" s="1219"/>
      <c r="H50" s="1219"/>
      <c r="I50" s="1219"/>
      <c r="J50" s="1220"/>
      <c r="K50" s="63">
        <v>6</v>
      </c>
      <c r="L50" s="64">
        <v>6</v>
      </c>
      <c r="M50" s="64">
        <v>7</v>
      </c>
      <c r="N50" s="64">
        <v>1</v>
      </c>
      <c r="O50" s="65">
        <v>2</v>
      </c>
      <c r="P50" s="48"/>
      <c r="Q50" s="48"/>
      <c r="R50" s="48"/>
      <c r="S50" s="48"/>
      <c r="T50" s="48"/>
      <c r="U50" s="48"/>
    </row>
    <row r="51" spans="1:21" ht="30.75" customHeight="1" x14ac:dyDescent="0.15">
      <c r="A51" s="48"/>
      <c r="B51" s="1239"/>
      <c r="C51" s="1240"/>
      <c r="D51" s="66"/>
      <c r="E51" s="1219" t="s">
        <v>17</v>
      </c>
      <c r="F51" s="1219"/>
      <c r="G51" s="1219"/>
      <c r="H51" s="1219"/>
      <c r="I51" s="1219"/>
      <c r="J51" s="1220"/>
      <c r="K51" s="63" t="s">
        <v>516</v>
      </c>
      <c r="L51" s="64" t="s">
        <v>516</v>
      </c>
      <c r="M51" s="64" t="s">
        <v>516</v>
      </c>
      <c r="N51" s="64" t="s">
        <v>516</v>
      </c>
      <c r="O51" s="65" t="s">
        <v>516</v>
      </c>
      <c r="P51" s="48"/>
      <c r="Q51" s="48"/>
      <c r="R51" s="48"/>
      <c r="S51" s="48"/>
      <c r="T51" s="48"/>
      <c r="U51" s="48"/>
    </row>
    <row r="52" spans="1:21" ht="30.75" customHeight="1" x14ac:dyDescent="0.15">
      <c r="A52" s="48"/>
      <c r="B52" s="1217" t="s">
        <v>18</v>
      </c>
      <c r="C52" s="1218"/>
      <c r="D52" s="66"/>
      <c r="E52" s="1219" t="s">
        <v>19</v>
      </c>
      <c r="F52" s="1219"/>
      <c r="G52" s="1219"/>
      <c r="H52" s="1219"/>
      <c r="I52" s="1219"/>
      <c r="J52" s="1220"/>
      <c r="K52" s="63">
        <v>581</v>
      </c>
      <c r="L52" s="64">
        <v>570</v>
      </c>
      <c r="M52" s="64">
        <v>597</v>
      </c>
      <c r="N52" s="64">
        <v>609</v>
      </c>
      <c r="O52" s="65">
        <v>589</v>
      </c>
      <c r="P52" s="48"/>
      <c r="Q52" s="48"/>
      <c r="R52" s="48"/>
      <c r="S52" s="48"/>
      <c r="T52" s="48"/>
      <c r="U52" s="48"/>
    </row>
    <row r="53" spans="1:21" ht="30.75" customHeight="1" thickBot="1" x14ac:dyDescent="0.2">
      <c r="A53" s="48"/>
      <c r="B53" s="1221" t="s">
        <v>20</v>
      </c>
      <c r="C53" s="1222"/>
      <c r="D53" s="67"/>
      <c r="E53" s="1223" t="s">
        <v>21</v>
      </c>
      <c r="F53" s="1223"/>
      <c r="G53" s="1223"/>
      <c r="H53" s="1223"/>
      <c r="I53" s="1223"/>
      <c r="J53" s="1224"/>
      <c r="K53" s="68">
        <v>333</v>
      </c>
      <c r="L53" s="69">
        <v>309</v>
      </c>
      <c r="M53" s="69">
        <v>300</v>
      </c>
      <c r="N53" s="69">
        <v>336</v>
      </c>
      <c r="O53" s="70">
        <v>456</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574</v>
      </c>
      <c r="P55" s="48"/>
      <c r="Q55" s="48"/>
      <c r="R55" s="48"/>
      <c r="S55" s="48"/>
      <c r="T55" s="48"/>
      <c r="U55" s="48"/>
    </row>
    <row r="56" spans="1:21" ht="31.5" customHeight="1" thickBot="1" x14ac:dyDescent="0.2">
      <c r="A56" s="48"/>
      <c r="B56" s="76"/>
      <c r="C56" s="77"/>
      <c r="D56" s="77"/>
      <c r="E56" s="78"/>
      <c r="F56" s="78"/>
      <c r="G56" s="78"/>
      <c r="H56" s="78"/>
      <c r="I56" s="78"/>
      <c r="J56" s="79" t="s">
        <v>2</v>
      </c>
      <c r="K56" s="80" t="s">
        <v>575</v>
      </c>
      <c r="L56" s="81" t="s">
        <v>576</v>
      </c>
      <c r="M56" s="81" t="s">
        <v>577</v>
      </c>
      <c r="N56" s="81" t="s">
        <v>578</v>
      </c>
      <c r="O56" s="82" t="s">
        <v>579</v>
      </c>
      <c r="P56" s="48"/>
      <c r="Q56" s="48"/>
      <c r="R56" s="48"/>
      <c r="S56" s="48"/>
      <c r="T56" s="48"/>
      <c r="U56" s="48"/>
    </row>
    <row r="57" spans="1:21" ht="31.5" customHeight="1" x14ac:dyDescent="0.15">
      <c r="B57" s="1225" t="s">
        <v>24</v>
      </c>
      <c r="C57" s="1226"/>
      <c r="D57" s="1229" t="s">
        <v>25</v>
      </c>
      <c r="E57" s="1230"/>
      <c r="F57" s="1230"/>
      <c r="G57" s="1230"/>
      <c r="H57" s="1230"/>
      <c r="I57" s="1230"/>
      <c r="J57" s="1231"/>
      <c r="K57" s="83"/>
      <c r="L57" s="84"/>
      <c r="M57" s="84"/>
      <c r="N57" s="84"/>
      <c r="O57" s="85"/>
    </row>
    <row r="58" spans="1:21" ht="31.5" customHeight="1" thickBot="1" x14ac:dyDescent="0.2">
      <c r="B58" s="1227"/>
      <c r="C58" s="1228"/>
      <c r="D58" s="1232" t="s">
        <v>26</v>
      </c>
      <c r="E58" s="1233"/>
      <c r="F58" s="1233"/>
      <c r="G58" s="1233"/>
      <c r="H58" s="1233"/>
      <c r="I58" s="1233"/>
      <c r="J58" s="1234"/>
      <c r="K58" s="86"/>
      <c r="L58" s="87"/>
      <c r="M58" s="87"/>
      <c r="N58" s="87"/>
      <c r="O58" s="88"/>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5ncyzczrGM3gDyunQShnaVwr37e1tx0IdcNydBMJIob6fVTZFpJPCt8nNrXw975ubSO4+WSYttIbftVSQ0en2g==" saltValue="Cyuc54WDTD5gmAxSewSM/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headerFooter alignWithMargins="0">
    <oddFooter>&amp;C&amp;P/&amp;N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557</v>
      </c>
      <c r="J40" s="100" t="s">
        <v>558</v>
      </c>
      <c r="K40" s="100" t="s">
        <v>559</v>
      </c>
      <c r="L40" s="100" t="s">
        <v>560</v>
      </c>
      <c r="M40" s="101" t="s">
        <v>561</v>
      </c>
    </row>
    <row r="41" spans="2:13" ht="27.75" customHeight="1" x14ac:dyDescent="0.15">
      <c r="B41" s="1255" t="s">
        <v>29</v>
      </c>
      <c r="C41" s="1256"/>
      <c r="D41" s="102"/>
      <c r="E41" s="1257" t="s">
        <v>30</v>
      </c>
      <c r="F41" s="1257"/>
      <c r="G41" s="1257"/>
      <c r="H41" s="1258"/>
      <c r="I41" s="351">
        <v>4195</v>
      </c>
      <c r="J41" s="352">
        <v>4872</v>
      </c>
      <c r="K41" s="352">
        <v>6549</v>
      </c>
      <c r="L41" s="352">
        <v>6726</v>
      </c>
      <c r="M41" s="353">
        <v>6513</v>
      </c>
    </row>
    <row r="42" spans="2:13" ht="27.75" customHeight="1" x14ac:dyDescent="0.15">
      <c r="B42" s="1245"/>
      <c r="C42" s="1246"/>
      <c r="D42" s="103"/>
      <c r="E42" s="1249" t="s">
        <v>31</v>
      </c>
      <c r="F42" s="1249"/>
      <c r="G42" s="1249"/>
      <c r="H42" s="1250"/>
      <c r="I42" s="354">
        <v>13</v>
      </c>
      <c r="J42" s="355">
        <v>8</v>
      </c>
      <c r="K42" s="355">
        <v>3</v>
      </c>
      <c r="L42" s="355" t="s">
        <v>516</v>
      </c>
      <c r="M42" s="356" t="s">
        <v>516</v>
      </c>
    </row>
    <row r="43" spans="2:13" ht="27.75" customHeight="1" x14ac:dyDescent="0.15">
      <c r="B43" s="1245"/>
      <c r="C43" s="1246"/>
      <c r="D43" s="103"/>
      <c r="E43" s="1249" t="s">
        <v>32</v>
      </c>
      <c r="F43" s="1249"/>
      <c r="G43" s="1249"/>
      <c r="H43" s="1250"/>
      <c r="I43" s="354">
        <v>5335</v>
      </c>
      <c r="J43" s="355">
        <v>4826</v>
      </c>
      <c r="K43" s="355">
        <v>4559</v>
      </c>
      <c r="L43" s="355">
        <v>4338</v>
      </c>
      <c r="M43" s="356">
        <v>4233</v>
      </c>
    </row>
    <row r="44" spans="2:13" ht="27.75" customHeight="1" x14ac:dyDescent="0.15">
      <c r="B44" s="1245"/>
      <c r="C44" s="1246"/>
      <c r="D44" s="103"/>
      <c r="E44" s="1249" t="s">
        <v>33</v>
      </c>
      <c r="F44" s="1249"/>
      <c r="G44" s="1249"/>
      <c r="H44" s="1250"/>
      <c r="I44" s="354">
        <v>230</v>
      </c>
      <c r="J44" s="355">
        <v>195</v>
      </c>
      <c r="K44" s="355">
        <v>159</v>
      </c>
      <c r="L44" s="355">
        <v>125</v>
      </c>
      <c r="M44" s="356">
        <v>104</v>
      </c>
    </row>
    <row r="45" spans="2:13" ht="27.75" customHeight="1" x14ac:dyDescent="0.15">
      <c r="B45" s="1245"/>
      <c r="C45" s="1246"/>
      <c r="D45" s="103"/>
      <c r="E45" s="1249" t="s">
        <v>34</v>
      </c>
      <c r="F45" s="1249"/>
      <c r="G45" s="1249"/>
      <c r="H45" s="1250"/>
      <c r="I45" s="354">
        <v>807</v>
      </c>
      <c r="J45" s="355">
        <v>787</v>
      </c>
      <c r="K45" s="355">
        <v>1248</v>
      </c>
      <c r="L45" s="355">
        <v>691</v>
      </c>
      <c r="M45" s="356">
        <v>684</v>
      </c>
    </row>
    <row r="46" spans="2:13" ht="27.75" customHeight="1" x14ac:dyDescent="0.15">
      <c r="B46" s="1245"/>
      <c r="C46" s="1246"/>
      <c r="D46" s="104"/>
      <c r="E46" s="1249" t="s">
        <v>35</v>
      </c>
      <c r="F46" s="1249"/>
      <c r="G46" s="1249"/>
      <c r="H46" s="1250"/>
      <c r="I46" s="354">
        <v>14</v>
      </c>
      <c r="J46" s="355" t="s">
        <v>516</v>
      </c>
      <c r="K46" s="355" t="s">
        <v>516</v>
      </c>
      <c r="L46" s="355" t="s">
        <v>516</v>
      </c>
      <c r="M46" s="356">
        <v>23</v>
      </c>
    </row>
    <row r="47" spans="2:13" ht="27.75" customHeight="1" x14ac:dyDescent="0.15">
      <c r="B47" s="1245"/>
      <c r="C47" s="1246"/>
      <c r="D47" s="105"/>
      <c r="E47" s="1259" t="s">
        <v>36</v>
      </c>
      <c r="F47" s="1260"/>
      <c r="G47" s="1260"/>
      <c r="H47" s="1261"/>
      <c r="I47" s="354" t="s">
        <v>516</v>
      </c>
      <c r="J47" s="355" t="s">
        <v>516</v>
      </c>
      <c r="K47" s="355" t="s">
        <v>516</v>
      </c>
      <c r="L47" s="355" t="s">
        <v>516</v>
      </c>
      <c r="M47" s="356" t="s">
        <v>516</v>
      </c>
    </row>
    <row r="48" spans="2:13" ht="27.75" customHeight="1" x14ac:dyDescent="0.15">
      <c r="B48" s="1245"/>
      <c r="C48" s="1246"/>
      <c r="D48" s="103"/>
      <c r="E48" s="1249" t="s">
        <v>37</v>
      </c>
      <c r="F48" s="1249"/>
      <c r="G48" s="1249"/>
      <c r="H48" s="1250"/>
      <c r="I48" s="354" t="s">
        <v>516</v>
      </c>
      <c r="J48" s="355" t="s">
        <v>516</v>
      </c>
      <c r="K48" s="355" t="s">
        <v>516</v>
      </c>
      <c r="L48" s="355" t="s">
        <v>516</v>
      </c>
      <c r="M48" s="356" t="s">
        <v>516</v>
      </c>
    </row>
    <row r="49" spans="2:13" ht="27.75" customHeight="1" x14ac:dyDescent="0.15">
      <c r="B49" s="1247"/>
      <c r="C49" s="1248"/>
      <c r="D49" s="103"/>
      <c r="E49" s="1249" t="s">
        <v>38</v>
      </c>
      <c r="F49" s="1249"/>
      <c r="G49" s="1249"/>
      <c r="H49" s="1250"/>
      <c r="I49" s="354" t="s">
        <v>516</v>
      </c>
      <c r="J49" s="355" t="s">
        <v>516</v>
      </c>
      <c r="K49" s="355" t="s">
        <v>516</v>
      </c>
      <c r="L49" s="355" t="s">
        <v>516</v>
      </c>
      <c r="M49" s="356" t="s">
        <v>516</v>
      </c>
    </row>
    <row r="50" spans="2:13" ht="27.75" customHeight="1" x14ac:dyDescent="0.15">
      <c r="B50" s="1243" t="s">
        <v>39</v>
      </c>
      <c r="C50" s="1244"/>
      <c r="D50" s="106"/>
      <c r="E50" s="1249" t="s">
        <v>40</v>
      </c>
      <c r="F50" s="1249"/>
      <c r="G50" s="1249"/>
      <c r="H50" s="1250"/>
      <c r="I50" s="354">
        <v>3352</v>
      </c>
      <c r="J50" s="355">
        <v>3722</v>
      </c>
      <c r="K50" s="355">
        <v>3844</v>
      </c>
      <c r="L50" s="355">
        <v>3971</v>
      </c>
      <c r="M50" s="356">
        <v>4711</v>
      </c>
    </row>
    <row r="51" spans="2:13" ht="27.75" customHeight="1" x14ac:dyDescent="0.15">
      <c r="B51" s="1245"/>
      <c r="C51" s="1246"/>
      <c r="D51" s="103"/>
      <c r="E51" s="1249" t="s">
        <v>41</v>
      </c>
      <c r="F51" s="1249"/>
      <c r="G51" s="1249"/>
      <c r="H51" s="1250"/>
      <c r="I51" s="354">
        <v>89</v>
      </c>
      <c r="J51" s="355">
        <v>68</v>
      </c>
      <c r="K51" s="355">
        <v>55</v>
      </c>
      <c r="L51" s="355">
        <v>38</v>
      </c>
      <c r="M51" s="356">
        <v>18</v>
      </c>
    </row>
    <row r="52" spans="2:13" ht="27.75" customHeight="1" x14ac:dyDescent="0.15">
      <c r="B52" s="1247"/>
      <c r="C52" s="1248"/>
      <c r="D52" s="103"/>
      <c r="E52" s="1249" t="s">
        <v>42</v>
      </c>
      <c r="F52" s="1249"/>
      <c r="G52" s="1249"/>
      <c r="H52" s="1250"/>
      <c r="I52" s="354">
        <v>6455</v>
      </c>
      <c r="J52" s="355">
        <v>6893</v>
      </c>
      <c r="K52" s="355">
        <v>7978</v>
      </c>
      <c r="L52" s="355">
        <v>8028</v>
      </c>
      <c r="M52" s="356">
        <v>7933</v>
      </c>
    </row>
    <row r="53" spans="2:13" ht="27.75" customHeight="1" thickBot="1" x14ac:dyDescent="0.2">
      <c r="B53" s="1251" t="s">
        <v>43</v>
      </c>
      <c r="C53" s="1252"/>
      <c r="D53" s="107"/>
      <c r="E53" s="1253" t="s">
        <v>44</v>
      </c>
      <c r="F53" s="1253"/>
      <c r="G53" s="1253"/>
      <c r="H53" s="1254"/>
      <c r="I53" s="357">
        <v>698</v>
      </c>
      <c r="J53" s="358">
        <v>6</v>
      </c>
      <c r="K53" s="358">
        <v>639</v>
      </c>
      <c r="L53" s="358">
        <v>-157</v>
      </c>
      <c r="M53" s="359">
        <v>-1106</v>
      </c>
    </row>
    <row r="54" spans="2:13" ht="27.75" customHeight="1" x14ac:dyDescent="0.15">
      <c r="B54" s="108" t="s">
        <v>45</v>
      </c>
      <c r="C54" s="109"/>
      <c r="D54" s="109"/>
      <c r="E54" s="110"/>
      <c r="F54" s="110"/>
      <c r="G54" s="110"/>
      <c r="H54" s="110"/>
      <c r="I54" s="111"/>
      <c r="J54" s="111"/>
      <c r="K54" s="111"/>
      <c r="L54" s="111"/>
      <c r="M54" s="111"/>
    </row>
    <row r="55" spans="2:13" x14ac:dyDescent="0.15"/>
  </sheetData>
  <sheetProtection algorithmName="SHA-512" hashValue="8GaJ6jY2c+GwnoNPxFRjvVeABYr/6bfwWa4ZDwqbwZBVneb7HOTE4ZjrFQvSo19qv3FW2Dxkz4tYN4b3X4lh8g==" saltValue="J0ZdCqqgb3mGc1qzwAIJf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46</v>
      </c>
    </row>
    <row r="54" spans="2:8" ht="29.25" customHeight="1" thickBot="1" x14ac:dyDescent="0.25">
      <c r="B54" s="113" t="s">
        <v>1</v>
      </c>
      <c r="C54" s="114"/>
      <c r="D54" s="114"/>
      <c r="E54" s="115" t="s">
        <v>2</v>
      </c>
      <c r="F54" s="116" t="s">
        <v>559</v>
      </c>
      <c r="G54" s="116" t="s">
        <v>560</v>
      </c>
      <c r="H54" s="117" t="s">
        <v>561</v>
      </c>
    </row>
    <row r="55" spans="2:8" ht="52.5" customHeight="1" x14ac:dyDescent="0.15">
      <c r="B55" s="118"/>
      <c r="C55" s="1270" t="s">
        <v>47</v>
      </c>
      <c r="D55" s="1270"/>
      <c r="E55" s="1271"/>
      <c r="F55" s="119">
        <v>1011</v>
      </c>
      <c r="G55" s="119">
        <v>1074</v>
      </c>
      <c r="H55" s="120">
        <v>1385</v>
      </c>
    </row>
    <row r="56" spans="2:8" ht="52.5" customHeight="1" x14ac:dyDescent="0.15">
      <c r="B56" s="121"/>
      <c r="C56" s="1272" t="s">
        <v>48</v>
      </c>
      <c r="D56" s="1272"/>
      <c r="E56" s="1273"/>
      <c r="F56" s="122">
        <v>1159</v>
      </c>
      <c r="G56" s="122">
        <v>1109</v>
      </c>
      <c r="H56" s="123">
        <v>1083</v>
      </c>
    </row>
    <row r="57" spans="2:8" ht="53.25" customHeight="1" x14ac:dyDescent="0.15">
      <c r="B57" s="121"/>
      <c r="C57" s="1274" t="s">
        <v>49</v>
      </c>
      <c r="D57" s="1274"/>
      <c r="E57" s="1275"/>
      <c r="F57" s="124">
        <v>1254</v>
      </c>
      <c r="G57" s="124">
        <v>1254</v>
      </c>
      <c r="H57" s="125">
        <v>1553</v>
      </c>
    </row>
    <row r="58" spans="2:8" ht="45.75" customHeight="1" x14ac:dyDescent="0.15">
      <c r="B58" s="126"/>
      <c r="C58" s="1262" t="s">
        <v>596</v>
      </c>
      <c r="D58" s="1263"/>
      <c r="E58" s="1264"/>
      <c r="F58" s="127">
        <v>1206</v>
      </c>
      <c r="G58" s="127">
        <v>1206</v>
      </c>
      <c r="H58" s="128">
        <v>1306</v>
      </c>
    </row>
    <row r="59" spans="2:8" ht="45.75" customHeight="1" x14ac:dyDescent="0.15">
      <c r="B59" s="126"/>
      <c r="C59" s="1262" t="s">
        <v>597</v>
      </c>
      <c r="D59" s="1263"/>
      <c r="E59" s="1264"/>
      <c r="F59" s="127">
        <v>37</v>
      </c>
      <c r="G59" s="127">
        <v>37</v>
      </c>
      <c r="H59" s="128">
        <v>237</v>
      </c>
    </row>
    <row r="60" spans="2:8" ht="45.75" customHeight="1" x14ac:dyDescent="0.15">
      <c r="B60" s="126"/>
      <c r="C60" s="1262" t="s">
        <v>598</v>
      </c>
      <c r="D60" s="1263"/>
      <c r="E60" s="1264"/>
      <c r="F60" s="127">
        <v>9</v>
      </c>
      <c r="G60" s="127">
        <v>8</v>
      </c>
      <c r="H60" s="128">
        <v>7</v>
      </c>
    </row>
    <row r="61" spans="2:8" ht="45.75" customHeight="1" x14ac:dyDescent="0.15">
      <c r="B61" s="126"/>
      <c r="C61" s="1262" t="s">
        <v>599</v>
      </c>
      <c r="D61" s="1263"/>
      <c r="E61" s="1264"/>
      <c r="F61" s="127">
        <v>1</v>
      </c>
      <c r="G61" s="127">
        <v>1</v>
      </c>
      <c r="H61" s="128">
        <v>1</v>
      </c>
    </row>
    <row r="62" spans="2:8" ht="45.75" customHeight="1" thickBot="1" x14ac:dyDescent="0.2">
      <c r="B62" s="129"/>
      <c r="C62" s="1265" t="s">
        <v>600</v>
      </c>
      <c r="D62" s="1266"/>
      <c r="E62" s="1267"/>
      <c r="F62" s="130">
        <v>1</v>
      </c>
      <c r="G62" s="130">
        <v>1</v>
      </c>
      <c r="H62" s="131">
        <v>1</v>
      </c>
    </row>
    <row r="63" spans="2:8" ht="52.5" customHeight="1" thickBot="1" x14ac:dyDescent="0.2">
      <c r="B63" s="132"/>
      <c r="C63" s="1268" t="s">
        <v>50</v>
      </c>
      <c r="D63" s="1268"/>
      <c r="E63" s="1269"/>
      <c r="F63" s="133">
        <v>3424</v>
      </c>
      <c r="G63" s="133">
        <v>3436</v>
      </c>
      <c r="H63" s="134">
        <v>4021</v>
      </c>
    </row>
    <row r="64" spans="2:8" x14ac:dyDescent="0.15"/>
  </sheetData>
  <sheetProtection algorithmName="SHA-512" hashValue="tRs6F7Z0d9LFiWM3cnrQebLZpiVkCFiF6qmcQhrQsdysxUrh2lPwJqewZ66JPl+CVHqEMZ8zdsuHUdQIjk2Xrw==" saltValue="PblH4fVHAsunSOr8LIk18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EFA6A8-B96D-4403-9B7C-38350C5D7BDA}">
  <sheetPr>
    <pageSetUpPr fitToPage="1"/>
  </sheetPr>
  <dimension ref="A1:DE85"/>
  <sheetViews>
    <sheetView showGridLines="0" zoomScale="70" zoomScaleNormal="70" zoomScaleSheetLayoutView="55" workbookViewId="0">
      <selection activeCell="AV70" sqref="AV70"/>
    </sheetView>
  </sheetViews>
  <sheetFormatPr defaultColWidth="0" defaultRowHeight="0" customHeight="1" zeroHeight="1" x14ac:dyDescent="0.15"/>
  <cols>
    <col min="1" max="1" width="6.375" style="367" customWidth="1"/>
    <col min="2" max="107" width="2.5" style="367" customWidth="1"/>
    <col min="108" max="108" width="6.125" style="369" customWidth="1"/>
    <col min="109" max="109" width="5.875" style="368" customWidth="1"/>
    <col min="110" max="16384" width="8.625" style="367" hidden="1"/>
  </cols>
  <sheetData>
    <row r="1" spans="1:109" ht="42.75" customHeight="1" x14ac:dyDescent="0.15">
      <c r="A1" s="402"/>
      <c r="B1" s="401"/>
      <c r="DD1" s="367"/>
      <c r="DE1" s="367"/>
    </row>
    <row r="2" spans="1:109" ht="25.5" customHeight="1" x14ac:dyDescent="0.15">
      <c r="A2" s="400"/>
      <c r="C2" s="400"/>
      <c r="O2" s="400"/>
      <c r="P2" s="400"/>
      <c r="Q2" s="400"/>
      <c r="R2" s="400"/>
      <c r="S2" s="400"/>
      <c r="T2" s="400"/>
      <c r="U2" s="400"/>
      <c r="V2" s="400"/>
      <c r="W2" s="400"/>
      <c r="X2" s="400"/>
      <c r="Y2" s="400"/>
      <c r="Z2" s="400"/>
      <c r="AA2" s="400"/>
      <c r="AB2" s="400"/>
      <c r="AC2" s="400"/>
      <c r="AD2" s="400"/>
      <c r="AE2" s="400"/>
      <c r="AF2" s="400"/>
      <c r="AG2" s="400"/>
      <c r="AH2" s="400"/>
      <c r="AI2" s="400"/>
      <c r="AU2" s="400"/>
      <c r="BG2" s="400"/>
      <c r="BS2" s="400"/>
      <c r="CE2" s="400"/>
      <c r="CQ2" s="400"/>
      <c r="DD2" s="367"/>
      <c r="DE2" s="367"/>
    </row>
    <row r="3" spans="1:109" ht="25.5" customHeight="1" x14ac:dyDescent="0.15">
      <c r="A3" s="400"/>
      <c r="C3" s="400"/>
      <c r="O3" s="400"/>
      <c r="P3" s="400"/>
      <c r="Q3" s="400"/>
      <c r="R3" s="400"/>
      <c r="S3" s="400"/>
      <c r="T3" s="400"/>
      <c r="U3" s="400"/>
      <c r="V3" s="400"/>
      <c r="W3" s="400"/>
      <c r="X3" s="400"/>
      <c r="Y3" s="400"/>
      <c r="Z3" s="400"/>
      <c r="AA3" s="400"/>
      <c r="AB3" s="400"/>
      <c r="AC3" s="400"/>
      <c r="AD3" s="400"/>
      <c r="AE3" s="400"/>
      <c r="AF3" s="400"/>
      <c r="AG3" s="400"/>
      <c r="AH3" s="400"/>
      <c r="AI3" s="400"/>
      <c r="AU3" s="400"/>
      <c r="BG3" s="400"/>
      <c r="BS3" s="400"/>
      <c r="CE3" s="400"/>
      <c r="CQ3" s="400"/>
      <c r="DD3" s="367"/>
      <c r="DE3" s="367"/>
    </row>
    <row r="4" spans="1:109" s="255" customFormat="1" ht="13.5" x14ac:dyDescent="0.15">
      <c r="A4" s="400"/>
      <c r="B4" s="400"/>
      <c r="C4" s="400"/>
      <c r="D4" s="400"/>
      <c r="E4" s="400"/>
      <c r="F4" s="400"/>
      <c r="G4" s="400"/>
      <c r="H4" s="400"/>
      <c r="I4" s="400"/>
      <c r="J4" s="400"/>
      <c r="K4" s="400"/>
      <c r="L4" s="400"/>
      <c r="M4" s="400"/>
      <c r="N4" s="400"/>
      <c r="O4" s="400"/>
      <c r="P4" s="400"/>
      <c r="Q4" s="400"/>
      <c r="R4" s="400"/>
      <c r="S4" s="400"/>
      <c r="T4" s="400"/>
      <c r="U4" s="400"/>
      <c r="V4" s="400"/>
      <c r="W4" s="400"/>
      <c r="X4" s="400"/>
      <c r="Y4" s="400"/>
      <c r="Z4" s="400"/>
      <c r="AA4" s="400"/>
      <c r="AB4" s="400"/>
      <c r="AC4" s="400"/>
      <c r="AD4" s="400"/>
      <c r="AE4" s="400"/>
      <c r="AF4" s="400"/>
      <c r="AG4" s="400"/>
      <c r="AH4" s="400"/>
      <c r="AI4" s="400"/>
      <c r="AJ4" s="400"/>
      <c r="AK4" s="400"/>
      <c r="AL4" s="400"/>
      <c r="AM4" s="400"/>
      <c r="AN4" s="400"/>
      <c r="AO4" s="400"/>
      <c r="AP4" s="400"/>
      <c r="AQ4" s="400"/>
      <c r="AR4" s="400"/>
      <c r="AS4" s="400"/>
      <c r="AT4" s="400"/>
      <c r="AU4" s="400"/>
      <c r="AV4" s="400"/>
      <c r="AW4" s="400"/>
      <c r="AX4" s="400"/>
      <c r="AY4" s="400"/>
      <c r="AZ4" s="400"/>
      <c r="BA4" s="400"/>
      <c r="BB4" s="400"/>
      <c r="BC4" s="400"/>
      <c r="BD4" s="400"/>
      <c r="BE4" s="400"/>
      <c r="BF4" s="400"/>
      <c r="BG4" s="400"/>
      <c r="BH4" s="400"/>
      <c r="BI4" s="400"/>
      <c r="BJ4" s="400"/>
      <c r="BK4" s="400"/>
      <c r="BL4" s="400"/>
      <c r="BM4" s="400"/>
      <c r="BN4" s="400"/>
      <c r="BO4" s="400"/>
      <c r="BP4" s="400"/>
      <c r="BQ4" s="400"/>
      <c r="BR4" s="400"/>
      <c r="BS4" s="400"/>
      <c r="BT4" s="400"/>
      <c r="BU4" s="400"/>
      <c r="BV4" s="400"/>
      <c r="BW4" s="400"/>
      <c r="BX4" s="400"/>
      <c r="BY4" s="400"/>
      <c r="BZ4" s="400"/>
      <c r="CA4" s="400"/>
      <c r="CB4" s="400"/>
      <c r="CC4" s="400"/>
      <c r="CD4" s="400"/>
      <c r="CE4" s="400"/>
      <c r="CF4" s="400"/>
      <c r="CG4" s="400"/>
      <c r="CH4" s="400"/>
      <c r="CI4" s="400"/>
      <c r="CJ4" s="400"/>
      <c r="CK4" s="400"/>
      <c r="CL4" s="400"/>
      <c r="CM4" s="400"/>
      <c r="CN4" s="400"/>
      <c r="CO4" s="400"/>
      <c r="CP4" s="400"/>
      <c r="CQ4" s="400"/>
      <c r="CR4" s="400"/>
      <c r="CS4" s="400"/>
      <c r="CT4" s="400"/>
      <c r="CU4" s="400"/>
      <c r="CV4" s="400"/>
      <c r="CW4" s="400"/>
      <c r="CX4" s="400"/>
      <c r="CY4" s="400"/>
      <c r="CZ4" s="400"/>
      <c r="DA4" s="400"/>
      <c r="DB4" s="400"/>
      <c r="DC4" s="400"/>
      <c r="DD4" s="400"/>
      <c r="DE4" s="400"/>
    </row>
    <row r="5" spans="1:109" s="255" customFormat="1" ht="13.5" x14ac:dyDescent="0.15">
      <c r="A5" s="400"/>
      <c r="B5" s="400"/>
      <c r="C5" s="400"/>
      <c r="D5" s="400"/>
      <c r="E5" s="400"/>
      <c r="F5" s="400"/>
      <c r="G5" s="400"/>
      <c r="H5" s="400"/>
      <c r="I5" s="400"/>
      <c r="J5" s="400"/>
      <c r="K5" s="400"/>
      <c r="L5" s="400"/>
      <c r="M5" s="400"/>
      <c r="N5" s="400"/>
      <c r="O5" s="400"/>
      <c r="P5" s="400"/>
      <c r="Q5" s="400"/>
      <c r="R5" s="400"/>
      <c r="S5" s="400"/>
      <c r="T5" s="400"/>
      <c r="U5" s="400"/>
      <c r="V5" s="400"/>
      <c r="W5" s="400"/>
      <c r="X5" s="400"/>
      <c r="Y5" s="400"/>
      <c r="Z5" s="400"/>
      <c r="AA5" s="400"/>
      <c r="AB5" s="400"/>
      <c r="AC5" s="400"/>
      <c r="AD5" s="400"/>
      <c r="AE5" s="400"/>
      <c r="AF5" s="400"/>
      <c r="AG5" s="400"/>
      <c r="AH5" s="400"/>
      <c r="AI5" s="400"/>
      <c r="AJ5" s="400"/>
      <c r="AK5" s="400"/>
      <c r="AL5" s="400"/>
      <c r="AM5" s="400"/>
      <c r="AN5" s="400"/>
      <c r="AO5" s="400"/>
      <c r="AP5" s="400"/>
      <c r="AQ5" s="400"/>
      <c r="AR5" s="400"/>
      <c r="AS5" s="400"/>
      <c r="AT5" s="400"/>
      <c r="AU5" s="400"/>
      <c r="AV5" s="400"/>
      <c r="AW5" s="400"/>
      <c r="AX5" s="400"/>
      <c r="AY5" s="400"/>
      <c r="AZ5" s="400"/>
      <c r="BA5" s="400"/>
      <c r="BB5" s="400"/>
      <c r="BC5" s="400"/>
      <c r="BD5" s="400"/>
      <c r="BE5" s="400"/>
      <c r="BF5" s="400"/>
      <c r="BG5" s="400"/>
      <c r="BH5" s="400"/>
      <c r="BI5" s="400"/>
      <c r="BJ5" s="400"/>
      <c r="BK5" s="400"/>
      <c r="BL5" s="400"/>
      <c r="BM5" s="400"/>
      <c r="BN5" s="400"/>
      <c r="BO5" s="400"/>
      <c r="BP5" s="400"/>
      <c r="BQ5" s="400"/>
      <c r="BR5" s="400"/>
      <c r="BS5" s="400"/>
      <c r="BT5" s="400"/>
      <c r="BU5" s="400"/>
      <c r="BV5" s="400"/>
      <c r="BW5" s="400"/>
      <c r="BX5" s="400"/>
      <c r="BY5" s="400"/>
      <c r="BZ5" s="400"/>
      <c r="CA5" s="400"/>
      <c r="CB5" s="400"/>
      <c r="CC5" s="400"/>
      <c r="CD5" s="400"/>
      <c r="CE5" s="400"/>
      <c r="CF5" s="400"/>
      <c r="CG5" s="400"/>
      <c r="CH5" s="400"/>
      <c r="CI5" s="400"/>
      <c r="CJ5" s="400"/>
      <c r="CK5" s="400"/>
      <c r="CL5" s="400"/>
      <c r="CM5" s="400"/>
      <c r="CN5" s="400"/>
      <c r="CO5" s="400"/>
      <c r="CP5" s="400"/>
      <c r="CQ5" s="400"/>
      <c r="CR5" s="400"/>
      <c r="CS5" s="400"/>
      <c r="CT5" s="400"/>
      <c r="CU5" s="400"/>
      <c r="CV5" s="400"/>
      <c r="CW5" s="400"/>
      <c r="CX5" s="400"/>
      <c r="CY5" s="400"/>
      <c r="CZ5" s="400"/>
      <c r="DA5" s="400"/>
      <c r="DB5" s="400"/>
      <c r="DC5" s="400"/>
      <c r="DD5" s="400"/>
      <c r="DE5" s="400"/>
    </row>
    <row r="6" spans="1:109" s="255" customFormat="1" ht="13.5" x14ac:dyDescent="0.15">
      <c r="A6" s="400"/>
      <c r="B6" s="400"/>
      <c r="C6" s="400"/>
      <c r="D6" s="400"/>
      <c r="E6" s="400"/>
      <c r="F6" s="400"/>
      <c r="G6" s="400"/>
      <c r="H6" s="400"/>
      <c r="I6" s="400"/>
      <c r="J6" s="400"/>
      <c r="K6" s="400"/>
      <c r="L6" s="400"/>
      <c r="M6" s="400"/>
      <c r="N6" s="400"/>
      <c r="O6" s="400"/>
      <c r="P6" s="400"/>
      <c r="Q6" s="400"/>
      <c r="R6" s="400"/>
      <c r="S6" s="400"/>
      <c r="T6" s="400"/>
      <c r="U6" s="400"/>
      <c r="V6" s="400"/>
      <c r="W6" s="400"/>
      <c r="X6" s="400"/>
      <c r="Y6" s="400"/>
      <c r="Z6" s="400"/>
      <c r="AA6" s="400"/>
      <c r="AB6" s="400"/>
      <c r="AC6" s="400"/>
      <c r="AD6" s="400"/>
      <c r="AE6" s="400"/>
      <c r="AF6" s="400"/>
      <c r="AG6" s="400"/>
      <c r="AH6" s="400"/>
      <c r="AI6" s="400"/>
      <c r="AJ6" s="400"/>
      <c r="AK6" s="400"/>
      <c r="AL6" s="400"/>
      <c r="AM6" s="400"/>
      <c r="AN6" s="400"/>
      <c r="AO6" s="400"/>
      <c r="AP6" s="400"/>
      <c r="AQ6" s="400"/>
      <c r="AR6" s="400"/>
      <c r="AS6" s="400"/>
      <c r="AT6" s="400"/>
      <c r="AU6" s="400"/>
      <c r="AV6" s="400"/>
      <c r="AW6" s="400"/>
      <c r="AX6" s="400"/>
      <c r="AY6" s="400"/>
      <c r="AZ6" s="400"/>
      <c r="BA6" s="400"/>
      <c r="BB6" s="400"/>
      <c r="BC6" s="400"/>
      <c r="BD6" s="400"/>
      <c r="BE6" s="400"/>
      <c r="BF6" s="400"/>
      <c r="BG6" s="400"/>
      <c r="BH6" s="400"/>
      <c r="BI6" s="400"/>
      <c r="BJ6" s="400"/>
      <c r="BK6" s="400"/>
      <c r="BL6" s="400"/>
      <c r="BM6" s="400"/>
      <c r="BN6" s="400"/>
      <c r="BO6" s="400"/>
      <c r="BP6" s="400"/>
      <c r="BQ6" s="400"/>
      <c r="BR6" s="400"/>
      <c r="BS6" s="400"/>
      <c r="BT6" s="400"/>
      <c r="BU6" s="400"/>
      <c r="BV6" s="400"/>
      <c r="BW6" s="400"/>
      <c r="BX6" s="400"/>
      <c r="BY6" s="400"/>
      <c r="BZ6" s="400"/>
      <c r="CA6" s="400"/>
      <c r="CB6" s="400"/>
      <c r="CC6" s="400"/>
      <c r="CD6" s="400"/>
      <c r="CE6" s="400"/>
      <c r="CF6" s="400"/>
      <c r="CG6" s="400"/>
      <c r="CH6" s="400"/>
      <c r="CI6" s="400"/>
      <c r="CJ6" s="400"/>
      <c r="CK6" s="400"/>
      <c r="CL6" s="400"/>
      <c r="CM6" s="400"/>
      <c r="CN6" s="400"/>
      <c r="CO6" s="400"/>
      <c r="CP6" s="400"/>
      <c r="CQ6" s="400"/>
      <c r="CR6" s="400"/>
      <c r="CS6" s="400"/>
      <c r="CT6" s="400"/>
      <c r="CU6" s="400"/>
      <c r="CV6" s="400"/>
      <c r="CW6" s="400"/>
      <c r="CX6" s="400"/>
      <c r="CY6" s="400"/>
      <c r="CZ6" s="400"/>
      <c r="DA6" s="400"/>
      <c r="DB6" s="400"/>
      <c r="DC6" s="400"/>
      <c r="DD6" s="400"/>
      <c r="DE6" s="400"/>
    </row>
    <row r="7" spans="1:109" s="255" customFormat="1" ht="13.5" x14ac:dyDescent="0.15">
      <c r="A7" s="400"/>
      <c r="B7" s="400"/>
      <c r="C7" s="400"/>
      <c r="D7" s="400"/>
      <c r="E7" s="400"/>
      <c r="F7" s="400"/>
      <c r="G7" s="400"/>
      <c r="H7" s="400"/>
      <c r="I7" s="400"/>
      <c r="J7" s="400"/>
      <c r="K7" s="400"/>
      <c r="L7" s="400"/>
      <c r="M7" s="400"/>
      <c r="N7" s="400"/>
      <c r="O7" s="400"/>
      <c r="P7" s="400"/>
      <c r="Q7" s="400"/>
      <c r="R7" s="400"/>
      <c r="S7" s="400"/>
      <c r="T7" s="400"/>
      <c r="U7" s="400"/>
      <c r="V7" s="400"/>
      <c r="W7" s="400"/>
      <c r="X7" s="400"/>
      <c r="Y7" s="400"/>
      <c r="Z7" s="400"/>
      <c r="AA7" s="400"/>
      <c r="AB7" s="400"/>
      <c r="AC7" s="400"/>
      <c r="AD7" s="400"/>
      <c r="AE7" s="400"/>
      <c r="AF7" s="400"/>
      <c r="AG7" s="400"/>
      <c r="AH7" s="400"/>
      <c r="AI7" s="400"/>
      <c r="AJ7" s="400"/>
      <c r="AK7" s="400"/>
      <c r="AL7" s="400"/>
      <c r="AM7" s="400"/>
      <c r="AN7" s="400"/>
      <c r="AO7" s="400"/>
      <c r="AP7" s="400"/>
      <c r="AQ7" s="400"/>
      <c r="AR7" s="400"/>
      <c r="AS7" s="400"/>
      <c r="AT7" s="400"/>
      <c r="AU7" s="400"/>
      <c r="AV7" s="400"/>
      <c r="AW7" s="400"/>
      <c r="AX7" s="400"/>
      <c r="AY7" s="400"/>
      <c r="AZ7" s="400"/>
      <c r="BA7" s="400"/>
      <c r="BB7" s="400"/>
      <c r="BC7" s="400"/>
      <c r="BD7" s="400"/>
      <c r="BE7" s="400"/>
      <c r="BF7" s="400"/>
      <c r="BG7" s="400"/>
      <c r="BH7" s="400"/>
      <c r="BI7" s="400"/>
      <c r="BJ7" s="400"/>
      <c r="BK7" s="400"/>
      <c r="BL7" s="400"/>
      <c r="BM7" s="400"/>
      <c r="BN7" s="400"/>
      <c r="BO7" s="400"/>
      <c r="BP7" s="400"/>
      <c r="BQ7" s="400"/>
      <c r="BR7" s="400"/>
      <c r="BS7" s="400"/>
      <c r="BT7" s="400"/>
      <c r="BU7" s="400"/>
      <c r="BV7" s="400"/>
      <c r="BW7" s="400"/>
      <c r="BX7" s="400"/>
      <c r="BY7" s="400"/>
      <c r="BZ7" s="400"/>
      <c r="CA7" s="400"/>
      <c r="CB7" s="400"/>
      <c r="CC7" s="400"/>
      <c r="CD7" s="400"/>
      <c r="CE7" s="400"/>
      <c r="CF7" s="400"/>
      <c r="CG7" s="400"/>
      <c r="CH7" s="400"/>
      <c r="CI7" s="400"/>
      <c r="CJ7" s="400"/>
      <c r="CK7" s="400"/>
      <c r="CL7" s="400"/>
      <c r="CM7" s="400"/>
      <c r="CN7" s="400"/>
      <c r="CO7" s="400"/>
      <c r="CP7" s="400"/>
      <c r="CQ7" s="400"/>
      <c r="CR7" s="400"/>
      <c r="CS7" s="400"/>
      <c r="CT7" s="400"/>
      <c r="CU7" s="400"/>
      <c r="CV7" s="400"/>
      <c r="CW7" s="400"/>
      <c r="CX7" s="400"/>
      <c r="CY7" s="400"/>
      <c r="CZ7" s="400"/>
      <c r="DA7" s="400"/>
      <c r="DB7" s="400"/>
      <c r="DC7" s="400"/>
      <c r="DD7" s="400"/>
      <c r="DE7" s="400"/>
    </row>
    <row r="8" spans="1:109" s="255" customFormat="1" ht="13.5" x14ac:dyDescent="0.15">
      <c r="A8" s="400"/>
      <c r="B8" s="400"/>
      <c r="C8" s="400"/>
      <c r="D8" s="400"/>
      <c r="E8" s="400"/>
      <c r="F8" s="400"/>
      <c r="G8" s="400"/>
      <c r="H8" s="400"/>
      <c r="I8" s="400"/>
      <c r="J8" s="400"/>
      <c r="K8" s="400"/>
      <c r="L8" s="400"/>
      <c r="M8" s="400"/>
      <c r="N8" s="400"/>
      <c r="O8" s="400"/>
      <c r="P8" s="400"/>
      <c r="Q8" s="400"/>
      <c r="R8" s="400"/>
      <c r="S8" s="400"/>
      <c r="T8" s="400"/>
      <c r="U8" s="400"/>
      <c r="V8" s="400"/>
      <c r="W8" s="400"/>
      <c r="X8" s="400"/>
      <c r="Y8" s="400"/>
      <c r="Z8" s="400"/>
      <c r="AA8" s="400"/>
      <c r="AB8" s="400"/>
      <c r="AC8" s="400"/>
      <c r="AD8" s="400"/>
      <c r="AE8" s="400"/>
      <c r="AF8" s="400"/>
      <c r="AG8" s="400"/>
      <c r="AH8" s="400"/>
      <c r="AI8" s="400"/>
      <c r="AJ8" s="400"/>
      <c r="AK8" s="400"/>
      <c r="AL8" s="400"/>
      <c r="AM8" s="400"/>
      <c r="AN8" s="400"/>
      <c r="AO8" s="400"/>
      <c r="AP8" s="400"/>
      <c r="AQ8" s="400"/>
      <c r="AR8" s="400"/>
      <c r="AS8" s="400"/>
      <c r="AT8" s="400"/>
      <c r="AU8" s="400"/>
      <c r="AV8" s="400"/>
      <c r="AW8" s="400"/>
      <c r="AX8" s="400"/>
      <c r="AY8" s="400"/>
      <c r="AZ8" s="400"/>
      <c r="BA8" s="400"/>
      <c r="BB8" s="400"/>
      <c r="BC8" s="400"/>
      <c r="BD8" s="400"/>
      <c r="BE8" s="400"/>
      <c r="BF8" s="400"/>
      <c r="BG8" s="400"/>
      <c r="BH8" s="400"/>
      <c r="BI8" s="400"/>
      <c r="BJ8" s="400"/>
      <c r="BK8" s="400"/>
      <c r="BL8" s="400"/>
      <c r="BM8" s="400"/>
      <c r="BN8" s="400"/>
      <c r="BO8" s="400"/>
      <c r="BP8" s="400"/>
      <c r="BQ8" s="400"/>
      <c r="BR8" s="400"/>
      <c r="BS8" s="400"/>
      <c r="BT8" s="400"/>
      <c r="BU8" s="400"/>
      <c r="BV8" s="400"/>
      <c r="BW8" s="400"/>
      <c r="BX8" s="400"/>
      <c r="BY8" s="400"/>
      <c r="BZ8" s="400"/>
      <c r="CA8" s="400"/>
      <c r="CB8" s="400"/>
      <c r="CC8" s="400"/>
      <c r="CD8" s="400"/>
      <c r="CE8" s="400"/>
      <c r="CF8" s="400"/>
      <c r="CG8" s="400"/>
      <c r="CH8" s="400"/>
      <c r="CI8" s="400"/>
      <c r="CJ8" s="400"/>
      <c r="CK8" s="400"/>
      <c r="CL8" s="400"/>
      <c r="CM8" s="400"/>
      <c r="CN8" s="400"/>
      <c r="CO8" s="400"/>
      <c r="CP8" s="400"/>
      <c r="CQ8" s="400"/>
      <c r="CR8" s="400"/>
      <c r="CS8" s="400"/>
      <c r="CT8" s="400"/>
      <c r="CU8" s="400"/>
      <c r="CV8" s="400"/>
      <c r="CW8" s="400"/>
      <c r="CX8" s="400"/>
      <c r="CY8" s="400"/>
      <c r="CZ8" s="400"/>
      <c r="DA8" s="400"/>
      <c r="DB8" s="400"/>
      <c r="DC8" s="400"/>
      <c r="DD8" s="400"/>
      <c r="DE8" s="400"/>
    </row>
    <row r="9" spans="1:109" s="255" customFormat="1" ht="13.5" x14ac:dyDescent="0.15">
      <c r="A9" s="400"/>
      <c r="B9" s="400"/>
      <c r="C9" s="400"/>
      <c r="D9" s="400"/>
      <c r="E9" s="400"/>
      <c r="F9" s="400"/>
      <c r="G9" s="400"/>
      <c r="H9" s="400"/>
      <c r="I9" s="400"/>
      <c r="J9" s="400"/>
      <c r="K9" s="400"/>
      <c r="L9" s="400"/>
      <c r="M9" s="400"/>
      <c r="N9" s="400"/>
      <c r="O9" s="400"/>
      <c r="P9" s="400"/>
      <c r="Q9" s="400"/>
      <c r="R9" s="400"/>
      <c r="S9" s="400"/>
      <c r="T9" s="400"/>
      <c r="U9" s="400"/>
      <c r="V9" s="400"/>
      <c r="W9" s="400"/>
      <c r="X9" s="400"/>
      <c r="Y9" s="400"/>
      <c r="Z9" s="400"/>
      <c r="AA9" s="400"/>
      <c r="AB9" s="400"/>
      <c r="AC9" s="400"/>
      <c r="AD9" s="400"/>
      <c r="AE9" s="400"/>
      <c r="AF9" s="400"/>
      <c r="AG9" s="400"/>
      <c r="AH9" s="400"/>
      <c r="AI9" s="400"/>
      <c r="AJ9" s="400"/>
      <c r="AK9" s="400"/>
      <c r="AL9" s="400"/>
      <c r="AM9" s="400"/>
      <c r="AN9" s="400"/>
      <c r="AO9" s="400"/>
      <c r="AP9" s="400"/>
      <c r="AQ9" s="400"/>
      <c r="AR9" s="400"/>
      <c r="AS9" s="400"/>
      <c r="AT9" s="400"/>
      <c r="AU9" s="400"/>
      <c r="AV9" s="400"/>
      <c r="AW9" s="400"/>
      <c r="AX9" s="400"/>
      <c r="AY9" s="400"/>
      <c r="AZ9" s="400"/>
      <c r="BA9" s="400"/>
      <c r="BB9" s="400"/>
      <c r="BC9" s="400"/>
      <c r="BD9" s="400"/>
      <c r="BE9" s="400"/>
      <c r="BF9" s="400"/>
      <c r="BG9" s="400"/>
      <c r="BH9" s="400"/>
      <c r="BI9" s="400"/>
      <c r="BJ9" s="400"/>
      <c r="BK9" s="400"/>
      <c r="BL9" s="400"/>
      <c r="BM9" s="400"/>
      <c r="BN9" s="400"/>
      <c r="BO9" s="400"/>
      <c r="BP9" s="400"/>
      <c r="BQ9" s="400"/>
      <c r="BR9" s="400"/>
      <c r="BS9" s="400"/>
      <c r="BT9" s="400"/>
      <c r="BU9" s="400"/>
      <c r="BV9" s="400"/>
      <c r="BW9" s="400"/>
      <c r="BX9" s="400"/>
      <c r="BY9" s="400"/>
      <c r="BZ9" s="400"/>
      <c r="CA9" s="400"/>
      <c r="CB9" s="400"/>
      <c r="CC9" s="400"/>
      <c r="CD9" s="400"/>
      <c r="CE9" s="400"/>
      <c r="CF9" s="400"/>
      <c r="CG9" s="400"/>
      <c r="CH9" s="400"/>
      <c r="CI9" s="400"/>
      <c r="CJ9" s="400"/>
      <c r="CK9" s="400"/>
      <c r="CL9" s="400"/>
      <c r="CM9" s="400"/>
      <c r="CN9" s="400"/>
      <c r="CO9" s="400"/>
      <c r="CP9" s="400"/>
      <c r="CQ9" s="400"/>
      <c r="CR9" s="400"/>
      <c r="CS9" s="400"/>
      <c r="CT9" s="400"/>
      <c r="CU9" s="400"/>
      <c r="CV9" s="400"/>
      <c r="CW9" s="400"/>
      <c r="CX9" s="400"/>
      <c r="CY9" s="400"/>
      <c r="CZ9" s="400"/>
      <c r="DA9" s="400"/>
      <c r="DB9" s="400"/>
      <c r="DC9" s="400"/>
      <c r="DD9" s="400"/>
      <c r="DE9" s="400"/>
    </row>
    <row r="10" spans="1:109" s="255" customFormat="1" ht="13.5" x14ac:dyDescent="0.15">
      <c r="A10" s="400"/>
      <c r="B10" s="400"/>
      <c r="C10" s="400"/>
      <c r="D10" s="400"/>
      <c r="E10" s="400"/>
      <c r="F10" s="400"/>
      <c r="G10" s="400"/>
      <c r="H10" s="400"/>
      <c r="I10" s="400"/>
      <c r="J10" s="400"/>
      <c r="K10" s="400"/>
      <c r="L10" s="400"/>
      <c r="M10" s="400"/>
      <c r="N10" s="400"/>
      <c r="O10" s="400"/>
      <c r="P10" s="400"/>
      <c r="Q10" s="400"/>
      <c r="R10" s="400"/>
      <c r="S10" s="400"/>
      <c r="T10" s="400"/>
      <c r="U10" s="400"/>
      <c r="V10" s="400"/>
      <c r="W10" s="400"/>
      <c r="X10" s="400"/>
      <c r="Y10" s="400"/>
      <c r="Z10" s="400"/>
      <c r="AA10" s="400"/>
      <c r="AB10" s="400"/>
      <c r="AC10" s="400"/>
      <c r="AD10" s="400"/>
      <c r="AE10" s="400"/>
      <c r="AF10" s="400"/>
      <c r="AG10" s="400"/>
      <c r="AH10" s="400"/>
      <c r="AI10" s="400"/>
      <c r="AJ10" s="400"/>
      <c r="AK10" s="400"/>
      <c r="AL10" s="400"/>
      <c r="AM10" s="400"/>
      <c r="AN10" s="400"/>
      <c r="AO10" s="400"/>
      <c r="AP10" s="400"/>
      <c r="AQ10" s="400"/>
      <c r="AR10" s="400"/>
      <c r="AS10" s="400"/>
      <c r="AT10" s="400"/>
      <c r="AU10" s="400"/>
      <c r="AV10" s="400"/>
      <c r="AW10" s="400"/>
      <c r="AX10" s="400"/>
      <c r="AY10" s="400"/>
      <c r="AZ10" s="400"/>
      <c r="BA10" s="400"/>
      <c r="BB10" s="400"/>
      <c r="BC10" s="400"/>
      <c r="BD10" s="400"/>
      <c r="BE10" s="400"/>
      <c r="BF10" s="400"/>
      <c r="BG10" s="400"/>
      <c r="BH10" s="400"/>
      <c r="BI10" s="400"/>
      <c r="BJ10" s="400"/>
      <c r="BK10" s="400"/>
      <c r="BL10" s="400"/>
      <c r="BM10" s="400"/>
      <c r="BN10" s="400"/>
      <c r="BO10" s="400"/>
      <c r="BP10" s="400"/>
      <c r="BQ10" s="400"/>
      <c r="BR10" s="400"/>
      <c r="BS10" s="400"/>
      <c r="BT10" s="400"/>
      <c r="BU10" s="400"/>
      <c r="BV10" s="400"/>
      <c r="BW10" s="400"/>
      <c r="BX10" s="400"/>
      <c r="BY10" s="400"/>
      <c r="BZ10" s="400"/>
      <c r="CA10" s="400"/>
      <c r="CB10" s="400"/>
      <c r="CC10" s="400"/>
      <c r="CD10" s="400"/>
      <c r="CE10" s="400"/>
      <c r="CF10" s="400"/>
      <c r="CG10" s="400"/>
      <c r="CH10" s="400"/>
      <c r="CI10" s="400"/>
      <c r="CJ10" s="400"/>
      <c r="CK10" s="400"/>
      <c r="CL10" s="400"/>
      <c r="CM10" s="400"/>
      <c r="CN10" s="400"/>
      <c r="CO10" s="400"/>
      <c r="CP10" s="400"/>
      <c r="CQ10" s="400"/>
      <c r="CR10" s="400"/>
      <c r="CS10" s="400"/>
      <c r="CT10" s="400"/>
      <c r="CU10" s="400"/>
      <c r="CV10" s="400"/>
      <c r="CW10" s="400"/>
      <c r="CX10" s="400"/>
      <c r="CY10" s="400"/>
      <c r="CZ10" s="400"/>
      <c r="DA10" s="400"/>
      <c r="DB10" s="400"/>
      <c r="DC10" s="400"/>
      <c r="DD10" s="400"/>
      <c r="DE10" s="400"/>
    </row>
    <row r="11" spans="1:109" s="255" customFormat="1" ht="13.5" x14ac:dyDescent="0.15">
      <c r="A11" s="400"/>
      <c r="B11" s="400"/>
      <c r="C11" s="400"/>
      <c r="D11" s="400"/>
      <c r="E11" s="400"/>
      <c r="F11" s="400"/>
      <c r="G11" s="400"/>
      <c r="H11" s="400"/>
      <c r="I11" s="400"/>
      <c r="J11" s="400"/>
      <c r="K11" s="400"/>
      <c r="L11" s="400"/>
      <c r="M11" s="400"/>
      <c r="N11" s="400"/>
      <c r="O11" s="400"/>
      <c r="P11" s="400"/>
      <c r="Q11" s="400"/>
      <c r="R11" s="400"/>
      <c r="S11" s="400"/>
      <c r="T11" s="400"/>
      <c r="U11" s="400"/>
      <c r="V11" s="400"/>
      <c r="W11" s="400"/>
      <c r="X11" s="400"/>
      <c r="Y11" s="400"/>
      <c r="Z11" s="400"/>
      <c r="AA11" s="400"/>
      <c r="AB11" s="400"/>
      <c r="AC11" s="400"/>
      <c r="AD11" s="400"/>
      <c r="AE11" s="400"/>
      <c r="AF11" s="400"/>
      <c r="AG11" s="400"/>
      <c r="AH11" s="400"/>
      <c r="AI11" s="400"/>
      <c r="AJ11" s="400"/>
      <c r="AK11" s="400"/>
      <c r="AL11" s="400"/>
      <c r="AM11" s="400"/>
      <c r="AN11" s="400"/>
      <c r="AO11" s="400"/>
      <c r="AP11" s="400"/>
      <c r="AQ11" s="400"/>
      <c r="AR11" s="400"/>
      <c r="AS11" s="400"/>
      <c r="AT11" s="400"/>
      <c r="AU11" s="400"/>
      <c r="AV11" s="400"/>
      <c r="AW11" s="400"/>
      <c r="AX11" s="400"/>
      <c r="AY11" s="400"/>
      <c r="AZ11" s="400"/>
      <c r="BA11" s="400"/>
      <c r="BB11" s="400"/>
      <c r="BC11" s="400"/>
      <c r="BD11" s="400"/>
      <c r="BE11" s="400"/>
      <c r="BF11" s="400"/>
      <c r="BG11" s="400"/>
      <c r="BH11" s="400"/>
      <c r="BI11" s="400"/>
      <c r="BJ11" s="400"/>
      <c r="BK11" s="400"/>
      <c r="BL11" s="400"/>
      <c r="BM11" s="400"/>
      <c r="BN11" s="400"/>
      <c r="BO11" s="400"/>
      <c r="BP11" s="400"/>
      <c r="BQ11" s="400"/>
      <c r="BR11" s="400"/>
      <c r="BS11" s="400"/>
      <c r="BT11" s="400"/>
      <c r="BU11" s="400"/>
      <c r="BV11" s="400"/>
      <c r="BW11" s="400"/>
      <c r="BX11" s="400"/>
      <c r="BY11" s="400"/>
      <c r="BZ11" s="400"/>
      <c r="CA11" s="400"/>
      <c r="CB11" s="400"/>
      <c r="CC11" s="400"/>
      <c r="CD11" s="400"/>
      <c r="CE11" s="400"/>
      <c r="CF11" s="400"/>
      <c r="CG11" s="400"/>
      <c r="CH11" s="400"/>
      <c r="CI11" s="400"/>
      <c r="CJ11" s="400"/>
      <c r="CK11" s="400"/>
      <c r="CL11" s="400"/>
      <c r="CM11" s="400"/>
      <c r="CN11" s="400"/>
      <c r="CO11" s="400"/>
      <c r="CP11" s="400"/>
      <c r="CQ11" s="400"/>
      <c r="CR11" s="400"/>
      <c r="CS11" s="400"/>
      <c r="CT11" s="400"/>
      <c r="CU11" s="400"/>
      <c r="CV11" s="400"/>
      <c r="CW11" s="400"/>
      <c r="CX11" s="400"/>
      <c r="CY11" s="400"/>
      <c r="CZ11" s="400"/>
      <c r="DA11" s="400"/>
      <c r="DB11" s="400"/>
      <c r="DC11" s="400"/>
      <c r="DD11" s="400"/>
      <c r="DE11" s="400"/>
    </row>
    <row r="12" spans="1:109" s="255" customFormat="1" ht="13.5" x14ac:dyDescent="0.15">
      <c r="A12" s="400"/>
      <c r="B12" s="400"/>
      <c r="C12" s="400"/>
      <c r="D12" s="400"/>
      <c r="E12" s="400"/>
      <c r="F12" s="400"/>
      <c r="G12" s="400"/>
      <c r="H12" s="400"/>
      <c r="I12" s="400"/>
      <c r="J12" s="400"/>
      <c r="K12" s="400"/>
      <c r="L12" s="400"/>
      <c r="M12" s="400"/>
      <c r="N12" s="400"/>
      <c r="O12" s="400"/>
      <c r="P12" s="400"/>
      <c r="Q12" s="400"/>
      <c r="R12" s="400"/>
      <c r="S12" s="400"/>
      <c r="T12" s="400"/>
      <c r="U12" s="400"/>
      <c r="V12" s="400"/>
      <c r="W12" s="400"/>
      <c r="X12" s="400"/>
      <c r="Y12" s="400"/>
      <c r="Z12" s="400"/>
      <c r="AA12" s="400"/>
      <c r="AB12" s="400"/>
      <c r="AC12" s="400"/>
      <c r="AD12" s="400"/>
      <c r="AE12" s="400"/>
      <c r="AF12" s="400"/>
      <c r="AG12" s="400"/>
      <c r="AH12" s="400"/>
      <c r="AI12" s="400"/>
      <c r="AJ12" s="400"/>
      <c r="AK12" s="400"/>
      <c r="AL12" s="400"/>
      <c r="AM12" s="400"/>
      <c r="AN12" s="400"/>
      <c r="AO12" s="400"/>
      <c r="AP12" s="400"/>
      <c r="AQ12" s="400"/>
      <c r="AR12" s="400"/>
      <c r="AS12" s="400"/>
      <c r="AT12" s="400"/>
      <c r="AU12" s="400"/>
      <c r="AV12" s="400"/>
      <c r="AW12" s="400"/>
      <c r="AX12" s="400"/>
      <c r="AY12" s="400"/>
      <c r="AZ12" s="400"/>
      <c r="BA12" s="400"/>
      <c r="BB12" s="400"/>
      <c r="BC12" s="400"/>
      <c r="BD12" s="400"/>
      <c r="BE12" s="400"/>
      <c r="BF12" s="400"/>
      <c r="BG12" s="400"/>
      <c r="BH12" s="400"/>
      <c r="BI12" s="400"/>
      <c r="BJ12" s="400"/>
      <c r="BK12" s="400"/>
      <c r="BL12" s="400"/>
      <c r="BM12" s="400"/>
      <c r="BN12" s="400"/>
      <c r="BO12" s="400"/>
      <c r="BP12" s="400"/>
      <c r="BQ12" s="400"/>
      <c r="BR12" s="400"/>
      <c r="BS12" s="400"/>
      <c r="BT12" s="400"/>
      <c r="BU12" s="400"/>
      <c r="BV12" s="400"/>
      <c r="BW12" s="400"/>
      <c r="BX12" s="400"/>
      <c r="BY12" s="400"/>
      <c r="BZ12" s="400"/>
      <c r="CA12" s="400"/>
      <c r="CB12" s="400"/>
      <c r="CC12" s="400"/>
      <c r="CD12" s="400"/>
      <c r="CE12" s="400"/>
      <c r="CF12" s="400"/>
      <c r="CG12" s="400"/>
      <c r="CH12" s="400"/>
      <c r="CI12" s="400"/>
      <c r="CJ12" s="400"/>
      <c r="CK12" s="400"/>
      <c r="CL12" s="400"/>
      <c r="CM12" s="400"/>
      <c r="CN12" s="400"/>
      <c r="CO12" s="400"/>
      <c r="CP12" s="400"/>
      <c r="CQ12" s="400"/>
      <c r="CR12" s="400"/>
      <c r="CS12" s="400"/>
      <c r="CT12" s="400"/>
      <c r="CU12" s="400"/>
      <c r="CV12" s="400"/>
      <c r="CW12" s="400"/>
      <c r="CX12" s="400"/>
      <c r="CY12" s="400"/>
      <c r="CZ12" s="400"/>
      <c r="DA12" s="400"/>
      <c r="DB12" s="400"/>
      <c r="DC12" s="400"/>
      <c r="DD12" s="400"/>
      <c r="DE12" s="400"/>
    </row>
    <row r="13" spans="1:109" s="255" customFormat="1" ht="13.5" x14ac:dyDescent="0.15">
      <c r="A13" s="400"/>
      <c r="B13" s="400"/>
      <c r="C13" s="400"/>
      <c r="D13" s="400"/>
      <c r="E13" s="400"/>
      <c r="F13" s="400"/>
      <c r="G13" s="400"/>
      <c r="H13" s="400"/>
      <c r="I13" s="400"/>
      <c r="J13" s="400"/>
      <c r="K13" s="400"/>
      <c r="L13" s="400"/>
      <c r="M13" s="400"/>
      <c r="N13" s="400"/>
      <c r="O13" s="400"/>
      <c r="P13" s="400"/>
      <c r="Q13" s="400"/>
      <c r="R13" s="400"/>
      <c r="S13" s="400"/>
      <c r="T13" s="400"/>
      <c r="U13" s="400"/>
      <c r="V13" s="400"/>
      <c r="W13" s="400"/>
      <c r="X13" s="400"/>
      <c r="Y13" s="400"/>
      <c r="Z13" s="400"/>
      <c r="AA13" s="400"/>
      <c r="AB13" s="400"/>
      <c r="AC13" s="400"/>
      <c r="AD13" s="400"/>
      <c r="AE13" s="400"/>
      <c r="AF13" s="400"/>
      <c r="AG13" s="400"/>
      <c r="AH13" s="400"/>
      <c r="AI13" s="400"/>
      <c r="AJ13" s="400"/>
      <c r="AK13" s="400"/>
      <c r="AL13" s="400"/>
      <c r="AM13" s="400"/>
      <c r="AN13" s="400"/>
      <c r="AO13" s="400"/>
      <c r="AP13" s="400"/>
      <c r="AQ13" s="400"/>
      <c r="AR13" s="400"/>
      <c r="AS13" s="400"/>
      <c r="AT13" s="400"/>
      <c r="AU13" s="400"/>
      <c r="AV13" s="400"/>
      <c r="AW13" s="400"/>
      <c r="AX13" s="400"/>
      <c r="AY13" s="400"/>
      <c r="AZ13" s="400"/>
      <c r="BA13" s="400"/>
      <c r="BB13" s="400"/>
      <c r="BC13" s="400"/>
      <c r="BD13" s="400"/>
      <c r="BE13" s="400"/>
      <c r="BF13" s="400"/>
      <c r="BG13" s="400"/>
      <c r="BH13" s="400"/>
      <c r="BI13" s="400"/>
      <c r="BJ13" s="400"/>
      <c r="BK13" s="400"/>
      <c r="BL13" s="400"/>
      <c r="BM13" s="400"/>
      <c r="BN13" s="400"/>
      <c r="BO13" s="400"/>
      <c r="BP13" s="400"/>
      <c r="BQ13" s="400"/>
      <c r="BR13" s="400"/>
      <c r="BS13" s="400"/>
      <c r="BT13" s="400"/>
      <c r="BU13" s="400"/>
      <c r="BV13" s="400"/>
      <c r="BW13" s="400"/>
      <c r="BX13" s="400"/>
      <c r="BY13" s="400"/>
      <c r="BZ13" s="400"/>
      <c r="CA13" s="400"/>
      <c r="CB13" s="400"/>
      <c r="CC13" s="400"/>
      <c r="CD13" s="400"/>
      <c r="CE13" s="400"/>
      <c r="CF13" s="400"/>
      <c r="CG13" s="400"/>
      <c r="CH13" s="400"/>
      <c r="CI13" s="400"/>
      <c r="CJ13" s="400"/>
      <c r="CK13" s="400"/>
      <c r="CL13" s="400"/>
      <c r="CM13" s="400"/>
      <c r="CN13" s="400"/>
      <c r="CO13" s="400"/>
      <c r="CP13" s="400"/>
      <c r="CQ13" s="400"/>
      <c r="CR13" s="400"/>
      <c r="CS13" s="400"/>
      <c r="CT13" s="400"/>
      <c r="CU13" s="400"/>
      <c r="CV13" s="400"/>
      <c r="CW13" s="400"/>
      <c r="CX13" s="400"/>
      <c r="CY13" s="400"/>
      <c r="CZ13" s="400"/>
      <c r="DA13" s="400"/>
      <c r="DB13" s="400"/>
      <c r="DC13" s="400"/>
      <c r="DD13" s="400"/>
      <c r="DE13" s="400"/>
    </row>
    <row r="14" spans="1:109" s="255" customFormat="1" ht="13.5" x14ac:dyDescent="0.15">
      <c r="A14" s="400"/>
      <c r="B14" s="400"/>
      <c r="C14" s="400"/>
      <c r="D14" s="400"/>
      <c r="E14" s="400"/>
      <c r="F14" s="400"/>
      <c r="G14" s="400"/>
      <c r="H14" s="400"/>
      <c r="I14" s="400"/>
      <c r="J14" s="400"/>
      <c r="K14" s="400"/>
      <c r="L14" s="400"/>
      <c r="M14" s="400"/>
      <c r="N14" s="400"/>
      <c r="O14" s="400"/>
      <c r="P14" s="400"/>
      <c r="Q14" s="400"/>
      <c r="R14" s="400"/>
      <c r="S14" s="400"/>
      <c r="T14" s="400"/>
      <c r="U14" s="400"/>
      <c r="V14" s="400"/>
      <c r="W14" s="400"/>
      <c r="X14" s="400"/>
      <c r="Y14" s="400"/>
      <c r="Z14" s="400"/>
      <c r="AA14" s="400"/>
      <c r="AB14" s="400"/>
      <c r="AC14" s="400"/>
      <c r="AD14" s="400"/>
      <c r="AE14" s="400"/>
      <c r="AF14" s="400"/>
      <c r="AG14" s="400"/>
      <c r="AH14" s="400"/>
      <c r="AI14" s="400"/>
      <c r="AJ14" s="400"/>
      <c r="AK14" s="400"/>
      <c r="AL14" s="400"/>
      <c r="AM14" s="400"/>
      <c r="AN14" s="400"/>
      <c r="AO14" s="400"/>
      <c r="AP14" s="400"/>
      <c r="AQ14" s="400"/>
      <c r="AR14" s="400"/>
      <c r="AS14" s="400"/>
      <c r="AT14" s="400"/>
      <c r="AU14" s="400"/>
      <c r="AV14" s="400"/>
      <c r="AW14" s="400"/>
      <c r="AX14" s="400"/>
      <c r="AY14" s="400"/>
      <c r="AZ14" s="400"/>
      <c r="BA14" s="400"/>
      <c r="BB14" s="400"/>
      <c r="BC14" s="400"/>
      <c r="BD14" s="400"/>
      <c r="BE14" s="400"/>
      <c r="BF14" s="400"/>
      <c r="BG14" s="400"/>
      <c r="BH14" s="400"/>
      <c r="BI14" s="400"/>
      <c r="BJ14" s="400"/>
      <c r="BK14" s="400"/>
      <c r="BL14" s="400"/>
      <c r="BM14" s="400"/>
      <c r="BN14" s="400"/>
      <c r="BO14" s="400"/>
      <c r="BP14" s="400"/>
      <c r="BQ14" s="400"/>
      <c r="BR14" s="400"/>
      <c r="BS14" s="400"/>
      <c r="BT14" s="400"/>
      <c r="BU14" s="400"/>
      <c r="BV14" s="400"/>
      <c r="BW14" s="400"/>
      <c r="BX14" s="400"/>
      <c r="BY14" s="400"/>
      <c r="BZ14" s="400"/>
      <c r="CA14" s="400"/>
      <c r="CB14" s="400"/>
      <c r="CC14" s="400"/>
      <c r="CD14" s="400"/>
      <c r="CE14" s="400"/>
      <c r="CF14" s="400"/>
      <c r="CG14" s="400"/>
      <c r="CH14" s="400"/>
      <c r="CI14" s="400"/>
      <c r="CJ14" s="400"/>
      <c r="CK14" s="400"/>
      <c r="CL14" s="400"/>
      <c r="CM14" s="400"/>
      <c r="CN14" s="400"/>
      <c r="CO14" s="400"/>
      <c r="CP14" s="400"/>
      <c r="CQ14" s="400"/>
      <c r="CR14" s="400"/>
      <c r="CS14" s="400"/>
      <c r="CT14" s="400"/>
      <c r="CU14" s="400"/>
      <c r="CV14" s="400"/>
      <c r="CW14" s="400"/>
      <c r="CX14" s="400"/>
      <c r="CY14" s="400"/>
      <c r="CZ14" s="400"/>
      <c r="DA14" s="400"/>
      <c r="DB14" s="400"/>
      <c r="DC14" s="400"/>
      <c r="DD14" s="400"/>
      <c r="DE14" s="400"/>
    </row>
    <row r="15" spans="1:109" s="255" customFormat="1" ht="13.5" x14ac:dyDescent="0.15">
      <c r="A15" s="367"/>
      <c r="B15" s="400"/>
      <c r="C15" s="400"/>
      <c r="D15" s="400"/>
      <c r="E15" s="400"/>
      <c r="F15" s="400"/>
      <c r="G15" s="400"/>
      <c r="H15" s="400"/>
      <c r="I15" s="400"/>
      <c r="J15" s="400"/>
      <c r="K15" s="400"/>
      <c r="L15" s="400"/>
      <c r="M15" s="400"/>
      <c r="N15" s="400"/>
      <c r="O15" s="400"/>
      <c r="P15" s="400"/>
      <c r="Q15" s="400"/>
      <c r="R15" s="400"/>
      <c r="S15" s="400"/>
      <c r="T15" s="400"/>
      <c r="U15" s="400"/>
      <c r="V15" s="400"/>
      <c r="W15" s="400"/>
      <c r="X15" s="400"/>
      <c r="Y15" s="400"/>
      <c r="Z15" s="400"/>
      <c r="AA15" s="400"/>
      <c r="AB15" s="400"/>
      <c r="AC15" s="400"/>
      <c r="AD15" s="400"/>
      <c r="AE15" s="400"/>
      <c r="AF15" s="400"/>
      <c r="AG15" s="400"/>
      <c r="AH15" s="400"/>
      <c r="AI15" s="400"/>
      <c r="AJ15" s="400"/>
      <c r="AK15" s="400"/>
      <c r="AL15" s="400"/>
      <c r="AM15" s="400"/>
      <c r="AN15" s="400"/>
      <c r="AO15" s="400"/>
      <c r="AP15" s="400"/>
      <c r="AQ15" s="400"/>
      <c r="AR15" s="400"/>
      <c r="AS15" s="400"/>
      <c r="AT15" s="400"/>
      <c r="AU15" s="400"/>
      <c r="AV15" s="400"/>
      <c r="AW15" s="400"/>
      <c r="AX15" s="400"/>
      <c r="AY15" s="400"/>
      <c r="AZ15" s="400"/>
      <c r="BA15" s="400"/>
      <c r="BB15" s="400"/>
      <c r="BC15" s="400"/>
      <c r="BD15" s="400"/>
      <c r="BE15" s="400"/>
      <c r="BF15" s="400"/>
      <c r="BG15" s="400"/>
      <c r="BH15" s="400"/>
      <c r="BI15" s="400"/>
      <c r="BJ15" s="400"/>
      <c r="BK15" s="400"/>
      <c r="BL15" s="400"/>
      <c r="BM15" s="400"/>
      <c r="BN15" s="400"/>
      <c r="BO15" s="400"/>
      <c r="BP15" s="400"/>
      <c r="BQ15" s="400"/>
      <c r="BR15" s="400"/>
      <c r="BS15" s="400"/>
      <c r="BT15" s="400"/>
      <c r="BU15" s="400"/>
      <c r="BV15" s="400"/>
      <c r="BW15" s="400"/>
      <c r="BX15" s="400"/>
      <c r="BY15" s="400"/>
      <c r="BZ15" s="400"/>
      <c r="CA15" s="400"/>
      <c r="CB15" s="400"/>
      <c r="CC15" s="400"/>
      <c r="CD15" s="400"/>
      <c r="CE15" s="400"/>
      <c r="CF15" s="400"/>
      <c r="CG15" s="400"/>
      <c r="CH15" s="400"/>
      <c r="CI15" s="400"/>
      <c r="CJ15" s="400"/>
      <c r="CK15" s="400"/>
      <c r="CL15" s="400"/>
      <c r="CM15" s="400"/>
      <c r="CN15" s="400"/>
      <c r="CO15" s="400"/>
      <c r="CP15" s="400"/>
      <c r="CQ15" s="400"/>
      <c r="CR15" s="400"/>
      <c r="CS15" s="400"/>
      <c r="CT15" s="400"/>
      <c r="CU15" s="400"/>
      <c r="CV15" s="400"/>
      <c r="CW15" s="400"/>
      <c r="CX15" s="400"/>
      <c r="CY15" s="400"/>
      <c r="CZ15" s="400"/>
      <c r="DA15" s="400"/>
      <c r="DB15" s="400"/>
      <c r="DC15" s="400"/>
      <c r="DD15" s="400"/>
      <c r="DE15" s="400"/>
    </row>
    <row r="16" spans="1:109" s="255" customFormat="1" ht="13.5" x14ac:dyDescent="0.15">
      <c r="A16" s="367"/>
      <c r="B16" s="400"/>
      <c r="C16" s="400"/>
      <c r="D16" s="400"/>
      <c r="E16" s="400"/>
      <c r="F16" s="400"/>
      <c r="G16" s="400"/>
      <c r="H16" s="400"/>
      <c r="I16" s="400"/>
      <c r="J16" s="400"/>
      <c r="K16" s="400"/>
      <c r="L16" s="400"/>
      <c r="M16" s="400"/>
      <c r="N16" s="400"/>
      <c r="O16" s="400"/>
      <c r="P16" s="400"/>
      <c r="Q16" s="400"/>
      <c r="R16" s="400"/>
      <c r="S16" s="400"/>
      <c r="T16" s="400"/>
      <c r="U16" s="400"/>
      <c r="V16" s="400"/>
      <c r="W16" s="400"/>
      <c r="X16" s="400"/>
      <c r="Y16" s="400"/>
      <c r="Z16" s="400"/>
      <c r="AA16" s="400"/>
      <c r="AB16" s="400"/>
      <c r="AC16" s="400"/>
      <c r="AD16" s="400"/>
      <c r="AE16" s="400"/>
      <c r="AF16" s="400"/>
      <c r="AG16" s="400"/>
      <c r="AH16" s="400"/>
      <c r="AI16" s="400"/>
      <c r="AJ16" s="400"/>
      <c r="AK16" s="400"/>
      <c r="AL16" s="400"/>
      <c r="AM16" s="400"/>
      <c r="AN16" s="400"/>
      <c r="AO16" s="400"/>
      <c r="AP16" s="400"/>
      <c r="AQ16" s="400"/>
      <c r="AR16" s="400"/>
      <c r="AS16" s="400"/>
      <c r="AT16" s="400"/>
      <c r="AU16" s="400"/>
      <c r="AV16" s="400"/>
      <c r="AW16" s="400"/>
      <c r="AX16" s="400"/>
      <c r="AY16" s="400"/>
      <c r="AZ16" s="400"/>
      <c r="BA16" s="400"/>
      <c r="BB16" s="400"/>
      <c r="BC16" s="400"/>
      <c r="BD16" s="400"/>
      <c r="BE16" s="400"/>
      <c r="BF16" s="400"/>
      <c r="BG16" s="400"/>
      <c r="BH16" s="400"/>
      <c r="BI16" s="400"/>
      <c r="BJ16" s="400"/>
      <c r="BK16" s="400"/>
      <c r="BL16" s="400"/>
      <c r="BM16" s="400"/>
      <c r="BN16" s="400"/>
      <c r="BO16" s="400"/>
      <c r="BP16" s="400"/>
      <c r="BQ16" s="400"/>
      <c r="BR16" s="400"/>
      <c r="BS16" s="400"/>
      <c r="BT16" s="400"/>
      <c r="BU16" s="400"/>
      <c r="BV16" s="400"/>
      <c r="BW16" s="400"/>
      <c r="BX16" s="400"/>
      <c r="BY16" s="400"/>
      <c r="BZ16" s="400"/>
      <c r="CA16" s="400"/>
      <c r="CB16" s="400"/>
      <c r="CC16" s="400"/>
      <c r="CD16" s="400"/>
      <c r="CE16" s="400"/>
      <c r="CF16" s="400"/>
      <c r="CG16" s="400"/>
      <c r="CH16" s="400"/>
      <c r="CI16" s="400"/>
      <c r="CJ16" s="400"/>
      <c r="CK16" s="400"/>
      <c r="CL16" s="400"/>
      <c r="CM16" s="400"/>
      <c r="CN16" s="400"/>
      <c r="CO16" s="400"/>
      <c r="CP16" s="400"/>
      <c r="CQ16" s="400"/>
      <c r="CR16" s="400"/>
      <c r="CS16" s="400"/>
      <c r="CT16" s="400"/>
      <c r="CU16" s="400"/>
      <c r="CV16" s="400"/>
      <c r="CW16" s="400"/>
      <c r="CX16" s="400"/>
      <c r="CY16" s="400"/>
      <c r="CZ16" s="400"/>
      <c r="DA16" s="400"/>
      <c r="DB16" s="400"/>
      <c r="DC16" s="400"/>
      <c r="DD16" s="400"/>
      <c r="DE16" s="400"/>
    </row>
    <row r="17" spans="1:109" s="255" customFormat="1" ht="13.5" x14ac:dyDescent="0.15">
      <c r="A17" s="367"/>
      <c r="B17" s="400"/>
      <c r="C17" s="400"/>
      <c r="D17" s="400"/>
      <c r="E17" s="400"/>
      <c r="F17" s="400"/>
      <c r="G17" s="400"/>
      <c r="H17" s="400"/>
      <c r="I17" s="400"/>
      <c r="J17" s="400"/>
      <c r="K17" s="400"/>
      <c r="L17" s="400"/>
      <c r="M17" s="400"/>
      <c r="N17" s="400"/>
      <c r="O17" s="400"/>
      <c r="P17" s="400"/>
      <c r="Q17" s="400"/>
      <c r="R17" s="400"/>
      <c r="S17" s="400"/>
      <c r="T17" s="400"/>
      <c r="U17" s="400"/>
      <c r="V17" s="400"/>
      <c r="W17" s="400"/>
      <c r="X17" s="400"/>
      <c r="Y17" s="400"/>
      <c r="Z17" s="400"/>
      <c r="AA17" s="400"/>
      <c r="AB17" s="400"/>
      <c r="AC17" s="400"/>
      <c r="AD17" s="400"/>
      <c r="AE17" s="400"/>
      <c r="AF17" s="400"/>
      <c r="AG17" s="400"/>
      <c r="AH17" s="400"/>
      <c r="AI17" s="400"/>
      <c r="AJ17" s="400"/>
      <c r="AK17" s="400"/>
      <c r="AL17" s="400"/>
      <c r="AM17" s="400"/>
      <c r="AN17" s="400"/>
      <c r="AO17" s="400"/>
      <c r="AP17" s="400"/>
      <c r="AQ17" s="400"/>
      <c r="AR17" s="400"/>
      <c r="AS17" s="400"/>
      <c r="AT17" s="400"/>
      <c r="AU17" s="400"/>
      <c r="AV17" s="400"/>
      <c r="AW17" s="400"/>
      <c r="AX17" s="400"/>
      <c r="AY17" s="400"/>
      <c r="AZ17" s="400"/>
      <c r="BA17" s="400"/>
      <c r="BB17" s="400"/>
      <c r="BC17" s="400"/>
      <c r="BD17" s="400"/>
      <c r="BE17" s="400"/>
      <c r="BF17" s="400"/>
      <c r="BG17" s="400"/>
      <c r="BH17" s="400"/>
      <c r="BI17" s="400"/>
      <c r="BJ17" s="400"/>
      <c r="BK17" s="400"/>
      <c r="BL17" s="400"/>
      <c r="BM17" s="400"/>
      <c r="BN17" s="400"/>
      <c r="BO17" s="400"/>
      <c r="BP17" s="400"/>
      <c r="BQ17" s="400"/>
      <c r="BR17" s="400"/>
      <c r="BS17" s="400"/>
      <c r="BT17" s="400"/>
      <c r="BU17" s="400"/>
      <c r="BV17" s="400"/>
      <c r="BW17" s="400"/>
      <c r="BX17" s="400"/>
      <c r="BY17" s="400"/>
      <c r="BZ17" s="400"/>
      <c r="CA17" s="400"/>
      <c r="CB17" s="400"/>
      <c r="CC17" s="400"/>
      <c r="CD17" s="400"/>
      <c r="CE17" s="400"/>
      <c r="CF17" s="400"/>
      <c r="CG17" s="400"/>
      <c r="CH17" s="400"/>
      <c r="CI17" s="400"/>
      <c r="CJ17" s="400"/>
      <c r="CK17" s="400"/>
      <c r="CL17" s="400"/>
      <c r="CM17" s="400"/>
      <c r="CN17" s="400"/>
      <c r="CO17" s="400"/>
      <c r="CP17" s="400"/>
      <c r="CQ17" s="400"/>
      <c r="CR17" s="400"/>
      <c r="CS17" s="400"/>
      <c r="CT17" s="400"/>
      <c r="CU17" s="400"/>
      <c r="CV17" s="400"/>
      <c r="CW17" s="400"/>
      <c r="CX17" s="400"/>
      <c r="CY17" s="400"/>
      <c r="CZ17" s="400"/>
      <c r="DA17" s="400"/>
      <c r="DB17" s="400"/>
      <c r="DC17" s="400"/>
      <c r="DD17" s="400"/>
      <c r="DE17" s="400"/>
    </row>
    <row r="18" spans="1:109" s="255" customFormat="1" ht="13.5" x14ac:dyDescent="0.15">
      <c r="A18" s="367"/>
      <c r="B18" s="400"/>
      <c r="C18" s="400"/>
      <c r="D18" s="400"/>
      <c r="E18" s="400"/>
      <c r="F18" s="400"/>
      <c r="G18" s="400"/>
      <c r="H18" s="400"/>
      <c r="I18" s="400"/>
      <c r="J18" s="400"/>
      <c r="K18" s="400"/>
      <c r="L18" s="400"/>
      <c r="M18" s="400"/>
      <c r="N18" s="400"/>
      <c r="O18" s="400"/>
      <c r="P18" s="400"/>
      <c r="Q18" s="400"/>
      <c r="R18" s="400"/>
      <c r="S18" s="400"/>
      <c r="T18" s="400"/>
      <c r="U18" s="400"/>
      <c r="V18" s="400"/>
      <c r="W18" s="400"/>
      <c r="X18" s="400"/>
      <c r="Y18" s="400"/>
      <c r="Z18" s="400"/>
      <c r="AA18" s="400"/>
      <c r="AB18" s="400"/>
      <c r="AC18" s="400"/>
      <c r="AD18" s="400"/>
      <c r="AE18" s="400"/>
      <c r="AF18" s="400"/>
      <c r="AG18" s="400"/>
      <c r="AH18" s="400"/>
      <c r="AI18" s="400"/>
      <c r="AJ18" s="400"/>
      <c r="AK18" s="400"/>
      <c r="AL18" s="400"/>
      <c r="AM18" s="400"/>
      <c r="AN18" s="400"/>
      <c r="AO18" s="400"/>
      <c r="AP18" s="400"/>
      <c r="AQ18" s="400"/>
      <c r="AR18" s="400"/>
      <c r="AS18" s="400"/>
      <c r="AT18" s="400"/>
      <c r="AU18" s="400"/>
      <c r="AV18" s="400"/>
      <c r="AW18" s="400"/>
      <c r="AX18" s="400"/>
      <c r="AY18" s="400"/>
      <c r="AZ18" s="400"/>
      <c r="BA18" s="400"/>
      <c r="BB18" s="400"/>
      <c r="BC18" s="400"/>
      <c r="BD18" s="400"/>
      <c r="BE18" s="400"/>
      <c r="BF18" s="400"/>
      <c r="BG18" s="400"/>
      <c r="BH18" s="400"/>
      <c r="BI18" s="400"/>
      <c r="BJ18" s="400"/>
      <c r="BK18" s="400"/>
      <c r="BL18" s="400"/>
      <c r="BM18" s="400"/>
      <c r="BN18" s="400"/>
      <c r="BO18" s="400"/>
      <c r="BP18" s="400"/>
      <c r="BQ18" s="400"/>
      <c r="BR18" s="400"/>
      <c r="BS18" s="400"/>
      <c r="BT18" s="400"/>
      <c r="BU18" s="400"/>
      <c r="BV18" s="400"/>
      <c r="BW18" s="400"/>
      <c r="BX18" s="400"/>
      <c r="BY18" s="400"/>
      <c r="BZ18" s="400"/>
      <c r="CA18" s="400"/>
      <c r="CB18" s="400"/>
      <c r="CC18" s="400"/>
      <c r="CD18" s="400"/>
      <c r="CE18" s="400"/>
      <c r="CF18" s="400"/>
      <c r="CG18" s="400"/>
      <c r="CH18" s="400"/>
      <c r="CI18" s="400"/>
      <c r="CJ18" s="400"/>
      <c r="CK18" s="400"/>
      <c r="CL18" s="400"/>
      <c r="CM18" s="400"/>
      <c r="CN18" s="400"/>
      <c r="CO18" s="400"/>
      <c r="CP18" s="400"/>
      <c r="CQ18" s="400"/>
      <c r="CR18" s="400"/>
      <c r="CS18" s="400"/>
      <c r="CT18" s="400"/>
      <c r="CU18" s="400"/>
      <c r="CV18" s="400"/>
      <c r="CW18" s="400"/>
      <c r="CX18" s="400"/>
      <c r="CY18" s="400"/>
      <c r="CZ18" s="400"/>
      <c r="DA18" s="400"/>
      <c r="DB18" s="400"/>
      <c r="DC18" s="400"/>
      <c r="DD18" s="400"/>
      <c r="DE18" s="400"/>
    </row>
    <row r="19" spans="1:109" ht="13.5" x14ac:dyDescent="0.15">
      <c r="DD19" s="367"/>
      <c r="DE19" s="367"/>
    </row>
    <row r="20" spans="1:109" ht="13.5" x14ac:dyDescent="0.15">
      <c r="DD20" s="367"/>
      <c r="DE20" s="367"/>
    </row>
    <row r="21" spans="1:109" ht="17.25" customHeight="1" x14ac:dyDescent="0.15">
      <c r="B21" s="399"/>
      <c r="C21" s="396"/>
      <c r="D21" s="396"/>
      <c r="E21" s="396"/>
      <c r="F21" s="396"/>
      <c r="G21" s="396"/>
      <c r="H21" s="396"/>
      <c r="I21" s="396"/>
      <c r="J21" s="396"/>
      <c r="K21" s="396"/>
      <c r="L21" s="396"/>
      <c r="M21" s="396"/>
      <c r="N21" s="398"/>
      <c r="O21" s="396"/>
      <c r="P21" s="396"/>
      <c r="Q21" s="396"/>
      <c r="R21" s="396"/>
      <c r="S21" s="396"/>
      <c r="T21" s="396"/>
      <c r="U21" s="396"/>
      <c r="V21" s="396"/>
      <c r="W21" s="396"/>
      <c r="X21" s="396"/>
      <c r="Y21" s="396"/>
      <c r="Z21" s="396"/>
      <c r="AA21" s="396"/>
      <c r="AB21" s="396"/>
      <c r="AC21" s="396"/>
      <c r="AD21" s="396"/>
      <c r="AE21" s="396"/>
      <c r="AF21" s="396"/>
      <c r="AG21" s="396"/>
      <c r="AH21" s="396"/>
      <c r="AI21" s="396"/>
      <c r="AJ21" s="396"/>
      <c r="AK21" s="396"/>
      <c r="AL21" s="396"/>
      <c r="AM21" s="396"/>
      <c r="AN21" s="396"/>
      <c r="AO21" s="396"/>
      <c r="AP21" s="396"/>
      <c r="AQ21" s="396"/>
      <c r="AR21" s="396"/>
      <c r="AS21" s="396"/>
      <c r="AT21" s="398"/>
      <c r="AU21" s="396"/>
      <c r="AV21" s="396"/>
      <c r="AW21" s="396"/>
      <c r="AX21" s="396"/>
      <c r="AY21" s="396"/>
      <c r="AZ21" s="396"/>
      <c r="BA21" s="396"/>
      <c r="BB21" s="396"/>
      <c r="BC21" s="396"/>
      <c r="BD21" s="396"/>
      <c r="BE21" s="396"/>
      <c r="BF21" s="398"/>
      <c r="BG21" s="396"/>
      <c r="BH21" s="396"/>
      <c r="BI21" s="396"/>
      <c r="BJ21" s="396"/>
      <c r="BK21" s="396"/>
      <c r="BL21" s="396"/>
      <c r="BM21" s="396"/>
      <c r="BN21" s="396"/>
      <c r="BO21" s="396"/>
      <c r="BP21" s="396"/>
      <c r="BQ21" s="396"/>
      <c r="BR21" s="398"/>
      <c r="BS21" s="396"/>
      <c r="BT21" s="396"/>
      <c r="BU21" s="396"/>
      <c r="BV21" s="396"/>
      <c r="BW21" s="396"/>
      <c r="BX21" s="396"/>
      <c r="BY21" s="396"/>
      <c r="BZ21" s="396"/>
      <c r="CA21" s="396"/>
      <c r="CB21" s="396"/>
      <c r="CC21" s="396"/>
      <c r="CD21" s="398"/>
      <c r="CE21" s="396"/>
      <c r="CF21" s="396"/>
      <c r="CG21" s="396"/>
      <c r="CH21" s="396"/>
      <c r="CI21" s="396"/>
      <c r="CJ21" s="396"/>
      <c r="CK21" s="396"/>
      <c r="CL21" s="396"/>
      <c r="CM21" s="396"/>
      <c r="CN21" s="396"/>
      <c r="CO21" s="396"/>
      <c r="CP21" s="398"/>
      <c r="CQ21" s="396"/>
      <c r="CR21" s="396"/>
      <c r="CS21" s="396"/>
      <c r="CT21" s="396"/>
      <c r="CU21" s="396"/>
      <c r="CV21" s="396"/>
      <c r="CW21" s="396"/>
      <c r="CX21" s="396"/>
      <c r="CY21" s="396"/>
      <c r="CZ21" s="396"/>
      <c r="DA21" s="396"/>
      <c r="DB21" s="398"/>
      <c r="DC21" s="396"/>
      <c r="DD21" s="395"/>
      <c r="DE21" s="367"/>
    </row>
    <row r="22" spans="1:109" ht="17.25" customHeight="1" x14ac:dyDescent="0.15">
      <c r="B22" s="368"/>
    </row>
    <row r="23" spans="1:109" ht="13.5" x14ac:dyDescent="0.15">
      <c r="B23" s="368"/>
    </row>
    <row r="24" spans="1:109" ht="13.5" x14ac:dyDescent="0.15">
      <c r="B24" s="368"/>
    </row>
    <row r="25" spans="1:109" ht="13.5" x14ac:dyDescent="0.15">
      <c r="B25" s="368"/>
    </row>
    <row r="26" spans="1:109" ht="13.5" x14ac:dyDescent="0.15">
      <c r="B26" s="368"/>
    </row>
    <row r="27" spans="1:109" ht="13.5" x14ac:dyDescent="0.15">
      <c r="B27" s="368"/>
    </row>
    <row r="28" spans="1:109" ht="13.5" x14ac:dyDescent="0.15">
      <c r="B28" s="368"/>
    </row>
    <row r="29" spans="1:109" ht="13.5" x14ac:dyDescent="0.15">
      <c r="B29" s="368"/>
    </row>
    <row r="30" spans="1:109" ht="13.5" x14ac:dyDescent="0.15">
      <c r="B30" s="368"/>
    </row>
    <row r="31" spans="1:109" ht="13.5" x14ac:dyDescent="0.15">
      <c r="B31" s="368"/>
    </row>
    <row r="32" spans="1:109" ht="13.5" x14ac:dyDescent="0.15">
      <c r="B32" s="368"/>
    </row>
    <row r="33" spans="2:109" ht="13.5" x14ac:dyDescent="0.15">
      <c r="B33" s="368"/>
    </row>
    <row r="34" spans="2:109" ht="13.5" x14ac:dyDescent="0.15">
      <c r="B34" s="368"/>
    </row>
    <row r="35" spans="2:109" ht="13.5" x14ac:dyDescent="0.15">
      <c r="B35" s="368"/>
    </row>
    <row r="36" spans="2:109" ht="13.5" x14ac:dyDescent="0.15">
      <c r="B36" s="368"/>
    </row>
    <row r="37" spans="2:109" ht="13.5" x14ac:dyDescent="0.15">
      <c r="B37" s="368"/>
    </row>
    <row r="38" spans="2:109" ht="13.5" x14ac:dyDescent="0.15">
      <c r="B38" s="368"/>
    </row>
    <row r="39" spans="2:109" ht="13.5" x14ac:dyDescent="0.15">
      <c r="B39" s="372"/>
      <c r="C39" s="371"/>
      <c r="D39" s="371"/>
      <c r="E39" s="371"/>
      <c r="F39" s="371"/>
      <c r="G39" s="371"/>
      <c r="H39" s="371"/>
      <c r="I39" s="371"/>
      <c r="J39" s="371"/>
      <c r="K39" s="371"/>
      <c r="L39" s="371"/>
      <c r="M39" s="371"/>
      <c r="N39" s="371"/>
      <c r="O39" s="371"/>
      <c r="P39" s="371"/>
      <c r="Q39" s="371"/>
      <c r="R39" s="371"/>
      <c r="S39" s="371"/>
      <c r="T39" s="371"/>
      <c r="U39" s="371"/>
      <c r="V39" s="371"/>
      <c r="W39" s="371"/>
      <c r="X39" s="371"/>
      <c r="Y39" s="371"/>
      <c r="Z39" s="371"/>
      <c r="AA39" s="371"/>
      <c r="AB39" s="371"/>
      <c r="AC39" s="371"/>
      <c r="AD39" s="371"/>
      <c r="AE39" s="371"/>
      <c r="AF39" s="371"/>
      <c r="AG39" s="371"/>
      <c r="AH39" s="371"/>
      <c r="AI39" s="371"/>
      <c r="AJ39" s="371"/>
      <c r="AK39" s="371"/>
      <c r="AL39" s="371"/>
      <c r="AM39" s="371"/>
      <c r="AN39" s="371"/>
      <c r="AO39" s="371"/>
      <c r="AP39" s="371"/>
      <c r="AQ39" s="371"/>
      <c r="AR39" s="371"/>
      <c r="AS39" s="371"/>
      <c r="AT39" s="371"/>
      <c r="AU39" s="371"/>
      <c r="AV39" s="371"/>
      <c r="AW39" s="371"/>
      <c r="AX39" s="371"/>
      <c r="AY39" s="371"/>
      <c r="AZ39" s="371"/>
      <c r="BA39" s="371"/>
      <c r="BB39" s="371"/>
      <c r="BC39" s="371"/>
      <c r="BD39" s="371"/>
      <c r="BE39" s="371"/>
      <c r="BF39" s="371"/>
      <c r="BG39" s="371"/>
      <c r="BH39" s="371"/>
      <c r="BI39" s="371"/>
      <c r="BJ39" s="371"/>
      <c r="BK39" s="371"/>
      <c r="BL39" s="371"/>
      <c r="BM39" s="371"/>
      <c r="BN39" s="371"/>
      <c r="BO39" s="371"/>
      <c r="BP39" s="371"/>
      <c r="BQ39" s="371"/>
      <c r="BR39" s="371"/>
      <c r="BS39" s="371"/>
      <c r="BT39" s="371"/>
      <c r="BU39" s="371"/>
      <c r="BV39" s="371"/>
      <c r="BW39" s="371"/>
      <c r="BX39" s="371"/>
      <c r="BY39" s="371"/>
      <c r="BZ39" s="371"/>
      <c r="CA39" s="371"/>
      <c r="CB39" s="371"/>
      <c r="CC39" s="371"/>
      <c r="CD39" s="371"/>
      <c r="CE39" s="371"/>
      <c r="CF39" s="371"/>
      <c r="CG39" s="371"/>
      <c r="CH39" s="371"/>
      <c r="CI39" s="371"/>
      <c r="CJ39" s="371"/>
      <c r="CK39" s="371"/>
      <c r="CL39" s="371"/>
      <c r="CM39" s="371"/>
      <c r="CN39" s="371"/>
      <c r="CO39" s="371"/>
      <c r="CP39" s="371"/>
      <c r="CQ39" s="371"/>
      <c r="CR39" s="371"/>
      <c r="CS39" s="371"/>
      <c r="CT39" s="371"/>
      <c r="CU39" s="371"/>
      <c r="CV39" s="371"/>
      <c r="CW39" s="371"/>
      <c r="CX39" s="371"/>
      <c r="CY39" s="371"/>
      <c r="CZ39" s="371"/>
      <c r="DA39" s="371"/>
      <c r="DB39" s="371"/>
      <c r="DC39" s="371"/>
      <c r="DD39" s="370"/>
    </row>
    <row r="40" spans="2:109" ht="13.5" x14ac:dyDescent="0.15">
      <c r="B40" s="387"/>
      <c r="DD40" s="387"/>
      <c r="DE40" s="367"/>
    </row>
    <row r="41" spans="2:109" ht="17.25" x14ac:dyDescent="0.15">
      <c r="B41" s="397" t="s">
        <v>611</v>
      </c>
      <c r="C41" s="396"/>
      <c r="D41" s="396"/>
      <c r="E41" s="396"/>
      <c r="F41" s="396"/>
      <c r="G41" s="396"/>
      <c r="H41" s="396"/>
      <c r="I41" s="396"/>
      <c r="J41" s="396"/>
      <c r="K41" s="396"/>
      <c r="L41" s="396"/>
      <c r="M41" s="396"/>
      <c r="N41" s="396"/>
      <c r="O41" s="396"/>
      <c r="P41" s="396"/>
      <c r="Q41" s="396"/>
      <c r="R41" s="396"/>
      <c r="S41" s="396"/>
      <c r="T41" s="396"/>
      <c r="U41" s="396"/>
      <c r="V41" s="396"/>
      <c r="W41" s="396"/>
      <c r="X41" s="396"/>
      <c r="Y41" s="396"/>
      <c r="Z41" s="396"/>
      <c r="AA41" s="396"/>
      <c r="AB41" s="396"/>
      <c r="AC41" s="396"/>
      <c r="AD41" s="396"/>
      <c r="AE41" s="396"/>
      <c r="AF41" s="396"/>
      <c r="AG41" s="396"/>
      <c r="AH41" s="396"/>
      <c r="AI41" s="396"/>
      <c r="AJ41" s="396"/>
      <c r="AK41" s="396"/>
      <c r="AL41" s="396"/>
      <c r="AM41" s="396"/>
      <c r="AN41" s="396"/>
      <c r="AO41" s="396"/>
      <c r="AP41" s="396"/>
      <c r="AQ41" s="396"/>
      <c r="AR41" s="396"/>
      <c r="AS41" s="396"/>
      <c r="AT41" s="396"/>
      <c r="AU41" s="396"/>
      <c r="AV41" s="396"/>
      <c r="AW41" s="396"/>
      <c r="AX41" s="396"/>
      <c r="AY41" s="396"/>
      <c r="AZ41" s="396"/>
      <c r="BA41" s="396"/>
      <c r="BB41" s="396"/>
      <c r="BC41" s="396"/>
      <c r="BD41" s="396"/>
      <c r="BE41" s="396"/>
      <c r="BF41" s="396"/>
      <c r="BG41" s="396"/>
      <c r="BH41" s="396"/>
      <c r="BI41" s="396"/>
      <c r="BJ41" s="396"/>
      <c r="BK41" s="396"/>
      <c r="BL41" s="396"/>
      <c r="BM41" s="396"/>
      <c r="BN41" s="396"/>
      <c r="BO41" s="396"/>
      <c r="BP41" s="396"/>
      <c r="BQ41" s="396"/>
      <c r="BR41" s="396"/>
      <c r="BS41" s="396"/>
      <c r="BT41" s="396"/>
      <c r="BU41" s="396"/>
      <c r="BV41" s="396"/>
      <c r="BW41" s="396"/>
      <c r="BX41" s="396"/>
      <c r="BY41" s="396"/>
      <c r="BZ41" s="396"/>
      <c r="CA41" s="396"/>
      <c r="CB41" s="396"/>
      <c r="CC41" s="396"/>
      <c r="CD41" s="396"/>
      <c r="CE41" s="396"/>
      <c r="CF41" s="396"/>
      <c r="CG41" s="396"/>
      <c r="CH41" s="396"/>
      <c r="CI41" s="396"/>
      <c r="CJ41" s="396"/>
      <c r="CK41" s="396"/>
      <c r="CL41" s="396"/>
      <c r="CM41" s="396"/>
      <c r="CN41" s="396"/>
      <c r="CO41" s="396"/>
      <c r="CP41" s="396"/>
      <c r="CQ41" s="396"/>
      <c r="CR41" s="396"/>
      <c r="CS41" s="396"/>
      <c r="CT41" s="396"/>
      <c r="CU41" s="396"/>
      <c r="CV41" s="396"/>
      <c r="CW41" s="396"/>
      <c r="CX41" s="396"/>
      <c r="CY41" s="396"/>
      <c r="CZ41" s="396"/>
      <c r="DA41" s="396"/>
      <c r="DB41" s="396"/>
      <c r="DC41" s="396"/>
      <c r="DD41" s="395"/>
    </row>
    <row r="42" spans="2:109" ht="13.5" x14ac:dyDescent="0.15">
      <c r="B42" s="368"/>
      <c r="G42" s="383"/>
      <c r="I42" s="382"/>
      <c r="J42" s="382"/>
      <c r="K42" s="382"/>
      <c r="AM42" s="383"/>
      <c r="AN42" s="383" t="s">
        <v>607</v>
      </c>
      <c r="AP42" s="382"/>
      <c r="AQ42" s="382"/>
      <c r="AR42" s="382"/>
      <c r="AY42" s="383"/>
      <c r="BA42" s="382"/>
      <c r="BB42" s="382"/>
      <c r="BC42" s="382"/>
      <c r="BK42" s="383"/>
      <c r="BM42" s="382"/>
      <c r="BN42" s="382"/>
      <c r="BO42" s="382"/>
      <c r="BW42" s="383"/>
      <c r="BY42" s="382"/>
      <c r="BZ42" s="382"/>
      <c r="CA42" s="382"/>
      <c r="CI42" s="383"/>
      <c r="CK42" s="382"/>
      <c r="CL42" s="382"/>
      <c r="CM42" s="382"/>
      <c r="CU42" s="383"/>
      <c r="CW42" s="382"/>
      <c r="CX42" s="382"/>
      <c r="CY42" s="382"/>
    </row>
    <row r="43" spans="2:109" ht="13.5" customHeight="1" x14ac:dyDescent="0.15">
      <c r="B43" s="368"/>
      <c r="AN43" s="1288" t="s">
        <v>610</v>
      </c>
      <c r="AO43" s="1289"/>
      <c r="AP43" s="1289"/>
      <c r="AQ43" s="1289"/>
      <c r="AR43" s="1289"/>
      <c r="AS43" s="1289"/>
      <c r="AT43" s="1289"/>
      <c r="AU43" s="1289"/>
      <c r="AV43" s="1289"/>
      <c r="AW43" s="1289"/>
      <c r="AX43" s="1289"/>
      <c r="AY43" s="1289"/>
      <c r="AZ43" s="1289"/>
      <c r="BA43" s="1289"/>
      <c r="BB43" s="1289"/>
      <c r="BC43" s="1289"/>
      <c r="BD43" s="1289"/>
      <c r="BE43" s="1289"/>
      <c r="BF43" s="1289"/>
      <c r="BG43" s="1289"/>
      <c r="BH43" s="1289"/>
      <c r="BI43" s="1289"/>
      <c r="BJ43" s="1289"/>
      <c r="BK43" s="1289"/>
      <c r="BL43" s="1289"/>
      <c r="BM43" s="1289"/>
      <c r="BN43" s="1289"/>
      <c r="BO43" s="1289"/>
      <c r="BP43" s="1289"/>
      <c r="BQ43" s="1289"/>
      <c r="BR43" s="1289"/>
      <c r="BS43" s="1289"/>
      <c r="BT43" s="1289"/>
      <c r="BU43" s="1289"/>
      <c r="BV43" s="1289"/>
      <c r="BW43" s="1289"/>
      <c r="BX43" s="1289"/>
      <c r="BY43" s="1289"/>
      <c r="BZ43" s="1289"/>
      <c r="CA43" s="1289"/>
      <c r="CB43" s="1289"/>
      <c r="CC43" s="1289"/>
      <c r="CD43" s="1289"/>
      <c r="CE43" s="1289"/>
      <c r="CF43" s="1289"/>
      <c r="CG43" s="1289"/>
      <c r="CH43" s="1289"/>
      <c r="CI43" s="1289"/>
      <c r="CJ43" s="1289"/>
      <c r="CK43" s="1289"/>
      <c r="CL43" s="1289"/>
      <c r="CM43" s="1289"/>
      <c r="CN43" s="1289"/>
      <c r="CO43" s="1289"/>
      <c r="CP43" s="1289"/>
      <c r="CQ43" s="1289"/>
      <c r="CR43" s="1289"/>
      <c r="CS43" s="1289"/>
      <c r="CT43" s="1289"/>
      <c r="CU43" s="1289"/>
      <c r="CV43" s="1289"/>
      <c r="CW43" s="1289"/>
      <c r="CX43" s="1289"/>
      <c r="CY43" s="1289"/>
      <c r="CZ43" s="1289"/>
      <c r="DA43" s="1289"/>
      <c r="DB43" s="1289"/>
      <c r="DC43" s="1290"/>
    </row>
    <row r="44" spans="2:109" ht="13.5" x14ac:dyDescent="0.15">
      <c r="B44" s="368"/>
      <c r="AN44" s="1291"/>
      <c r="AO44" s="1292"/>
      <c r="AP44" s="1292"/>
      <c r="AQ44" s="1292"/>
      <c r="AR44" s="1292"/>
      <c r="AS44" s="1292"/>
      <c r="AT44" s="1292"/>
      <c r="AU44" s="1292"/>
      <c r="AV44" s="1292"/>
      <c r="AW44" s="1292"/>
      <c r="AX44" s="1292"/>
      <c r="AY44" s="1292"/>
      <c r="AZ44" s="1292"/>
      <c r="BA44" s="1292"/>
      <c r="BB44" s="1292"/>
      <c r="BC44" s="1292"/>
      <c r="BD44" s="1292"/>
      <c r="BE44" s="1292"/>
      <c r="BF44" s="1292"/>
      <c r="BG44" s="1292"/>
      <c r="BH44" s="1292"/>
      <c r="BI44" s="1292"/>
      <c r="BJ44" s="1292"/>
      <c r="BK44" s="1292"/>
      <c r="BL44" s="1292"/>
      <c r="BM44" s="1292"/>
      <c r="BN44" s="1292"/>
      <c r="BO44" s="1292"/>
      <c r="BP44" s="1292"/>
      <c r="BQ44" s="1292"/>
      <c r="BR44" s="1292"/>
      <c r="BS44" s="1292"/>
      <c r="BT44" s="1292"/>
      <c r="BU44" s="1292"/>
      <c r="BV44" s="1292"/>
      <c r="BW44" s="1292"/>
      <c r="BX44" s="1292"/>
      <c r="BY44" s="1292"/>
      <c r="BZ44" s="1292"/>
      <c r="CA44" s="1292"/>
      <c r="CB44" s="1292"/>
      <c r="CC44" s="1292"/>
      <c r="CD44" s="1292"/>
      <c r="CE44" s="1292"/>
      <c r="CF44" s="1292"/>
      <c r="CG44" s="1292"/>
      <c r="CH44" s="1292"/>
      <c r="CI44" s="1292"/>
      <c r="CJ44" s="1292"/>
      <c r="CK44" s="1292"/>
      <c r="CL44" s="1292"/>
      <c r="CM44" s="1292"/>
      <c r="CN44" s="1292"/>
      <c r="CO44" s="1292"/>
      <c r="CP44" s="1292"/>
      <c r="CQ44" s="1292"/>
      <c r="CR44" s="1292"/>
      <c r="CS44" s="1292"/>
      <c r="CT44" s="1292"/>
      <c r="CU44" s="1292"/>
      <c r="CV44" s="1292"/>
      <c r="CW44" s="1292"/>
      <c r="CX44" s="1292"/>
      <c r="CY44" s="1292"/>
      <c r="CZ44" s="1292"/>
      <c r="DA44" s="1292"/>
      <c r="DB44" s="1292"/>
      <c r="DC44" s="1293"/>
    </row>
    <row r="45" spans="2:109" ht="13.5" x14ac:dyDescent="0.15">
      <c r="B45" s="368"/>
      <c r="AN45" s="1291"/>
      <c r="AO45" s="1292"/>
      <c r="AP45" s="1292"/>
      <c r="AQ45" s="1292"/>
      <c r="AR45" s="1292"/>
      <c r="AS45" s="1292"/>
      <c r="AT45" s="1292"/>
      <c r="AU45" s="1292"/>
      <c r="AV45" s="1292"/>
      <c r="AW45" s="1292"/>
      <c r="AX45" s="1292"/>
      <c r="AY45" s="1292"/>
      <c r="AZ45" s="1292"/>
      <c r="BA45" s="1292"/>
      <c r="BB45" s="1292"/>
      <c r="BC45" s="1292"/>
      <c r="BD45" s="1292"/>
      <c r="BE45" s="1292"/>
      <c r="BF45" s="1292"/>
      <c r="BG45" s="1292"/>
      <c r="BH45" s="1292"/>
      <c r="BI45" s="1292"/>
      <c r="BJ45" s="1292"/>
      <c r="BK45" s="1292"/>
      <c r="BL45" s="1292"/>
      <c r="BM45" s="1292"/>
      <c r="BN45" s="1292"/>
      <c r="BO45" s="1292"/>
      <c r="BP45" s="1292"/>
      <c r="BQ45" s="1292"/>
      <c r="BR45" s="1292"/>
      <c r="BS45" s="1292"/>
      <c r="BT45" s="1292"/>
      <c r="BU45" s="1292"/>
      <c r="BV45" s="1292"/>
      <c r="BW45" s="1292"/>
      <c r="BX45" s="1292"/>
      <c r="BY45" s="1292"/>
      <c r="BZ45" s="1292"/>
      <c r="CA45" s="1292"/>
      <c r="CB45" s="1292"/>
      <c r="CC45" s="1292"/>
      <c r="CD45" s="1292"/>
      <c r="CE45" s="1292"/>
      <c r="CF45" s="1292"/>
      <c r="CG45" s="1292"/>
      <c r="CH45" s="1292"/>
      <c r="CI45" s="1292"/>
      <c r="CJ45" s="1292"/>
      <c r="CK45" s="1292"/>
      <c r="CL45" s="1292"/>
      <c r="CM45" s="1292"/>
      <c r="CN45" s="1292"/>
      <c r="CO45" s="1292"/>
      <c r="CP45" s="1292"/>
      <c r="CQ45" s="1292"/>
      <c r="CR45" s="1292"/>
      <c r="CS45" s="1292"/>
      <c r="CT45" s="1292"/>
      <c r="CU45" s="1292"/>
      <c r="CV45" s="1292"/>
      <c r="CW45" s="1292"/>
      <c r="CX45" s="1292"/>
      <c r="CY45" s="1292"/>
      <c r="CZ45" s="1292"/>
      <c r="DA45" s="1292"/>
      <c r="DB45" s="1292"/>
      <c r="DC45" s="1293"/>
    </row>
    <row r="46" spans="2:109" ht="13.5" x14ac:dyDescent="0.15">
      <c r="B46" s="368"/>
      <c r="AN46" s="1291"/>
      <c r="AO46" s="1292"/>
      <c r="AP46" s="1292"/>
      <c r="AQ46" s="1292"/>
      <c r="AR46" s="1292"/>
      <c r="AS46" s="1292"/>
      <c r="AT46" s="1292"/>
      <c r="AU46" s="1292"/>
      <c r="AV46" s="1292"/>
      <c r="AW46" s="1292"/>
      <c r="AX46" s="1292"/>
      <c r="AY46" s="1292"/>
      <c r="AZ46" s="1292"/>
      <c r="BA46" s="1292"/>
      <c r="BB46" s="1292"/>
      <c r="BC46" s="1292"/>
      <c r="BD46" s="1292"/>
      <c r="BE46" s="1292"/>
      <c r="BF46" s="1292"/>
      <c r="BG46" s="1292"/>
      <c r="BH46" s="1292"/>
      <c r="BI46" s="1292"/>
      <c r="BJ46" s="1292"/>
      <c r="BK46" s="1292"/>
      <c r="BL46" s="1292"/>
      <c r="BM46" s="1292"/>
      <c r="BN46" s="1292"/>
      <c r="BO46" s="1292"/>
      <c r="BP46" s="1292"/>
      <c r="BQ46" s="1292"/>
      <c r="BR46" s="1292"/>
      <c r="BS46" s="1292"/>
      <c r="BT46" s="1292"/>
      <c r="BU46" s="1292"/>
      <c r="BV46" s="1292"/>
      <c r="BW46" s="1292"/>
      <c r="BX46" s="1292"/>
      <c r="BY46" s="1292"/>
      <c r="BZ46" s="1292"/>
      <c r="CA46" s="1292"/>
      <c r="CB46" s="1292"/>
      <c r="CC46" s="1292"/>
      <c r="CD46" s="1292"/>
      <c r="CE46" s="1292"/>
      <c r="CF46" s="1292"/>
      <c r="CG46" s="1292"/>
      <c r="CH46" s="1292"/>
      <c r="CI46" s="1292"/>
      <c r="CJ46" s="1292"/>
      <c r="CK46" s="1292"/>
      <c r="CL46" s="1292"/>
      <c r="CM46" s="1292"/>
      <c r="CN46" s="1292"/>
      <c r="CO46" s="1292"/>
      <c r="CP46" s="1292"/>
      <c r="CQ46" s="1292"/>
      <c r="CR46" s="1292"/>
      <c r="CS46" s="1292"/>
      <c r="CT46" s="1292"/>
      <c r="CU46" s="1292"/>
      <c r="CV46" s="1292"/>
      <c r="CW46" s="1292"/>
      <c r="CX46" s="1292"/>
      <c r="CY46" s="1292"/>
      <c r="CZ46" s="1292"/>
      <c r="DA46" s="1292"/>
      <c r="DB46" s="1292"/>
      <c r="DC46" s="1293"/>
    </row>
    <row r="47" spans="2:109" ht="13.5" x14ac:dyDescent="0.15">
      <c r="B47" s="368"/>
      <c r="AN47" s="1294"/>
      <c r="AO47" s="1295"/>
      <c r="AP47" s="1295"/>
      <c r="AQ47" s="1295"/>
      <c r="AR47" s="1295"/>
      <c r="AS47" s="1295"/>
      <c r="AT47" s="1295"/>
      <c r="AU47" s="1295"/>
      <c r="AV47" s="1295"/>
      <c r="AW47" s="1295"/>
      <c r="AX47" s="1295"/>
      <c r="AY47" s="1295"/>
      <c r="AZ47" s="1295"/>
      <c r="BA47" s="1295"/>
      <c r="BB47" s="1295"/>
      <c r="BC47" s="1295"/>
      <c r="BD47" s="1295"/>
      <c r="BE47" s="1295"/>
      <c r="BF47" s="1295"/>
      <c r="BG47" s="1295"/>
      <c r="BH47" s="1295"/>
      <c r="BI47" s="1295"/>
      <c r="BJ47" s="1295"/>
      <c r="BK47" s="1295"/>
      <c r="BL47" s="1295"/>
      <c r="BM47" s="1295"/>
      <c r="BN47" s="1295"/>
      <c r="BO47" s="1295"/>
      <c r="BP47" s="1295"/>
      <c r="BQ47" s="1295"/>
      <c r="BR47" s="1295"/>
      <c r="BS47" s="1295"/>
      <c r="BT47" s="1295"/>
      <c r="BU47" s="1295"/>
      <c r="BV47" s="1295"/>
      <c r="BW47" s="1295"/>
      <c r="BX47" s="1295"/>
      <c r="BY47" s="1295"/>
      <c r="BZ47" s="1295"/>
      <c r="CA47" s="1295"/>
      <c r="CB47" s="1295"/>
      <c r="CC47" s="1295"/>
      <c r="CD47" s="1295"/>
      <c r="CE47" s="1295"/>
      <c r="CF47" s="1295"/>
      <c r="CG47" s="1295"/>
      <c r="CH47" s="1295"/>
      <c r="CI47" s="1295"/>
      <c r="CJ47" s="1295"/>
      <c r="CK47" s="1295"/>
      <c r="CL47" s="1295"/>
      <c r="CM47" s="1295"/>
      <c r="CN47" s="1295"/>
      <c r="CO47" s="1295"/>
      <c r="CP47" s="1295"/>
      <c r="CQ47" s="1295"/>
      <c r="CR47" s="1295"/>
      <c r="CS47" s="1295"/>
      <c r="CT47" s="1295"/>
      <c r="CU47" s="1295"/>
      <c r="CV47" s="1295"/>
      <c r="CW47" s="1295"/>
      <c r="CX47" s="1295"/>
      <c r="CY47" s="1295"/>
      <c r="CZ47" s="1295"/>
      <c r="DA47" s="1295"/>
      <c r="DB47" s="1295"/>
      <c r="DC47" s="1296"/>
    </row>
    <row r="48" spans="2:109" ht="13.5" x14ac:dyDescent="0.15">
      <c r="B48" s="368"/>
      <c r="H48" s="374"/>
      <c r="I48" s="374"/>
      <c r="J48" s="374"/>
      <c r="AN48" s="374"/>
      <c r="AO48" s="374"/>
      <c r="AP48" s="374"/>
      <c r="AZ48" s="374"/>
      <c r="BA48" s="374"/>
      <c r="BB48" s="374"/>
      <c r="BL48" s="374"/>
      <c r="BM48" s="374"/>
      <c r="BN48" s="374"/>
      <c r="BX48" s="374"/>
      <c r="BY48" s="374"/>
      <c r="BZ48" s="374"/>
      <c r="CJ48" s="374"/>
      <c r="CK48" s="374"/>
      <c r="CL48" s="374"/>
      <c r="CV48" s="374"/>
      <c r="CW48" s="374"/>
      <c r="CX48" s="374"/>
    </row>
    <row r="49" spans="1:109" ht="13.5" x14ac:dyDescent="0.15">
      <c r="B49" s="368"/>
      <c r="AN49" s="367" t="s">
        <v>605</v>
      </c>
    </row>
    <row r="50" spans="1:109" ht="13.5" x14ac:dyDescent="0.15">
      <c r="B50" s="368"/>
      <c r="G50" s="1282"/>
      <c r="H50" s="1282"/>
      <c r="I50" s="1282"/>
      <c r="J50" s="1282"/>
      <c r="K50" s="376"/>
      <c r="L50" s="376"/>
      <c r="M50" s="375"/>
      <c r="N50" s="375"/>
      <c r="AN50" s="1284"/>
      <c r="AO50" s="1285"/>
      <c r="AP50" s="1285"/>
      <c r="AQ50" s="1285"/>
      <c r="AR50" s="1285"/>
      <c r="AS50" s="1285"/>
      <c r="AT50" s="1285"/>
      <c r="AU50" s="1285"/>
      <c r="AV50" s="1285"/>
      <c r="AW50" s="1285"/>
      <c r="AX50" s="1285"/>
      <c r="AY50" s="1285"/>
      <c r="AZ50" s="1285"/>
      <c r="BA50" s="1285"/>
      <c r="BB50" s="1285"/>
      <c r="BC50" s="1285"/>
      <c r="BD50" s="1285"/>
      <c r="BE50" s="1285"/>
      <c r="BF50" s="1285"/>
      <c r="BG50" s="1285"/>
      <c r="BH50" s="1285"/>
      <c r="BI50" s="1285"/>
      <c r="BJ50" s="1285"/>
      <c r="BK50" s="1285"/>
      <c r="BL50" s="1285"/>
      <c r="BM50" s="1285"/>
      <c r="BN50" s="1285"/>
      <c r="BO50" s="1286"/>
      <c r="BP50" s="1278" t="s">
        <v>557</v>
      </c>
      <c r="BQ50" s="1278"/>
      <c r="BR50" s="1278"/>
      <c r="BS50" s="1278"/>
      <c r="BT50" s="1278"/>
      <c r="BU50" s="1278"/>
      <c r="BV50" s="1278"/>
      <c r="BW50" s="1278"/>
      <c r="BX50" s="1278" t="s">
        <v>558</v>
      </c>
      <c r="BY50" s="1278"/>
      <c r="BZ50" s="1278"/>
      <c r="CA50" s="1278"/>
      <c r="CB50" s="1278"/>
      <c r="CC50" s="1278"/>
      <c r="CD50" s="1278"/>
      <c r="CE50" s="1278"/>
      <c r="CF50" s="1278" t="s">
        <v>559</v>
      </c>
      <c r="CG50" s="1278"/>
      <c r="CH50" s="1278"/>
      <c r="CI50" s="1278"/>
      <c r="CJ50" s="1278"/>
      <c r="CK50" s="1278"/>
      <c r="CL50" s="1278"/>
      <c r="CM50" s="1278"/>
      <c r="CN50" s="1278" t="s">
        <v>560</v>
      </c>
      <c r="CO50" s="1278"/>
      <c r="CP50" s="1278"/>
      <c r="CQ50" s="1278"/>
      <c r="CR50" s="1278"/>
      <c r="CS50" s="1278"/>
      <c r="CT50" s="1278"/>
      <c r="CU50" s="1278"/>
      <c r="CV50" s="1278" t="s">
        <v>561</v>
      </c>
      <c r="CW50" s="1278"/>
      <c r="CX50" s="1278"/>
      <c r="CY50" s="1278"/>
      <c r="CZ50" s="1278"/>
      <c r="DA50" s="1278"/>
      <c r="DB50" s="1278"/>
      <c r="DC50" s="1278"/>
    </row>
    <row r="51" spans="1:109" ht="13.5" customHeight="1" x14ac:dyDescent="0.15">
      <c r="B51" s="368"/>
      <c r="G51" s="1287"/>
      <c r="H51" s="1287"/>
      <c r="I51" s="1297"/>
      <c r="J51" s="1297"/>
      <c r="K51" s="1283"/>
      <c r="L51" s="1283"/>
      <c r="M51" s="1283"/>
      <c r="N51" s="1283"/>
      <c r="AM51" s="374"/>
      <c r="AN51" s="1279" t="s">
        <v>604</v>
      </c>
      <c r="AO51" s="1279"/>
      <c r="AP51" s="1279"/>
      <c r="AQ51" s="1279"/>
      <c r="AR51" s="1279"/>
      <c r="AS51" s="1279"/>
      <c r="AT51" s="1279"/>
      <c r="AU51" s="1279"/>
      <c r="AV51" s="1279"/>
      <c r="AW51" s="1279"/>
      <c r="AX51" s="1279"/>
      <c r="AY51" s="1279"/>
      <c r="AZ51" s="1279"/>
      <c r="BA51" s="1279"/>
      <c r="BB51" s="1279" t="s">
        <v>602</v>
      </c>
      <c r="BC51" s="1279"/>
      <c r="BD51" s="1279"/>
      <c r="BE51" s="1279"/>
      <c r="BF51" s="1279"/>
      <c r="BG51" s="1279"/>
      <c r="BH51" s="1279"/>
      <c r="BI51" s="1279"/>
      <c r="BJ51" s="1279"/>
      <c r="BK51" s="1279"/>
      <c r="BL51" s="1279"/>
      <c r="BM51" s="1279"/>
      <c r="BN51" s="1279"/>
      <c r="BO51" s="1279"/>
      <c r="BP51" s="1276">
        <v>20.5</v>
      </c>
      <c r="BQ51" s="1276"/>
      <c r="BR51" s="1276"/>
      <c r="BS51" s="1276"/>
      <c r="BT51" s="1276"/>
      <c r="BU51" s="1276"/>
      <c r="BV51" s="1276"/>
      <c r="BW51" s="1276"/>
      <c r="BX51" s="1276">
        <v>0.1</v>
      </c>
      <c r="BY51" s="1276"/>
      <c r="BZ51" s="1276"/>
      <c r="CA51" s="1276"/>
      <c r="CB51" s="1276"/>
      <c r="CC51" s="1276"/>
      <c r="CD51" s="1276"/>
      <c r="CE51" s="1276"/>
      <c r="CF51" s="1276">
        <v>19.100000000000001</v>
      </c>
      <c r="CG51" s="1276"/>
      <c r="CH51" s="1276"/>
      <c r="CI51" s="1276"/>
      <c r="CJ51" s="1276"/>
      <c r="CK51" s="1276"/>
      <c r="CL51" s="1276"/>
      <c r="CM51" s="1276"/>
      <c r="CN51" s="1276"/>
      <c r="CO51" s="1276"/>
      <c r="CP51" s="1276"/>
      <c r="CQ51" s="1276"/>
      <c r="CR51" s="1276"/>
      <c r="CS51" s="1276"/>
      <c r="CT51" s="1276"/>
      <c r="CU51" s="1276"/>
      <c r="CV51" s="1276"/>
      <c r="CW51" s="1276"/>
      <c r="CX51" s="1276"/>
      <c r="CY51" s="1276"/>
      <c r="CZ51" s="1276"/>
      <c r="DA51" s="1276"/>
      <c r="DB51" s="1276"/>
      <c r="DC51" s="1276"/>
    </row>
    <row r="52" spans="1:109" ht="13.5" x14ac:dyDescent="0.15">
      <c r="B52" s="368"/>
      <c r="G52" s="1287"/>
      <c r="H52" s="1287"/>
      <c r="I52" s="1297"/>
      <c r="J52" s="1297"/>
      <c r="K52" s="1283"/>
      <c r="L52" s="1283"/>
      <c r="M52" s="1283"/>
      <c r="N52" s="1283"/>
      <c r="AM52" s="374"/>
      <c r="AN52" s="1279"/>
      <c r="AO52" s="1279"/>
      <c r="AP52" s="1279"/>
      <c r="AQ52" s="1279"/>
      <c r="AR52" s="1279"/>
      <c r="AS52" s="1279"/>
      <c r="AT52" s="1279"/>
      <c r="AU52" s="1279"/>
      <c r="AV52" s="1279"/>
      <c r="AW52" s="1279"/>
      <c r="AX52" s="1279"/>
      <c r="AY52" s="1279"/>
      <c r="AZ52" s="1279"/>
      <c r="BA52" s="1279"/>
      <c r="BB52" s="1279"/>
      <c r="BC52" s="1279"/>
      <c r="BD52" s="1279"/>
      <c r="BE52" s="1279"/>
      <c r="BF52" s="1279"/>
      <c r="BG52" s="1279"/>
      <c r="BH52" s="1279"/>
      <c r="BI52" s="1279"/>
      <c r="BJ52" s="1279"/>
      <c r="BK52" s="1279"/>
      <c r="BL52" s="1279"/>
      <c r="BM52" s="1279"/>
      <c r="BN52" s="1279"/>
      <c r="BO52" s="1279"/>
      <c r="BP52" s="1276"/>
      <c r="BQ52" s="1276"/>
      <c r="BR52" s="1276"/>
      <c r="BS52" s="1276"/>
      <c r="BT52" s="1276"/>
      <c r="BU52" s="1276"/>
      <c r="BV52" s="1276"/>
      <c r="BW52" s="1276"/>
      <c r="BX52" s="1276"/>
      <c r="BY52" s="1276"/>
      <c r="BZ52" s="1276"/>
      <c r="CA52" s="1276"/>
      <c r="CB52" s="1276"/>
      <c r="CC52" s="1276"/>
      <c r="CD52" s="1276"/>
      <c r="CE52" s="1276"/>
      <c r="CF52" s="1276"/>
      <c r="CG52" s="1276"/>
      <c r="CH52" s="1276"/>
      <c r="CI52" s="1276"/>
      <c r="CJ52" s="1276"/>
      <c r="CK52" s="1276"/>
      <c r="CL52" s="1276"/>
      <c r="CM52" s="1276"/>
      <c r="CN52" s="1276"/>
      <c r="CO52" s="1276"/>
      <c r="CP52" s="1276"/>
      <c r="CQ52" s="1276"/>
      <c r="CR52" s="1276"/>
      <c r="CS52" s="1276"/>
      <c r="CT52" s="1276"/>
      <c r="CU52" s="1276"/>
      <c r="CV52" s="1276"/>
      <c r="CW52" s="1276"/>
      <c r="CX52" s="1276"/>
      <c r="CY52" s="1276"/>
      <c r="CZ52" s="1276"/>
      <c r="DA52" s="1276"/>
      <c r="DB52" s="1276"/>
      <c r="DC52" s="1276"/>
    </row>
    <row r="53" spans="1:109" ht="13.5" x14ac:dyDescent="0.15">
      <c r="A53" s="382"/>
      <c r="B53" s="368"/>
      <c r="G53" s="1287"/>
      <c r="H53" s="1287"/>
      <c r="I53" s="1282"/>
      <c r="J53" s="1282"/>
      <c r="K53" s="1283"/>
      <c r="L53" s="1283"/>
      <c r="M53" s="1283"/>
      <c r="N53" s="1283"/>
      <c r="AM53" s="374"/>
      <c r="AN53" s="1279"/>
      <c r="AO53" s="1279"/>
      <c r="AP53" s="1279"/>
      <c r="AQ53" s="1279"/>
      <c r="AR53" s="1279"/>
      <c r="AS53" s="1279"/>
      <c r="AT53" s="1279"/>
      <c r="AU53" s="1279"/>
      <c r="AV53" s="1279"/>
      <c r="AW53" s="1279"/>
      <c r="AX53" s="1279"/>
      <c r="AY53" s="1279"/>
      <c r="AZ53" s="1279"/>
      <c r="BA53" s="1279"/>
      <c r="BB53" s="1279" t="s">
        <v>609</v>
      </c>
      <c r="BC53" s="1279"/>
      <c r="BD53" s="1279"/>
      <c r="BE53" s="1279"/>
      <c r="BF53" s="1279"/>
      <c r="BG53" s="1279"/>
      <c r="BH53" s="1279"/>
      <c r="BI53" s="1279"/>
      <c r="BJ53" s="1279"/>
      <c r="BK53" s="1279"/>
      <c r="BL53" s="1279"/>
      <c r="BM53" s="1279"/>
      <c r="BN53" s="1279"/>
      <c r="BO53" s="1279"/>
      <c r="BP53" s="1276">
        <v>83.8</v>
      </c>
      <c r="BQ53" s="1276"/>
      <c r="BR53" s="1276"/>
      <c r="BS53" s="1276"/>
      <c r="BT53" s="1276"/>
      <c r="BU53" s="1276"/>
      <c r="BV53" s="1276"/>
      <c r="BW53" s="1276"/>
      <c r="BX53" s="1276">
        <v>84.3</v>
      </c>
      <c r="BY53" s="1276"/>
      <c r="BZ53" s="1276"/>
      <c r="CA53" s="1276"/>
      <c r="CB53" s="1276"/>
      <c r="CC53" s="1276"/>
      <c r="CD53" s="1276"/>
      <c r="CE53" s="1276"/>
      <c r="CF53" s="1276">
        <v>77.3</v>
      </c>
      <c r="CG53" s="1276"/>
      <c r="CH53" s="1276"/>
      <c r="CI53" s="1276"/>
      <c r="CJ53" s="1276"/>
      <c r="CK53" s="1276"/>
      <c r="CL53" s="1276"/>
      <c r="CM53" s="1276"/>
      <c r="CN53" s="1276">
        <v>77.3</v>
      </c>
      <c r="CO53" s="1276"/>
      <c r="CP53" s="1276"/>
      <c r="CQ53" s="1276"/>
      <c r="CR53" s="1276"/>
      <c r="CS53" s="1276"/>
      <c r="CT53" s="1276"/>
      <c r="CU53" s="1276"/>
      <c r="CV53" s="1276">
        <v>78.099999999999994</v>
      </c>
      <c r="CW53" s="1276"/>
      <c r="CX53" s="1276"/>
      <c r="CY53" s="1276"/>
      <c r="CZ53" s="1276"/>
      <c r="DA53" s="1276"/>
      <c r="DB53" s="1276"/>
      <c r="DC53" s="1276"/>
    </row>
    <row r="54" spans="1:109" ht="13.5" x14ac:dyDescent="0.15">
      <c r="A54" s="382"/>
      <c r="B54" s="368"/>
      <c r="G54" s="1287"/>
      <c r="H54" s="1287"/>
      <c r="I54" s="1282"/>
      <c r="J54" s="1282"/>
      <c r="K54" s="1283"/>
      <c r="L54" s="1283"/>
      <c r="M54" s="1283"/>
      <c r="N54" s="1283"/>
      <c r="AM54" s="374"/>
      <c r="AN54" s="1279"/>
      <c r="AO54" s="1279"/>
      <c r="AP54" s="1279"/>
      <c r="AQ54" s="1279"/>
      <c r="AR54" s="1279"/>
      <c r="AS54" s="1279"/>
      <c r="AT54" s="1279"/>
      <c r="AU54" s="1279"/>
      <c r="AV54" s="1279"/>
      <c r="AW54" s="1279"/>
      <c r="AX54" s="1279"/>
      <c r="AY54" s="1279"/>
      <c r="AZ54" s="1279"/>
      <c r="BA54" s="1279"/>
      <c r="BB54" s="1279"/>
      <c r="BC54" s="1279"/>
      <c r="BD54" s="1279"/>
      <c r="BE54" s="1279"/>
      <c r="BF54" s="1279"/>
      <c r="BG54" s="1279"/>
      <c r="BH54" s="1279"/>
      <c r="BI54" s="1279"/>
      <c r="BJ54" s="1279"/>
      <c r="BK54" s="1279"/>
      <c r="BL54" s="1279"/>
      <c r="BM54" s="1279"/>
      <c r="BN54" s="1279"/>
      <c r="BO54" s="1279"/>
      <c r="BP54" s="1276"/>
      <c r="BQ54" s="1276"/>
      <c r="BR54" s="1276"/>
      <c r="BS54" s="1276"/>
      <c r="BT54" s="1276"/>
      <c r="BU54" s="1276"/>
      <c r="BV54" s="1276"/>
      <c r="BW54" s="1276"/>
      <c r="BX54" s="1276"/>
      <c r="BY54" s="1276"/>
      <c r="BZ54" s="1276"/>
      <c r="CA54" s="1276"/>
      <c r="CB54" s="1276"/>
      <c r="CC54" s="1276"/>
      <c r="CD54" s="1276"/>
      <c r="CE54" s="1276"/>
      <c r="CF54" s="1276"/>
      <c r="CG54" s="1276"/>
      <c r="CH54" s="1276"/>
      <c r="CI54" s="1276"/>
      <c r="CJ54" s="1276"/>
      <c r="CK54" s="1276"/>
      <c r="CL54" s="1276"/>
      <c r="CM54" s="1276"/>
      <c r="CN54" s="1276"/>
      <c r="CO54" s="1276"/>
      <c r="CP54" s="1276"/>
      <c r="CQ54" s="1276"/>
      <c r="CR54" s="1276"/>
      <c r="CS54" s="1276"/>
      <c r="CT54" s="1276"/>
      <c r="CU54" s="1276"/>
      <c r="CV54" s="1276"/>
      <c r="CW54" s="1276"/>
      <c r="CX54" s="1276"/>
      <c r="CY54" s="1276"/>
      <c r="CZ54" s="1276"/>
      <c r="DA54" s="1276"/>
      <c r="DB54" s="1276"/>
      <c r="DC54" s="1276"/>
    </row>
    <row r="55" spans="1:109" ht="13.5" x14ac:dyDescent="0.15">
      <c r="A55" s="382"/>
      <c r="B55" s="368"/>
      <c r="G55" s="1282"/>
      <c r="H55" s="1282"/>
      <c r="I55" s="1282"/>
      <c r="J55" s="1282"/>
      <c r="K55" s="1283"/>
      <c r="L55" s="1283"/>
      <c r="M55" s="1283"/>
      <c r="N55" s="1283"/>
      <c r="AN55" s="1278" t="s">
        <v>603</v>
      </c>
      <c r="AO55" s="1278"/>
      <c r="AP55" s="1278"/>
      <c r="AQ55" s="1278"/>
      <c r="AR55" s="1278"/>
      <c r="AS55" s="1278"/>
      <c r="AT55" s="1278"/>
      <c r="AU55" s="1278"/>
      <c r="AV55" s="1278"/>
      <c r="AW55" s="1278"/>
      <c r="AX55" s="1278"/>
      <c r="AY55" s="1278"/>
      <c r="AZ55" s="1278"/>
      <c r="BA55" s="1278"/>
      <c r="BB55" s="1279" t="s">
        <v>602</v>
      </c>
      <c r="BC55" s="1279"/>
      <c r="BD55" s="1279"/>
      <c r="BE55" s="1279"/>
      <c r="BF55" s="1279"/>
      <c r="BG55" s="1279"/>
      <c r="BH55" s="1279"/>
      <c r="BI55" s="1279"/>
      <c r="BJ55" s="1279"/>
      <c r="BK55" s="1279"/>
      <c r="BL55" s="1279"/>
      <c r="BM55" s="1279"/>
      <c r="BN55" s="1279"/>
      <c r="BO55" s="1279"/>
      <c r="BP55" s="1276">
        <v>46.8</v>
      </c>
      <c r="BQ55" s="1276"/>
      <c r="BR55" s="1276"/>
      <c r="BS55" s="1276"/>
      <c r="BT55" s="1276"/>
      <c r="BU55" s="1276"/>
      <c r="BV55" s="1276"/>
      <c r="BW55" s="1276"/>
      <c r="BX55" s="1276">
        <v>48.4</v>
      </c>
      <c r="BY55" s="1276"/>
      <c r="BZ55" s="1276"/>
      <c r="CA55" s="1276"/>
      <c r="CB55" s="1276"/>
      <c r="CC55" s="1276"/>
      <c r="CD55" s="1276"/>
      <c r="CE55" s="1276"/>
      <c r="CF55" s="1276">
        <v>43</v>
      </c>
      <c r="CG55" s="1276"/>
      <c r="CH55" s="1276"/>
      <c r="CI55" s="1276"/>
      <c r="CJ55" s="1276"/>
      <c r="CK55" s="1276"/>
      <c r="CL55" s="1276"/>
      <c r="CM55" s="1276"/>
      <c r="CN55" s="1276">
        <v>32.4</v>
      </c>
      <c r="CO55" s="1276"/>
      <c r="CP55" s="1276"/>
      <c r="CQ55" s="1276"/>
      <c r="CR55" s="1276"/>
      <c r="CS55" s="1276"/>
      <c r="CT55" s="1276"/>
      <c r="CU55" s="1276"/>
      <c r="CV55" s="1276">
        <v>20</v>
      </c>
      <c r="CW55" s="1276"/>
      <c r="CX55" s="1276"/>
      <c r="CY55" s="1276"/>
      <c r="CZ55" s="1276"/>
      <c r="DA55" s="1276"/>
      <c r="DB55" s="1276"/>
      <c r="DC55" s="1276"/>
    </row>
    <row r="56" spans="1:109" ht="13.5" x14ac:dyDescent="0.15">
      <c r="A56" s="382"/>
      <c r="B56" s="368"/>
      <c r="G56" s="1282"/>
      <c r="H56" s="1282"/>
      <c r="I56" s="1282"/>
      <c r="J56" s="1282"/>
      <c r="K56" s="1283"/>
      <c r="L56" s="1283"/>
      <c r="M56" s="1283"/>
      <c r="N56" s="1283"/>
      <c r="AN56" s="1278"/>
      <c r="AO56" s="1278"/>
      <c r="AP56" s="1278"/>
      <c r="AQ56" s="1278"/>
      <c r="AR56" s="1278"/>
      <c r="AS56" s="1278"/>
      <c r="AT56" s="1278"/>
      <c r="AU56" s="1278"/>
      <c r="AV56" s="1278"/>
      <c r="AW56" s="1278"/>
      <c r="AX56" s="1278"/>
      <c r="AY56" s="1278"/>
      <c r="AZ56" s="1278"/>
      <c r="BA56" s="1278"/>
      <c r="BB56" s="1279"/>
      <c r="BC56" s="1279"/>
      <c r="BD56" s="1279"/>
      <c r="BE56" s="1279"/>
      <c r="BF56" s="1279"/>
      <c r="BG56" s="1279"/>
      <c r="BH56" s="1279"/>
      <c r="BI56" s="1279"/>
      <c r="BJ56" s="1279"/>
      <c r="BK56" s="1279"/>
      <c r="BL56" s="1279"/>
      <c r="BM56" s="1279"/>
      <c r="BN56" s="1279"/>
      <c r="BO56" s="1279"/>
      <c r="BP56" s="1276"/>
      <c r="BQ56" s="1276"/>
      <c r="BR56" s="1276"/>
      <c r="BS56" s="1276"/>
      <c r="BT56" s="1276"/>
      <c r="BU56" s="1276"/>
      <c r="BV56" s="1276"/>
      <c r="BW56" s="1276"/>
      <c r="BX56" s="1276"/>
      <c r="BY56" s="1276"/>
      <c r="BZ56" s="1276"/>
      <c r="CA56" s="1276"/>
      <c r="CB56" s="1276"/>
      <c r="CC56" s="1276"/>
      <c r="CD56" s="1276"/>
      <c r="CE56" s="1276"/>
      <c r="CF56" s="1276"/>
      <c r="CG56" s="1276"/>
      <c r="CH56" s="1276"/>
      <c r="CI56" s="1276"/>
      <c r="CJ56" s="1276"/>
      <c r="CK56" s="1276"/>
      <c r="CL56" s="1276"/>
      <c r="CM56" s="1276"/>
      <c r="CN56" s="1276"/>
      <c r="CO56" s="1276"/>
      <c r="CP56" s="1276"/>
      <c r="CQ56" s="1276"/>
      <c r="CR56" s="1276"/>
      <c r="CS56" s="1276"/>
      <c r="CT56" s="1276"/>
      <c r="CU56" s="1276"/>
      <c r="CV56" s="1276"/>
      <c r="CW56" s="1276"/>
      <c r="CX56" s="1276"/>
      <c r="CY56" s="1276"/>
      <c r="CZ56" s="1276"/>
      <c r="DA56" s="1276"/>
      <c r="DB56" s="1276"/>
      <c r="DC56" s="1276"/>
    </row>
    <row r="57" spans="1:109" s="382" customFormat="1" ht="13.5" x14ac:dyDescent="0.15">
      <c r="B57" s="388"/>
      <c r="G57" s="1282"/>
      <c r="H57" s="1282"/>
      <c r="I57" s="1280"/>
      <c r="J57" s="1280"/>
      <c r="K57" s="1283"/>
      <c r="L57" s="1283"/>
      <c r="M57" s="1283"/>
      <c r="N57" s="1283"/>
      <c r="AM57" s="367"/>
      <c r="AN57" s="1278"/>
      <c r="AO57" s="1278"/>
      <c r="AP57" s="1278"/>
      <c r="AQ57" s="1278"/>
      <c r="AR57" s="1278"/>
      <c r="AS57" s="1278"/>
      <c r="AT57" s="1278"/>
      <c r="AU57" s="1278"/>
      <c r="AV57" s="1278"/>
      <c r="AW57" s="1278"/>
      <c r="AX57" s="1278"/>
      <c r="AY57" s="1278"/>
      <c r="AZ57" s="1278"/>
      <c r="BA57" s="1278"/>
      <c r="BB57" s="1279" t="s">
        <v>609</v>
      </c>
      <c r="BC57" s="1279"/>
      <c r="BD57" s="1279"/>
      <c r="BE57" s="1279"/>
      <c r="BF57" s="1279"/>
      <c r="BG57" s="1279"/>
      <c r="BH57" s="1279"/>
      <c r="BI57" s="1279"/>
      <c r="BJ57" s="1279"/>
      <c r="BK57" s="1279"/>
      <c r="BL57" s="1279"/>
      <c r="BM57" s="1279"/>
      <c r="BN57" s="1279"/>
      <c r="BO57" s="1279"/>
      <c r="BP57" s="1276">
        <v>61.7</v>
      </c>
      <c r="BQ57" s="1276"/>
      <c r="BR57" s="1276"/>
      <c r="BS57" s="1276"/>
      <c r="BT57" s="1276"/>
      <c r="BU57" s="1276"/>
      <c r="BV57" s="1276"/>
      <c r="BW57" s="1276"/>
      <c r="BX57" s="1276">
        <v>61.8</v>
      </c>
      <c r="BY57" s="1276"/>
      <c r="BZ57" s="1276"/>
      <c r="CA57" s="1276"/>
      <c r="CB57" s="1276"/>
      <c r="CC57" s="1276"/>
      <c r="CD57" s="1276"/>
      <c r="CE57" s="1276"/>
      <c r="CF57" s="1276">
        <v>62.8</v>
      </c>
      <c r="CG57" s="1276"/>
      <c r="CH57" s="1276"/>
      <c r="CI57" s="1276"/>
      <c r="CJ57" s="1276"/>
      <c r="CK57" s="1276"/>
      <c r="CL57" s="1276"/>
      <c r="CM57" s="1276"/>
      <c r="CN57" s="1276">
        <v>64.2</v>
      </c>
      <c r="CO57" s="1276"/>
      <c r="CP57" s="1276"/>
      <c r="CQ57" s="1276"/>
      <c r="CR57" s="1276"/>
      <c r="CS57" s="1276"/>
      <c r="CT57" s="1276"/>
      <c r="CU57" s="1276"/>
      <c r="CV57" s="1276">
        <v>67</v>
      </c>
      <c r="CW57" s="1276"/>
      <c r="CX57" s="1276"/>
      <c r="CY57" s="1276"/>
      <c r="CZ57" s="1276"/>
      <c r="DA57" s="1276"/>
      <c r="DB57" s="1276"/>
      <c r="DC57" s="1276"/>
      <c r="DD57" s="393"/>
      <c r="DE57" s="388"/>
    </row>
    <row r="58" spans="1:109" s="382" customFormat="1" ht="13.5" x14ac:dyDescent="0.15">
      <c r="A58" s="367"/>
      <c r="B58" s="388"/>
      <c r="G58" s="1282"/>
      <c r="H58" s="1282"/>
      <c r="I58" s="1280"/>
      <c r="J58" s="1280"/>
      <c r="K58" s="1283"/>
      <c r="L58" s="1283"/>
      <c r="M58" s="1283"/>
      <c r="N58" s="1283"/>
      <c r="AM58" s="367"/>
      <c r="AN58" s="1278"/>
      <c r="AO58" s="1278"/>
      <c r="AP58" s="1278"/>
      <c r="AQ58" s="1278"/>
      <c r="AR58" s="1278"/>
      <c r="AS58" s="1278"/>
      <c r="AT58" s="1278"/>
      <c r="AU58" s="1278"/>
      <c r="AV58" s="1278"/>
      <c r="AW58" s="1278"/>
      <c r="AX58" s="1278"/>
      <c r="AY58" s="1278"/>
      <c r="AZ58" s="1278"/>
      <c r="BA58" s="1278"/>
      <c r="BB58" s="1279"/>
      <c r="BC58" s="1279"/>
      <c r="BD58" s="1279"/>
      <c r="BE58" s="1279"/>
      <c r="BF58" s="1279"/>
      <c r="BG58" s="1279"/>
      <c r="BH58" s="1279"/>
      <c r="BI58" s="1279"/>
      <c r="BJ58" s="1279"/>
      <c r="BK58" s="1279"/>
      <c r="BL58" s="1279"/>
      <c r="BM58" s="1279"/>
      <c r="BN58" s="1279"/>
      <c r="BO58" s="1279"/>
      <c r="BP58" s="1276"/>
      <c r="BQ58" s="1276"/>
      <c r="BR58" s="1276"/>
      <c r="BS58" s="1276"/>
      <c r="BT58" s="1276"/>
      <c r="BU58" s="1276"/>
      <c r="BV58" s="1276"/>
      <c r="BW58" s="1276"/>
      <c r="BX58" s="1276"/>
      <c r="BY58" s="1276"/>
      <c r="BZ58" s="1276"/>
      <c r="CA58" s="1276"/>
      <c r="CB58" s="1276"/>
      <c r="CC58" s="1276"/>
      <c r="CD58" s="1276"/>
      <c r="CE58" s="1276"/>
      <c r="CF58" s="1276"/>
      <c r="CG58" s="1276"/>
      <c r="CH58" s="1276"/>
      <c r="CI58" s="1276"/>
      <c r="CJ58" s="1276"/>
      <c r="CK58" s="1276"/>
      <c r="CL58" s="1276"/>
      <c r="CM58" s="1276"/>
      <c r="CN58" s="1276"/>
      <c r="CO58" s="1276"/>
      <c r="CP58" s="1276"/>
      <c r="CQ58" s="1276"/>
      <c r="CR58" s="1276"/>
      <c r="CS58" s="1276"/>
      <c r="CT58" s="1276"/>
      <c r="CU58" s="1276"/>
      <c r="CV58" s="1276"/>
      <c r="CW58" s="1276"/>
      <c r="CX58" s="1276"/>
      <c r="CY58" s="1276"/>
      <c r="CZ58" s="1276"/>
      <c r="DA58" s="1276"/>
      <c r="DB58" s="1276"/>
      <c r="DC58" s="1276"/>
      <c r="DD58" s="393"/>
      <c r="DE58" s="388"/>
    </row>
    <row r="59" spans="1:109" s="382" customFormat="1" ht="13.5" x14ac:dyDescent="0.15">
      <c r="A59" s="367"/>
      <c r="B59" s="388"/>
      <c r="K59" s="394"/>
      <c r="L59" s="394"/>
      <c r="M59" s="394"/>
      <c r="N59" s="394"/>
      <c r="AQ59" s="394"/>
      <c r="AR59" s="394"/>
      <c r="AS59" s="394"/>
      <c r="AT59" s="394"/>
      <c r="BC59" s="394"/>
      <c r="BD59" s="394"/>
      <c r="BE59" s="394"/>
      <c r="BF59" s="394"/>
      <c r="BO59" s="394"/>
      <c r="BP59" s="394"/>
      <c r="BQ59" s="394"/>
      <c r="BR59" s="394"/>
      <c r="CA59" s="394"/>
      <c r="CB59" s="394"/>
      <c r="CC59" s="394"/>
      <c r="CD59" s="394"/>
      <c r="CM59" s="394"/>
      <c r="CN59" s="394"/>
      <c r="CO59" s="394"/>
      <c r="CP59" s="394"/>
      <c r="CY59" s="394"/>
      <c r="CZ59" s="394"/>
      <c r="DA59" s="394"/>
      <c r="DB59" s="394"/>
      <c r="DC59" s="394"/>
      <c r="DD59" s="393"/>
      <c r="DE59" s="388"/>
    </row>
    <row r="60" spans="1:109" s="382" customFormat="1" ht="13.5" x14ac:dyDescent="0.15">
      <c r="A60" s="367"/>
      <c r="B60" s="388"/>
      <c r="K60" s="394"/>
      <c r="L60" s="394"/>
      <c r="M60" s="394"/>
      <c r="N60" s="394"/>
      <c r="AQ60" s="394"/>
      <c r="AR60" s="394"/>
      <c r="AS60" s="394"/>
      <c r="AT60" s="394"/>
      <c r="BC60" s="394"/>
      <c r="BD60" s="394"/>
      <c r="BE60" s="394"/>
      <c r="BF60" s="394"/>
      <c r="BO60" s="394"/>
      <c r="BP60" s="394"/>
      <c r="BQ60" s="394"/>
      <c r="BR60" s="394"/>
      <c r="CA60" s="394"/>
      <c r="CB60" s="394"/>
      <c r="CC60" s="394"/>
      <c r="CD60" s="394"/>
      <c r="CM60" s="394"/>
      <c r="CN60" s="394"/>
      <c r="CO60" s="394"/>
      <c r="CP60" s="394"/>
      <c r="CY60" s="394"/>
      <c r="CZ60" s="394"/>
      <c r="DA60" s="394"/>
      <c r="DB60" s="394"/>
      <c r="DC60" s="394"/>
      <c r="DD60" s="393"/>
      <c r="DE60" s="388"/>
    </row>
    <row r="61" spans="1:109" s="382" customFormat="1" ht="13.5" x14ac:dyDescent="0.15">
      <c r="A61" s="367"/>
      <c r="B61" s="392"/>
      <c r="C61" s="391"/>
      <c r="D61" s="391"/>
      <c r="E61" s="391"/>
      <c r="F61" s="391"/>
      <c r="G61" s="391"/>
      <c r="H61" s="391"/>
      <c r="I61" s="391"/>
      <c r="J61" s="391"/>
      <c r="K61" s="391"/>
      <c r="L61" s="391"/>
      <c r="M61" s="390"/>
      <c r="N61" s="390"/>
      <c r="O61" s="391"/>
      <c r="P61" s="391"/>
      <c r="Q61" s="391"/>
      <c r="R61" s="391"/>
      <c r="S61" s="391"/>
      <c r="T61" s="391"/>
      <c r="U61" s="391"/>
      <c r="V61" s="391"/>
      <c r="W61" s="391"/>
      <c r="X61" s="391"/>
      <c r="Y61" s="391"/>
      <c r="Z61" s="391"/>
      <c r="AA61" s="391"/>
      <c r="AB61" s="391"/>
      <c r="AC61" s="391"/>
      <c r="AD61" s="391"/>
      <c r="AE61" s="391"/>
      <c r="AF61" s="391"/>
      <c r="AG61" s="391"/>
      <c r="AH61" s="391"/>
      <c r="AI61" s="391"/>
      <c r="AJ61" s="391"/>
      <c r="AK61" s="391"/>
      <c r="AL61" s="391"/>
      <c r="AM61" s="391"/>
      <c r="AN61" s="391"/>
      <c r="AO61" s="391"/>
      <c r="AP61" s="391"/>
      <c r="AQ61" s="391"/>
      <c r="AR61" s="391"/>
      <c r="AS61" s="390"/>
      <c r="AT61" s="390"/>
      <c r="AU61" s="391"/>
      <c r="AV61" s="391"/>
      <c r="AW61" s="391"/>
      <c r="AX61" s="391"/>
      <c r="AY61" s="391"/>
      <c r="AZ61" s="391"/>
      <c r="BA61" s="391"/>
      <c r="BB61" s="391"/>
      <c r="BC61" s="391"/>
      <c r="BD61" s="391"/>
      <c r="BE61" s="390"/>
      <c r="BF61" s="390"/>
      <c r="BG61" s="391"/>
      <c r="BH61" s="391"/>
      <c r="BI61" s="391"/>
      <c r="BJ61" s="391"/>
      <c r="BK61" s="391"/>
      <c r="BL61" s="391"/>
      <c r="BM61" s="391"/>
      <c r="BN61" s="391"/>
      <c r="BO61" s="391"/>
      <c r="BP61" s="391"/>
      <c r="BQ61" s="390"/>
      <c r="BR61" s="390"/>
      <c r="BS61" s="391"/>
      <c r="BT61" s="391"/>
      <c r="BU61" s="391"/>
      <c r="BV61" s="391"/>
      <c r="BW61" s="391"/>
      <c r="BX61" s="391"/>
      <c r="BY61" s="391"/>
      <c r="BZ61" s="391"/>
      <c r="CA61" s="391"/>
      <c r="CB61" s="391"/>
      <c r="CC61" s="390"/>
      <c r="CD61" s="390"/>
      <c r="CE61" s="391"/>
      <c r="CF61" s="391"/>
      <c r="CG61" s="391"/>
      <c r="CH61" s="391"/>
      <c r="CI61" s="391"/>
      <c r="CJ61" s="391"/>
      <c r="CK61" s="391"/>
      <c r="CL61" s="391"/>
      <c r="CM61" s="391"/>
      <c r="CN61" s="391"/>
      <c r="CO61" s="390"/>
      <c r="CP61" s="390"/>
      <c r="CQ61" s="391"/>
      <c r="CR61" s="391"/>
      <c r="CS61" s="391"/>
      <c r="CT61" s="391"/>
      <c r="CU61" s="391"/>
      <c r="CV61" s="391"/>
      <c r="CW61" s="391"/>
      <c r="CX61" s="391"/>
      <c r="CY61" s="391"/>
      <c r="CZ61" s="391"/>
      <c r="DA61" s="390"/>
      <c r="DB61" s="390"/>
      <c r="DC61" s="390"/>
      <c r="DD61" s="389"/>
      <c r="DE61" s="388"/>
    </row>
    <row r="62" spans="1:109" ht="13.5" x14ac:dyDescent="0.15">
      <c r="B62" s="387"/>
      <c r="C62" s="387"/>
      <c r="D62" s="387"/>
      <c r="E62" s="387"/>
      <c r="F62" s="387"/>
      <c r="G62" s="387"/>
      <c r="H62" s="387"/>
      <c r="I62" s="387"/>
      <c r="J62" s="387"/>
      <c r="K62" s="387"/>
      <c r="L62" s="387"/>
      <c r="M62" s="387"/>
      <c r="N62" s="387"/>
      <c r="O62" s="387"/>
      <c r="P62" s="387"/>
      <c r="Q62" s="387"/>
      <c r="R62" s="387"/>
      <c r="S62" s="387"/>
      <c r="T62" s="387"/>
      <c r="U62" s="387"/>
      <c r="V62" s="387"/>
      <c r="W62" s="387"/>
      <c r="X62" s="387"/>
      <c r="Y62" s="387"/>
      <c r="Z62" s="387"/>
      <c r="AA62" s="387"/>
      <c r="AB62" s="387"/>
      <c r="AC62" s="387"/>
      <c r="AD62" s="387"/>
      <c r="AE62" s="387"/>
      <c r="AF62" s="387"/>
      <c r="AG62" s="387"/>
      <c r="AH62" s="387"/>
      <c r="AI62" s="387"/>
      <c r="AJ62" s="387"/>
      <c r="AK62" s="387"/>
      <c r="AL62" s="387"/>
      <c r="AM62" s="387"/>
      <c r="AN62" s="387"/>
      <c r="AO62" s="387"/>
      <c r="AP62" s="387"/>
      <c r="AQ62" s="387"/>
      <c r="AR62" s="387"/>
      <c r="AS62" s="387"/>
      <c r="AT62" s="387"/>
      <c r="AU62" s="387"/>
      <c r="AV62" s="387"/>
      <c r="AW62" s="387"/>
      <c r="AX62" s="387"/>
      <c r="AY62" s="387"/>
      <c r="AZ62" s="387"/>
      <c r="BA62" s="387"/>
      <c r="BB62" s="387"/>
      <c r="BC62" s="387"/>
      <c r="BD62" s="387"/>
      <c r="BE62" s="387"/>
      <c r="BF62" s="387"/>
      <c r="BG62" s="387"/>
      <c r="BH62" s="387"/>
      <c r="BI62" s="387"/>
      <c r="BJ62" s="387"/>
      <c r="BK62" s="387"/>
      <c r="BL62" s="387"/>
      <c r="BM62" s="387"/>
      <c r="BN62" s="387"/>
      <c r="BO62" s="387"/>
      <c r="BP62" s="387"/>
      <c r="BQ62" s="387"/>
      <c r="BR62" s="387"/>
      <c r="BS62" s="387"/>
      <c r="BT62" s="387"/>
      <c r="BU62" s="387"/>
      <c r="BV62" s="387"/>
      <c r="BW62" s="387"/>
      <c r="BX62" s="387"/>
      <c r="BY62" s="387"/>
      <c r="BZ62" s="387"/>
      <c r="CA62" s="387"/>
      <c r="CB62" s="387"/>
      <c r="CC62" s="387"/>
      <c r="CD62" s="387"/>
      <c r="CE62" s="387"/>
      <c r="CF62" s="387"/>
      <c r="CG62" s="387"/>
      <c r="CH62" s="387"/>
      <c r="CI62" s="387"/>
      <c r="CJ62" s="387"/>
      <c r="CK62" s="387"/>
      <c r="CL62" s="387"/>
      <c r="CM62" s="387"/>
      <c r="CN62" s="387"/>
      <c r="CO62" s="387"/>
      <c r="CP62" s="387"/>
      <c r="CQ62" s="387"/>
      <c r="CR62" s="387"/>
      <c r="CS62" s="387"/>
      <c r="CT62" s="387"/>
      <c r="CU62" s="387"/>
      <c r="CV62" s="387"/>
      <c r="CW62" s="387"/>
      <c r="CX62" s="387"/>
      <c r="CY62" s="387"/>
      <c r="CZ62" s="387"/>
      <c r="DA62" s="387"/>
      <c r="DB62" s="387"/>
      <c r="DC62" s="387"/>
      <c r="DD62" s="387"/>
      <c r="DE62" s="367"/>
    </row>
    <row r="63" spans="1:109" ht="17.25" x14ac:dyDescent="0.15">
      <c r="B63" s="386" t="s">
        <v>608</v>
      </c>
    </row>
    <row r="64" spans="1:109" ht="13.5" x14ac:dyDescent="0.15">
      <c r="B64" s="368"/>
      <c r="G64" s="383"/>
      <c r="I64" s="385"/>
      <c r="J64" s="385"/>
      <c r="K64" s="385"/>
      <c r="L64" s="385"/>
      <c r="M64" s="385"/>
      <c r="N64" s="384"/>
      <c r="AM64" s="383"/>
      <c r="AN64" s="383" t="s">
        <v>607</v>
      </c>
      <c r="AP64" s="382"/>
      <c r="AQ64" s="382"/>
      <c r="AR64" s="382"/>
      <c r="AY64" s="383"/>
      <c r="BA64" s="382"/>
      <c r="BB64" s="382"/>
      <c r="BC64" s="382"/>
      <c r="BK64" s="383"/>
      <c r="BM64" s="382"/>
      <c r="BN64" s="382"/>
      <c r="BO64" s="382"/>
      <c r="BW64" s="383"/>
      <c r="BY64" s="382"/>
      <c r="BZ64" s="382"/>
      <c r="CA64" s="382"/>
      <c r="CI64" s="383"/>
      <c r="CK64" s="382"/>
      <c r="CL64" s="382"/>
      <c r="CM64" s="382"/>
      <c r="CU64" s="383"/>
      <c r="CW64" s="382"/>
      <c r="CX64" s="382"/>
      <c r="CY64" s="382"/>
    </row>
    <row r="65" spans="2:107" ht="13.5" x14ac:dyDescent="0.15">
      <c r="B65" s="368"/>
      <c r="AN65" s="1288" t="s">
        <v>606</v>
      </c>
      <c r="AO65" s="1289"/>
      <c r="AP65" s="1289"/>
      <c r="AQ65" s="1289"/>
      <c r="AR65" s="1289"/>
      <c r="AS65" s="1289"/>
      <c r="AT65" s="1289"/>
      <c r="AU65" s="1289"/>
      <c r="AV65" s="1289"/>
      <c r="AW65" s="1289"/>
      <c r="AX65" s="1289"/>
      <c r="AY65" s="1289"/>
      <c r="AZ65" s="1289"/>
      <c r="BA65" s="1289"/>
      <c r="BB65" s="1289"/>
      <c r="BC65" s="1289"/>
      <c r="BD65" s="1289"/>
      <c r="BE65" s="1289"/>
      <c r="BF65" s="1289"/>
      <c r="BG65" s="1289"/>
      <c r="BH65" s="1289"/>
      <c r="BI65" s="1289"/>
      <c r="BJ65" s="1289"/>
      <c r="BK65" s="1289"/>
      <c r="BL65" s="1289"/>
      <c r="BM65" s="1289"/>
      <c r="BN65" s="1289"/>
      <c r="BO65" s="1289"/>
      <c r="BP65" s="1289"/>
      <c r="BQ65" s="1289"/>
      <c r="BR65" s="1289"/>
      <c r="BS65" s="1289"/>
      <c r="BT65" s="1289"/>
      <c r="BU65" s="1289"/>
      <c r="BV65" s="1289"/>
      <c r="BW65" s="1289"/>
      <c r="BX65" s="1289"/>
      <c r="BY65" s="1289"/>
      <c r="BZ65" s="1289"/>
      <c r="CA65" s="1289"/>
      <c r="CB65" s="1289"/>
      <c r="CC65" s="1289"/>
      <c r="CD65" s="1289"/>
      <c r="CE65" s="1289"/>
      <c r="CF65" s="1289"/>
      <c r="CG65" s="1289"/>
      <c r="CH65" s="1289"/>
      <c r="CI65" s="1289"/>
      <c r="CJ65" s="1289"/>
      <c r="CK65" s="1289"/>
      <c r="CL65" s="1289"/>
      <c r="CM65" s="1289"/>
      <c r="CN65" s="1289"/>
      <c r="CO65" s="1289"/>
      <c r="CP65" s="1289"/>
      <c r="CQ65" s="1289"/>
      <c r="CR65" s="1289"/>
      <c r="CS65" s="1289"/>
      <c r="CT65" s="1289"/>
      <c r="CU65" s="1289"/>
      <c r="CV65" s="1289"/>
      <c r="CW65" s="1289"/>
      <c r="CX65" s="1289"/>
      <c r="CY65" s="1289"/>
      <c r="CZ65" s="1289"/>
      <c r="DA65" s="1289"/>
      <c r="DB65" s="1289"/>
      <c r="DC65" s="1290"/>
    </row>
    <row r="66" spans="2:107" ht="13.5" x14ac:dyDescent="0.15">
      <c r="B66" s="368"/>
      <c r="AN66" s="1291"/>
      <c r="AO66" s="1292"/>
      <c r="AP66" s="1292"/>
      <c r="AQ66" s="1292"/>
      <c r="AR66" s="1292"/>
      <c r="AS66" s="1292"/>
      <c r="AT66" s="1292"/>
      <c r="AU66" s="1292"/>
      <c r="AV66" s="1292"/>
      <c r="AW66" s="1292"/>
      <c r="AX66" s="1292"/>
      <c r="AY66" s="1292"/>
      <c r="AZ66" s="1292"/>
      <c r="BA66" s="1292"/>
      <c r="BB66" s="1292"/>
      <c r="BC66" s="1292"/>
      <c r="BD66" s="1292"/>
      <c r="BE66" s="1292"/>
      <c r="BF66" s="1292"/>
      <c r="BG66" s="1292"/>
      <c r="BH66" s="1292"/>
      <c r="BI66" s="1292"/>
      <c r="BJ66" s="1292"/>
      <c r="BK66" s="1292"/>
      <c r="BL66" s="1292"/>
      <c r="BM66" s="1292"/>
      <c r="BN66" s="1292"/>
      <c r="BO66" s="1292"/>
      <c r="BP66" s="1292"/>
      <c r="BQ66" s="1292"/>
      <c r="BR66" s="1292"/>
      <c r="BS66" s="1292"/>
      <c r="BT66" s="1292"/>
      <c r="BU66" s="1292"/>
      <c r="BV66" s="1292"/>
      <c r="BW66" s="1292"/>
      <c r="BX66" s="1292"/>
      <c r="BY66" s="1292"/>
      <c r="BZ66" s="1292"/>
      <c r="CA66" s="1292"/>
      <c r="CB66" s="1292"/>
      <c r="CC66" s="1292"/>
      <c r="CD66" s="1292"/>
      <c r="CE66" s="1292"/>
      <c r="CF66" s="1292"/>
      <c r="CG66" s="1292"/>
      <c r="CH66" s="1292"/>
      <c r="CI66" s="1292"/>
      <c r="CJ66" s="1292"/>
      <c r="CK66" s="1292"/>
      <c r="CL66" s="1292"/>
      <c r="CM66" s="1292"/>
      <c r="CN66" s="1292"/>
      <c r="CO66" s="1292"/>
      <c r="CP66" s="1292"/>
      <c r="CQ66" s="1292"/>
      <c r="CR66" s="1292"/>
      <c r="CS66" s="1292"/>
      <c r="CT66" s="1292"/>
      <c r="CU66" s="1292"/>
      <c r="CV66" s="1292"/>
      <c r="CW66" s="1292"/>
      <c r="CX66" s="1292"/>
      <c r="CY66" s="1292"/>
      <c r="CZ66" s="1292"/>
      <c r="DA66" s="1292"/>
      <c r="DB66" s="1292"/>
      <c r="DC66" s="1293"/>
    </row>
    <row r="67" spans="2:107" ht="13.5" x14ac:dyDescent="0.15">
      <c r="B67" s="368"/>
      <c r="AN67" s="1291"/>
      <c r="AO67" s="1292"/>
      <c r="AP67" s="1292"/>
      <c r="AQ67" s="1292"/>
      <c r="AR67" s="1292"/>
      <c r="AS67" s="1292"/>
      <c r="AT67" s="1292"/>
      <c r="AU67" s="1292"/>
      <c r="AV67" s="1292"/>
      <c r="AW67" s="1292"/>
      <c r="AX67" s="1292"/>
      <c r="AY67" s="1292"/>
      <c r="AZ67" s="1292"/>
      <c r="BA67" s="1292"/>
      <c r="BB67" s="1292"/>
      <c r="BC67" s="1292"/>
      <c r="BD67" s="1292"/>
      <c r="BE67" s="1292"/>
      <c r="BF67" s="1292"/>
      <c r="BG67" s="1292"/>
      <c r="BH67" s="1292"/>
      <c r="BI67" s="1292"/>
      <c r="BJ67" s="1292"/>
      <c r="BK67" s="1292"/>
      <c r="BL67" s="1292"/>
      <c r="BM67" s="1292"/>
      <c r="BN67" s="1292"/>
      <c r="BO67" s="1292"/>
      <c r="BP67" s="1292"/>
      <c r="BQ67" s="1292"/>
      <c r="BR67" s="1292"/>
      <c r="BS67" s="1292"/>
      <c r="BT67" s="1292"/>
      <c r="BU67" s="1292"/>
      <c r="BV67" s="1292"/>
      <c r="BW67" s="1292"/>
      <c r="BX67" s="1292"/>
      <c r="BY67" s="1292"/>
      <c r="BZ67" s="1292"/>
      <c r="CA67" s="1292"/>
      <c r="CB67" s="1292"/>
      <c r="CC67" s="1292"/>
      <c r="CD67" s="1292"/>
      <c r="CE67" s="1292"/>
      <c r="CF67" s="1292"/>
      <c r="CG67" s="1292"/>
      <c r="CH67" s="1292"/>
      <c r="CI67" s="1292"/>
      <c r="CJ67" s="1292"/>
      <c r="CK67" s="1292"/>
      <c r="CL67" s="1292"/>
      <c r="CM67" s="1292"/>
      <c r="CN67" s="1292"/>
      <c r="CO67" s="1292"/>
      <c r="CP67" s="1292"/>
      <c r="CQ67" s="1292"/>
      <c r="CR67" s="1292"/>
      <c r="CS67" s="1292"/>
      <c r="CT67" s="1292"/>
      <c r="CU67" s="1292"/>
      <c r="CV67" s="1292"/>
      <c r="CW67" s="1292"/>
      <c r="CX67" s="1292"/>
      <c r="CY67" s="1292"/>
      <c r="CZ67" s="1292"/>
      <c r="DA67" s="1292"/>
      <c r="DB67" s="1292"/>
      <c r="DC67" s="1293"/>
    </row>
    <row r="68" spans="2:107" ht="13.5" x14ac:dyDescent="0.15">
      <c r="B68" s="368"/>
      <c r="AN68" s="1291"/>
      <c r="AO68" s="1292"/>
      <c r="AP68" s="1292"/>
      <c r="AQ68" s="1292"/>
      <c r="AR68" s="1292"/>
      <c r="AS68" s="1292"/>
      <c r="AT68" s="1292"/>
      <c r="AU68" s="1292"/>
      <c r="AV68" s="1292"/>
      <c r="AW68" s="1292"/>
      <c r="AX68" s="1292"/>
      <c r="AY68" s="1292"/>
      <c r="AZ68" s="1292"/>
      <c r="BA68" s="1292"/>
      <c r="BB68" s="1292"/>
      <c r="BC68" s="1292"/>
      <c r="BD68" s="1292"/>
      <c r="BE68" s="1292"/>
      <c r="BF68" s="1292"/>
      <c r="BG68" s="1292"/>
      <c r="BH68" s="1292"/>
      <c r="BI68" s="1292"/>
      <c r="BJ68" s="1292"/>
      <c r="BK68" s="1292"/>
      <c r="BL68" s="1292"/>
      <c r="BM68" s="1292"/>
      <c r="BN68" s="1292"/>
      <c r="BO68" s="1292"/>
      <c r="BP68" s="1292"/>
      <c r="BQ68" s="1292"/>
      <c r="BR68" s="1292"/>
      <c r="BS68" s="1292"/>
      <c r="BT68" s="1292"/>
      <c r="BU68" s="1292"/>
      <c r="BV68" s="1292"/>
      <c r="BW68" s="1292"/>
      <c r="BX68" s="1292"/>
      <c r="BY68" s="1292"/>
      <c r="BZ68" s="1292"/>
      <c r="CA68" s="1292"/>
      <c r="CB68" s="1292"/>
      <c r="CC68" s="1292"/>
      <c r="CD68" s="1292"/>
      <c r="CE68" s="1292"/>
      <c r="CF68" s="1292"/>
      <c r="CG68" s="1292"/>
      <c r="CH68" s="1292"/>
      <c r="CI68" s="1292"/>
      <c r="CJ68" s="1292"/>
      <c r="CK68" s="1292"/>
      <c r="CL68" s="1292"/>
      <c r="CM68" s="1292"/>
      <c r="CN68" s="1292"/>
      <c r="CO68" s="1292"/>
      <c r="CP68" s="1292"/>
      <c r="CQ68" s="1292"/>
      <c r="CR68" s="1292"/>
      <c r="CS68" s="1292"/>
      <c r="CT68" s="1292"/>
      <c r="CU68" s="1292"/>
      <c r="CV68" s="1292"/>
      <c r="CW68" s="1292"/>
      <c r="CX68" s="1292"/>
      <c r="CY68" s="1292"/>
      <c r="CZ68" s="1292"/>
      <c r="DA68" s="1292"/>
      <c r="DB68" s="1292"/>
      <c r="DC68" s="1293"/>
    </row>
    <row r="69" spans="2:107" ht="13.5" x14ac:dyDescent="0.15">
      <c r="B69" s="368"/>
      <c r="AN69" s="1294"/>
      <c r="AO69" s="1295"/>
      <c r="AP69" s="1295"/>
      <c r="AQ69" s="1295"/>
      <c r="AR69" s="1295"/>
      <c r="AS69" s="1295"/>
      <c r="AT69" s="1295"/>
      <c r="AU69" s="1295"/>
      <c r="AV69" s="1295"/>
      <c r="AW69" s="1295"/>
      <c r="AX69" s="1295"/>
      <c r="AY69" s="1295"/>
      <c r="AZ69" s="1295"/>
      <c r="BA69" s="1295"/>
      <c r="BB69" s="1295"/>
      <c r="BC69" s="1295"/>
      <c r="BD69" s="1295"/>
      <c r="BE69" s="1295"/>
      <c r="BF69" s="1295"/>
      <c r="BG69" s="1295"/>
      <c r="BH69" s="1295"/>
      <c r="BI69" s="1295"/>
      <c r="BJ69" s="1295"/>
      <c r="BK69" s="1295"/>
      <c r="BL69" s="1295"/>
      <c r="BM69" s="1295"/>
      <c r="BN69" s="1295"/>
      <c r="BO69" s="1295"/>
      <c r="BP69" s="1295"/>
      <c r="BQ69" s="1295"/>
      <c r="BR69" s="1295"/>
      <c r="BS69" s="1295"/>
      <c r="BT69" s="1295"/>
      <c r="BU69" s="1295"/>
      <c r="BV69" s="1295"/>
      <c r="BW69" s="1295"/>
      <c r="BX69" s="1295"/>
      <c r="BY69" s="1295"/>
      <c r="BZ69" s="1295"/>
      <c r="CA69" s="1295"/>
      <c r="CB69" s="1295"/>
      <c r="CC69" s="1295"/>
      <c r="CD69" s="1295"/>
      <c r="CE69" s="1295"/>
      <c r="CF69" s="1295"/>
      <c r="CG69" s="1295"/>
      <c r="CH69" s="1295"/>
      <c r="CI69" s="1295"/>
      <c r="CJ69" s="1295"/>
      <c r="CK69" s="1295"/>
      <c r="CL69" s="1295"/>
      <c r="CM69" s="1295"/>
      <c r="CN69" s="1295"/>
      <c r="CO69" s="1295"/>
      <c r="CP69" s="1295"/>
      <c r="CQ69" s="1295"/>
      <c r="CR69" s="1295"/>
      <c r="CS69" s="1295"/>
      <c r="CT69" s="1295"/>
      <c r="CU69" s="1295"/>
      <c r="CV69" s="1295"/>
      <c r="CW69" s="1295"/>
      <c r="CX69" s="1295"/>
      <c r="CY69" s="1295"/>
      <c r="CZ69" s="1295"/>
      <c r="DA69" s="1295"/>
      <c r="DB69" s="1295"/>
      <c r="DC69" s="1296"/>
    </row>
    <row r="70" spans="2:107" ht="13.5" x14ac:dyDescent="0.15">
      <c r="B70" s="368"/>
      <c r="H70" s="381"/>
      <c r="I70" s="381"/>
      <c r="J70" s="379"/>
      <c r="K70" s="379"/>
      <c r="L70" s="378"/>
      <c r="M70" s="379"/>
      <c r="N70" s="378"/>
      <c r="AN70" s="374"/>
      <c r="AO70" s="374"/>
      <c r="AP70" s="374"/>
      <c r="AZ70" s="374"/>
      <c r="BA70" s="374"/>
      <c r="BB70" s="374"/>
      <c r="BL70" s="374"/>
      <c r="BM70" s="374"/>
      <c r="BN70" s="374"/>
      <c r="BX70" s="374"/>
      <c r="BY70" s="374"/>
      <c r="BZ70" s="374"/>
      <c r="CJ70" s="374"/>
      <c r="CK70" s="374"/>
      <c r="CL70" s="374"/>
      <c r="CV70" s="374"/>
      <c r="CW70" s="374"/>
      <c r="CX70" s="374"/>
    </row>
    <row r="71" spans="2:107" ht="13.5" x14ac:dyDescent="0.15">
      <c r="B71" s="368"/>
      <c r="G71" s="377"/>
      <c r="I71" s="380"/>
      <c r="J71" s="379"/>
      <c r="K71" s="379"/>
      <c r="L71" s="378"/>
      <c r="M71" s="379"/>
      <c r="N71" s="378"/>
      <c r="AM71" s="377"/>
      <c r="AN71" s="367" t="s">
        <v>605</v>
      </c>
    </row>
    <row r="72" spans="2:107" ht="13.5" x14ac:dyDescent="0.15">
      <c r="B72" s="368"/>
      <c r="G72" s="1282"/>
      <c r="H72" s="1282"/>
      <c r="I72" s="1282"/>
      <c r="J72" s="1282"/>
      <c r="K72" s="376"/>
      <c r="L72" s="376"/>
      <c r="M72" s="375"/>
      <c r="N72" s="375"/>
      <c r="AN72" s="1284"/>
      <c r="AO72" s="1285"/>
      <c r="AP72" s="1285"/>
      <c r="AQ72" s="1285"/>
      <c r="AR72" s="1285"/>
      <c r="AS72" s="1285"/>
      <c r="AT72" s="1285"/>
      <c r="AU72" s="1285"/>
      <c r="AV72" s="1285"/>
      <c r="AW72" s="1285"/>
      <c r="AX72" s="1285"/>
      <c r="AY72" s="1285"/>
      <c r="AZ72" s="1285"/>
      <c r="BA72" s="1285"/>
      <c r="BB72" s="1285"/>
      <c r="BC72" s="1285"/>
      <c r="BD72" s="1285"/>
      <c r="BE72" s="1285"/>
      <c r="BF72" s="1285"/>
      <c r="BG72" s="1285"/>
      <c r="BH72" s="1285"/>
      <c r="BI72" s="1285"/>
      <c r="BJ72" s="1285"/>
      <c r="BK72" s="1285"/>
      <c r="BL72" s="1285"/>
      <c r="BM72" s="1285"/>
      <c r="BN72" s="1285"/>
      <c r="BO72" s="1286"/>
      <c r="BP72" s="1278" t="s">
        <v>557</v>
      </c>
      <c r="BQ72" s="1278"/>
      <c r="BR72" s="1278"/>
      <c r="BS72" s="1278"/>
      <c r="BT72" s="1278"/>
      <c r="BU72" s="1278"/>
      <c r="BV72" s="1278"/>
      <c r="BW72" s="1278"/>
      <c r="BX72" s="1278" t="s">
        <v>558</v>
      </c>
      <c r="BY72" s="1278"/>
      <c r="BZ72" s="1278"/>
      <c r="CA72" s="1278"/>
      <c r="CB72" s="1278"/>
      <c r="CC72" s="1278"/>
      <c r="CD72" s="1278"/>
      <c r="CE72" s="1278"/>
      <c r="CF72" s="1278" t="s">
        <v>559</v>
      </c>
      <c r="CG72" s="1278"/>
      <c r="CH72" s="1278"/>
      <c r="CI72" s="1278"/>
      <c r="CJ72" s="1278"/>
      <c r="CK72" s="1278"/>
      <c r="CL72" s="1278"/>
      <c r="CM72" s="1278"/>
      <c r="CN72" s="1278" t="s">
        <v>560</v>
      </c>
      <c r="CO72" s="1278"/>
      <c r="CP72" s="1278"/>
      <c r="CQ72" s="1278"/>
      <c r="CR72" s="1278"/>
      <c r="CS72" s="1278"/>
      <c r="CT72" s="1278"/>
      <c r="CU72" s="1278"/>
      <c r="CV72" s="1278" t="s">
        <v>561</v>
      </c>
      <c r="CW72" s="1278"/>
      <c r="CX72" s="1278"/>
      <c r="CY72" s="1278"/>
      <c r="CZ72" s="1278"/>
      <c r="DA72" s="1278"/>
      <c r="DB72" s="1278"/>
      <c r="DC72" s="1278"/>
    </row>
    <row r="73" spans="2:107" ht="13.5" x14ac:dyDescent="0.15">
      <c r="B73" s="368"/>
      <c r="G73" s="1287"/>
      <c r="H73" s="1287"/>
      <c r="I73" s="1287"/>
      <c r="J73" s="1287"/>
      <c r="K73" s="1277"/>
      <c r="L73" s="1277"/>
      <c r="M73" s="1277"/>
      <c r="N73" s="1277"/>
      <c r="AM73" s="374"/>
      <c r="AN73" s="1279" t="s">
        <v>604</v>
      </c>
      <c r="AO73" s="1279"/>
      <c r="AP73" s="1279"/>
      <c r="AQ73" s="1279"/>
      <c r="AR73" s="1279"/>
      <c r="AS73" s="1279"/>
      <c r="AT73" s="1279"/>
      <c r="AU73" s="1279"/>
      <c r="AV73" s="1279"/>
      <c r="AW73" s="1279"/>
      <c r="AX73" s="1279"/>
      <c r="AY73" s="1279"/>
      <c r="AZ73" s="1279"/>
      <c r="BA73" s="1279"/>
      <c r="BB73" s="1279" t="s">
        <v>602</v>
      </c>
      <c r="BC73" s="1279"/>
      <c r="BD73" s="1279"/>
      <c r="BE73" s="1279"/>
      <c r="BF73" s="1279"/>
      <c r="BG73" s="1279"/>
      <c r="BH73" s="1279"/>
      <c r="BI73" s="1279"/>
      <c r="BJ73" s="1279"/>
      <c r="BK73" s="1279"/>
      <c r="BL73" s="1279"/>
      <c r="BM73" s="1279"/>
      <c r="BN73" s="1279"/>
      <c r="BO73" s="1279"/>
      <c r="BP73" s="1276">
        <v>20.5</v>
      </c>
      <c r="BQ73" s="1276"/>
      <c r="BR73" s="1276"/>
      <c r="BS73" s="1276"/>
      <c r="BT73" s="1276"/>
      <c r="BU73" s="1276"/>
      <c r="BV73" s="1276"/>
      <c r="BW73" s="1276"/>
      <c r="BX73" s="1276">
        <v>0.1</v>
      </c>
      <c r="BY73" s="1276"/>
      <c r="BZ73" s="1276"/>
      <c r="CA73" s="1276"/>
      <c r="CB73" s="1276"/>
      <c r="CC73" s="1276"/>
      <c r="CD73" s="1276"/>
      <c r="CE73" s="1276"/>
      <c r="CF73" s="1276">
        <v>19.100000000000001</v>
      </c>
      <c r="CG73" s="1276"/>
      <c r="CH73" s="1276"/>
      <c r="CI73" s="1276"/>
      <c r="CJ73" s="1276"/>
      <c r="CK73" s="1276"/>
      <c r="CL73" s="1276"/>
      <c r="CM73" s="1276"/>
      <c r="CN73" s="1276"/>
      <c r="CO73" s="1276"/>
      <c r="CP73" s="1276"/>
      <c r="CQ73" s="1276"/>
      <c r="CR73" s="1276"/>
      <c r="CS73" s="1276"/>
      <c r="CT73" s="1276"/>
      <c r="CU73" s="1276"/>
      <c r="CV73" s="1276"/>
      <c r="CW73" s="1276"/>
      <c r="CX73" s="1276"/>
      <c r="CY73" s="1276"/>
      <c r="CZ73" s="1276"/>
      <c r="DA73" s="1276"/>
      <c r="DB73" s="1276"/>
      <c r="DC73" s="1276"/>
    </row>
    <row r="74" spans="2:107" ht="13.5" x14ac:dyDescent="0.15">
      <c r="B74" s="368"/>
      <c r="G74" s="1287"/>
      <c r="H74" s="1287"/>
      <c r="I74" s="1287"/>
      <c r="J74" s="1287"/>
      <c r="K74" s="1277"/>
      <c r="L74" s="1277"/>
      <c r="M74" s="1277"/>
      <c r="N74" s="1277"/>
      <c r="AM74" s="374"/>
      <c r="AN74" s="1279"/>
      <c r="AO74" s="1279"/>
      <c r="AP74" s="1279"/>
      <c r="AQ74" s="1279"/>
      <c r="AR74" s="1279"/>
      <c r="AS74" s="1279"/>
      <c r="AT74" s="1279"/>
      <c r="AU74" s="1279"/>
      <c r="AV74" s="1279"/>
      <c r="AW74" s="1279"/>
      <c r="AX74" s="1279"/>
      <c r="AY74" s="1279"/>
      <c r="AZ74" s="1279"/>
      <c r="BA74" s="1279"/>
      <c r="BB74" s="1279"/>
      <c r="BC74" s="1279"/>
      <c r="BD74" s="1279"/>
      <c r="BE74" s="1279"/>
      <c r="BF74" s="1279"/>
      <c r="BG74" s="1279"/>
      <c r="BH74" s="1279"/>
      <c r="BI74" s="1279"/>
      <c r="BJ74" s="1279"/>
      <c r="BK74" s="1279"/>
      <c r="BL74" s="1279"/>
      <c r="BM74" s="1279"/>
      <c r="BN74" s="1279"/>
      <c r="BO74" s="1279"/>
      <c r="BP74" s="1276"/>
      <c r="BQ74" s="1276"/>
      <c r="BR74" s="1276"/>
      <c r="BS74" s="1276"/>
      <c r="BT74" s="1276"/>
      <c r="BU74" s="1276"/>
      <c r="BV74" s="1276"/>
      <c r="BW74" s="1276"/>
      <c r="BX74" s="1276"/>
      <c r="BY74" s="1276"/>
      <c r="BZ74" s="1276"/>
      <c r="CA74" s="1276"/>
      <c r="CB74" s="1276"/>
      <c r="CC74" s="1276"/>
      <c r="CD74" s="1276"/>
      <c r="CE74" s="1276"/>
      <c r="CF74" s="1276"/>
      <c r="CG74" s="1276"/>
      <c r="CH74" s="1276"/>
      <c r="CI74" s="1276"/>
      <c r="CJ74" s="1276"/>
      <c r="CK74" s="1276"/>
      <c r="CL74" s="1276"/>
      <c r="CM74" s="1276"/>
      <c r="CN74" s="1276"/>
      <c r="CO74" s="1276"/>
      <c r="CP74" s="1276"/>
      <c r="CQ74" s="1276"/>
      <c r="CR74" s="1276"/>
      <c r="CS74" s="1276"/>
      <c r="CT74" s="1276"/>
      <c r="CU74" s="1276"/>
      <c r="CV74" s="1276"/>
      <c r="CW74" s="1276"/>
      <c r="CX74" s="1276"/>
      <c r="CY74" s="1276"/>
      <c r="CZ74" s="1276"/>
      <c r="DA74" s="1276"/>
      <c r="DB74" s="1276"/>
      <c r="DC74" s="1276"/>
    </row>
    <row r="75" spans="2:107" ht="13.5" x14ac:dyDescent="0.15">
      <c r="B75" s="368"/>
      <c r="G75" s="1287"/>
      <c r="H75" s="1287"/>
      <c r="I75" s="1282"/>
      <c r="J75" s="1282"/>
      <c r="K75" s="1283"/>
      <c r="L75" s="1283"/>
      <c r="M75" s="1283"/>
      <c r="N75" s="1283"/>
      <c r="AM75" s="374"/>
      <c r="AN75" s="1279"/>
      <c r="AO75" s="1279"/>
      <c r="AP75" s="1279"/>
      <c r="AQ75" s="1279"/>
      <c r="AR75" s="1279"/>
      <c r="AS75" s="1279"/>
      <c r="AT75" s="1279"/>
      <c r="AU75" s="1279"/>
      <c r="AV75" s="1279"/>
      <c r="AW75" s="1279"/>
      <c r="AX75" s="1279"/>
      <c r="AY75" s="1279"/>
      <c r="AZ75" s="1279"/>
      <c r="BA75" s="1279"/>
      <c r="BB75" s="1279" t="s">
        <v>601</v>
      </c>
      <c r="BC75" s="1279"/>
      <c r="BD75" s="1279"/>
      <c r="BE75" s="1279"/>
      <c r="BF75" s="1279"/>
      <c r="BG75" s="1279"/>
      <c r="BH75" s="1279"/>
      <c r="BI75" s="1279"/>
      <c r="BJ75" s="1279"/>
      <c r="BK75" s="1279"/>
      <c r="BL75" s="1279"/>
      <c r="BM75" s="1279"/>
      <c r="BN75" s="1279"/>
      <c r="BO75" s="1279"/>
      <c r="BP75" s="1276">
        <v>9.6999999999999993</v>
      </c>
      <c r="BQ75" s="1276"/>
      <c r="BR75" s="1276"/>
      <c r="BS75" s="1276"/>
      <c r="BT75" s="1276"/>
      <c r="BU75" s="1276"/>
      <c r="BV75" s="1276"/>
      <c r="BW75" s="1276"/>
      <c r="BX75" s="1276">
        <v>9.5</v>
      </c>
      <c r="BY75" s="1276"/>
      <c r="BZ75" s="1276"/>
      <c r="CA75" s="1276"/>
      <c r="CB75" s="1276"/>
      <c r="CC75" s="1276"/>
      <c r="CD75" s="1276"/>
      <c r="CE75" s="1276"/>
      <c r="CF75" s="1276">
        <v>9.3000000000000007</v>
      </c>
      <c r="CG75" s="1276"/>
      <c r="CH75" s="1276"/>
      <c r="CI75" s="1276"/>
      <c r="CJ75" s="1276"/>
      <c r="CK75" s="1276"/>
      <c r="CL75" s="1276"/>
      <c r="CM75" s="1276"/>
      <c r="CN75" s="1276">
        <v>9.1999999999999993</v>
      </c>
      <c r="CO75" s="1276"/>
      <c r="CP75" s="1276"/>
      <c r="CQ75" s="1276"/>
      <c r="CR75" s="1276"/>
      <c r="CS75" s="1276"/>
      <c r="CT75" s="1276"/>
      <c r="CU75" s="1276"/>
      <c r="CV75" s="1276">
        <v>10.199999999999999</v>
      </c>
      <c r="CW75" s="1276"/>
      <c r="CX75" s="1276"/>
      <c r="CY75" s="1276"/>
      <c r="CZ75" s="1276"/>
      <c r="DA75" s="1276"/>
      <c r="DB75" s="1276"/>
      <c r="DC75" s="1276"/>
    </row>
    <row r="76" spans="2:107" ht="13.5" x14ac:dyDescent="0.15">
      <c r="B76" s="368"/>
      <c r="G76" s="1287"/>
      <c r="H76" s="1287"/>
      <c r="I76" s="1282"/>
      <c r="J76" s="1282"/>
      <c r="K76" s="1283"/>
      <c r="L76" s="1283"/>
      <c r="M76" s="1283"/>
      <c r="N76" s="1283"/>
      <c r="AM76" s="374"/>
      <c r="AN76" s="1279"/>
      <c r="AO76" s="1279"/>
      <c r="AP76" s="1279"/>
      <c r="AQ76" s="1279"/>
      <c r="AR76" s="1279"/>
      <c r="AS76" s="1279"/>
      <c r="AT76" s="1279"/>
      <c r="AU76" s="1279"/>
      <c r="AV76" s="1279"/>
      <c r="AW76" s="1279"/>
      <c r="AX76" s="1279"/>
      <c r="AY76" s="1279"/>
      <c r="AZ76" s="1279"/>
      <c r="BA76" s="1279"/>
      <c r="BB76" s="1279"/>
      <c r="BC76" s="1279"/>
      <c r="BD76" s="1279"/>
      <c r="BE76" s="1279"/>
      <c r="BF76" s="1279"/>
      <c r="BG76" s="1279"/>
      <c r="BH76" s="1279"/>
      <c r="BI76" s="1279"/>
      <c r="BJ76" s="1279"/>
      <c r="BK76" s="1279"/>
      <c r="BL76" s="1279"/>
      <c r="BM76" s="1279"/>
      <c r="BN76" s="1279"/>
      <c r="BO76" s="1279"/>
      <c r="BP76" s="1276"/>
      <c r="BQ76" s="1276"/>
      <c r="BR76" s="1276"/>
      <c r="BS76" s="1276"/>
      <c r="BT76" s="1276"/>
      <c r="BU76" s="1276"/>
      <c r="BV76" s="1276"/>
      <c r="BW76" s="1276"/>
      <c r="BX76" s="1276"/>
      <c r="BY76" s="1276"/>
      <c r="BZ76" s="1276"/>
      <c r="CA76" s="1276"/>
      <c r="CB76" s="1276"/>
      <c r="CC76" s="1276"/>
      <c r="CD76" s="1276"/>
      <c r="CE76" s="1276"/>
      <c r="CF76" s="1276"/>
      <c r="CG76" s="1276"/>
      <c r="CH76" s="1276"/>
      <c r="CI76" s="1276"/>
      <c r="CJ76" s="1276"/>
      <c r="CK76" s="1276"/>
      <c r="CL76" s="1276"/>
      <c r="CM76" s="1276"/>
      <c r="CN76" s="1276"/>
      <c r="CO76" s="1276"/>
      <c r="CP76" s="1276"/>
      <c r="CQ76" s="1276"/>
      <c r="CR76" s="1276"/>
      <c r="CS76" s="1276"/>
      <c r="CT76" s="1276"/>
      <c r="CU76" s="1276"/>
      <c r="CV76" s="1276"/>
      <c r="CW76" s="1276"/>
      <c r="CX76" s="1276"/>
      <c r="CY76" s="1276"/>
      <c r="CZ76" s="1276"/>
      <c r="DA76" s="1276"/>
      <c r="DB76" s="1276"/>
      <c r="DC76" s="1276"/>
    </row>
    <row r="77" spans="2:107" ht="13.5" x14ac:dyDescent="0.15">
      <c r="B77" s="368"/>
      <c r="G77" s="1282"/>
      <c r="H77" s="1282"/>
      <c r="I77" s="1282"/>
      <c r="J77" s="1282"/>
      <c r="K77" s="1277"/>
      <c r="L77" s="1277"/>
      <c r="M77" s="1277"/>
      <c r="N77" s="1277"/>
      <c r="AN77" s="1278" t="s">
        <v>603</v>
      </c>
      <c r="AO77" s="1278"/>
      <c r="AP77" s="1278"/>
      <c r="AQ77" s="1278"/>
      <c r="AR77" s="1278"/>
      <c r="AS77" s="1278"/>
      <c r="AT77" s="1278"/>
      <c r="AU77" s="1278"/>
      <c r="AV77" s="1278"/>
      <c r="AW77" s="1278"/>
      <c r="AX77" s="1278"/>
      <c r="AY77" s="1278"/>
      <c r="AZ77" s="1278"/>
      <c r="BA77" s="1278"/>
      <c r="BB77" s="1279" t="s">
        <v>602</v>
      </c>
      <c r="BC77" s="1279"/>
      <c r="BD77" s="1279"/>
      <c r="BE77" s="1279"/>
      <c r="BF77" s="1279"/>
      <c r="BG77" s="1279"/>
      <c r="BH77" s="1279"/>
      <c r="BI77" s="1279"/>
      <c r="BJ77" s="1279"/>
      <c r="BK77" s="1279"/>
      <c r="BL77" s="1279"/>
      <c r="BM77" s="1279"/>
      <c r="BN77" s="1279"/>
      <c r="BO77" s="1279"/>
      <c r="BP77" s="1276">
        <v>46.8</v>
      </c>
      <c r="BQ77" s="1276"/>
      <c r="BR77" s="1276"/>
      <c r="BS77" s="1276"/>
      <c r="BT77" s="1276"/>
      <c r="BU77" s="1276"/>
      <c r="BV77" s="1276"/>
      <c r="BW77" s="1276"/>
      <c r="BX77" s="1276">
        <v>48.4</v>
      </c>
      <c r="BY77" s="1276"/>
      <c r="BZ77" s="1276"/>
      <c r="CA77" s="1276"/>
      <c r="CB77" s="1276"/>
      <c r="CC77" s="1276"/>
      <c r="CD77" s="1276"/>
      <c r="CE77" s="1276"/>
      <c r="CF77" s="1276">
        <v>43</v>
      </c>
      <c r="CG77" s="1276"/>
      <c r="CH77" s="1276"/>
      <c r="CI77" s="1276"/>
      <c r="CJ77" s="1276"/>
      <c r="CK77" s="1276"/>
      <c r="CL77" s="1276"/>
      <c r="CM77" s="1276"/>
      <c r="CN77" s="1276">
        <v>32.4</v>
      </c>
      <c r="CO77" s="1276"/>
      <c r="CP77" s="1276"/>
      <c r="CQ77" s="1276"/>
      <c r="CR77" s="1276"/>
      <c r="CS77" s="1276"/>
      <c r="CT77" s="1276"/>
      <c r="CU77" s="1276"/>
      <c r="CV77" s="1276">
        <v>20</v>
      </c>
      <c r="CW77" s="1276"/>
      <c r="CX77" s="1276"/>
      <c r="CY77" s="1276"/>
      <c r="CZ77" s="1276"/>
      <c r="DA77" s="1276"/>
      <c r="DB77" s="1276"/>
      <c r="DC77" s="1276"/>
    </row>
    <row r="78" spans="2:107" ht="13.5" x14ac:dyDescent="0.15">
      <c r="B78" s="368"/>
      <c r="G78" s="1282"/>
      <c r="H78" s="1282"/>
      <c r="I78" s="1282"/>
      <c r="J78" s="1282"/>
      <c r="K78" s="1277"/>
      <c r="L78" s="1277"/>
      <c r="M78" s="1277"/>
      <c r="N78" s="1277"/>
      <c r="AN78" s="1278"/>
      <c r="AO78" s="1278"/>
      <c r="AP78" s="1278"/>
      <c r="AQ78" s="1278"/>
      <c r="AR78" s="1278"/>
      <c r="AS78" s="1278"/>
      <c r="AT78" s="1278"/>
      <c r="AU78" s="1278"/>
      <c r="AV78" s="1278"/>
      <c r="AW78" s="1278"/>
      <c r="AX78" s="1278"/>
      <c r="AY78" s="1278"/>
      <c r="AZ78" s="1278"/>
      <c r="BA78" s="1278"/>
      <c r="BB78" s="1279"/>
      <c r="BC78" s="1279"/>
      <c r="BD78" s="1279"/>
      <c r="BE78" s="1279"/>
      <c r="BF78" s="1279"/>
      <c r="BG78" s="1279"/>
      <c r="BH78" s="1279"/>
      <c r="BI78" s="1279"/>
      <c r="BJ78" s="1279"/>
      <c r="BK78" s="1279"/>
      <c r="BL78" s="1279"/>
      <c r="BM78" s="1279"/>
      <c r="BN78" s="1279"/>
      <c r="BO78" s="1279"/>
      <c r="BP78" s="1276"/>
      <c r="BQ78" s="1276"/>
      <c r="BR78" s="1276"/>
      <c r="BS78" s="1276"/>
      <c r="BT78" s="1276"/>
      <c r="BU78" s="1276"/>
      <c r="BV78" s="1276"/>
      <c r="BW78" s="1276"/>
      <c r="BX78" s="1276"/>
      <c r="BY78" s="1276"/>
      <c r="BZ78" s="1276"/>
      <c r="CA78" s="1276"/>
      <c r="CB78" s="1276"/>
      <c r="CC78" s="1276"/>
      <c r="CD78" s="1276"/>
      <c r="CE78" s="1276"/>
      <c r="CF78" s="1276"/>
      <c r="CG78" s="1276"/>
      <c r="CH78" s="1276"/>
      <c r="CI78" s="1276"/>
      <c r="CJ78" s="1276"/>
      <c r="CK78" s="1276"/>
      <c r="CL78" s="1276"/>
      <c r="CM78" s="1276"/>
      <c r="CN78" s="1276"/>
      <c r="CO78" s="1276"/>
      <c r="CP78" s="1276"/>
      <c r="CQ78" s="1276"/>
      <c r="CR78" s="1276"/>
      <c r="CS78" s="1276"/>
      <c r="CT78" s="1276"/>
      <c r="CU78" s="1276"/>
      <c r="CV78" s="1276"/>
      <c r="CW78" s="1276"/>
      <c r="CX78" s="1276"/>
      <c r="CY78" s="1276"/>
      <c r="CZ78" s="1276"/>
      <c r="DA78" s="1276"/>
      <c r="DB78" s="1276"/>
      <c r="DC78" s="1276"/>
    </row>
    <row r="79" spans="2:107" ht="13.5" x14ac:dyDescent="0.15">
      <c r="B79" s="368"/>
      <c r="G79" s="1282"/>
      <c r="H79" s="1282"/>
      <c r="I79" s="1280"/>
      <c r="J79" s="1280"/>
      <c r="K79" s="1281"/>
      <c r="L79" s="1281"/>
      <c r="M79" s="1281"/>
      <c r="N79" s="1281"/>
      <c r="AN79" s="1278"/>
      <c r="AO79" s="1278"/>
      <c r="AP79" s="1278"/>
      <c r="AQ79" s="1278"/>
      <c r="AR79" s="1278"/>
      <c r="AS79" s="1278"/>
      <c r="AT79" s="1278"/>
      <c r="AU79" s="1278"/>
      <c r="AV79" s="1278"/>
      <c r="AW79" s="1278"/>
      <c r="AX79" s="1278"/>
      <c r="AY79" s="1278"/>
      <c r="AZ79" s="1278"/>
      <c r="BA79" s="1278"/>
      <c r="BB79" s="1279" t="s">
        <v>601</v>
      </c>
      <c r="BC79" s="1279"/>
      <c r="BD79" s="1279"/>
      <c r="BE79" s="1279"/>
      <c r="BF79" s="1279"/>
      <c r="BG79" s="1279"/>
      <c r="BH79" s="1279"/>
      <c r="BI79" s="1279"/>
      <c r="BJ79" s="1279"/>
      <c r="BK79" s="1279"/>
      <c r="BL79" s="1279"/>
      <c r="BM79" s="1279"/>
      <c r="BN79" s="1279"/>
      <c r="BO79" s="1279"/>
      <c r="BP79" s="1276">
        <v>9.9</v>
      </c>
      <c r="BQ79" s="1276"/>
      <c r="BR79" s="1276"/>
      <c r="BS79" s="1276"/>
      <c r="BT79" s="1276"/>
      <c r="BU79" s="1276"/>
      <c r="BV79" s="1276"/>
      <c r="BW79" s="1276"/>
      <c r="BX79" s="1276">
        <v>9.9</v>
      </c>
      <c r="BY79" s="1276"/>
      <c r="BZ79" s="1276"/>
      <c r="CA79" s="1276"/>
      <c r="CB79" s="1276"/>
      <c r="CC79" s="1276"/>
      <c r="CD79" s="1276"/>
      <c r="CE79" s="1276"/>
      <c r="CF79" s="1276">
        <v>9.9</v>
      </c>
      <c r="CG79" s="1276"/>
      <c r="CH79" s="1276"/>
      <c r="CI79" s="1276"/>
      <c r="CJ79" s="1276"/>
      <c r="CK79" s="1276"/>
      <c r="CL79" s="1276"/>
      <c r="CM79" s="1276"/>
      <c r="CN79" s="1276">
        <v>9.5</v>
      </c>
      <c r="CO79" s="1276"/>
      <c r="CP79" s="1276"/>
      <c r="CQ79" s="1276"/>
      <c r="CR79" s="1276"/>
      <c r="CS79" s="1276"/>
      <c r="CT79" s="1276"/>
      <c r="CU79" s="1276"/>
      <c r="CV79" s="1276">
        <v>9.5</v>
      </c>
      <c r="CW79" s="1276"/>
      <c r="CX79" s="1276"/>
      <c r="CY79" s="1276"/>
      <c r="CZ79" s="1276"/>
      <c r="DA79" s="1276"/>
      <c r="DB79" s="1276"/>
      <c r="DC79" s="1276"/>
    </row>
    <row r="80" spans="2:107" ht="13.5" x14ac:dyDescent="0.15">
      <c r="B80" s="368"/>
      <c r="G80" s="1282"/>
      <c r="H80" s="1282"/>
      <c r="I80" s="1280"/>
      <c r="J80" s="1280"/>
      <c r="K80" s="1281"/>
      <c r="L80" s="1281"/>
      <c r="M80" s="1281"/>
      <c r="N80" s="1281"/>
      <c r="AN80" s="1278"/>
      <c r="AO80" s="1278"/>
      <c r="AP80" s="1278"/>
      <c r="AQ80" s="1278"/>
      <c r="AR80" s="1278"/>
      <c r="AS80" s="1278"/>
      <c r="AT80" s="1278"/>
      <c r="AU80" s="1278"/>
      <c r="AV80" s="1278"/>
      <c r="AW80" s="1278"/>
      <c r="AX80" s="1278"/>
      <c r="AY80" s="1278"/>
      <c r="AZ80" s="1278"/>
      <c r="BA80" s="1278"/>
      <c r="BB80" s="1279"/>
      <c r="BC80" s="1279"/>
      <c r="BD80" s="1279"/>
      <c r="BE80" s="1279"/>
      <c r="BF80" s="1279"/>
      <c r="BG80" s="1279"/>
      <c r="BH80" s="1279"/>
      <c r="BI80" s="1279"/>
      <c r="BJ80" s="1279"/>
      <c r="BK80" s="1279"/>
      <c r="BL80" s="1279"/>
      <c r="BM80" s="1279"/>
      <c r="BN80" s="1279"/>
      <c r="BO80" s="1279"/>
      <c r="BP80" s="1276"/>
      <c r="BQ80" s="1276"/>
      <c r="BR80" s="1276"/>
      <c r="BS80" s="1276"/>
      <c r="BT80" s="1276"/>
      <c r="BU80" s="1276"/>
      <c r="BV80" s="1276"/>
      <c r="BW80" s="1276"/>
      <c r="BX80" s="1276"/>
      <c r="BY80" s="1276"/>
      <c r="BZ80" s="1276"/>
      <c r="CA80" s="1276"/>
      <c r="CB80" s="1276"/>
      <c r="CC80" s="1276"/>
      <c r="CD80" s="1276"/>
      <c r="CE80" s="1276"/>
      <c r="CF80" s="1276"/>
      <c r="CG80" s="1276"/>
      <c r="CH80" s="1276"/>
      <c r="CI80" s="1276"/>
      <c r="CJ80" s="1276"/>
      <c r="CK80" s="1276"/>
      <c r="CL80" s="1276"/>
      <c r="CM80" s="1276"/>
      <c r="CN80" s="1276"/>
      <c r="CO80" s="1276"/>
      <c r="CP80" s="1276"/>
      <c r="CQ80" s="1276"/>
      <c r="CR80" s="1276"/>
      <c r="CS80" s="1276"/>
      <c r="CT80" s="1276"/>
      <c r="CU80" s="1276"/>
      <c r="CV80" s="1276"/>
      <c r="CW80" s="1276"/>
      <c r="CX80" s="1276"/>
      <c r="CY80" s="1276"/>
      <c r="CZ80" s="1276"/>
      <c r="DA80" s="1276"/>
      <c r="DB80" s="1276"/>
      <c r="DC80" s="1276"/>
    </row>
    <row r="81" spans="2:109" ht="13.5" x14ac:dyDescent="0.15">
      <c r="B81" s="368"/>
    </row>
    <row r="82" spans="2:109" ht="17.25" x14ac:dyDescent="0.15">
      <c r="B82" s="368"/>
      <c r="K82" s="373"/>
      <c r="L82" s="373"/>
      <c r="M82" s="373"/>
      <c r="N82" s="373"/>
      <c r="AQ82" s="373"/>
      <c r="AR82" s="373"/>
      <c r="AS82" s="373"/>
      <c r="AT82" s="373"/>
      <c r="BC82" s="373"/>
      <c r="BD82" s="373"/>
      <c r="BE82" s="373"/>
      <c r="BF82" s="373"/>
      <c r="BO82" s="373"/>
      <c r="BP82" s="373"/>
      <c r="BQ82" s="373"/>
      <c r="BR82" s="373"/>
      <c r="CA82" s="373"/>
      <c r="CB82" s="373"/>
      <c r="CC82" s="373"/>
      <c r="CD82" s="373"/>
      <c r="CM82" s="373"/>
      <c r="CN82" s="373"/>
      <c r="CO82" s="373"/>
      <c r="CP82" s="373"/>
      <c r="CY82" s="373"/>
      <c r="CZ82" s="373"/>
      <c r="DA82" s="373"/>
      <c r="DB82" s="373"/>
      <c r="DC82" s="373"/>
    </row>
    <row r="83" spans="2:109" ht="13.5" x14ac:dyDescent="0.15">
      <c r="B83" s="372"/>
      <c r="C83" s="371"/>
      <c r="D83" s="371"/>
      <c r="E83" s="371"/>
      <c r="F83" s="371"/>
      <c r="G83" s="371"/>
      <c r="H83" s="371"/>
      <c r="I83" s="371"/>
      <c r="J83" s="371"/>
      <c r="K83" s="371"/>
      <c r="L83" s="371"/>
      <c r="M83" s="371"/>
      <c r="N83" s="371"/>
      <c r="O83" s="371"/>
      <c r="P83" s="371"/>
      <c r="Q83" s="371"/>
      <c r="R83" s="371"/>
      <c r="S83" s="371"/>
      <c r="T83" s="371"/>
      <c r="U83" s="371"/>
      <c r="V83" s="371"/>
      <c r="W83" s="371"/>
      <c r="X83" s="371"/>
      <c r="Y83" s="371"/>
      <c r="Z83" s="371"/>
      <c r="AA83" s="371"/>
      <c r="AB83" s="371"/>
      <c r="AC83" s="371"/>
      <c r="AD83" s="371"/>
      <c r="AE83" s="371"/>
      <c r="AF83" s="371"/>
      <c r="AG83" s="371"/>
      <c r="AH83" s="371"/>
      <c r="AI83" s="371"/>
      <c r="AJ83" s="371"/>
      <c r="AK83" s="371"/>
      <c r="AL83" s="371"/>
      <c r="AM83" s="371"/>
      <c r="AN83" s="371"/>
      <c r="AO83" s="371"/>
      <c r="AP83" s="371"/>
      <c r="AQ83" s="371"/>
      <c r="AR83" s="371"/>
      <c r="AS83" s="371"/>
      <c r="AT83" s="371"/>
      <c r="AU83" s="371"/>
      <c r="AV83" s="371"/>
      <c r="AW83" s="371"/>
      <c r="AX83" s="371"/>
      <c r="AY83" s="371"/>
      <c r="AZ83" s="371"/>
      <c r="BA83" s="371"/>
      <c r="BB83" s="371"/>
      <c r="BC83" s="371"/>
      <c r="BD83" s="371"/>
      <c r="BE83" s="371"/>
      <c r="BF83" s="371"/>
      <c r="BG83" s="371"/>
      <c r="BH83" s="371"/>
      <c r="BI83" s="371"/>
      <c r="BJ83" s="371"/>
      <c r="BK83" s="371"/>
      <c r="BL83" s="371"/>
      <c r="BM83" s="371"/>
      <c r="BN83" s="371"/>
      <c r="BO83" s="371"/>
      <c r="BP83" s="371"/>
      <c r="BQ83" s="371"/>
      <c r="BR83" s="371"/>
      <c r="BS83" s="371"/>
      <c r="BT83" s="371"/>
      <c r="BU83" s="371"/>
      <c r="BV83" s="371"/>
      <c r="BW83" s="371"/>
      <c r="BX83" s="371"/>
      <c r="BY83" s="371"/>
      <c r="BZ83" s="371"/>
      <c r="CA83" s="371"/>
      <c r="CB83" s="371"/>
      <c r="CC83" s="371"/>
      <c r="CD83" s="371"/>
      <c r="CE83" s="371"/>
      <c r="CF83" s="371"/>
      <c r="CG83" s="371"/>
      <c r="CH83" s="371"/>
      <c r="CI83" s="371"/>
      <c r="CJ83" s="371"/>
      <c r="CK83" s="371"/>
      <c r="CL83" s="371"/>
      <c r="CM83" s="371"/>
      <c r="CN83" s="371"/>
      <c r="CO83" s="371"/>
      <c r="CP83" s="371"/>
      <c r="CQ83" s="371"/>
      <c r="CR83" s="371"/>
      <c r="CS83" s="371"/>
      <c r="CT83" s="371"/>
      <c r="CU83" s="371"/>
      <c r="CV83" s="371"/>
      <c r="CW83" s="371"/>
      <c r="CX83" s="371"/>
      <c r="CY83" s="371"/>
      <c r="CZ83" s="371"/>
      <c r="DA83" s="371"/>
      <c r="DB83" s="371"/>
      <c r="DC83" s="371"/>
      <c r="DD83" s="370"/>
    </row>
    <row r="84" spans="2:109" ht="13.5" x14ac:dyDescent="0.15">
      <c r="DD84" s="367"/>
      <c r="DE84" s="367"/>
    </row>
    <row r="85" spans="2:109" ht="13.5" x14ac:dyDescent="0.15">
      <c r="DD85" s="367"/>
      <c r="DE85" s="367"/>
    </row>
  </sheetData>
  <sheetProtection algorithmName="SHA-512" hashValue="Sl8opGmxjx56Llhdio1zm2b2H9fMFMuSLEuxE6aKwFDUV4qND347rnp97DL6cqQNWm4PDor3ZVR39HYbNfnApw==" saltValue="6GSZl4Z/Ybfc529dTZkRYQ==" spinCount="100000" sheet="1" objects="1" scenarios="1" formatCells="0"/>
  <dataConsolidate/>
  <mergeCells count="112">
    <mergeCell ref="AN43:DC47"/>
    <mergeCell ref="CV53:DC54"/>
    <mergeCell ref="CV50:DC50"/>
    <mergeCell ref="CV51:DC52"/>
    <mergeCell ref="CN51:CU52"/>
    <mergeCell ref="BP53:BW54"/>
    <mergeCell ref="BX53:CE54"/>
    <mergeCell ref="CF53:CM54"/>
    <mergeCell ref="G50:J50"/>
    <mergeCell ref="AN50:BO50"/>
    <mergeCell ref="BP50:BW50"/>
    <mergeCell ref="BX50:CE50"/>
    <mergeCell ref="CF50:CM50"/>
    <mergeCell ref="CN50:CU50"/>
    <mergeCell ref="G51:H54"/>
    <mergeCell ref="BP57:BW58"/>
    <mergeCell ref="BX57:CE58"/>
    <mergeCell ref="K57:K58"/>
    <mergeCell ref="G55:H58"/>
    <mergeCell ref="I55:J56"/>
    <mergeCell ref="K55:K56"/>
    <mergeCell ref="L55:L56"/>
    <mergeCell ref="M55:M56"/>
    <mergeCell ref="N55:N56"/>
    <mergeCell ref="L57:L58"/>
    <mergeCell ref="M57:M58"/>
    <mergeCell ref="N57:N58"/>
    <mergeCell ref="BB57:BO58"/>
    <mergeCell ref="I53:J54"/>
    <mergeCell ref="K53:K54"/>
    <mergeCell ref="L53:L54"/>
    <mergeCell ref="M53:M54"/>
    <mergeCell ref="N53:N54"/>
    <mergeCell ref="BB53:BO54"/>
    <mergeCell ref="AN51:BA54"/>
    <mergeCell ref="BB51:BO52"/>
    <mergeCell ref="BP51:BW52"/>
    <mergeCell ref="BX51:CE52"/>
    <mergeCell ref="CN53:CU54"/>
    <mergeCell ref="I51:J52"/>
    <mergeCell ref="K51:K52"/>
    <mergeCell ref="L51:L52"/>
    <mergeCell ref="M51:M52"/>
    <mergeCell ref="N51:N52"/>
    <mergeCell ref="I57:J58"/>
    <mergeCell ref="AN55:BA58"/>
    <mergeCell ref="BB55:BO56"/>
    <mergeCell ref="BP55:BW56"/>
    <mergeCell ref="CF51:CM52"/>
    <mergeCell ref="AN65:DC69"/>
    <mergeCell ref="BX55:CE56"/>
    <mergeCell ref="CF55:CM56"/>
    <mergeCell ref="CN55:CU56"/>
    <mergeCell ref="CV55:DC56"/>
    <mergeCell ref="CV72:DC72"/>
    <mergeCell ref="BX72:CE72"/>
    <mergeCell ref="CF72:CM72"/>
    <mergeCell ref="CN72:CU72"/>
    <mergeCell ref="CF57:CM58"/>
    <mergeCell ref="CN57:CU58"/>
    <mergeCell ref="CV57:DC58"/>
    <mergeCell ref="G72:J72"/>
    <mergeCell ref="AN72:BO72"/>
    <mergeCell ref="BP72:BW72"/>
    <mergeCell ref="BP75:BW76"/>
    <mergeCell ref="G73:H76"/>
    <mergeCell ref="I73:J74"/>
    <mergeCell ref="K73:K74"/>
    <mergeCell ref="L73:L74"/>
    <mergeCell ref="M73:M74"/>
    <mergeCell ref="N73:N74"/>
    <mergeCell ref="CN75:CU76"/>
    <mergeCell ref="CV75:DC76"/>
    <mergeCell ref="G77:H80"/>
    <mergeCell ref="I77:J78"/>
    <mergeCell ref="K77:K78"/>
    <mergeCell ref="L77:L78"/>
    <mergeCell ref="M77:M78"/>
    <mergeCell ref="CN79:CU80"/>
    <mergeCell ref="BX73:CE74"/>
    <mergeCell ref="CF73:CM74"/>
    <mergeCell ref="CN73:CU74"/>
    <mergeCell ref="CV73:DC74"/>
    <mergeCell ref="I75:J76"/>
    <mergeCell ref="K75:K76"/>
    <mergeCell ref="L75:L76"/>
    <mergeCell ref="M75:M76"/>
    <mergeCell ref="N75:N76"/>
    <mergeCell ref="BB75:BO76"/>
    <mergeCell ref="AN73:BA76"/>
    <mergeCell ref="BB73:BO74"/>
    <mergeCell ref="BP73:BW74"/>
    <mergeCell ref="I79:J80"/>
    <mergeCell ref="K79:K80"/>
    <mergeCell ref="L79:L80"/>
    <mergeCell ref="M79:M80"/>
    <mergeCell ref="N79:N80"/>
    <mergeCell ref="BB79:BO80"/>
    <mergeCell ref="BP79:BW80"/>
    <mergeCell ref="BX75:CE76"/>
    <mergeCell ref="CF75:CM76"/>
    <mergeCell ref="CF77:CM78"/>
    <mergeCell ref="CF79:CM80"/>
    <mergeCell ref="BX79:CE80"/>
    <mergeCell ref="N77:N78"/>
    <mergeCell ref="AN77:BA80"/>
    <mergeCell ref="BB77:BO78"/>
    <mergeCell ref="BP77:BW78"/>
    <mergeCell ref="BX77:CE78"/>
    <mergeCell ref="CV79:DC80"/>
    <mergeCell ref="CN77:CU78"/>
    <mergeCell ref="CV77:DC78"/>
  </mergeCells>
  <phoneticPr fontId="2"/>
  <printOptions horizontalCentered="1" verticalCentered="1"/>
  <pageMargins left="0" right="0" top="0.19685039370078741" bottom="0.31496062992125984" header="0.39370078740157483" footer="0"/>
  <pageSetup paperSize="9" scale="51" orientation="landscape" horizontalDpi="300" verticalDpi="300"/>
  <headerFooter alignWithMargins="0">
    <oddFooter>&amp;C&amp;P/&amp;N</oddFooter>
  </headerFooter>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F4A075-7D50-4DCA-8DAB-DEB85B375D50}">
  <sheetPr>
    <pageSetUpPr fitToPage="1"/>
  </sheetPr>
  <dimension ref="A1:DR125"/>
  <sheetViews>
    <sheetView showGridLines="0" zoomScale="70" zoomScaleNormal="70" zoomScaleSheetLayoutView="70" workbookViewId="0">
      <selection activeCell="AV70" sqref="AV70"/>
    </sheetView>
  </sheetViews>
  <sheetFormatPr defaultColWidth="0" defaultRowHeight="13.5" customHeight="1" zeroHeight="1" x14ac:dyDescent="0.15"/>
  <cols>
    <col min="1" max="34" width="2.5" style="256" customWidth="1"/>
    <col min="35" max="122" width="2.5" style="255" customWidth="1"/>
    <col min="123" max="16384" width="2.5" style="255" hidden="1"/>
  </cols>
  <sheetData>
    <row r="1" spans="1:34"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x14ac:dyDescent="0.15">
      <c r="S2" s="255"/>
      <c r="AH2" s="255"/>
    </row>
    <row r="3" spans="1: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x14ac:dyDescent="0.15"/>
    <row r="5" spans="1:34" x14ac:dyDescent="0.15"/>
    <row r="6" spans="1:34" x14ac:dyDescent="0.15"/>
    <row r="7" spans="1:34" x14ac:dyDescent="0.15"/>
    <row r="8" spans="1:34" x14ac:dyDescent="0.15"/>
    <row r="9" spans="1:34" x14ac:dyDescent="0.15">
      <c r="AH9" s="25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504</v>
      </c>
    </row>
  </sheetData>
  <sheetProtection algorithmName="SHA-512" hashValue="gPQY+LGYf11PgIlD33bXU8gaVnTebE4dWQPriY0ViKsvafswEx+u+/Wnuk+v+2yIXUIcIRbnJHo7ADkp9dHO5g==" saltValue="tBknXu6GnJl40BDTmWIR8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headerFooter alignWithMargins="0">
    <oddFooter>&amp;C&amp;P/&amp;N</oddFooter>
  </headerFooter>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D48F03-94C0-4146-BCAB-5B8ED93AB6B6}">
  <sheetPr>
    <pageSetUpPr fitToPage="1"/>
  </sheetPr>
  <dimension ref="A1:DR125"/>
  <sheetViews>
    <sheetView showGridLines="0" topLeftCell="A50" zoomScaleNormal="100" zoomScaleSheetLayoutView="55" workbookViewId="0">
      <selection activeCell="AV70" sqref="AV70"/>
    </sheetView>
  </sheetViews>
  <sheetFormatPr defaultColWidth="0" defaultRowHeight="13.5" customHeight="1" zeroHeight="1" x14ac:dyDescent="0.15"/>
  <cols>
    <col min="1" max="34" width="2.5" style="256" customWidth="1"/>
    <col min="35" max="122" width="2.5" style="255" customWidth="1"/>
    <col min="123" max="16384" width="2.5" style="255" hidden="1"/>
  </cols>
  <sheetData>
    <row r="1" spans="2:34"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x14ac:dyDescent="0.15">
      <c r="S2" s="255"/>
      <c r="AH2" s="255"/>
    </row>
    <row r="3" spans="2: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x14ac:dyDescent="0.15"/>
    <row r="5" spans="2:34" x14ac:dyDescent="0.15"/>
    <row r="6" spans="2:34" x14ac:dyDescent="0.15"/>
    <row r="7" spans="2:34" x14ac:dyDescent="0.15"/>
    <row r="8" spans="2:34" x14ac:dyDescent="0.15"/>
    <row r="9" spans="2:34" x14ac:dyDescent="0.15">
      <c r="AH9" s="25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c r="AG59" s="255"/>
      <c r="AH59" s="255"/>
    </row>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504</v>
      </c>
    </row>
  </sheetData>
  <sheetProtection algorithmName="SHA-512" hashValue="UmaVSjpCaqYngPjS1DkjAmAANjYBEKozLbMTweCSYjzD4SQgUIC8YZeLKV1XXPuOWQyCHgbhCJOx/P4MNtMyfQ==" saltValue="C1PDChvu4zqXRk3zZ5j9L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headerFooter alignWithMargins="0">
    <oddFooter>&amp;C&amp;P/&amp;N</oddFooter>
  </headerFooter>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51</v>
      </c>
      <c r="E2" s="146"/>
      <c r="F2" s="147" t="s">
        <v>554</v>
      </c>
      <c r="G2" s="148"/>
      <c r="H2" s="149"/>
    </row>
    <row r="3" spans="1:8" x14ac:dyDescent="0.15">
      <c r="A3" s="145" t="s">
        <v>547</v>
      </c>
      <c r="B3" s="150"/>
      <c r="C3" s="151"/>
      <c r="D3" s="152">
        <v>29590</v>
      </c>
      <c r="E3" s="153"/>
      <c r="F3" s="154">
        <v>113913</v>
      </c>
      <c r="G3" s="155"/>
      <c r="H3" s="156"/>
    </row>
    <row r="4" spans="1:8" x14ac:dyDescent="0.15">
      <c r="A4" s="157"/>
      <c r="B4" s="158"/>
      <c r="C4" s="159"/>
      <c r="D4" s="160">
        <v>13371</v>
      </c>
      <c r="E4" s="161"/>
      <c r="F4" s="162">
        <v>53160</v>
      </c>
      <c r="G4" s="163"/>
      <c r="H4" s="164"/>
    </row>
    <row r="5" spans="1:8" x14ac:dyDescent="0.15">
      <c r="A5" s="145" t="s">
        <v>549</v>
      </c>
      <c r="B5" s="150"/>
      <c r="C5" s="151"/>
      <c r="D5" s="152">
        <v>97324</v>
      </c>
      <c r="E5" s="153"/>
      <c r="F5" s="154">
        <v>115050</v>
      </c>
      <c r="G5" s="155"/>
      <c r="H5" s="156"/>
    </row>
    <row r="6" spans="1:8" x14ac:dyDescent="0.15">
      <c r="A6" s="157"/>
      <c r="B6" s="158"/>
      <c r="C6" s="159"/>
      <c r="D6" s="160">
        <v>20248</v>
      </c>
      <c r="E6" s="161"/>
      <c r="F6" s="162">
        <v>53792</v>
      </c>
      <c r="G6" s="163"/>
      <c r="H6" s="164"/>
    </row>
    <row r="7" spans="1:8" x14ac:dyDescent="0.15">
      <c r="A7" s="145" t="s">
        <v>550</v>
      </c>
      <c r="B7" s="150"/>
      <c r="C7" s="151"/>
      <c r="D7" s="152">
        <v>184752</v>
      </c>
      <c r="E7" s="153"/>
      <c r="F7" s="154">
        <v>118252</v>
      </c>
      <c r="G7" s="155"/>
      <c r="H7" s="156"/>
    </row>
    <row r="8" spans="1:8" x14ac:dyDescent="0.15">
      <c r="A8" s="157"/>
      <c r="B8" s="158"/>
      <c r="C8" s="159"/>
      <c r="D8" s="160">
        <v>47642</v>
      </c>
      <c r="E8" s="161"/>
      <c r="F8" s="162">
        <v>49994</v>
      </c>
      <c r="G8" s="163"/>
      <c r="H8" s="164"/>
    </row>
    <row r="9" spans="1:8" x14ac:dyDescent="0.15">
      <c r="A9" s="145" t="s">
        <v>551</v>
      </c>
      <c r="B9" s="150"/>
      <c r="C9" s="151"/>
      <c r="D9" s="152">
        <v>73318</v>
      </c>
      <c r="E9" s="153"/>
      <c r="F9" s="154">
        <v>120302</v>
      </c>
      <c r="G9" s="155"/>
      <c r="H9" s="156"/>
    </row>
    <row r="10" spans="1:8" x14ac:dyDescent="0.15">
      <c r="A10" s="157"/>
      <c r="B10" s="158"/>
      <c r="C10" s="159"/>
      <c r="D10" s="160">
        <v>39435</v>
      </c>
      <c r="E10" s="161"/>
      <c r="F10" s="162">
        <v>59328</v>
      </c>
      <c r="G10" s="163"/>
      <c r="H10" s="164"/>
    </row>
    <row r="11" spans="1:8" x14ac:dyDescent="0.15">
      <c r="A11" s="145" t="s">
        <v>552</v>
      </c>
      <c r="B11" s="150"/>
      <c r="C11" s="151"/>
      <c r="D11" s="152">
        <v>28468</v>
      </c>
      <c r="E11" s="153"/>
      <c r="F11" s="154">
        <v>114841</v>
      </c>
      <c r="G11" s="155"/>
      <c r="H11" s="156"/>
    </row>
    <row r="12" spans="1:8" x14ac:dyDescent="0.15">
      <c r="A12" s="157"/>
      <c r="B12" s="158"/>
      <c r="C12" s="165"/>
      <c r="D12" s="160">
        <v>17470</v>
      </c>
      <c r="E12" s="161"/>
      <c r="F12" s="162">
        <v>51589</v>
      </c>
      <c r="G12" s="163"/>
      <c r="H12" s="164"/>
    </row>
    <row r="13" spans="1:8" x14ac:dyDescent="0.15">
      <c r="A13" s="145"/>
      <c r="B13" s="150"/>
      <c r="C13" s="166"/>
      <c r="D13" s="167">
        <v>82690</v>
      </c>
      <c r="E13" s="168"/>
      <c r="F13" s="169">
        <v>116472</v>
      </c>
      <c r="G13" s="170"/>
      <c r="H13" s="156"/>
    </row>
    <row r="14" spans="1:8" x14ac:dyDescent="0.15">
      <c r="A14" s="157"/>
      <c r="B14" s="158"/>
      <c r="C14" s="159"/>
      <c r="D14" s="160">
        <v>27633</v>
      </c>
      <c r="E14" s="161"/>
      <c r="F14" s="162">
        <v>53573</v>
      </c>
      <c r="G14" s="163"/>
      <c r="H14" s="164"/>
    </row>
    <row r="17" spans="1:11" x14ac:dyDescent="0.15">
      <c r="A17" s="141" t="s">
        <v>52</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53</v>
      </c>
      <c r="B19" s="171">
        <f>ROUND(VALUE(SUBSTITUTE(実質収支比率等に係る経年分析!F$48,"▲","-")),2)</f>
        <v>7.06</v>
      </c>
      <c r="C19" s="171">
        <f>ROUND(VALUE(SUBSTITUTE(実質収支比率等に係る経年分析!G$48,"▲","-")),2)</f>
        <v>7.4</v>
      </c>
      <c r="D19" s="171">
        <f>ROUND(VALUE(SUBSTITUTE(実質収支比率等に係る経年分析!H$48,"▲","-")),2)</f>
        <v>9.51</v>
      </c>
      <c r="E19" s="171">
        <f>ROUND(VALUE(SUBSTITUTE(実質収支比率等に係る経年分析!I$48,"▲","-")),2)</f>
        <v>12.89</v>
      </c>
      <c r="F19" s="171">
        <f>ROUND(VALUE(SUBSTITUTE(実質収支比率等に係る経年分析!J$48,"▲","-")),2)</f>
        <v>10.29</v>
      </c>
    </row>
    <row r="20" spans="1:11" x14ac:dyDescent="0.15">
      <c r="A20" s="171" t="s">
        <v>54</v>
      </c>
      <c r="B20" s="171">
        <f>ROUND(VALUE(SUBSTITUTE(実質収支比率等に係る経年分析!F$47,"▲","-")),2)</f>
        <v>23.32</v>
      </c>
      <c r="C20" s="171">
        <f>ROUND(VALUE(SUBSTITUTE(実質収支比率等に係る経年分析!G$47,"▲","-")),2)</f>
        <v>24.45</v>
      </c>
      <c r="D20" s="171">
        <f>ROUND(VALUE(SUBSTITUTE(実質収支比率等に係る経年分析!H$47,"▲","-")),2)</f>
        <v>25.94</v>
      </c>
      <c r="E20" s="171">
        <f>ROUND(VALUE(SUBSTITUTE(実質収支比率等に係る経年分析!I$47,"▲","-")),2)</f>
        <v>26.34</v>
      </c>
      <c r="F20" s="171">
        <f>ROUND(VALUE(SUBSTITUTE(実質収支比率等に係る経年分析!J$47,"▲","-")),2)</f>
        <v>32.1</v>
      </c>
    </row>
    <row r="21" spans="1:11" x14ac:dyDescent="0.15">
      <c r="A21" s="171" t="s">
        <v>55</v>
      </c>
      <c r="B21" s="171">
        <f>IF(ISNUMBER(VALUE(SUBSTITUTE(実質収支比率等に係る経年分析!F$49,"▲","-"))),ROUND(VALUE(SUBSTITUTE(実質収支比率等に係る経年分析!F$49,"▲","-")),2),NA())</f>
        <v>-1.86</v>
      </c>
      <c r="C21" s="171">
        <f>IF(ISNUMBER(VALUE(SUBSTITUTE(実質収支比率等に係る経年分析!G$49,"▲","-"))),ROUND(VALUE(SUBSTITUTE(実質収支比率等に係る経年分析!G$49,"▲","-")),2),NA())</f>
        <v>-1.68</v>
      </c>
      <c r="D21" s="171">
        <f>IF(ISNUMBER(VALUE(SUBSTITUTE(実質収支比率等に係る経年分析!H$49,"▲","-"))),ROUND(VALUE(SUBSTITUTE(実質収支比率等に係る経年分析!H$49,"▲","-")),2),NA())</f>
        <v>1.19</v>
      </c>
      <c r="E21" s="171">
        <f>IF(ISNUMBER(VALUE(SUBSTITUTE(実質収支比率等に係る経年分析!I$49,"▲","-"))),ROUND(VALUE(SUBSTITUTE(実質収支比率等に係る経年分析!I$49,"▲","-")),2),NA())</f>
        <v>2.89</v>
      </c>
      <c r="F21" s="171">
        <f>IF(ISNUMBER(VALUE(SUBSTITUTE(実質収支比率等に係る経年分析!J$49,"▲","-"))),ROUND(VALUE(SUBSTITUTE(実質収支比率等に係る経年分析!J$49,"▲","-")),2),NA())</f>
        <v>0.69</v>
      </c>
    </row>
    <row r="24" spans="1:11" x14ac:dyDescent="0.15">
      <c r="A24" s="141" t="s">
        <v>56</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57</v>
      </c>
      <c r="C26" s="172" t="s">
        <v>58</v>
      </c>
      <c r="D26" s="172" t="s">
        <v>57</v>
      </c>
      <c r="E26" s="172" t="s">
        <v>58</v>
      </c>
      <c r="F26" s="172" t="s">
        <v>57</v>
      </c>
      <c r="G26" s="172" t="s">
        <v>58</v>
      </c>
      <c r="H26" s="172" t="s">
        <v>57</v>
      </c>
      <c r="I26" s="172" t="s">
        <v>58</v>
      </c>
      <c r="J26" s="172" t="s">
        <v>57</v>
      </c>
      <c r="K26" s="172" t="s">
        <v>58</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#VALUE!</v>
      </c>
      <c r="C27" s="172" t="e">
        <f>IF(ROUND(VALUE(SUBSTITUTE(連結実質赤字比率に係る赤字・黒字の構成分析!F$43,"▲", "-")), 2) &gt;= 0, ABS(ROUND(VALUE(SUBSTITUTE(連結実質赤字比率に係る赤字・黒字の構成分析!F$43,"▲", "-")), 2)), NA())</f>
        <v>#VALUE!</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農業集落排水事業特別会計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v>
      </c>
    </row>
    <row r="30" spans="1:11" x14ac:dyDescent="0.15">
      <c r="A30" s="172" t="str">
        <f>IF(連結実質赤字比率に係る赤字・黒字の構成分析!C$40="",NA(),連結実質赤字比率に係る赤字・黒字の構成分析!C$40)</f>
        <v>後期高齢者医療特別会計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0.1</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0.09</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0.14000000000000001</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0.06</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0.09</v>
      </c>
    </row>
    <row r="31" spans="1:11" x14ac:dyDescent="0.15">
      <c r="A31" s="172" t="str">
        <f>IF(連結実質赤字比率に係る赤字・黒字の構成分析!C$39="",NA(),連結実質赤字比率に係る赤字・黒字の構成分析!C$39)</f>
        <v>公共下水道事業会計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3.5</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3.2</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2.72</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2.44</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2.5099999999999998</v>
      </c>
    </row>
    <row r="32" spans="1:11" x14ac:dyDescent="0.15">
      <c r="A32" s="172" t="str">
        <f>IF(連結実質赤字比率に係る赤字・黒字の構成分析!C$38="",NA(),連結実質赤字比率に係る赤字・黒字の構成分析!C$38)</f>
        <v>介護保険特別会計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3.19</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3.31</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4.22</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4.2699999999999996</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3.72</v>
      </c>
    </row>
    <row r="33" spans="1:16" x14ac:dyDescent="0.15">
      <c r="A33" s="172" t="str">
        <f>IF(連結実質赤字比率に係る赤字・黒字の構成分析!C$37="",NA(),連結実質赤字比率に係る赤字・黒字の構成分析!C$37)</f>
        <v>国民健康保険事業特別会計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4.5599999999999996</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3.59</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4.43</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5.21</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5.64</v>
      </c>
    </row>
    <row r="34" spans="1:16" x14ac:dyDescent="0.15">
      <c r="A34" s="172" t="str">
        <f>IF(連結実質赤字比率に係る赤字・黒字の構成分析!C$36="",NA(),連結実質赤字比率に係る赤字・黒字の構成分析!C$36)</f>
        <v>一般会計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7.06</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7.39</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9.5</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12.88</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10.29</v>
      </c>
    </row>
    <row r="35" spans="1:16" x14ac:dyDescent="0.15">
      <c r="A35" s="172" t="str">
        <f>IF(連結実質赤字比率に係る赤字・黒字の構成分析!C$35="",NA(),連結実質赤字比率に係る赤字・黒字の構成分析!C$35)</f>
        <v>板柳中央病院事業会計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7.45</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9.39</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11.2</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10.43</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10.78</v>
      </c>
    </row>
    <row r="36" spans="1:16" x14ac:dyDescent="0.15">
      <c r="A36" s="172" t="str">
        <f>IF(連結実質赤字比率に係る赤字・黒字の構成分析!C$34="",NA(),連結実質赤字比率に係る赤字・黒字の構成分析!C$34)</f>
        <v>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9.34</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11.85</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14.41</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16.899999999999999</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16.18</v>
      </c>
    </row>
    <row r="39" spans="1:16" x14ac:dyDescent="0.15">
      <c r="A39" s="141" t="s">
        <v>59</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60</v>
      </c>
      <c r="C41" s="173"/>
      <c r="D41" s="173" t="s">
        <v>61</v>
      </c>
      <c r="E41" s="173" t="s">
        <v>60</v>
      </c>
      <c r="F41" s="173"/>
      <c r="G41" s="173" t="s">
        <v>61</v>
      </c>
      <c r="H41" s="173" t="s">
        <v>60</v>
      </c>
      <c r="I41" s="173"/>
      <c r="J41" s="173" t="s">
        <v>61</v>
      </c>
      <c r="K41" s="173" t="s">
        <v>60</v>
      </c>
      <c r="L41" s="173"/>
      <c r="M41" s="173" t="s">
        <v>61</v>
      </c>
      <c r="N41" s="173" t="s">
        <v>60</v>
      </c>
      <c r="O41" s="173"/>
      <c r="P41" s="173" t="s">
        <v>61</v>
      </c>
    </row>
    <row r="42" spans="1:16" x14ac:dyDescent="0.15">
      <c r="A42" s="173" t="s">
        <v>62</v>
      </c>
      <c r="B42" s="173"/>
      <c r="C42" s="173"/>
      <c r="D42" s="173">
        <f>'実質公債費比率（分子）の構造'!K$52</f>
        <v>581</v>
      </c>
      <c r="E42" s="173"/>
      <c r="F42" s="173"/>
      <c r="G42" s="173">
        <f>'実質公債費比率（分子）の構造'!L$52</f>
        <v>570</v>
      </c>
      <c r="H42" s="173"/>
      <c r="I42" s="173"/>
      <c r="J42" s="173">
        <f>'実質公債費比率（分子）の構造'!M$52</f>
        <v>597</v>
      </c>
      <c r="K42" s="173"/>
      <c r="L42" s="173"/>
      <c r="M42" s="173">
        <f>'実質公債費比率（分子）の構造'!N$52</f>
        <v>609</v>
      </c>
      <c r="N42" s="173"/>
      <c r="O42" s="173"/>
      <c r="P42" s="173">
        <f>'実質公債費比率（分子）の構造'!O$52</f>
        <v>589</v>
      </c>
    </row>
    <row r="43" spans="1:16" x14ac:dyDescent="0.15">
      <c r="A43" s="173" t="s">
        <v>63</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64</v>
      </c>
      <c r="B44" s="173">
        <f>'実質公債費比率（分子）の構造'!K$50</f>
        <v>6</v>
      </c>
      <c r="C44" s="173"/>
      <c r="D44" s="173"/>
      <c r="E44" s="173">
        <f>'実質公債費比率（分子）の構造'!L$50</f>
        <v>6</v>
      </c>
      <c r="F44" s="173"/>
      <c r="G44" s="173"/>
      <c r="H44" s="173">
        <f>'実質公債費比率（分子）の構造'!M$50</f>
        <v>7</v>
      </c>
      <c r="I44" s="173"/>
      <c r="J44" s="173"/>
      <c r="K44" s="173">
        <f>'実質公債費比率（分子）の構造'!N$50</f>
        <v>1</v>
      </c>
      <c r="L44" s="173"/>
      <c r="M44" s="173"/>
      <c r="N44" s="173">
        <f>'実質公債費比率（分子）の構造'!O$50</f>
        <v>2</v>
      </c>
      <c r="O44" s="173"/>
      <c r="P44" s="173"/>
    </row>
    <row r="45" spans="1:16" x14ac:dyDescent="0.15">
      <c r="A45" s="173" t="s">
        <v>65</v>
      </c>
      <c r="B45" s="173">
        <f>'実質公債費比率（分子）の構造'!K$49</f>
        <v>56</v>
      </c>
      <c r="C45" s="173"/>
      <c r="D45" s="173"/>
      <c r="E45" s="173">
        <f>'実質公債費比率（分子）の構造'!L$49</f>
        <v>36</v>
      </c>
      <c r="F45" s="173"/>
      <c r="G45" s="173"/>
      <c r="H45" s="173">
        <f>'実質公債費比率（分子）の構造'!M$49</f>
        <v>36</v>
      </c>
      <c r="I45" s="173"/>
      <c r="J45" s="173"/>
      <c r="K45" s="173">
        <f>'実質公債費比率（分子）の構造'!N$49</f>
        <v>35</v>
      </c>
      <c r="L45" s="173"/>
      <c r="M45" s="173"/>
      <c r="N45" s="173">
        <f>'実質公債費比率（分子）の構造'!O$49</f>
        <v>35</v>
      </c>
      <c r="O45" s="173"/>
      <c r="P45" s="173"/>
    </row>
    <row r="46" spans="1:16" x14ac:dyDescent="0.15">
      <c r="A46" s="173" t="s">
        <v>66</v>
      </c>
      <c r="B46" s="173">
        <f>'実質公債費比率（分子）の構造'!K$48</f>
        <v>389</v>
      </c>
      <c r="C46" s="173"/>
      <c r="D46" s="173"/>
      <c r="E46" s="173">
        <f>'実質公債費比率（分子）の構造'!L$48</f>
        <v>390</v>
      </c>
      <c r="F46" s="173"/>
      <c r="G46" s="173"/>
      <c r="H46" s="173">
        <f>'実質公債費比率（分子）の構造'!M$48</f>
        <v>405</v>
      </c>
      <c r="I46" s="173"/>
      <c r="J46" s="173"/>
      <c r="K46" s="173">
        <f>'実質公債費比率（分子）の構造'!N$48</f>
        <v>422</v>
      </c>
      <c r="L46" s="173"/>
      <c r="M46" s="173"/>
      <c r="N46" s="173">
        <f>'実質公債費比率（分子）の構造'!O$48</f>
        <v>430</v>
      </c>
      <c r="O46" s="173"/>
      <c r="P46" s="173"/>
    </row>
    <row r="47" spans="1:16" x14ac:dyDescent="0.15">
      <c r="A47" s="173" t="s">
        <v>67</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68</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69</v>
      </c>
      <c r="B49" s="173">
        <f>'実質公債費比率（分子）の構造'!K$45</f>
        <v>463</v>
      </c>
      <c r="C49" s="173"/>
      <c r="D49" s="173"/>
      <c r="E49" s="173">
        <f>'実質公債費比率（分子）の構造'!L$45</f>
        <v>447</v>
      </c>
      <c r="F49" s="173"/>
      <c r="G49" s="173"/>
      <c r="H49" s="173">
        <f>'実質公債費比率（分子）の構造'!M$45</f>
        <v>449</v>
      </c>
      <c r="I49" s="173"/>
      <c r="J49" s="173"/>
      <c r="K49" s="173">
        <f>'実質公債費比率（分子）の構造'!N$45</f>
        <v>487</v>
      </c>
      <c r="L49" s="173"/>
      <c r="M49" s="173"/>
      <c r="N49" s="173">
        <f>'実質公債費比率（分子）の構造'!O$45</f>
        <v>578</v>
      </c>
      <c r="O49" s="173"/>
      <c r="P49" s="173"/>
    </row>
    <row r="50" spans="1:16" x14ac:dyDescent="0.15">
      <c r="A50" s="173" t="s">
        <v>70</v>
      </c>
      <c r="B50" s="173" t="e">
        <f>NA()</f>
        <v>#N/A</v>
      </c>
      <c r="C50" s="173">
        <f>IF(ISNUMBER('実質公債費比率（分子）の構造'!K$53),'実質公債費比率（分子）の構造'!K$53,NA())</f>
        <v>333</v>
      </c>
      <c r="D50" s="173" t="e">
        <f>NA()</f>
        <v>#N/A</v>
      </c>
      <c r="E50" s="173" t="e">
        <f>NA()</f>
        <v>#N/A</v>
      </c>
      <c r="F50" s="173">
        <f>IF(ISNUMBER('実質公債費比率（分子）の構造'!L$53),'実質公債費比率（分子）の構造'!L$53,NA())</f>
        <v>309</v>
      </c>
      <c r="G50" s="173" t="e">
        <f>NA()</f>
        <v>#N/A</v>
      </c>
      <c r="H50" s="173" t="e">
        <f>NA()</f>
        <v>#N/A</v>
      </c>
      <c r="I50" s="173">
        <f>IF(ISNUMBER('実質公債費比率（分子）の構造'!M$53),'実質公債費比率（分子）の構造'!M$53,NA())</f>
        <v>300</v>
      </c>
      <c r="J50" s="173" t="e">
        <f>NA()</f>
        <v>#N/A</v>
      </c>
      <c r="K50" s="173" t="e">
        <f>NA()</f>
        <v>#N/A</v>
      </c>
      <c r="L50" s="173">
        <f>IF(ISNUMBER('実質公債費比率（分子）の構造'!N$53),'実質公債費比率（分子）の構造'!N$53,NA())</f>
        <v>336</v>
      </c>
      <c r="M50" s="173" t="e">
        <f>NA()</f>
        <v>#N/A</v>
      </c>
      <c r="N50" s="173" t="e">
        <f>NA()</f>
        <v>#N/A</v>
      </c>
      <c r="O50" s="173">
        <f>IF(ISNUMBER('実質公債費比率（分子）の構造'!O$53),'実質公債費比率（分子）の構造'!O$53,NA())</f>
        <v>456</v>
      </c>
      <c r="P50" s="173" t="e">
        <f>NA()</f>
        <v>#N/A</v>
      </c>
    </row>
    <row r="53" spans="1:16" x14ac:dyDescent="0.15">
      <c r="A53" s="141" t="s">
        <v>71</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72</v>
      </c>
      <c r="C55" s="172"/>
      <c r="D55" s="172" t="s">
        <v>73</v>
      </c>
      <c r="E55" s="172" t="s">
        <v>72</v>
      </c>
      <c r="F55" s="172"/>
      <c r="G55" s="172" t="s">
        <v>73</v>
      </c>
      <c r="H55" s="172" t="s">
        <v>72</v>
      </c>
      <c r="I55" s="172"/>
      <c r="J55" s="172" t="s">
        <v>73</v>
      </c>
      <c r="K55" s="172" t="s">
        <v>72</v>
      </c>
      <c r="L55" s="172"/>
      <c r="M55" s="172" t="s">
        <v>73</v>
      </c>
      <c r="N55" s="172" t="s">
        <v>72</v>
      </c>
      <c r="O55" s="172"/>
      <c r="P55" s="172" t="s">
        <v>73</v>
      </c>
    </row>
    <row r="56" spans="1:16" x14ac:dyDescent="0.15">
      <c r="A56" s="172" t="s">
        <v>42</v>
      </c>
      <c r="B56" s="172"/>
      <c r="C56" s="172"/>
      <c r="D56" s="172">
        <f>'将来負担比率（分子）の構造'!I$52</f>
        <v>6455</v>
      </c>
      <c r="E56" s="172"/>
      <c r="F56" s="172"/>
      <c r="G56" s="172">
        <f>'将来負担比率（分子）の構造'!J$52</f>
        <v>6893</v>
      </c>
      <c r="H56" s="172"/>
      <c r="I56" s="172"/>
      <c r="J56" s="172">
        <f>'将来負担比率（分子）の構造'!K$52</f>
        <v>7978</v>
      </c>
      <c r="K56" s="172"/>
      <c r="L56" s="172"/>
      <c r="M56" s="172">
        <f>'将来負担比率（分子）の構造'!L$52</f>
        <v>8028</v>
      </c>
      <c r="N56" s="172"/>
      <c r="O56" s="172"/>
      <c r="P56" s="172">
        <f>'将来負担比率（分子）の構造'!M$52</f>
        <v>7933</v>
      </c>
    </row>
    <row r="57" spans="1:16" x14ac:dyDescent="0.15">
      <c r="A57" s="172" t="s">
        <v>41</v>
      </c>
      <c r="B57" s="172"/>
      <c r="C57" s="172"/>
      <c r="D57" s="172">
        <f>'将来負担比率（分子）の構造'!I$51</f>
        <v>89</v>
      </c>
      <c r="E57" s="172"/>
      <c r="F57" s="172"/>
      <c r="G57" s="172">
        <f>'将来負担比率（分子）の構造'!J$51</f>
        <v>68</v>
      </c>
      <c r="H57" s="172"/>
      <c r="I57" s="172"/>
      <c r="J57" s="172">
        <f>'将来負担比率（分子）の構造'!K$51</f>
        <v>55</v>
      </c>
      <c r="K57" s="172"/>
      <c r="L57" s="172"/>
      <c r="M57" s="172">
        <f>'将来負担比率（分子）の構造'!L$51</f>
        <v>38</v>
      </c>
      <c r="N57" s="172"/>
      <c r="O57" s="172"/>
      <c r="P57" s="172">
        <f>'将来負担比率（分子）の構造'!M$51</f>
        <v>18</v>
      </c>
    </row>
    <row r="58" spans="1:16" x14ac:dyDescent="0.15">
      <c r="A58" s="172" t="s">
        <v>40</v>
      </c>
      <c r="B58" s="172"/>
      <c r="C58" s="172"/>
      <c r="D58" s="172">
        <f>'将来負担比率（分子）の構造'!I$50</f>
        <v>3352</v>
      </c>
      <c r="E58" s="172"/>
      <c r="F58" s="172"/>
      <c r="G58" s="172">
        <f>'将来負担比率（分子）の構造'!J$50</f>
        <v>3722</v>
      </c>
      <c r="H58" s="172"/>
      <c r="I58" s="172"/>
      <c r="J58" s="172">
        <f>'将来負担比率（分子）の構造'!K$50</f>
        <v>3844</v>
      </c>
      <c r="K58" s="172"/>
      <c r="L58" s="172"/>
      <c r="M58" s="172">
        <f>'将来負担比率（分子）の構造'!L$50</f>
        <v>3971</v>
      </c>
      <c r="N58" s="172"/>
      <c r="O58" s="172"/>
      <c r="P58" s="172">
        <f>'将来負担比率（分子）の構造'!M$50</f>
        <v>4711</v>
      </c>
    </row>
    <row r="59" spans="1:16" x14ac:dyDescent="0.15">
      <c r="A59" s="172" t="s">
        <v>38</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37</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35</v>
      </c>
      <c r="B61" s="172">
        <f>'将来負担比率（分子）の構造'!I$46</f>
        <v>14</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f>'将来負担比率（分子）の構造'!M$46</f>
        <v>23</v>
      </c>
      <c r="O61" s="172"/>
      <c r="P61" s="172"/>
    </row>
    <row r="62" spans="1:16" x14ac:dyDescent="0.15">
      <c r="A62" s="172" t="s">
        <v>34</v>
      </c>
      <c r="B62" s="172">
        <f>'将来負担比率（分子）の構造'!I$45</f>
        <v>807</v>
      </c>
      <c r="C62" s="172"/>
      <c r="D62" s="172"/>
      <c r="E62" s="172">
        <f>'将来負担比率（分子）の構造'!J$45</f>
        <v>787</v>
      </c>
      <c r="F62" s="172"/>
      <c r="G62" s="172"/>
      <c r="H62" s="172">
        <f>'将来負担比率（分子）の構造'!K$45</f>
        <v>1248</v>
      </c>
      <c r="I62" s="172"/>
      <c r="J62" s="172"/>
      <c r="K62" s="172">
        <f>'将来負担比率（分子）の構造'!L$45</f>
        <v>691</v>
      </c>
      <c r="L62" s="172"/>
      <c r="M62" s="172"/>
      <c r="N62" s="172">
        <f>'将来負担比率（分子）の構造'!M$45</f>
        <v>684</v>
      </c>
      <c r="O62" s="172"/>
      <c r="P62" s="172"/>
    </row>
    <row r="63" spans="1:16" x14ac:dyDescent="0.15">
      <c r="A63" s="172" t="s">
        <v>33</v>
      </c>
      <c r="B63" s="172">
        <f>'将来負担比率（分子）の構造'!I$44</f>
        <v>230</v>
      </c>
      <c r="C63" s="172"/>
      <c r="D63" s="172"/>
      <c r="E63" s="172">
        <f>'将来負担比率（分子）の構造'!J$44</f>
        <v>195</v>
      </c>
      <c r="F63" s="172"/>
      <c r="G63" s="172"/>
      <c r="H63" s="172">
        <f>'将来負担比率（分子）の構造'!K$44</f>
        <v>159</v>
      </c>
      <c r="I63" s="172"/>
      <c r="J63" s="172"/>
      <c r="K63" s="172">
        <f>'将来負担比率（分子）の構造'!L$44</f>
        <v>125</v>
      </c>
      <c r="L63" s="172"/>
      <c r="M63" s="172"/>
      <c r="N63" s="172">
        <f>'将来負担比率（分子）の構造'!M$44</f>
        <v>104</v>
      </c>
      <c r="O63" s="172"/>
      <c r="P63" s="172"/>
    </row>
    <row r="64" spans="1:16" x14ac:dyDescent="0.15">
      <c r="A64" s="172" t="s">
        <v>32</v>
      </c>
      <c r="B64" s="172">
        <f>'将来負担比率（分子）の構造'!I$43</f>
        <v>5335</v>
      </c>
      <c r="C64" s="172"/>
      <c r="D64" s="172"/>
      <c r="E64" s="172">
        <f>'将来負担比率（分子）の構造'!J$43</f>
        <v>4826</v>
      </c>
      <c r="F64" s="172"/>
      <c r="G64" s="172"/>
      <c r="H64" s="172">
        <f>'将来負担比率（分子）の構造'!K$43</f>
        <v>4559</v>
      </c>
      <c r="I64" s="172"/>
      <c r="J64" s="172"/>
      <c r="K64" s="172">
        <f>'将来負担比率（分子）の構造'!L$43</f>
        <v>4338</v>
      </c>
      <c r="L64" s="172"/>
      <c r="M64" s="172"/>
      <c r="N64" s="172">
        <f>'将来負担比率（分子）の構造'!M$43</f>
        <v>4233</v>
      </c>
      <c r="O64" s="172"/>
      <c r="P64" s="172"/>
    </row>
    <row r="65" spans="1:16" x14ac:dyDescent="0.15">
      <c r="A65" s="172" t="s">
        <v>31</v>
      </c>
      <c r="B65" s="172">
        <f>'将来負担比率（分子）の構造'!I$42</f>
        <v>13</v>
      </c>
      <c r="C65" s="172"/>
      <c r="D65" s="172"/>
      <c r="E65" s="172">
        <f>'将来負担比率（分子）の構造'!J$42</f>
        <v>8</v>
      </c>
      <c r="F65" s="172"/>
      <c r="G65" s="172"/>
      <c r="H65" s="172">
        <f>'将来負担比率（分子）の構造'!K$42</f>
        <v>3</v>
      </c>
      <c r="I65" s="172"/>
      <c r="J65" s="172"/>
      <c r="K65" s="172" t="str">
        <f>'将来負担比率（分子）の構造'!L$42</f>
        <v>-</v>
      </c>
      <c r="L65" s="172"/>
      <c r="M65" s="172"/>
      <c r="N65" s="172" t="str">
        <f>'将来負担比率（分子）の構造'!M$42</f>
        <v>-</v>
      </c>
      <c r="O65" s="172"/>
      <c r="P65" s="172"/>
    </row>
    <row r="66" spans="1:16" x14ac:dyDescent="0.15">
      <c r="A66" s="172" t="s">
        <v>30</v>
      </c>
      <c r="B66" s="172">
        <f>'将来負担比率（分子）の構造'!I$41</f>
        <v>4195</v>
      </c>
      <c r="C66" s="172"/>
      <c r="D66" s="172"/>
      <c r="E66" s="172">
        <f>'将来負担比率（分子）の構造'!J$41</f>
        <v>4872</v>
      </c>
      <c r="F66" s="172"/>
      <c r="G66" s="172"/>
      <c r="H66" s="172">
        <f>'将来負担比率（分子）の構造'!K$41</f>
        <v>6549</v>
      </c>
      <c r="I66" s="172"/>
      <c r="J66" s="172"/>
      <c r="K66" s="172">
        <f>'将来負担比率（分子）の構造'!L$41</f>
        <v>6726</v>
      </c>
      <c r="L66" s="172"/>
      <c r="M66" s="172"/>
      <c r="N66" s="172">
        <f>'将来負担比率（分子）の構造'!M$41</f>
        <v>6513</v>
      </c>
      <c r="O66" s="172"/>
      <c r="P66" s="172"/>
    </row>
    <row r="67" spans="1:16" x14ac:dyDescent="0.15">
      <c r="A67" s="172" t="s">
        <v>74</v>
      </c>
      <c r="B67" s="172" t="e">
        <f>NA()</f>
        <v>#N/A</v>
      </c>
      <c r="C67" s="172">
        <f>IF(ISNUMBER('将来負担比率（分子）の構造'!I$53), IF('将来負担比率（分子）の構造'!I$53 &lt; 0, 0, '将来負担比率（分子）の構造'!I$53), NA())</f>
        <v>698</v>
      </c>
      <c r="D67" s="172" t="e">
        <f>NA()</f>
        <v>#N/A</v>
      </c>
      <c r="E67" s="172" t="e">
        <f>NA()</f>
        <v>#N/A</v>
      </c>
      <c r="F67" s="172">
        <f>IF(ISNUMBER('将来負担比率（分子）の構造'!J$53), IF('将来負担比率（分子）の構造'!J$53 &lt; 0, 0, '将来負担比率（分子）の構造'!J$53), NA())</f>
        <v>6</v>
      </c>
      <c r="G67" s="172" t="e">
        <f>NA()</f>
        <v>#N/A</v>
      </c>
      <c r="H67" s="172" t="e">
        <f>NA()</f>
        <v>#N/A</v>
      </c>
      <c r="I67" s="172">
        <f>IF(ISNUMBER('将来負担比率（分子）の構造'!K$53), IF('将来負担比率（分子）の構造'!K$53 &lt; 0, 0, '将来負担比率（分子）の構造'!K$53), NA())</f>
        <v>639</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15">
      <c r="A70" s="174" t="s">
        <v>75</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76</v>
      </c>
      <c r="B72" s="176">
        <f>基金残高に係る経年分析!F55</f>
        <v>1011</v>
      </c>
      <c r="C72" s="176">
        <f>基金残高に係る経年分析!G55</f>
        <v>1074</v>
      </c>
      <c r="D72" s="176">
        <f>基金残高に係る経年分析!H55</f>
        <v>1385</v>
      </c>
    </row>
    <row r="73" spans="1:16" x14ac:dyDescent="0.15">
      <c r="A73" s="175" t="s">
        <v>77</v>
      </c>
      <c r="B73" s="176">
        <f>基金残高に係る経年分析!F56</f>
        <v>1159</v>
      </c>
      <c r="C73" s="176">
        <f>基金残高に係る経年分析!G56</f>
        <v>1109</v>
      </c>
      <c r="D73" s="176">
        <f>基金残高に係る経年分析!H56</f>
        <v>1083</v>
      </c>
    </row>
    <row r="74" spans="1:16" x14ac:dyDescent="0.15">
      <c r="A74" s="175" t="s">
        <v>78</v>
      </c>
      <c r="B74" s="176">
        <f>基金残高に係る経年分析!F57</f>
        <v>1254</v>
      </c>
      <c r="C74" s="176">
        <f>基金残高に係る経年分析!G57</f>
        <v>1254</v>
      </c>
      <c r="D74" s="176">
        <f>基金残高に係る経年分析!H57</f>
        <v>1553</v>
      </c>
    </row>
  </sheetData>
  <sheetProtection algorithmName="SHA-512" hashValue="9DvXlTxZrv2xZUhz4k5oN+I3ueRC2Myvy5RmeqhAyxWv179p631RJ5YjTmGQu6PJkBcnQ6gt2CICDt88lqUnBQ==" saltValue="NUYV2epQMYL9KBER5KMxvg=="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81" t="s">
        <v>210</v>
      </c>
      <c r="DI1" s="782"/>
      <c r="DJ1" s="782"/>
      <c r="DK1" s="782"/>
      <c r="DL1" s="782"/>
      <c r="DM1" s="782"/>
      <c r="DN1" s="783"/>
      <c r="DO1" s="212"/>
      <c r="DP1" s="781" t="s">
        <v>211</v>
      </c>
      <c r="DQ1" s="782"/>
      <c r="DR1" s="782"/>
      <c r="DS1" s="782"/>
      <c r="DT1" s="782"/>
      <c r="DU1" s="782"/>
      <c r="DV1" s="782"/>
      <c r="DW1" s="782"/>
      <c r="DX1" s="782"/>
      <c r="DY1" s="782"/>
      <c r="DZ1" s="782"/>
      <c r="EA1" s="782"/>
      <c r="EB1" s="782"/>
      <c r="EC1" s="783"/>
      <c r="ED1" s="210"/>
      <c r="EE1" s="210"/>
      <c r="EF1" s="210"/>
      <c r="EG1" s="210"/>
      <c r="EH1" s="210"/>
      <c r="EI1" s="210"/>
      <c r="EJ1" s="210"/>
      <c r="EK1" s="210"/>
      <c r="EL1" s="210"/>
      <c r="EM1" s="210"/>
    </row>
    <row r="2" spans="2:143" ht="22.5" customHeight="1" x14ac:dyDescent="0.15">
      <c r="B2" s="213" t="s">
        <v>212</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723" t="s">
        <v>213</v>
      </c>
      <c r="C3" s="724"/>
      <c r="D3" s="724"/>
      <c r="E3" s="724"/>
      <c r="F3" s="724"/>
      <c r="G3" s="724"/>
      <c r="H3" s="724"/>
      <c r="I3" s="724"/>
      <c r="J3" s="724"/>
      <c r="K3" s="724"/>
      <c r="L3" s="724"/>
      <c r="M3" s="724"/>
      <c r="N3" s="724"/>
      <c r="O3" s="724"/>
      <c r="P3" s="724"/>
      <c r="Q3" s="724"/>
      <c r="R3" s="724"/>
      <c r="S3" s="724"/>
      <c r="T3" s="724"/>
      <c r="U3" s="724"/>
      <c r="V3" s="724"/>
      <c r="W3" s="724"/>
      <c r="X3" s="724"/>
      <c r="Y3" s="724"/>
      <c r="Z3" s="724"/>
      <c r="AA3" s="724"/>
      <c r="AB3" s="724"/>
      <c r="AC3" s="724"/>
      <c r="AD3" s="724"/>
      <c r="AE3" s="724"/>
      <c r="AF3" s="724"/>
      <c r="AG3" s="724"/>
      <c r="AH3" s="724"/>
      <c r="AI3" s="724"/>
      <c r="AJ3" s="724"/>
      <c r="AK3" s="724"/>
      <c r="AL3" s="724"/>
      <c r="AM3" s="724"/>
      <c r="AN3" s="724"/>
      <c r="AO3" s="724"/>
      <c r="AP3" s="723" t="s">
        <v>214</v>
      </c>
      <c r="AQ3" s="724"/>
      <c r="AR3" s="724"/>
      <c r="AS3" s="724"/>
      <c r="AT3" s="724"/>
      <c r="AU3" s="724"/>
      <c r="AV3" s="724"/>
      <c r="AW3" s="724"/>
      <c r="AX3" s="724"/>
      <c r="AY3" s="724"/>
      <c r="AZ3" s="724"/>
      <c r="BA3" s="724"/>
      <c r="BB3" s="724"/>
      <c r="BC3" s="724"/>
      <c r="BD3" s="724"/>
      <c r="BE3" s="724"/>
      <c r="BF3" s="724"/>
      <c r="BG3" s="724"/>
      <c r="BH3" s="724"/>
      <c r="BI3" s="724"/>
      <c r="BJ3" s="724"/>
      <c r="BK3" s="724"/>
      <c r="BL3" s="724"/>
      <c r="BM3" s="724"/>
      <c r="BN3" s="724"/>
      <c r="BO3" s="724"/>
      <c r="BP3" s="724"/>
      <c r="BQ3" s="724"/>
      <c r="BR3" s="724"/>
      <c r="BS3" s="724"/>
      <c r="BT3" s="724"/>
      <c r="BU3" s="724"/>
      <c r="BV3" s="724"/>
      <c r="BW3" s="724"/>
      <c r="BX3" s="724"/>
      <c r="BY3" s="724"/>
      <c r="BZ3" s="724"/>
      <c r="CA3" s="724"/>
      <c r="CB3" s="725"/>
      <c r="CD3" s="766" t="s">
        <v>215</v>
      </c>
      <c r="CE3" s="767"/>
      <c r="CF3" s="767"/>
      <c r="CG3" s="767"/>
      <c r="CH3" s="767"/>
      <c r="CI3" s="767"/>
      <c r="CJ3" s="767"/>
      <c r="CK3" s="767"/>
      <c r="CL3" s="767"/>
      <c r="CM3" s="767"/>
      <c r="CN3" s="767"/>
      <c r="CO3" s="767"/>
      <c r="CP3" s="767"/>
      <c r="CQ3" s="767"/>
      <c r="CR3" s="767"/>
      <c r="CS3" s="767"/>
      <c r="CT3" s="767"/>
      <c r="CU3" s="767"/>
      <c r="CV3" s="767"/>
      <c r="CW3" s="767"/>
      <c r="CX3" s="767"/>
      <c r="CY3" s="767"/>
      <c r="CZ3" s="767"/>
      <c r="DA3" s="767"/>
      <c r="DB3" s="767"/>
      <c r="DC3" s="767"/>
      <c r="DD3" s="767"/>
      <c r="DE3" s="767"/>
      <c r="DF3" s="767"/>
      <c r="DG3" s="767"/>
      <c r="DH3" s="767"/>
      <c r="DI3" s="767"/>
      <c r="DJ3" s="767"/>
      <c r="DK3" s="767"/>
      <c r="DL3" s="767"/>
      <c r="DM3" s="767"/>
      <c r="DN3" s="767"/>
      <c r="DO3" s="767"/>
      <c r="DP3" s="767"/>
      <c r="DQ3" s="767"/>
      <c r="DR3" s="767"/>
      <c r="DS3" s="767"/>
      <c r="DT3" s="767"/>
      <c r="DU3" s="767"/>
      <c r="DV3" s="767"/>
      <c r="DW3" s="767"/>
      <c r="DX3" s="767"/>
      <c r="DY3" s="767"/>
      <c r="DZ3" s="767"/>
      <c r="EA3" s="767"/>
      <c r="EB3" s="767"/>
      <c r="EC3" s="768"/>
    </row>
    <row r="4" spans="2:143" ht="11.25" customHeight="1" x14ac:dyDescent="0.15">
      <c r="B4" s="723" t="s">
        <v>1</v>
      </c>
      <c r="C4" s="724"/>
      <c r="D4" s="724"/>
      <c r="E4" s="724"/>
      <c r="F4" s="724"/>
      <c r="G4" s="724"/>
      <c r="H4" s="724"/>
      <c r="I4" s="724"/>
      <c r="J4" s="724"/>
      <c r="K4" s="724"/>
      <c r="L4" s="724"/>
      <c r="M4" s="724"/>
      <c r="N4" s="724"/>
      <c r="O4" s="724"/>
      <c r="P4" s="724"/>
      <c r="Q4" s="725"/>
      <c r="R4" s="723" t="s">
        <v>216</v>
      </c>
      <c r="S4" s="724"/>
      <c r="T4" s="724"/>
      <c r="U4" s="724"/>
      <c r="V4" s="724"/>
      <c r="W4" s="724"/>
      <c r="X4" s="724"/>
      <c r="Y4" s="725"/>
      <c r="Z4" s="723" t="s">
        <v>217</v>
      </c>
      <c r="AA4" s="724"/>
      <c r="AB4" s="724"/>
      <c r="AC4" s="725"/>
      <c r="AD4" s="723" t="s">
        <v>218</v>
      </c>
      <c r="AE4" s="724"/>
      <c r="AF4" s="724"/>
      <c r="AG4" s="724"/>
      <c r="AH4" s="724"/>
      <c r="AI4" s="724"/>
      <c r="AJ4" s="724"/>
      <c r="AK4" s="725"/>
      <c r="AL4" s="723" t="s">
        <v>217</v>
      </c>
      <c r="AM4" s="724"/>
      <c r="AN4" s="724"/>
      <c r="AO4" s="725"/>
      <c r="AP4" s="784" t="s">
        <v>219</v>
      </c>
      <c r="AQ4" s="784"/>
      <c r="AR4" s="784"/>
      <c r="AS4" s="784"/>
      <c r="AT4" s="784"/>
      <c r="AU4" s="784"/>
      <c r="AV4" s="784"/>
      <c r="AW4" s="784"/>
      <c r="AX4" s="784"/>
      <c r="AY4" s="784"/>
      <c r="AZ4" s="784"/>
      <c r="BA4" s="784"/>
      <c r="BB4" s="784"/>
      <c r="BC4" s="784"/>
      <c r="BD4" s="784"/>
      <c r="BE4" s="784"/>
      <c r="BF4" s="784"/>
      <c r="BG4" s="784" t="s">
        <v>220</v>
      </c>
      <c r="BH4" s="784"/>
      <c r="BI4" s="784"/>
      <c r="BJ4" s="784"/>
      <c r="BK4" s="784"/>
      <c r="BL4" s="784"/>
      <c r="BM4" s="784"/>
      <c r="BN4" s="784"/>
      <c r="BO4" s="784" t="s">
        <v>217</v>
      </c>
      <c r="BP4" s="784"/>
      <c r="BQ4" s="784"/>
      <c r="BR4" s="784"/>
      <c r="BS4" s="784" t="s">
        <v>221</v>
      </c>
      <c r="BT4" s="784"/>
      <c r="BU4" s="784"/>
      <c r="BV4" s="784"/>
      <c r="BW4" s="784"/>
      <c r="BX4" s="784"/>
      <c r="BY4" s="784"/>
      <c r="BZ4" s="784"/>
      <c r="CA4" s="784"/>
      <c r="CB4" s="784"/>
      <c r="CD4" s="766" t="s">
        <v>222</v>
      </c>
      <c r="CE4" s="767"/>
      <c r="CF4" s="767"/>
      <c r="CG4" s="767"/>
      <c r="CH4" s="767"/>
      <c r="CI4" s="767"/>
      <c r="CJ4" s="767"/>
      <c r="CK4" s="767"/>
      <c r="CL4" s="767"/>
      <c r="CM4" s="767"/>
      <c r="CN4" s="767"/>
      <c r="CO4" s="767"/>
      <c r="CP4" s="767"/>
      <c r="CQ4" s="767"/>
      <c r="CR4" s="767"/>
      <c r="CS4" s="767"/>
      <c r="CT4" s="767"/>
      <c r="CU4" s="767"/>
      <c r="CV4" s="767"/>
      <c r="CW4" s="767"/>
      <c r="CX4" s="767"/>
      <c r="CY4" s="767"/>
      <c r="CZ4" s="767"/>
      <c r="DA4" s="767"/>
      <c r="DB4" s="767"/>
      <c r="DC4" s="767"/>
      <c r="DD4" s="767"/>
      <c r="DE4" s="767"/>
      <c r="DF4" s="767"/>
      <c r="DG4" s="767"/>
      <c r="DH4" s="767"/>
      <c r="DI4" s="767"/>
      <c r="DJ4" s="767"/>
      <c r="DK4" s="767"/>
      <c r="DL4" s="767"/>
      <c r="DM4" s="767"/>
      <c r="DN4" s="767"/>
      <c r="DO4" s="767"/>
      <c r="DP4" s="767"/>
      <c r="DQ4" s="767"/>
      <c r="DR4" s="767"/>
      <c r="DS4" s="767"/>
      <c r="DT4" s="767"/>
      <c r="DU4" s="767"/>
      <c r="DV4" s="767"/>
      <c r="DW4" s="767"/>
      <c r="DX4" s="767"/>
      <c r="DY4" s="767"/>
      <c r="DZ4" s="767"/>
      <c r="EA4" s="767"/>
      <c r="EB4" s="767"/>
      <c r="EC4" s="768"/>
    </row>
    <row r="5" spans="2:143" s="362" customFormat="1" ht="11.25" customHeight="1" x14ac:dyDescent="0.15">
      <c r="B5" s="730" t="s">
        <v>223</v>
      </c>
      <c r="C5" s="731"/>
      <c r="D5" s="731"/>
      <c r="E5" s="731"/>
      <c r="F5" s="731"/>
      <c r="G5" s="731"/>
      <c r="H5" s="731"/>
      <c r="I5" s="731"/>
      <c r="J5" s="731"/>
      <c r="K5" s="731"/>
      <c r="L5" s="731"/>
      <c r="M5" s="731"/>
      <c r="N5" s="731"/>
      <c r="O5" s="731"/>
      <c r="P5" s="731"/>
      <c r="Q5" s="732"/>
      <c r="R5" s="717">
        <v>945146</v>
      </c>
      <c r="S5" s="718"/>
      <c r="T5" s="718"/>
      <c r="U5" s="718"/>
      <c r="V5" s="718"/>
      <c r="W5" s="718"/>
      <c r="X5" s="718"/>
      <c r="Y5" s="761"/>
      <c r="Z5" s="779">
        <v>12.5</v>
      </c>
      <c r="AA5" s="779"/>
      <c r="AB5" s="779"/>
      <c r="AC5" s="779"/>
      <c r="AD5" s="780">
        <v>945146</v>
      </c>
      <c r="AE5" s="780"/>
      <c r="AF5" s="780"/>
      <c r="AG5" s="780"/>
      <c r="AH5" s="780"/>
      <c r="AI5" s="780"/>
      <c r="AJ5" s="780"/>
      <c r="AK5" s="780"/>
      <c r="AL5" s="762">
        <v>22.2</v>
      </c>
      <c r="AM5" s="735"/>
      <c r="AN5" s="735"/>
      <c r="AO5" s="763"/>
      <c r="AP5" s="730" t="s">
        <v>224</v>
      </c>
      <c r="AQ5" s="731"/>
      <c r="AR5" s="731"/>
      <c r="AS5" s="731"/>
      <c r="AT5" s="731"/>
      <c r="AU5" s="731"/>
      <c r="AV5" s="731"/>
      <c r="AW5" s="731"/>
      <c r="AX5" s="731"/>
      <c r="AY5" s="731"/>
      <c r="AZ5" s="731"/>
      <c r="BA5" s="731"/>
      <c r="BB5" s="731"/>
      <c r="BC5" s="731"/>
      <c r="BD5" s="731"/>
      <c r="BE5" s="731"/>
      <c r="BF5" s="732"/>
      <c r="BG5" s="664">
        <v>944816</v>
      </c>
      <c r="BH5" s="665"/>
      <c r="BI5" s="665"/>
      <c r="BJ5" s="665"/>
      <c r="BK5" s="665"/>
      <c r="BL5" s="665"/>
      <c r="BM5" s="665"/>
      <c r="BN5" s="666"/>
      <c r="BO5" s="691">
        <v>100</v>
      </c>
      <c r="BP5" s="691"/>
      <c r="BQ5" s="691"/>
      <c r="BR5" s="691"/>
      <c r="BS5" s="692" t="s">
        <v>125</v>
      </c>
      <c r="BT5" s="692"/>
      <c r="BU5" s="692"/>
      <c r="BV5" s="692"/>
      <c r="BW5" s="692"/>
      <c r="BX5" s="692"/>
      <c r="BY5" s="692"/>
      <c r="BZ5" s="692"/>
      <c r="CA5" s="692"/>
      <c r="CB5" s="750"/>
      <c r="CD5" s="766" t="s">
        <v>219</v>
      </c>
      <c r="CE5" s="767"/>
      <c r="CF5" s="767"/>
      <c r="CG5" s="767"/>
      <c r="CH5" s="767"/>
      <c r="CI5" s="767"/>
      <c r="CJ5" s="767"/>
      <c r="CK5" s="767"/>
      <c r="CL5" s="767"/>
      <c r="CM5" s="767"/>
      <c r="CN5" s="767"/>
      <c r="CO5" s="767"/>
      <c r="CP5" s="767"/>
      <c r="CQ5" s="768"/>
      <c r="CR5" s="766" t="s">
        <v>225</v>
      </c>
      <c r="CS5" s="767"/>
      <c r="CT5" s="767"/>
      <c r="CU5" s="767"/>
      <c r="CV5" s="767"/>
      <c r="CW5" s="767"/>
      <c r="CX5" s="767"/>
      <c r="CY5" s="768"/>
      <c r="CZ5" s="766" t="s">
        <v>217</v>
      </c>
      <c r="DA5" s="767"/>
      <c r="DB5" s="767"/>
      <c r="DC5" s="768"/>
      <c r="DD5" s="766" t="s">
        <v>226</v>
      </c>
      <c r="DE5" s="767"/>
      <c r="DF5" s="767"/>
      <c r="DG5" s="767"/>
      <c r="DH5" s="767"/>
      <c r="DI5" s="767"/>
      <c r="DJ5" s="767"/>
      <c r="DK5" s="767"/>
      <c r="DL5" s="767"/>
      <c r="DM5" s="767"/>
      <c r="DN5" s="767"/>
      <c r="DO5" s="767"/>
      <c r="DP5" s="768"/>
      <c r="DQ5" s="766" t="s">
        <v>227</v>
      </c>
      <c r="DR5" s="767"/>
      <c r="DS5" s="767"/>
      <c r="DT5" s="767"/>
      <c r="DU5" s="767"/>
      <c r="DV5" s="767"/>
      <c r="DW5" s="767"/>
      <c r="DX5" s="767"/>
      <c r="DY5" s="767"/>
      <c r="DZ5" s="767"/>
      <c r="EA5" s="767"/>
      <c r="EB5" s="767"/>
      <c r="EC5" s="768"/>
    </row>
    <row r="6" spans="2:143" ht="11.25" customHeight="1" x14ac:dyDescent="0.15">
      <c r="B6" s="661" t="s">
        <v>228</v>
      </c>
      <c r="C6" s="662"/>
      <c r="D6" s="662"/>
      <c r="E6" s="662"/>
      <c r="F6" s="662"/>
      <c r="G6" s="662"/>
      <c r="H6" s="662"/>
      <c r="I6" s="662"/>
      <c r="J6" s="662"/>
      <c r="K6" s="662"/>
      <c r="L6" s="662"/>
      <c r="M6" s="662"/>
      <c r="N6" s="662"/>
      <c r="O6" s="662"/>
      <c r="P6" s="662"/>
      <c r="Q6" s="663"/>
      <c r="R6" s="664">
        <v>61042</v>
      </c>
      <c r="S6" s="665"/>
      <c r="T6" s="665"/>
      <c r="U6" s="665"/>
      <c r="V6" s="665"/>
      <c r="W6" s="665"/>
      <c r="X6" s="665"/>
      <c r="Y6" s="666"/>
      <c r="Z6" s="691">
        <v>0.8</v>
      </c>
      <c r="AA6" s="691"/>
      <c r="AB6" s="691"/>
      <c r="AC6" s="691"/>
      <c r="AD6" s="692">
        <v>61042</v>
      </c>
      <c r="AE6" s="692"/>
      <c r="AF6" s="692"/>
      <c r="AG6" s="692"/>
      <c r="AH6" s="692"/>
      <c r="AI6" s="692"/>
      <c r="AJ6" s="692"/>
      <c r="AK6" s="692"/>
      <c r="AL6" s="667">
        <v>1.4</v>
      </c>
      <c r="AM6" s="668"/>
      <c r="AN6" s="668"/>
      <c r="AO6" s="693"/>
      <c r="AP6" s="661" t="s">
        <v>229</v>
      </c>
      <c r="AQ6" s="662"/>
      <c r="AR6" s="662"/>
      <c r="AS6" s="662"/>
      <c r="AT6" s="662"/>
      <c r="AU6" s="662"/>
      <c r="AV6" s="662"/>
      <c r="AW6" s="662"/>
      <c r="AX6" s="662"/>
      <c r="AY6" s="662"/>
      <c r="AZ6" s="662"/>
      <c r="BA6" s="662"/>
      <c r="BB6" s="662"/>
      <c r="BC6" s="662"/>
      <c r="BD6" s="662"/>
      <c r="BE6" s="662"/>
      <c r="BF6" s="663"/>
      <c r="BG6" s="664">
        <v>944816</v>
      </c>
      <c r="BH6" s="665"/>
      <c r="BI6" s="665"/>
      <c r="BJ6" s="665"/>
      <c r="BK6" s="665"/>
      <c r="BL6" s="665"/>
      <c r="BM6" s="665"/>
      <c r="BN6" s="666"/>
      <c r="BO6" s="691">
        <v>100</v>
      </c>
      <c r="BP6" s="691"/>
      <c r="BQ6" s="691"/>
      <c r="BR6" s="691"/>
      <c r="BS6" s="692" t="s">
        <v>125</v>
      </c>
      <c r="BT6" s="692"/>
      <c r="BU6" s="692"/>
      <c r="BV6" s="692"/>
      <c r="BW6" s="692"/>
      <c r="BX6" s="692"/>
      <c r="BY6" s="692"/>
      <c r="BZ6" s="692"/>
      <c r="CA6" s="692"/>
      <c r="CB6" s="750"/>
      <c r="CD6" s="720" t="s">
        <v>230</v>
      </c>
      <c r="CE6" s="721"/>
      <c r="CF6" s="721"/>
      <c r="CG6" s="721"/>
      <c r="CH6" s="721"/>
      <c r="CI6" s="721"/>
      <c r="CJ6" s="721"/>
      <c r="CK6" s="721"/>
      <c r="CL6" s="721"/>
      <c r="CM6" s="721"/>
      <c r="CN6" s="721"/>
      <c r="CO6" s="721"/>
      <c r="CP6" s="721"/>
      <c r="CQ6" s="722"/>
      <c r="CR6" s="664">
        <v>74159</v>
      </c>
      <c r="CS6" s="665"/>
      <c r="CT6" s="665"/>
      <c r="CU6" s="665"/>
      <c r="CV6" s="665"/>
      <c r="CW6" s="665"/>
      <c r="CX6" s="665"/>
      <c r="CY6" s="666"/>
      <c r="CZ6" s="762">
        <v>1</v>
      </c>
      <c r="DA6" s="735"/>
      <c r="DB6" s="735"/>
      <c r="DC6" s="765"/>
      <c r="DD6" s="670" t="s">
        <v>125</v>
      </c>
      <c r="DE6" s="665"/>
      <c r="DF6" s="665"/>
      <c r="DG6" s="665"/>
      <c r="DH6" s="665"/>
      <c r="DI6" s="665"/>
      <c r="DJ6" s="665"/>
      <c r="DK6" s="665"/>
      <c r="DL6" s="665"/>
      <c r="DM6" s="665"/>
      <c r="DN6" s="665"/>
      <c r="DO6" s="665"/>
      <c r="DP6" s="666"/>
      <c r="DQ6" s="670">
        <v>74159</v>
      </c>
      <c r="DR6" s="665"/>
      <c r="DS6" s="665"/>
      <c r="DT6" s="665"/>
      <c r="DU6" s="665"/>
      <c r="DV6" s="665"/>
      <c r="DW6" s="665"/>
      <c r="DX6" s="665"/>
      <c r="DY6" s="665"/>
      <c r="DZ6" s="665"/>
      <c r="EA6" s="665"/>
      <c r="EB6" s="665"/>
      <c r="EC6" s="705"/>
    </row>
    <row r="7" spans="2:143" ht="11.25" customHeight="1" x14ac:dyDescent="0.15">
      <c r="B7" s="661" t="s">
        <v>231</v>
      </c>
      <c r="C7" s="662"/>
      <c r="D7" s="662"/>
      <c r="E7" s="662"/>
      <c r="F7" s="662"/>
      <c r="G7" s="662"/>
      <c r="H7" s="662"/>
      <c r="I7" s="662"/>
      <c r="J7" s="662"/>
      <c r="K7" s="662"/>
      <c r="L7" s="662"/>
      <c r="M7" s="662"/>
      <c r="N7" s="662"/>
      <c r="O7" s="662"/>
      <c r="P7" s="662"/>
      <c r="Q7" s="663"/>
      <c r="R7" s="664">
        <v>593</v>
      </c>
      <c r="S7" s="665"/>
      <c r="T7" s="665"/>
      <c r="U7" s="665"/>
      <c r="V7" s="665"/>
      <c r="W7" s="665"/>
      <c r="X7" s="665"/>
      <c r="Y7" s="666"/>
      <c r="Z7" s="691">
        <v>0</v>
      </c>
      <c r="AA7" s="691"/>
      <c r="AB7" s="691"/>
      <c r="AC7" s="691"/>
      <c r="AD7" s="692">
        <v>593</v>
      </c>
      <c r="AE7" s="692"/>
      <c r="AF7" s="692"/>
      <c r="AG7" s="692"/>
      <c r="AH7" s="692"/>
      <c r="AI7" s="692"/>
      <c r="AJ7" s="692"/>
      <c r="AK7" s="692"/>
      <c r="AL7" s="667">
        <v>0</v>
      </c>
      <c r="AM7" s="668"/>
      <c r="AN7" s="668"/>
      <c r="AO7" s="693"/>
      <c r="AP7" s="661" t="s">
        <v>232</v>
      </c>
      <c r="AQ7" s="662"/>
      <c r="AR7" s="662"/>
      <c r="AS7" s="662"/>
      <c r="AT7" s="662"/>
      <c r="AU7" s="662"/>
      <c r="AV7" s="662"/>
      <c r="AW7" s="662"/>
      <c r="AX7" s="662"/>
      <c r="AY7" s="662"/>
      <c r="AZ7" s="662"/>
      <c r="BA7" s="662"/>
      <c r="BB7" s="662"/>
      <c r="BC7" s="662"/>
      <c r="BD7" s="662"/>
      <c r="BE7" s="662"/>
      <c r="BF7" s="663"/>
      <c r="BG7" s="664">
        <v>427734</v>
      </c>
      <c r="BH7" s="665"/>
      <c r="BI7" s="665"/>
      <c r="BJ7" s="665"/>
      <c r="BK7" s="665"/>
      <c r="BL7" s="665"/>
      <c r="BM7" s="665"/>
      <c r="BN7" s="666"/>
      <c r="BO7" s="691">
        <v>45.3</v>
      </c>
      <c r="BP7" s="691"/>
      <c r="BQ7" s="691"/>
      <c r="BR7" s="691"/>
      <c r="BS7" s="692" t="s">
        <v>125</v>
      </c>
      <c r="BT7" s="692"/>
      <c r="BU7" s="692"/>
      <c r="BV7" s="692"/>
      <c r="BW7" s="692"/>
      <c r="BX7" s="692"/>
      <c r="BY7" s="692"/>
      <c r="BZ7" s="692"/>
      <c r="CA7" s="692"/>
      <c r="CB7" s="750"/>
      <c r="CD7" s="706" t="s">
        <v>233</v>
      </c>
      <c r="CE7" s="703"/>
      <c r="CF7" s="703"/>
      <c r="CG7" s="703"/>
      <c r="CH7" s="703"/>
      <c r="CI7" s="703"/>
      <c r="CJ7" s="703"/>
      <c r="CK7" s="703"/>
      <c r="CL7" s="703"/>
      <c r="CM7" s="703"/>
      <c r="CN7" s="703"/>
      <c r="CO7" s="703"/>
      <c r="CP7" s="703"/>
      <c r="CQ7" s="704"/>
      <c r="CR7" s="664">
        <v>1046106</v>
      </c>
      <c r="CS7" s="665"/>
      <c r="CT7" s="665"/>
      <c r="CU7" s="665"/>
      <c r="CV7" s="665"/>
      <c r="CW7" s="665"/>
      <c r="CX7" s="665"/>
      <c r="CY7" s="666"/>
      <c r="CZ7" s="691">
        <v>14.7</v>
      </c>
      <c r="DA7" s="691"/>
      <c r="DB7" s="691"/>
      <c r="DC7" s="691"/>
      <c r="DD7" s="670">
        <v>4453</v>
      </c>
      <c r="DE7" s="665"/>
      <c r="DF7" s="665"/>
      <c r="DG7" s="665"/>
      <c r="DH7" s="665"/>
      <c r="DI7" s="665"/>
      <c r="DJ7" s="665"/>
      <c r="DK7" s="665"/>
      <c r="DL7" s="665"/>
      <c r="DM7" s="665"/>
      <c r="DN7" s="665"/>
      <c r="DO7" s="665"/>
      <c r="DP7" s="666"/>
      <c r="DQ7" s="670">
        <v>973565</v>
      </c>
      <c r="DR7" s="665"/>
      <c r="DS7" s="665"/>
      <c r="DT7" s="665"/>
      <c r="DU7" s="665"/>
      <c r="DV7" s="665"/>
      <c r="DW7" s="665"/>
      <c r="DX7" s="665"/>
      <c r="DY7" s="665"/>
      <c r="DZ7" s="665"/>
      <c r="EA7" s="665"/>
      <c r="EB7" s="665"/>
      <c r="EC7" s="705"/>
    </row>
    <row r="8" spans="2:143" ht="11.25" customHeight="1" x14ac:dyDescent="0.15">
      <c r="B8" s="661" t="s">
        <v>234</v>
      </c>
      <c r="C8" s="662"/>
      <c r="D8" s="662"/>
      <c r="E8" s="662"/>
      <c r="F8" s="662"/>
      <c r="G8" s="662"/>
      <c r="H8" s="662"/>
      <c r="I8" s="662"/>
      <c r="J8" s="662"/>
      <c r="K8" s="662"/>
      <c r="L8" s="662"/>
      <c r="M8" s="662"/>
      <c r="N8" s="662"/>
      <c r="O8" s="662"/>
      <c r="P8" s="662"/>
      <c r="Q8" s="663"/>
      <c r="R8" s="664">
        <v>2703</v>
      </c>
      <c r="S8" s="665"/>
      <c r="T8" s="665"/>
      <c r="U8" s="665"/>
      <c r="V8" s="665"/>
      <c r="W8" s="665"/>
      <c r="X8" s="665"/>
      <c r="Y8" s="666"/>
      <c r="Z8" s="691">
        <v>0</v>
      </c>
      <c r="AA8" s="691"/>
      <c r="AB8" s="691"/>
      <c r="AC8" s="691"/>
      <c r="AD8" s="692">
        <v>2703</v>
      </c>
      <c r="AE8" s="692"/>
      <c r="AF8" s="692"/>
      <c r="AG8" s="692"/>
      <c r="AH8" s="692"/>
      <c r="AI8" s="692"/>
      <c r="AJ8" s="692"/>
      <c r="AK8" s="692"/>
      <c r="AL8" s="667">
        <v>0.1</v>
      </c>
      <c r="AM8" s="668"/>
      <c r="AN8" s="668"/>
      <c r="AO8" s="693"/>
      <c r="AP8" s="661" t="s">
        <v>235</v>
      </c>
      <c r="AQ8" s="662"/>
      <c r="AR8" s="662"/>
      <c r="AS8" s="662"/>
      <c r="AT8" s="662"/>
      <c r="AU8" s="662"/>
      <c r="AV8" s="662"/>
      <c r="AW8" s="662"/>
      <c r="AX8" s="662"/>
      <c r="AY8" s="662"/>
      <c r="AZ8" s="662"/>
      <c r="BA8" s="662"/>
      <c r="BB8" s="662"/>
      <c r="BC8" s="662"/>
      <c r="BD8" s="662"/>
      <c r="BE8" s="662"/>
      <c r="BF8" s="663"/>
      <c r="BG8" s="664">
        <v>20508</v>
      </c>
      <c r="BH8" s="665"/>
      <c r="BI8" s="665"/>
      <c r="BJ8" s="665"/>
      <c r="BK8" s="665"/>
      <c r="BL8" s="665"/>
      <c r="BM8" s="665"/>
      <c r="BN8" s="666"/>
      <c r="BO8" s="691">
        <v>2.2000000000000002</v>
      </c>
      <c r="BP8" s="691"/>
      <c r="BQ8" s="691"/>
      <c r="BR8" s="691"/>
      <c r="BS8" s="692" t="s">
        <v>125</v>
      </c>
      <c r="BT8" s="692"/>
      <c r="BU8" s="692"/>
      <c r="BV8" s="692"/>
      <c r="BW8" s="692"/>
      <c r="BX8" s="692"/>
      <c r="BY8" s="692"/>
      <c r="BZ8" s="692"/>
      <c r="CA8" s="692"/>
      <c r="CB8" s="750"/>
      <c r="CD8" s="706" t="s">
        <v>236</v>
      </c>
      <c r="CE8" s="703"/>
      <c r="CF8" s="703"/>
      <c r="CG8" s="703"/>
      <c r="CH8" s="703"/>
      <c r="CI8" s="703"/>
      <c r="CJ8" s="703"/>
      <c r="CK8" s="703"/>
      <c r="CL8" s="703"/>
      <c r="CM8" s="703"/>
      <c r="CN8" s="703"/>
      <c r="CO8" s="703"/>
      <c r="CP8" s="703"/>
      <c r="CQ8" s="704"/>
      <c r="CR8" s="664">
        <v>2323117</v>
      </c>
      <c r="CS8" s="665"/>
      <c r="CT8" s="665"/>
      <c r="CU8" s="665"/>
      <c r="CV8" s="665"/>
      <c r="CW8" s="665"/>
      <c r="CX8" s="665"/>
      <c r="CY8" s="666"/>
      <c r="CZ8" s="691">
        <v>32.5</v>
      </c>
      <c r="DA8" s="691"/>
      <c r="DB8" s="691"/>
      <c r="DC8" s="691"/>
      <c r="DD8" s="670">
        <v>1111</v>
      </c>
      <c r="DE8" s="665"/>
      <c r="DF8" s="665"/>
      <c r="DG8" s="665"/>
      <c r="DH8" s="665"/>
      <c r="DI8" s="665"/>
      <c r="DJ8" s="665"/>
      <c r="DK8" s="665"/>
      <c r="DL8" s="665"/>
      <c r="DM8" s="665"/>
      <c r="DN8" s="665"/>
      <c r="DO8" s="665"/>
      <c r="DP8" s="666"/>
      <c r="DQ8" s="670">
        <v>1000992</v>
      </c>
      <c r="DR8" s="665"/>
      <c r="DS8" s="665"/>
      <c r="DT8" s="665"/>
      <c r="DU8" s="665"/>
      <c r="DV8" s="665"/>
      <c r="DW8" s="665"/>
      <c r="DX8" s="665"/>
      <c r="DY8" s="665"/>
      <c r="DZ8" s="665"/>
      <c r="EA8" s="665"/>
      <c r="EB8" s="665"/>
      <c r="EC8" s="705"/>
    </row>
    <row r="9" spans="2:143" ht="11.25" customHeight="1" x14ac:dyDescent="0.15">
      <c r="B9" s="661" t="s">
        <v>237</v>
      </c>
      <c r="C9" s="662"/>
      <c r="D9" s="662"/>
      <c r="E9" s="662"/>
      <c r="F9" s="662"/>
      <c r="G9" s="662"/>
      <c r="H9" s="662"/>
      <c r="I9" s="662"/>
      <c r="J9" s="662"/>
      <c r="K9" s="662"/>
      <c r="L9" s="662"/>
      <c r="M9" s="662"/>
      <c r="N9" s="662"/>
      <c r="O9" s="662"/>
      <c r="P9" s="662"/>
      <c r="Q9" s="663"/>
      <c r="R9" s="664">
        <v>2522</v>
      </c>
      <c r="S9" s="665"/>
      <c r="T9" s="665"/>
      <c r="U9" s="665"/>
      <c r="V9" s="665"/>
      <c r="W9" s="665"/>
      <c r="X9" s="665"/>
      <c r="Y9" s="666"/>
      <c r="Z9" s="691">
        <v>0</v>
      </c>
      <c r="AA9" s="691"/>
      <c r="AB9" s="691"/>
      <c r="AC9" s="691"/>
      <c r="AD9" s="692">
        <v>2522</v>
      </c>
      <c r="AE9" s="692"/>
      <c r="AF9" s="692"/>
      <c r="AG9" s="692"/>
      <c r="AH9" s="692"/>
      <c r="AI9" s="692"/>
      <c r="AJ9" s="692"/>
      <c r="AK9" s="692"/>
      <c r="AL9" s="667">
        <v>0.1</v>
      </c>
      <c r="AM9" s="668"/>
      <c r="AN9" s="668"/>
      <c r="AO9" s="693"/>
      <c r="AP9" s="661" t="s">
        <v>238</v>
      </c>
      <c r="AQ9" s="662"/>
      <c r="AR9" s="662"/>
      <c r="AS9" s="662"/>
      <c r="AT9" s="662"/>
      <c r="AU9" s="662"/>
      <c r="AV9" s="662"/>
      <c r="AW9" s="662"/>
      <c r="AX9" s="662"/>
      <c r="AY9" s="662"/>
      <c r="AZ9" s="662"/>
      <c r="BA9" s="662"/>
      <c r="BB9" s="662"/>
      <c r="BC9" s="662"/>
      <c r="BD9" s="662"/>
      <c r="BE9" s="662"/>
      <c r="BF9" s="663"/>
      <c r="BG9" s="664">
        <v>374262</v>
      </c>
      <c r="BH9" s="665"/>
      <c r="BI9" s="665"/>
      <c r="BJ9" s="665"/>
      <c r="BK9" s="665"/>
      <c r="BL9" s="665"/>
      <c r="BM9" s="665"/>
      <c r="BN9" s="666"/>
      <c r="BO9" s="691">
        <v>39.6</v>
      </c>
      <c r="BP9" s="691"/>
      <c r="BQ9" s="691"/>
      <c r="BR9" s="691"/>
      <c r="BS9" s="692" t="s">
        <v>125</v>
      </c>
      <c r="BT9" s="692"/>
      <c r="BU9" s="692"/>
      <c r="BV9" s="692"/>
      <c r="BW9" s="692"/>
      <c r="BX9" s="692"/>
      <c r="BY9" s="692"/>
      <c r="BZ9" s="692"/>
      <c r="CA9" s="692"/>
      <c r="CB9" s="750"/>
      <c r="CD9" s="706" t="s">
        <v>239</v>
      </c>
      <c r="CE9" s="703"/>
      <c r="CF9" s="703"/>
      <c r="CG9" s="703"/>
      <c r="CH9" s="703"/>
      <c r="CI9" s="703"/>
      <c r="CJ9" s="703"/>
      <c r="CK9" s="703"/>
      <c r="CL9" s="703"/>
      <c r="CM9" s="703"/>
      <c r="CN9" s="703"/>
      <c r="CO9" s="703"/>
      <c r="CP9" s="703"/>
      <c r="CQ9" s="704"/>
      <c r="CR9" s="664">
        <v>817674</v>
      </c>
      <c r="CS9" s="665"/>
      <c r="CT9" s="665"/>
      <c r="CU9" s="665"/>
      <c r="CV9" s="665"/>
      <c r="CW9" s="665"/>
      <c r="CX9" s="665"/>
      <c r="CY9" s="666"/>
      <c r="CZ9" s="691">
        <v>11.5</v>
      </c>
      <c r="DA9" s="691"/>
      <c r="DB9" s="691"/>
      <c r="DC9" s="691"/>
      <c r="DD9" s="670">
        <v>2409</v>
      </c>
      <c r="DE9" s="665"/>
      <c r="DF9" s="665"/>
      <c r="DG9" s="665"/>
      <c r="DH9" s="665"/>
      <c r="DI9" s="665"/>
      <c r="DJ9" s="665"/>
      <c r="DK9" s="665"/>
      <c r="DL9" s="665"/>
      <c r="DM9" s="665"/>
      <c r="DN9" s="665"/>
      <c r="DO9" s="665"/>
      <c r="DP9" s="666"/>
      <c r="DQ9" s="670">
        <v>598604</v>
      </c>
      <c r="DR9" s="665"/>
      <c r="DS9" s="665"/>
      <c r="DT9" s="665"/>
      <c r="DU9" s="665"/>
      <c r="DV9" s="665"/>
      <c r="DW9" s="665"/>
      <c r="DX9" s="665"/>
      <c r="DY9" s="665"/>
      <c r="DZ9" s="665"/>
      <c r="EA9" s="665"/>
      <c r="EB9" s="665"/>
      <c r="EC9" s="705"/>
    </row>
    <row r="10" spans="2:143" ht="11.25" customHeight="1" x14ac:dyDescent="0.15">
      <c r="B10" s="661" t="s">
        <v>240</v>
      </c>
      <c r="C10" s="662"/>
      <c r="D10" s="662"/>
      <c r="E10" s="662"/>
      <c r="F10" s="662"/>
      <c r="G10" s="662"/>
      <c r="H10" s="662"/>
      <c r="I10" s="662"/>
      <c r="J10" s="662"/>
      <c r="K10" s="662"/>
      <c r="L10" s="662"/>
      <c r="M10" s="662"/>
      <c r="N10" s="662"/>
      <c r="O10" s="662"/>
      <c r="P10" s="662"/>
      <c r="Q10" s="663"/>
      <c r="R10" s="664" t="s">
        <v>125</v>
      </c>
      <c r="S10" s="665"/>
      <c r="T10" s="665"/>
      <c r="U10" s="665"/>
      <c r="V10" s="665"/>
      <c r="W10" s="665"/>
      <c r="X10" s="665"/>
      <c r="Y10" s="666"/>
      <c r="Z10" s="691" t="s">
        <v>125</v>
      </c>
      <c r="AA10" s="691"/>
      <c r="AB10" s="691"/>
      <c r="AC10" s="691"/>
      <c r="AD10" s="692" t="s">
        <v>125</v>
      </c>
      <c r="AE10" s="692"/>
      <c r="AF10" s="692"/>
      <c r="AG10" s="692"/>
      <c r="AH10" s="692"/>
      <c r="AI10" s="692"/>
      <c r="AJ10" s="692"/>
      <c r="AK10" s="692"/>
      <c r="AL10" s="667" t="s">
        <v>125</v>
      </c>
      <c r="AM10" s="668"/>
      <c r="AN10" s="668"/>
      <c r="AO10" s="693"/>
      <c r="AP10" s="661" t="s">
        <v>241</v>
      </c>
      <c r="AQ10" s="662"/>
      <c r="AR10" s="662"/>
      <c r="AS10" s="662"/>
      <c r="AT10" s="662"/>
      <c r="AU10" s="662"/>
      <c r="AV10" s="662"/>
      <c r="AW10" s="662"/>
      <c r="AX10" s="662"/>
      <c r="AY10" s="662"/>
      <c r="AZ10" s="662"/>
      <c r="BA10" s="662"/>
      <c r="BB10" s="662"/>
      <c r="BC10" s="662"/>
      <c r="BD10" s="662"/>
      <c r="BE10" s="662"/>
      <c r="BF10" s="663"/>
      <c r="BG10" s="664">
        <v>19837</v>
      </c>
      <c r="BH10" s="665"/>
      <c r="BI10" s="665"/>
      <c r="BJ10" s="665"/>
      <c r="BK10" s="665"/>
      <c r="BL10" s="665"/>
      <c r="BM10" s="665"/>
      <c r="BN10" s="666"/>
      <c r="BO10" s="691">
        <v>2.1</v>
      </c>
      <c r="BP10" s="691"/>
      <c r="BQ10" s="691"/>
      <c r="BR10" s="691"/>
      <c r="BS10" s="692" t="s">
        <v>125</v>
      </c>
      <c r="BT10" s="692"/>
      <c r="BU10" s="692"/>
      <c r="BV10" s="692"/>
      <c r="BW10" s="692"/>
      <c r="BX10" s="692"/>
      <c r="BY10" s="692"/>
      <c r="BZ10" s="692"/>
      <c r="CA10" s="692"/>
      <c r="CB10" s="750"/>
      <c r="CD10" s="706" t="s">
        <v>242</v>
      </c>
      <c r="CE10" s="703"/>
      <c r="CF10" s="703"/>
      <c r="CG10" s="703"/>
      <c r="CH10" s="703"/>
      <c r="CI10" s="703"/>
      <c r="CJ10" s="703"/>
      <c r="CK10" s="703"/>
      <c r="CL10" s="703"/>
      <c r="CM10" s="703"/>
      <c r="CN10" s="703"/>
      <c r="CO10" s="703"/>
      <c r="CP10" s="703"/>
      <c r="CQ10" s="704"/>
      <c r="CR10" s="664" t="s">
        <v>125</v>
      </c>
      <c r="CS10" s="665"/>
      <c r="CT10" s="665"/>
      <c r="CU10" s="665"/>
      <c r="CV10" s="665"/>
      <c r="CW10" s="665"/>
      <c r="CX10" s="665"/>
      <c r="CY10" s="666"/>
      <c r="CZ10" s="691" t="s">
        <v>125</v>
      </c>
      <c r="DA10" s="691"/>
      <c r="DB10" s="691"/>
      <c r="DC10" s="691"/>
      <c r="DD10" s="670" t="s">
        <v>125</v>
      </c>
      <c r="DE10" s="665"/>
      <c r="DF10" s="665"/>
      <c r="DG10" s="665"/>
      <c r="DH10" s="665"/>
      <c r="DI10" s="665"/>
      <c r="DJ10" s="665"/>
      <c r="DK10" s="665"/>
      <c r="DL10" s="665"/>
      <c r="DM10" s="665"/>
      <c r="DN10" s="665"/>
      <c r="DO10" s="665"/>
      <c r="DP10" s="666"/>
      <c r="DQ10" s="670" t="s">
        <v>125</v>
      </c>
      <c r="DR10" s="665"/>
      <c r="DS10" s="665"/>
      <c r="DT10" s="665"/>
      <c r="DU10" s="665"/>
      <c r="DV10" s="665"/>
      <c r="DW10" s="665"/>
      <c r="DX10" s="665"/>
      <c r="DY10" s="665"/>
      <c r="DZ10" s="665"/>
      <c r="EA10" s="665"/>
      <c r="EB10" s="665"/>
      <c r="EC10" s="705"/>
    </row>
    <row r="11" spans="2:143" ht="11.25" customHeight="1" x14ac:dyDescent="0.15">
      <c r="B11" s="661" t="s">
        <v>243</v>
      </c>
      <c r="C11" s="662"/>
      <c r="D11" s="662"/>
      <c r="E11" s="662"/>
      <c r="F11" s="662"/>
      <c r="G11" s="662"/>
      <c r="H11" s="662"/>
      <c r="I11" s="662"/>
      <c r="J11" s="662"/>
      <c r="K11" s="662"/>
      <c r="L11" s="662"/>
      <c r="M11" s="662"/>
      <c r="N11" s="662"/>
      <c r="O11" s="662"/>
      <c r="P11" s="662"/>
      <c r="Q11" s="663"/>
      <c r="R11" s="664">
        <v>296100</v>
      </c>
      <c r="S11" s="665"/>
      <c r="T11" s="665"/>
      <c r="U11" s="665"/>
      <c r="V11" s="665"/>
      <c r="W11" s="665"/>
      <c r="X11" s="665"/>
      <c r="Y11" s="666"/>
      <c r="Z11" s="667">
        <v>3.9</v>
      </c>
      <c r="AA11" s="668"/>
      <c r="AB11" s="668"/>
      <c r="AC11" s="669"/>
      <c r="AD11" s="670">
        <v>296100</v>
      </c>
      <c r="AE11" s="665"/>
      <c r="AF11" s="665"/>
      <c r="AG11" s="665"/>
      <c r="AH11" s="665"/>
      <c r="AI11" s="665"/>
      <c r="AJ11" s="665"/>
      <c r="AK11" s="666"/>
      <c r="AL11" s="667">
        <v>7</v>
      </c>
      <c r="AM11" s="668"/>
      <c r="AN11" s="668"/>
      <c r="AO11" s="693"/>
      <c r="AP11" s="661" t="s">
        <v>244</v>
      </c>
      <c r="AQ11" s="662"/>
      <c r="AR11" s="662"/>
      <c r="AS11" s="662"/>
      <c r="AT11" s="662"/>
      <c r="AU11" s="662"/>
      <c r="AV11" s="662"/>
      <c r="AW11" s="662"/>
      <c r="AX11" s="662"/>
      <c r="AY11" s="662"/>
      <c r="AZ11" s="662"/>
      <c r="BA11" s="662"/>
      <c r="BB11" s="662"/>
      <c r="BC11" s="662"/>
      <c r="BD11" s="662"/>
      <c r="BE11" s="662"/>
      <c r="BF11" s="663"/>
      <c r="BG11" s="664">
        <v>13127</v>
      </c>
      <c r="BH11" s="665"/>
      <c r="BI11" s="665"/>
      <c r="BJ11" s="665"/>
      <c r="BK11" s="665"/>
      <c r="BL11" s="665"/>
      <c r="BM11" s="665"/>
      <c r="BN11" s="666"/>
      <c r="BO11" s="691">
        <v>1.4</v>
      </c>
      <c r="BP11" s="691"/>
      <c r="BQ11" s="691"/>
      <c r="BR11" s="691"/>
      <c r="BS11" s="692" t="s">
        <v>125</v>
      </c>
      <c r="BT11" s="692"/>
      <c r="BU11" s="692"/>
      <c r="BV11" s="692"/>
      <c r="BW11" s="692"/>
      <c r="BX11" s="692"/>
      <c r="BY11" s="692"/>
      <c r="BZ11" s="692"/>
      <c r="CA11" s="692"/>
      <c r="CB11" s="750"/>
      <c r="CD11" s="706" t="s">
        <v>245</v>
      </c>
      <c r="CE11" s="703"/>
      <c r="CF11" s="703"/>
      <c r="CG11" s="703"/>
      <c r="CH11" s="703"/>
      <c r="CI11" s="703"/>
      <c r="CJ11" s="703"/>
      <c r="CK11" s="703"/>
      <c r="CL11" s="703"/>
      <c r="CM11" s="703"/>
      <c r="CN11" s="703"/>
      <c r="CO11" s="703"/>
      <c r="CP11" s="703"/>
      <c r="CQ11" s="704"/>
      <c r="CR11" s="664">
        <v>753200</v>
      </c>
      <c r="CS11" s="665"/>
      <c r="CT11" s="665"/>
      <c r="CU11" s="665"/>
      <c r="CV11" s="665"/>
      <c r="CW11" s="665"/>
      <c r="CX11" s="665"/>
      <c r="CY11" s="666"/>
      <c r="CZ11" s="691">
        <v>10.6</v>
      </c>
      <c r="DA11" s="691"/>
      <c r="DB11" s="691"/>
      <c r="DC11" s="691"/>
      <c r="DD11" s="670">
        <v>130389</v>
      </c>
      <c r="DE11" s="665"/>
      <c r="DF11" s="665"/>
      <c r="DG11" s="665"/>
      <c r="DH11" s="665"/>
      <c r="DI11" s="665"/>
      <c r="DJ11" s="665"/>
      <c r="DK11" s="665"/>
      <c r="DL11" s="665"/>
      <c r="DM11" s="665"/>
      <c r="DN11" s="665"/>
      <c r="DO11" s="665"/>
      <c r="DP11" s="666"/>
      <c r="DQ11" s="670">
        <v>551456</v>
      </c>
      <c r="DR11" s="665"/>
      <c r="DS11" s="665"/>
      <c r="DT11" s="665"/>
      <c r="DU11" s="665"/>
      <c r="DV11" s="665"/>
      <c r="DW11" s="665"/>
      <c r="DX11" s="665"/>
      <c r="DY11" s="665"/>
      <c r="DZ11" s="665"/>
      <c r="EA11" s="665"/>
      <c r="EB11" s="665"/>
      <c r="EC11" s="705"/>
    </row>
    <row r="12" spans="2:143" ht="11.25" customHeight="1" x14ac:dyDescent="0.15">
      <c r="B12" s="661" t="s">
        <v>246</v>
      </c>
      <c r="C12" s="662"/>
      <c r="D12" s="662"/>
      <c r="E12" s="662"/>
      <c r="F12" s="662"/>
      <c r="G12" s="662"/>
      <c r="H12" s="662"/>
      <c r="I12" s="662"/>
      <c r="J12" s="662"/>
      <c r="K12" s="662"/>
      <c r="L12" s="662"/>
      <c r="M12" s="662"/>
      <c r="N12" s="662"/>
      <c r="O12" s="662"/>
      <c r="P12" s="662"/>
      <c r="Q12" s="663"/>
      <c r="R12" s="664" t="s">
        <v>125</v>
      </c>
      <c r="S12" s="665"/>
      <c r="T12" s="665"/>
      <c r="U12" s="665"/>
      <c r="V12" s="665"/>
      <c r="W12" s="665"/>
      <c r="X12" s="665"/>
      <c r="Y12" s="666"/>
      <c r="Z12" s="691" t="s">
        <v>125</v>
      </c>
      <c r="AA12" s="691"/>
      <c r="AB12" s="691"/>
      <c r="AC12" s="691"/>
      <c r="AD12" s="692" t="s">
        <v>125</v>
      </c>
      <c r="AE12" s="692"/>
      <c r="AF12" s="692"/>
      <c r="AG12" s="692"/>
      <c r="AH12" s="692"/>
      <c r="AI12" s="692"/>
      <c r="AJ12" s="692"/>
      <c r="AK12" s="692"/>
      <c r="AL12" s="667" t="s">
        <v>125</v>
      </c>
      <c r="AM12" s="668"/>
      <c r="AN12" s="668"/>
      <c r="AO12" s="693"/>
      <c r="AP12" s="661" t="s">
        <v>247</v>
      </c>
      <c r="AQ12" s="662"/>
      <c r="AR12" s="662"/>
      <c r="AS12" s="662"/>
      <c r="AT12" s="662"/>
      <c r="AU12" s="662"/>
      <c r="AV12" s="662"/>
      <c r="AW12" s="662"/>
      <c r="AX12" s="662"/>
      <c r="AY12" s="662"/>
      <c r="AZ12" s="662"/>
      <c r="BA12" s="662"/>
      <c r="BB12" s="662"/>
      <c r="BC12" s="662"/>
      <c r="BD12" s="662"/>
      <c r="BE12" s="662"/>
      <c r="BF12" s="663"/>
      <c r="BG12" s="664">
        <v>367979</v>
      </c>
      <c r="BH12" s="665"/>
      <c r="BI12" s="665"/>
      <c r="BJ12" s="665"/>
      <c r="BK12" s="665"/>
      <c r="BL12" s="665"/>
      <c r="BM12" s="665"/>
      <c r="BN12" s="666"/>
      <c r="BO12" s="691">
        <v>38.9</v>
      </c>
      <c r="BP12" s="691"/>
      <c r="BQ12" s="691"/>
      <c r="BR12" s="691"/>
      <c r="BS12" s="692" t="s">
        <v>125</v>
      </c>
      <c r="BT12" s="692"/>
      <c r="BU12" s="692"/>
      <c r="BV12" s="692"/>
      <c r="BW12" s="692"/>
      <c r="BX12" s="692"/>
      <c r="BY12" s="692"/>
      <c r="BZ12" s="692"/>
      <c r="CA12" s="692"/>
      <c r="CB12" s="750"/>
      <c r="CD12" s="706" t="s">
        <v>248</v>
      </c>
      <c r="CE12" s="703"/>
      <c r="CF12" s="703"/>
      <c r="CG12" s="703"/>
      <c r="CH12" s="703"/>
      <c r="CI12" s="703"/>
      <c r="CJ12" s="703"/>
      <c r="CK12" s="703"/>
      <c r="CL12" s="703"/>
      <c r="CM12" s="703"/>
      <c r="CN12" s="703"/>
      <c r="CO12" s="703"/>
      <c r="CP12" s="703"/>
      <c r="CQ12" s="704"/>
      <c r="CR12" s="664">
        <v>59023</v>
      </c>
      <c r="CS12" s="665"/>
      <c r="CT12" s="665"/>
      <c r="CU12" s="665"/>
      <c r="CV12" s="665"/>
      <c r="CW12" s="665"/>
      <c r="CX12" s="665"/>
      <c r="CY12" s="666"/>
      <c r="CZ12" s="691">
        <v>0.8</v>
      </c>
      <c r="DA12" s="691"/>
      <c r="DB12" s="691"/>
      <c r="DC12" s="691"/>
      <c r="DD12" s="670" t="s">
        <v>125</v>
      </c>
      <c r="DE12" s="665"/>
      <c r="DF12" s="665"/>
      <c r="DG12" s="665"/>
      <c r="DH12" s="665"/>
      <c r="DI12" s="665"/>
      <c r="DJ12" s="665"/>
      <c r="DK12" s="665"/>
      <c r="DL12" s="665"/>
      <c r="DM12" s="665"/>
      <c r="DN12" s="665"/>
      <c r="DO12" s="665"/>
      <c r="DP12" s="666"/>
      <c r="DQ12" s="670">
        <v>53898</v>
      </c>
      <c r="DR12" s="665"/>
      <c r="DS12" s="665"/>
      <c r="DT12" s="665"/>
      <c r="DU12" s="665"/>
      <c r="DV12" s="665"/>
      <c r="DW12" s="665"/>
      <c r="DX12" s="665"/>
      <c r="DY12" s="665"/>
      <c r="DZ12" s="665"/>
      <c r="EA12" s="665"/>
      <c r="EB12" s="665"/>
      <c r="EC12" s="705"/>
    </row>
    <row r="13" spans="2:143" ht="11.25" customHeight="1" x14ac:dyDescent="0.15">
      <c r="B13" s="661" t="s">
        <v>249</v>
      </c>
      <c r="C13" s="662"/>
      <c r="D13" s="662"/>
      <c r="E13" s="662"/>
      <c r="F13" s="662"/>
      <c r="G13" s="662"/>
      <c r="H13" s="662"/>
      <c r="I13" s="662"/>
      <c r="J13" s="662"/>
      <c r="K13" s="662"/>
      <c r="L13" s="662"/>
      <c r="M13" s="662"/>
      <c r="N13" s="662"/>
      <c r="O13" s="662"/>
      <c r="P13" s="662"/>
      <c r="Q13" s="663"/>
      <c r="R13" s="664" t="s">
        <v>125</v>
      </c>
      <c r="S13" s="665"/>
      <c r="T13" s="665"/>
      <c r="U13" s="665"/>
      <c r="V13" s="665"/>
      <c r="W13" s="665"/>
      <c r="X13" s="665"/>
      <c r="Y13" s="666"/>
      <c r="Z13" s="691" t="s">
        <v>125</v>
      </c>
      <c r="AA13" s="691"/>
      <c r="AB13" s="691"/>
      <c r="AC13" s="691"/>
      <c r="AD13" s="692" t="s">
        <v>125</v>
      </c>
      <c r="AE13" s="692"/>
      <c r="AF13" s="692"/>
      <c r="AG13" s="692"/>
      <c r="AH13" s="692"/>
      <c r="AI13" s="692"/>
      <c r="AJ13" s="692"/>
      <c r="AK13" s="692"/>
      <c r="AL13" s="667" t="s">
        <v>125</v>
      </c>
      <c r="AM13" s="668"/>
      <c r="AN13" s="668"/>
      <c r="AO13" s="693"/>
      <c r="AP13" s="661" t="s">
        <v>250</v>
      </c>
      <c r="AQ13" s="662"/>
      <c r="AR13" s="662"/>
      <c r="AS13" s="662"/>
      <c r="AT13" s="662"/>
      <c r="AU13" s="662"/>
      <c r="AV13" s="662"/>
      <c r="AW13" s="662"/>
      <c r="AX13" s="662"/>
      <c r="AY13" s="662"/>
      <c r="AZ13" s="662"/>
      <c r="BA13" s="662"/>
      <c r="BB13" s="662"/>
      <c r="BC13" s="662"/>
      <c r="BD13" s="662"/>
      <c r="BE13" s="662"/>
      <c r="BF13" s="663"/>
      <c r="BG13" s="664">
        <v>367757</v>
      </c>
      <c r="BH13" s="665"/>
      <c r="BI13" s="665"/>
      <c r="BJ13" s="665"/>
      <c r="BK13" s="665"/>
      <c r="BL13" s="665"/>
      <c r="BM13" s="665"/>
      <c r="BN13" s="666"/>
      <c r="BO13" s="691">
        <v>38.9</v>
      </c>
      <c r="BP13" s="691"/>
      <c r="BQ13" s="691"/>
      <c r="BR13" s="691"/>
      <c r="BS13" s="692" t="s">
        <v>125</v>
      </c>
      <c r="BT13" s="692"/>
      <c r="BU13" s="692"/>
      <c r="BV13" s="692"/>
      <c r="BW13" s="692"/>
      <c r="BX13" s="692"/>
      <c r="BY13" s="692"/>
      <c r="BZ13" s="692"/>
      <c r="CA13" s="692"/>
      <c r="CB13" s="750"/>
      <c r="CD13" s="706" t="s">
        <v>251</v>
      </c>
      <c r="CE13" s="703"/>
      <c r="CF13" s="703"/>
      <c r="CG13" s="703"/>
      <c r="CH13" s="703"/>
      <c r="CI13" s="703"/>
      <c r="CJ13" s="703"/>
      <c r="CK13" s="703"/>
      <c r="CL13" s="703"/>
      <c r="CM13" s="703"/>
      <c r="CN13" s="703"/>
      <c r="CO13" s="703"/>
      <c r="CP13" s="703"/>
      <c r="CQ13" s="704"/>
      <c r="CR13" s="664">
        <v>474869</v>
      </c>
      <c r="CS13" s="665"/>
      <c r="CT13" s="665"/>
      <c r="CU13" s="665"/>
      <c r="CV13" s="665"/>
      <c r="CW13" s="665"/>
      <c r="CX13" s="665"/>
      <c r="CY13" s="666"/>
      <c r="CZ13" s="691">
        <v>6.7</v>
      </c>
      <c r="DA13" s="691"/>
      <c r="DB13" s="691"/>
      <c r="DC13" s="691"/>
      <c r="DD13" s="670">
        <v>161638</v>
      </c>
      <c r="DE13" s="665"/>
      <c r="DF13" s="665"/>
      <c r="DG13" s="665"/>
      <c r="DH13" s="665"/>
      <c r="DI13" s="665"/>
      <c r="DJ13" s="665"/>
      <c r="DK13" s="665"/>
      <c r="DL13" s="665"/>
      <c r="DM13" s="665"/>
      <c r="DN13" s="665"/>
      <c r="DO13" s="665"/>
      <c r="DP13" s="666"/>
      <c r="DQ13" s="670">
        <v>299093</v>
      </c>
      <c r="DR13" s="665"/>
      <c r="DS13" s="665"/>
      <c r="DT13" s="665"/>
      <c r="DU13" s="665"/>
      <c r="DV13" s="665"/>
      <c r="DW13" s="665"/>
      <c r="DX13" s="665"/>
      <c r="DY13" s="665"/>
      <c r="DZ13" s="665"/>
      <c r="EA13" s="665"/>
      <c r="EB13" s="665"/>
      <c r="EC13" s="705"/>
    </row>
    <row r="14" spans="2:143" ht="11.25" customHeight="1" x14ac:dyDescent="0.15">
      <c r="B14" s="661" t="s">
        <v>252</v>
      </c>
      <c r="C14" s="662"/>
      <c r="D14" s="662"/>
      <c r="E14" s="662"/>
      <c r="F14" s="662"/>
      <c r="G14" s="662"/>
      <c r="H14" s="662"/>
      <c r="I14" s="662"/>
      <c r="J14" s="662"/>
      <c r="K14" s="662"/>
      <c r="L14" s="662"/>
      <c r="M14" s="662"/>
      <c r="N14" s="662"/>
      <c r="O14" s="662"/>
      <c r="P14" s="662"/>
      <c r="Q14" s="663"/>
      <c r="R14" s="664" t="s">
        <v>125</v>
      </c>
      <c r="S14" s="665"/>
      <c r="T14" s="665"/>
      <c r="U14" s="665"/>
      <c r="V14" s="665"/>
      <c r="W14" s="665"/>
      <c r="X14" s="665"/>
      <c r="Y14" s="666"/>
      <c r="Z14" s="691" t="s">
        <v>125</v>
      </c>
      <c r="AA14" s="691"/>
      <c r="AB14" s="691"/>
      <c r="AC14" s="691"/>
      <c r="AD14" s="692" t="s">
        <v>125</v>
      </c>
      <c r="AE14" s="692"/>
      <c r="AF14" s="692"/>
      <c r="AG14" s="692"/>
      <c r="AH14" s="692"/>
      <c r="AI14" s="692"/>
      <c r="AJ14" s="692"/>
      <c r="AK14" s="692"/>
      <c r="AL14" s="667" t="s">
        <v>125</v>
      </c>
      <c r="AM14" s="668"/>
      <c r="AN14" s="668"/>
      <c r="AO14" s="693"/>
      <c r="AP14" s="661" t="s">
        <v>253</v>
      </c>
      <c r="AQ14" s="662"/>
      <c r="AR14" s="662"/>
      <c r="AS14" s="662"/>
      <c r="AT14" s="662"/>
      <c r="AU14" s="662"/>
      <c r="AV14" s="662"/>
      <c r="AW14" s="662"/>
      <c r="AX14" s="662"/>
      <c r="AY14" s="662"/>
      <c r="AZ14" s="662"/>
      <c r="BA14" s="662"/>
      <c r="BB14" s="662"/>
      <c r="BC14" s="662"/>
      <c r="BD14" s="662"/>
      <c r="BE14" s="662"/>
      <c r="BF14" s="663"/>
      <c r="BG14" s="664">
        <v>59447</v>
      </c>
      <c r="BH14" s="665"/>
      <c r="BI14" s="665"/>
      <c r="BJ14" s="665"/>
      <c r="BK14" s="665"/>
      <c r="BL14" s="665"/>
      <c r="BM14" s="665"/>
      <c r="BN14" s="666"/>
      <c r="BO14" s="691">
        <v>6.3</v>
      </c>
      <c r="BP14" s="691"/>
      <c r="BQ14" s="691"/>
      <c r="BR14" s="691"/>
      <c r="BS14" s="692" t="s">
        <v>125</v>
      </c>
      <c r="BT14" s="692"/>
      <c r="BU14" s="692"/>
      <c r="BV14" s="692"/>
      <c r="BW14" s="692"/>
      <c r="BX14" s="692"/>
      <c r="BY14" s="692"/>
      <c r="BZ14" s="692"/>
      <c r="CA14" s="692"/>
      <c r="CB14" s="750"/>
      <c r="CD14" s="706" t="s">
        <v>254</v>
      </c>
      <c r="CE14" s="703"/>
      <c r="CF14" s="703"/>
      <c r="CG14" s="703"/>
      <c r="CH14" s="703"/>
      <c r="CI14" s="703"/>
      <c r="CJ14" s="703"/>
      <c r="CK14" s="703"/>
      <c r="CL14" s="703"/>
      <c r="CM14" s="703"/>
      <c r="CN14" s="703"/>
      <c r="CO14" s="703"/>
      <c r="CP14" s="703"/>
      <c r="CQ14" s="704"/>
      <c r="CR14" s="664">
        <v>296936</v>
      </c>
      <c r="CS14" s="665"/>
      <c r="CT14" s="665"/>
      <c r="CU14" s="665"/>
      <c r="CV14" s="665"/>
      <c r="CW14" s="665"/>
      <c r="CX14" s="665"/>
      <c r="CY14" s="666"/>
      <c r="CZ14" s="691">
        <v>4.2</v>
      </c>
      <c r="DA14" s="691"/>
      <c r="DB14" s="691"/>
      <c r="DC14" s="691"/>
      <c r="DD14" s="670">
        <v>4334</v>
      </c>
      <c r="DE14" s="665"/>
      <c r="DF14" s="665"/>
      <c r="DG14" s="665"/>
      <c r="DH14" s="665"/>
      <c r="DI14" s="665"/>
      <c r="DJ14" s="665"/>
      <c r="DK14" s="665"/>
      <c r="DL14" s="665"/>
      <c r="DM14" s="665"/>
      <c r="DN14" s="665"/>
      <c r="DO14" s="665"/>
      <c r="DP14" s="666"/>
      <c r="DQ14" s="670">
        <v>275903</v>
      </c>
      <c r="DR14" s="665"/>
      <c r="DS14" s="665"/>
      <c r="DT14" s="665"/>
      <c r="DU14" s="665"/>
      <c r="DV14" s="665"/>
      <c r="DW14" s="665"/>
      <c r="DX14" s="665"/>
      <c r="DY14" s="665"/>
      <c r="DZ14" s="665"/>
      <c r="EA14" s="665"/>
      <c r="EB14" s="665"/>
      <c r="EC14" s="705"/>
    </row>
    <row r="15" spans="2:143" ht="11.25" customHeight="1" x14ac:dyDescent="0.15">
      <c r="B15" s="661" t="s">
        <v>255</v>
      </c>
      <c r="C15" s="662"/>
      <c r="D15" s="662"/>
      <c r="E15" s="662"/>
      <c r="F15" s="662"/>
      <c r="G15" s="662"/>
      <c r="H15" s="662"/>
      <c r="I15" s="662"/>
      <c r="J15" s="662"/>
      <c r="K15" s="662"/>
      <c r="L15" s="662"/>
      <c r="M15" s="662"/>
      <c r="N15" s="662"/>
      <c r="O15" s="662"/>
      <c r="P15" s="662"/>
      <c r="Q15" s="663"/>
      <c r="R15" s="664" t="s">
        <v>125</v>
      </c>
      <c r="S15" s="665"/>
      <c r="T15" s="665"/>
      <c r="U15" s="665"/>
      <c r="V15" s="665"/>
      <c r="W15" s="665"/>
      <c r="X15" s="665"/>
      <c r="Y15" s="666"/>
      <c r="Z15" s="691" t="s">
        <v>125</v>
      </c>
      <c r="AA15" s="691"/>
      <c r="AB15" s="691"/>
      <c r="AC15" s="691"/>
      <c r="AD15" s="692" t="s">
        <v>125</v>
      </c>
      <c r="AE15" s="692"/>
      <c r="AF15" s="692"/>
      <c r="AG15" s="692"/>
      <c r="AH15" s="692"/>
      <c r="AI15" s="692"/>
      <c r="AJ15" s="692"/>
      <c r="AK15" s="692"/>
      <c r="AL15" s="667" t="s">
        <v>125</v>
      </c>
      <c r="AM15" s="668"/>
      <c r="AN15" s="668"/>
      <c r="AO15" s="693"/>
      <c r="AP15" s="661" t="s">
        <v>256</v>
      </c>
      <c r="AQ15" s="662"/>
      <c r="AR15" s="662"/>
      <c r="AS15" s="662"/>
      <c r="AT15" s="662"/>
      <c r="AU15" s="662"/>
      <c r="AV15" s="662"/>
      <c r="AW15" s="662"/>
      <c r="AX15" s="662"/>
      <c r="AY15" s="662"/>
      <c r="AZ15" s="662"/>
      <c r="BA15" s="662"/>
      <c r="BB15" s="662"/>
      <c r="BC15" s="662"/>
      <c r="BD15" s="662"/>
      <c r="BE15" s="662"/>
      <c r="BF15" s="663"/>
      <c r="BG15" s="664">
        <v>89656</v>
      </c>
      <c r="BH15" s="665"/>
      <c r="BI15" s="665"/>
      <c r="BJ15" s="665"/>
      <c r="BK15" s="665"/>
      <c r="BL15" s="665"/>
      <c r="BM15" s="665"/>
      <c r="BN15" s="666"/>
      <c r="BO15" s="691">
        <v>9.5</v>
      </c>
      <c r="BP15" s="691"/>
      <c r="BQ15" s="691"/>
      <c r="BR15" s="691"/>
      <c r="BS15" s="692" t="s">
        <v>125</v>
      </c>
      <c r="BT15" s="692"/>
      <c r="BU15" s="692"/>
      <c r="BV15" s="692"/>
      <c r="BW15" s="692"/>
      <c r="BX15" s="692"/>
      <c r="BY15" s="692"/>
      <c r="BZ15" s="692"/>
      <c r="CA15" s="692"/>
      <c r="CB15" s="750"/>
      <c r="CD15" s="706" t="s">
        <v>257</v>
      </c>
      <c r="CE15" s="703"/>
      <c r="CF15" s="703"/>
      <c r="CG15" s="703"/>
      <c r="CH15" s="703"/>
      <c r="CI15" s="703"/>
      <c r="CJ15" s="703"/>
      <c r="CK15" s="703"/>
      <c r="CL15" s="703"/>
      <c r="CM15" s="703"/>
      <c r="CN15" s="703"/>
      <c r="CO15" s="703"/>
      <c r="CP15" s="703"/>
      <c r="CQ15" s="704"/>
      <c r="CR15" s="664">
        <v>714650</v>
      </c>
      <c r="CS15" s="665"/>
      <c r="CT15" s="665"/>
      <c r="CU15" s="665"/>
      <c r="CV15" s="665"/>
      <c r="CW15" s="665"/>
      <c r="CX15" s="665"/>
      <c r="CY15" s="666"/>
      <c r="CZ15" s="691">
        <v>10</v>
      </c>
      <c r="DA15" s="691"/>
      <c r="DB15" s="691"/>
      <c r="DC15" s="691"/>
      <c r="DD15" s="670">
        <v>65384</v>
      </c>
      <c r="DE15" s="665"/>
      <c r="DF15" s="665"/>
      <c r="DG15" s="665"/>
      <c r="DH15" s="665"/>
      <c r="DI15" s="665"/>
      <c r="DJ15" s="665"/>
      <c r="DK15" s="665"/>
      <c r="DL15" s="665"/>
      <c r="DM15" s="665"/>
      <c r="DN15" s="665"/>
      <c r="DO15" s="665"/>
      <c r="DP15" s="666"/>
      <c r="DQ15" s="670">
        <v>627617</v>
      </c>
      <c r="DR15" s="665"/>
      <c r="DS15" s="665"/>
      <c r="DT15" s="665"/>
      <c r="DU15" s="665"/>
      <c r="DV15" s="665"/>
      <c r="DW15" s="665"/>
      <c r="DX15" s="665"/>
      <c r="DY15" s="665"/>
      <c r="DZ15" s="665"/>
      <c r="EA15" s="665"/>
      <c r="EB15" s="665"/>
      <c r="EC15" s="705"/>
    </row>
    <row r="16" spans="2:143" ht="11.25" customHeight="1" x14ac:dyDescent="0.15">
      <c r="B16" s="661" t="s">
        <v>258</v>
      </c>
      <c r="C16" s="662"/>
      <c r="D16" s="662"/>
      <c r="E16" s="662"/>
      <c r="F16" s="662"/>
      <c r="G16" s="662"/>
      <c r="H16" s="662"/>
      <c r="I16" s="662"/>
      <c r="J16" s="662"/>
      <c r="K16" s="662"/>
      <c r="L16" s="662"/>
      <c r="M16" s="662"/>
      <c r="N16" s="662"/>
      <c r="O16" s="662"/>
      <c r="P16" s="662"/>
      <c r="Q16" s="663"/>
      <c r="R16" s="664">
        <v>4673</v>
      </c>
      <c r="S16" s="665"/>
      <c r="T16" s="665"/>
      <c r="U16" s="665"/>
      <c r="V16" s="665"/>
      <c r="W16" s="665"/>
      <c r="X16" s="665"/>
      <c r="Y16" s="666"/>
      <c r="Z16" s="691">
        <v>0.1</v>
      </c>
      <c r="AA16" s="691"/>
      <c r="AB16" s="691"/>
      <c r="AC16" s="691"/>
      <c r="AD16" s="692">
        <v>4673</v>
      </c>
      <c r="AE16" s="692"/>
      <c r="AF16" s="692"/>
      <c r="AG16" s="692"/>
      <c r="AH16" s="692"/>
      <c r="AI16" s="692"/>
      <c r="AJ16" s="692"/>
      <c r="AK16" s="692"/>
      <c r="AL16" s="667">
        <v>0.1</v>
      </c>
      <c r="AM16" s="668"/>
      <c r="AN16" s="668"/>
      <c r="AO16" s="693"/>
      <c r="AP16" s="661" t="s">
        <v>259</v>
      </c>
      <c r="AQ16" s="662"/>
      <c r="AR16" s="662"/>
      <c r="AS16" s="662"/>
      <c r="AT16" s="662"/>
      <c r="AU16" s="662"/>
      <c r="AV16" s="662"/>
      <c r="AW16" s="662"/>
      <c r="AX16" s="662"/>
      <c r="AY16" s="662"/>
      <c r="AZ16" s="662"/>
      <c r="BA16" s="662"/>
      <c r="BB16" s="662"/>
      <c r="BC16" s="662"/>
      <c r="BD16" s="662"/>
      <c r="BE16" s="662"/>
      <c r="BF16" s="663"/>
      <c r="BG16" s="664" t="s">
        <v>125</v>
      </c>
      <c r="BH16" s="665"/>
      <c r="BI16" s="665"/>
      <c r="BJ16" s="665"/>
      <c r="BK16" s="665"/>
      <c r="BL16" s="665"/>
      <c r="BM16" s="665"/>
      <c r="BN16" s="666"/>
      <c r="BO16" s="691" t="s">
        <v>125</v>
      </c>
      <c r="BP16" s="691"/>
      <c r="BQ16" s="691"/>
      <c r="BR16" s="691"/>
      <c r="BS16" s="692" t="s">
        <v>125</v>
      </c>
      <c r="BT16" s="692"/>
      <c r="BU16" s="692"/>
      <c r="BV16" s="692"/>
      <c r="BW16" s="692"/>
      <c r="BX16" s="692"/>
      <c r="BY16" s="692"/>
      <c r="BZ16" s="692"/>
      <c r="CA16" s="692"/>
      <c r="CB16" s="750"/>
      <c r="CD16" s="706" t="s">
        <v>260</v>
      </c>
      <c r="CE16" s="703"/>
      <c r="CF16" s="703"/>
      <c r="CG16" s="703"/>
      <c r="CH16" s="703"/>
      <c r="CI16" s="703"/>
      <c r="CJ16" s="703"/>
      <c r="CK16" s="703"/>
      <c r="CL16" s="703"/>
      <c r="CM16" s="703"/>
      <c r="CN16" s="703"/>
      <c r="CO16" s="703"/>
      <c r="CP16" s="703"/>
      <c r="CQ16" s="704"/>
      <c r="CR16" s="664" t="s">
        <v>125</v>
      </c>
      <c r="CS16" s="665"/>
      <c r="CT16" s="665"/>
      <c r="CU16" s="665"/>
      <c r="CV16" s="665"/>
      <c r="CW16" s="665"/>
      <c r="CX16" s="665"/>
      <c r="CY16" s="666"/>
      <c r="CZ16" s="691" t="s">
        <v>125</v>
      </c>
      <c r="DA16" s="691"/>
      <c r="DB16" s="691"/>
      <c r="DC16" s="691"/>
      <c r="DD16" s="670" t="s">
        <v>125</v>
      </c>
      <c r="DE16" s="665"/>
      <c r="DF16" s="665"/>
      <c r="DG16" s="665"/>
      <c r="DH16" s="665"/>
      <c r="DI16" s="665"/>
      <c r="DJ16" s="665"/>
      <c r="DK16" s="665"/>
      <c r="DL16" s="665"/>
      <c r="DM16" s="665"/>
      <c r="DN16" s="665"/>
      <c r="DO16" s="665"/>
      <c r="DP16" s="666"/>
      <c r="DQ16" s="670" t="s">
        <v>125</v>
      </c>
      <c r="DR16" s="665"/>
      <c r="DS16" s="665"/>
      <c r="DT16" s="665"/>
      <c r="DU16" s="665"/>
      <c r="DV16" s="665"/>
      <c r="DW16" s="665"/>
      <c r="DX16" s="665"/>
      <c r="DY16" s="665"/>
      <c r="DZ16" s="665"/>
      <c r="EA16" s="665"/>
      <c r="EB16" s="665"/>
      <c r="EC16" s="705"/>
    </row>
    <row r="17" spans="2:133" ht="11.25" customHeight="1" x14ac:dyDescent="0.15">
      <c r="B17" s="661" t="s">
        <v>261</v>
      </c>
      <c r="C17" s="662"/>
      <c r="D17" s="662"/>
      <c r="E17" s="662"/>
      <c r="F17" s="662"/>
      <c r="G17" s="662"/>
      <c r="H17" s="662"/>
      <c r="I17" s="662"/>
      <c r="J17" s="662"/>
      <c r="K17" s="662"/>
      <c r="L17" s="662"/>
      <c r="M17" s="662"/>
      <c r="N17" s="662"/>
      <c r="O17" s="662"/>
      <c r="P17" s="662"/>
      <c r="Q17" s="663"/>
      <c r="R17" s="664">
        <v>8392</v>
      </c>
      <c r="S17" s="665"/>
      <c r="T17" s="665"/>
      <c r="U17" s="665"/>
      <c r="V17" s="665"/>
      <c r="W17" s="665"/>
      <c r="X17" s="665"/>
      <c r="Y17" s="666"/>
      <c r="Z17" s="691">
        <v>0.1</v>
      </c>
      <c r="AA17" s="691"/>
      <c r="AB17" s="691"/>
      <c r="AC17" s="691"/>
      <c r="AD17" s="692">
        <v>8392</v>
      </c>
      <c r="AE17" s="692"/>
      <c r="AF17" s="692"/>
      <c r="AG17" s="692"/>
      <c r="AH17" s="692"/>
      <c r="AI17" s="692"/>
      <c r="AJ17" s="692"/>
      <c r="AK17" s="692"/>
      <c r="AL17" s="667">
        <v>0.2</v>
      </c>
      <c r="AM17" s="668"/>
      <c r="AN17" s="668"/>
      <c r="AO17" s="693"/>
      <c r="AP17" s="661" t="s">
        <v>262</v>
      </c>
      <c r="AQ17" s="662"/>
      <c r="AR17" s="662"/>
      <c r="AS17" s="662"/>
      <c r="AT17" s="662"/>
      <c r="AU17" s="662"/>
      <c r="AV17" s="662"/>
      <c r="AW17" s="662"/>
      <c r="AX17" s="662"/>
      <c r="AY17" s="662"/>
      <c r="AZ17" s="662"/>
      <c r="BA17" s="662"/>
      <c r="BB17" s="662"/>
      <c r="BC17" s="662"/>
      <c r="BD17" s="662"/>
      <c r="BE17" s="662"/>
      <c r="BF17" s="663"/>
      <c r="BG17" s="664" t="s">
        <v>125</v>
      </c>
      <c r="BH17" s="665"/>
      <c r="BI17" s="665"/>
      <c r="BJ17" s="665"/>
      <c r="BK17" s="665"/>
      <c r="BL17" s="665"/>
      <c r="BM17" s="665"/>
      <c r="BN17" s="666"/>
      <c r="BO17" s="691" t="s">
        <v>125</v>
      </c>
      <c r="BP17" s="691"/>
      <c r="BQ17" s="691"/>
      <c r="BR17" s="691"/>
      <c r="BS17" s="692" t="s">
        <v>125</v>
      </c>
      <c r="BT17" s="692"/>
      <c r="BU17" s="692"/>
      <c r="BV17" s="692"/>
      <c r="BW17" s="692"/>
      <c r="BX17" s="692"/>
      <c r="BY17" s="692"/>
      <c r="BZ17" s="692"/>
      <c r="CA17" s="692"/>
      <c r="CB17" s="750"/>
      <c r="CD17" s="706" t="s">
        <v>263</v>
      </c>
      <c r="CE17" s="703"/>
      <c r="CF17" s="703"/>
      <c r="CG17" s="703"/>
      <c r="CH17" s="703"/>
      <c r="CI17" s="703"/>
      <c r="CJ17" s="703"/>
      <c r="CK17" s="703"/>
      <c r="CL17" s="703"/>
      <c r="CM17" s="703"/>
      <c r="CN17" s="703"/>
      <c r="CO17" s="703"/>
      <c r="CP17" s="703"/>
      <c r="CQ17" s="704"/>
      <c r="CR17" s="664">
        <v>577657</v>
      </c>
      <c r="CS17" s="665"/>
      <c r="CT17" s="665"/>
      <c r="CU17" s="665"/>
      <c r="CV17" s="665"/>
      <c r="CW17" s="665"/>
      <c r="CX17" s="665"/>
      <c r="CY17" s="666"/>
      <c r="CZ17" s="691">
        <v>8.1</v>
      </c>
      <c r="DA17" s="691"/>
      <c r="DB17" s="691"/>
      <c r="DC17" s="691"/>
      <c r="DD17" s="670" t="s">
        <v>125</v>
      </c>
      <c r="DE17" s="665"/>
      <c r="DF17" s="665"/>
      <c r="DG17" s="665"/>
      <c r="DH17" s="665"/>
      <c r="DI17" s="665"/>
      <c r="DJ17" s="665"/>
      <c r="DK17" s="665"/>
      <c r="DL17" s="665"/>
      <c r="DM17" s="665"/>
      <c r="DN17" s="665"/>
      <c r="DO17" s="665"/>
      <c r="DP17" s="666"/>
      <c r="DQ17" s="670">
        <v>553240</v>
      </c>
      <c r="DR17" s="665"/>
      <c r="DS17" s="665"/>
      <c r="DT17" s="665"/>
      <c r="DU17" s="665"/>
      <c r="DV17" s="665"/>
      <c r="DW17" s="665"/>
      <c r="DX17" s="665"/>
      <c r="DY17" s="665"/>
      <c r="DZ17" s="665"/>
      <c r="EA17" s="665"/>
      <c r="EB17" s="665"/>
      <c r="EC17" s="705"/>
    </row>
    <row r="18" spans="2:133" ht="11.25" customHeight="1" x14ac:dyDescent="0.15">
      <c r="B18" s="661" t="s">
        <v>264</v>
      </c>
      <c r="C18" s="662"/>
      <c r="D18" s="662"/>
      <c r="E18" s="662"/>
      <c r="F18" s="662"/>
      <c r="G18" s="662"/>
      <c r="H18" s="662"/>
      <c r="I18" s="662"/>
      <c r="J18" s="662"/>
      <c r="K18" s="662"/>
      <c r="L18" s="662"/>
      <c r="M18" s="662"/>
      <c r="N18" s="662"/>
      <c r="O18" s="662"/>
      <c r="P18" s="662"/>
      <c r="Q18" s="663"/>
      <c r="R18" s="664">
        <v>18225</v>
      </c>
      <c r="S18" s="665"/>
      <c r="T18" s="665"/>
      <c r="U18" s="665"/>
      <c r="V18" s="665"/>
      <c r="W18" s="665"/>
      <c r="X18" s="665"/>
      <c r="Y18" s="666"/>
      <c r="Z18" s="691">
        <v>0.2</v>
      </c>
      <c r="AA18" s="691"/>
      <c r="AB18" s="691"/>
      <c r="AC18" s="691"/>
      <c r="AD18" s="692">
        <v>18225</v>
      </c>
      <c r="AE18" s="692"/>
      <c r="AF18" s="692"/>
      <c r="AG18" s="692"/>
      <c r="AH18" s="692"/>
      <c r="AI18" s="692"/>
      <c r="AJ18" s="692"/>
      <c r="AK18" s="692"/>
      <c r="AL18" s="667">
        <v>0.40000000596046448</v>
      </c>
      <c r="AM18" s="668"/>
      <c r="AN18" s="668"/>
      <c r="AO18" s="693"/>
      <c r="AP18" s="661" t="s">
        <v>265</v>
      </c>
      <c r="AQ18" s="662"/>
      <c r="AR18" s="662"/>
      <c r="AS18" s="662"/>
      <c r="AT18" s="662"/>
      <c r="AU18" s="662"/>
      <c r="AV18" s="662"/>
      <c r="AW18" s="662"/>
      <c r="AX18" s="662"/>
      <c r="AY18" s="662"/>
      <c r="AZ18" s="662"/>
      <c r="BA18" s="662"/>
      <c r="BB18" s="662"/>
      <c r="BC18" s="662"/>
      <c r="BD18" s="662"/>
      <c r="BE18" s="662"/>
      <c r="BF18" s="663"/>
      <c r="BG18" s="664" t="s">
        <v>125</v>
      </c>
      <c r="BH18" s="665"/>
      <c r="BI18" s="665"/>
      <c r="BJ18" s="665"/>
      <c r="BK18" s="665"/>
      <c r="BL18" s="665"/>
      <c r="BM18" s="665"/>
      <c r="BN18" s="666"/>
      <c r="BO18" s="691" t="s">
        <v>125</v>
      </c>
      <c r="BP18" s="691"/>
      <c r="BQ18" s="691"/>
      <c r="BR18" s="691"/>
      <c r="BS18" s="692" t="s">
        <v>125</v>
      </c>
      <c r="BT18" s="692"/>
      <c r="BU18" s="692"/>
      <c r="BV18" s="692"/>
      <c r="BW18" s="692"/>
      <c r="BX18" s="692"/>
      <c r="BY18" s="692"/>
      <c r="BZ18" s="692"/>
      <c r="CA18" s="692"/>
      <c r="CB18" s="750"/>
      <c r="CD18" s="706" t="s">
        <v>266</v>
      </c>
      <c r="CE18" s="703"/>
      <c r="CF18" s="703"/>
      <c r="CG18" s="703"/>
      <c r="CH18" s="703"/>
      <c r="CI18" s="703"/>
      <c r="CJ18" s="703"/>
      <c r="CK18" s="703"/>
      <c r="CL18" s="703"/>
      <c r="CM18" s="703"/>
      <c r="CN18" s="703"/>
      <c r="CO18" s="703"/>
      <c r="CP18" s="703"/>
      <c r="CQ18" s="704"/>
      <c r="CR18" s="664" t="s">
        <v>125</v>
      </c>
      <c r="CS18" s="665"/>
      <c r="CT18" s="665"/>
      <c r="CU18" s="665"/>
      <c r="CV18" s="665"/>
      <c r="CW18" s="665"/>
      <c r="CX18" s="665"/>
      <c r="CY18" s="666"/>
      <c r="CZ18" s="691" t="s">
        <v>125</v>
      </c>
      <c r="DA18" s="691"/>
      <c r="DB18" s="691"/>
      <c r="DC18" s="691"/>
      <c r="DD18" s="670" t="s">
        <v>125</v>
      </c>
      <c r="DE18" s="665"/>
      <c r="DF18" s="665"/>
      <c r="DG18" s="665"/>
      <c r="DH18" s="665"/>
      <c r="DI18" s="665"/>
      <c r="DJ18" s="665"/>
      <c r="DK18" s="665"/>
      <c r="DL18" s="665"/>
      <c r="DM18" s="665"/>
      <c r="DN18" s="665"/>
      <c r="DO18" s="665"/>
      <c r="DP18" s="666"/>
      <c r="DQ18" s="670" t="s">
        <v>125</v>
      </c>
      <c r="DR18" s="665"/>
      <c r="DS18" s="665"/>
      <c r="DT18" s="665"/>
      <c r="DU18" s="665"/>
      <c r="DV18" s="665"/>
      <c r="DW18" s="665"/>
      <c r="DX18" s="665"/>
      <c r="DY18" s="665"/>
      <c r="DZ18" s="665"/>
      <c r="EA18" s="665"/>
      <c r="EB18" s="665"/>
      <c r="EC18" s="705"/>
    </row>
    <row r="19" spans="2:133" ht="11.25" customHeight="1" x14ac:dyDescent="0.15">
      <c r="B19" s="661" t="s">
        <v>267</v>
      </c>
      <c r="C19" s="662"/>
      <c r="D19" s="662"/>
      <c r="E19" s="662"/>
      <c r="F19" s="662"/>
      <c r="G19" s="662"/>
      <c r="H19" s="662"/>
      <c r="I19" s="662"/>
      <c r="J19" s="662"/>
      <c r="K19" s="662"/>
      <c r="L19" s="662"/>
      <c r="M19" s="662"/>
      <c r="N19" s="662"/>
      <c r="O19" s="662"/>
      <c r="P19" s="662"/>
      <c r="Q19" s="663"/>
      <c r="R19" s="664">
        <v>9275</v>
      </c>
      <c r="S19" s="665"/>
      <c r="T19" s="665"/>
      <c r="U19" s="665"/>
      <c r="V19" s="665"/>
      <c r="W19" s="665"/>
      <c r="X19" s="665"/>
      <c r="Y19" s="666"/>
      <c r="Z19" s="691">
        <v>0.1</v>
      </c>
      <c r="AA19" s="691"/>
      <c r="AB19" s="691"/>
      <c r="AC19" s="691"/>
      <c r="AD19" s="692">
        <v>9275</v>
      </c>
      <c r="AE19" s="692"/>
      <c r="AF19" s="692"/>
      <c r="AG19" s="692"/>
      <c r="AH19" s="692"/>
      <c r="AI19" s="692"/>
      <c r="AJ19" s="692"/>
      <c r="AK19" s="692"/>
      <c r="AL19" s="667">
        <v>0.2</v>
      </c>
      <c r="AM19" s="668"/>
      <c r="AN19" s="668"/>
      <c r="AO19" s="693"/>
      <c r="AP19" s="661" t="s">
        <v>268</v>
      </c>
      <c r="AQ19" s="662"/>
      <c r="AR19" s="662"/>
      <c r="AS19" s="662"/>
      <c r="AT19" s="662"/>
      <c r="AU19" s="662"/>
      <c r="AV19" s="662"/>
      <c r="AW19" s="662"/>
      <c r="AX19" s="662"/>
      <c r="AY19" s="662"/>
      <c r="AZ19" s="662"/>
      <c r="BA19" s="662"/>
      <c r="BB19" s="662"/>
      <c r="BC19" s="662"/>
      <c r="BD19" s="662"/>
      <c r="BE19" s="662"/>
      <c r="BF19" s="663"/>
      <c r="BG19" s="664">
        <v>330</v>
      </c>
      <c r="BH19" s="665"/>
      <c r="BI19" s="665"/>
      <c r="BJ19" s="665"/>
      <c r="BK19" s="665"/>
      <c r="BL19" s="665"/>
      <c r="BM19" s="665"/>
      <c r="BN19" s="666"/>
      <c r="BO19" s="691">
        <v>0</v>
      </c>
      <c r="BP19" s="691"/>
      <c r="BQ19" s="691"/>
      <c r="BR19" s="691"/>
      <c r="BS19" s="692" t="s">
        <v>125</v>
      </c>
      <c r="BT19" s="692"/>
      <c r="BU19" s="692"/>
      <c r="BV19" s="692"/>
      <c r="BW19" s="692"/>
      <c r="BX19" s="692"/>
      <c r="BY19" s="692"/>
      <c r="BZ19" s="692"/>
      <c r="CA19" s="692"/>
      <c r="CB19" s="750"/>
      <c r="CD19" s="706" t="s">
        <v>269</v>
      </c>
      <c r="CE19" s="703"/>
      <c r="CF19" s="703"/>
      <c r="CG19" s="703"/>
      <c r="CH19" s="703"/>
      <c r="CI19" s="703"/>
      <c r="CJ19" s="703"/>
      <c r="CK19" s="703"/>
      <c r="CL19" s="703"/>
      <c r="CM19" s="703"/>
      <c r="CN19" s="703"/>
      <c r="CO19" s="703"/>
      <c r="CP19" s="703"/>
      <c r="CQ19" s="704"/>
      <c r="CR19" s="664" t="s">
        <v>125</v>
      </c>
      <c r="CS19" s="665"/>
      <c r="CT19" s="665"/>
      <c r="CU19" s="665"/>
      <c r="CV19" s="665"/>
      <c r="CW19" s="665"/>
      <c r="CX19" s="665"/>
      <c r="CY19" s="666"/>
      <c r="CZ19" s="691" t="s">
        <v>125</v>
      </c>
      <c r="DA19" s="691"/>
      <c r="DB19" s="691"/>
      <c r="DC19" s="691"/>
      <c r="DD19" s="670" t="s">
        <v>125</v>
      </c>
      <c r="DE19" s="665"/>
      <c r="DF19" s="665"/>
      <c r="DG19" s="665"/>
      <c r="DH19" s="665"/>
      <c r="DI19" s="665"/>
      <c r="DJ19" s="665"/>
      <c r="DK19" s="665"/>
      <c r="DL19" s="665"/>
      <c r="DM19" s="665"/>
      <c r="DN19" s="665"/>
      <c r="DO19" s="665"/>
      <c r="DP19" s="666"/>
      <c r="DQ19" s="670" t="s">
        <v>125</v>
      </c>
      <c r="DR19" s="665"/>
      <c r="DS19" s="665"/>
      <c r="DT19" s="665"/>
      <c r="DU19" s="665"/>
      <c r="DV19" s="665"/>
      <c r="DW19" s="665"/>
      <c r="DX19" s="665"/>
      <c r="DY19" s="665"/>
      <c r="DZ19" s="665"/>
      <c r="EA19" s="665"/>
      <c r="EB19" s="665"/>
      <c r="EC19" s="705"/>
    </row>
    <row r="20" spans="2:133" ht="11.25" customHeight="1" x14ac:dyDescent="0.15">
      <c r="B20" s="661" t="s">
        <v>270</v>
      </c>
      <c r="C20" s="662"/>
      <c r="D20" s="662"/>
      <c r="E20" s="662"/>
      <c r="F20" s="662"/>
      <c r="G20" s="662"/>
      <c r="H20" s="662"/>
      <c r="I20" s="662"/>
      <c r="J20" s="662"/>
      <c r="K20" s="662"/>
      <c r="L20" s="662"/>
      <c r="M20" s="662"/>
      <c r="N20" s="662"/>
      <c r="O20" s="662"/>
      <c r="P20" s="662"/>
      <c r="Q20" s="663"/>
      <c r="R20" s="664">
        <v>1272</v>
      </c>
      <c r="S20" s="665"/>
      <c r="T20" s="665"/>
      <c r="U20" s="665"/>
      <c r="V20" s="665"/>
      <c r="W20" s="665"/>
      <c r="X20" s="665"/>
      <c r="Y20" s="666"/>
      <c r="Z20" s="691">
        <v>0</v>
      </c>
      <c r="AA20" s="691"/>
      <c r="AB20" s="691"/>
      <c r="AC20" s="691"/>
      <c r="AD20" s="692">
        <v>1272</v>
      </c>
      <c r="AE20" s="692"/>
      <c r="AF20" s="692"/>
      <c r="AG20" s="692"/>
      <c r="AH20" s="692"/>
      <c r="AI20" s="692"/>
      <c r="AJ20" s="692"/>
      <c r="AK20" s="692"/>
      <c r="AL20" s="667">
        <v>0</v>
      </c>
      <c r="AM20" s="668"/>
      <c r="AN20" s="668"/>
      <c r="AO20" s="693"/>
      <c r="AP20" s="661" t="s">
        <v>271</v>
      </c>
      <c r="AQ20" s="662"/>
      <c r="AR20" s="662"/>
      <c r="AS20" s="662"/>
      <c r="AT20" s="662"/>
      <c r="AU20" s="662"/>
      <c r="AV20" s="662"/>
      <c r="AW20" s="662"/>
      <c r="AX20" s="662"/>
      <c r="AY20" s="662"/>
      <c r="AZ20" s="662"/>
      <c r="BA20" s="662"/>
      <c r="BB20" s="662"/>
      <c r="BC20" s="662"/>
      <c r="BD20" s="662"/>
      <c r="BE20" s="662"/>
      <c r="BF20" s="663"/>
      <c r="BG20" s="664">
        <v>330</v>
      </c>
      <c r="BH20" s="665"/>
      <c r="BI20" s="665"/>
      <c r="BJ20" s="665"/>
      <c r="BK20" s="665"/>
      <c r="BL20" s="665"/>
      <c r="BM20" s="665"/>
      <c r="BN20" s="666"/>
      <c r="BO20" s="691">
        <v>0</v>
      </c>
      <c r="BP20" s="691"/>
      <c r="BQ20" s="691"/>
      <c r="BR20" s="691"/>
      <c r="BS20" s="692" t="s">
        <v>125</v>
      </c>
      <c r="BT20" s="692"/>
      <c r="BU20" s="692"/>
      <c r="BV20" s="692"/>
      <c r="BW20" s="692"/>
      <c r="BX20" s="692"/>
      <c r="BY20" s="692"/>
      <c r="BZ20" s="692"/>
      <c r="CA20" s="692"/>
      <c r="CB20" s="750"/>
      <c r="CD20" s="706" t="s">
        <v>272</v>
      </c>
      <c r="CE20" s="703"/>
      <c r="CF20" s="703"/>
      <c r="CG20" s="703"/>
      <c r="CH20" s="703"/>
      <c r="CI20" s="703"/>
      <c r="CJ20" s="703"/>
      <c r="CK20" s="703"/>
      <c r="CL20" s="703"/>
      <c r="CM20" s="703"/>
      <c r="CN20" s="703"/>
      <c r="CO20" s="703"/>
      <c r="CP20" s="703"/>
      <c r="CQ20" s="704"/>
      <c r="CR20" s="664">
        <v>7137391</v>
      </c>
      <c r="CS20" s="665"/>
      <c r="CT20" s="665"/>
      <c r="CU20" s="665"/>
      <c r="CV20" s="665"/>
      <c r="CW20" s="665"/>
      <c r="CX20" s="665"/>
      <c r="CY20" s="666"/>
      <c r="CZ20" s="691">
        <v>100</v>
      </c>
      <c r="DA20" s="691"/>
      <c r="DB20" s="691"/>
      <c r="DC20" s="691"/>
      <c r="DD20" s="670">
        <v>369718</v>
      </c>
      <c r="DE20" s="665"/>
      <c r="DF20" s="665"/>
      <c r="DG20" s="665"/>
      <c r="DH20" s="665"/>
      <c r="DI20" s="665"/>
      <c r="DJ20" s="665"/>
      <c r="DK20" s="665"/>
      <c r="DL20" s="665"/>
      <c r="DM20" s="665"/>
      <c r="DN20" s="665"/>
      <c r="DO20" s="665"/>
      <c r="DP20" s="666"/>
      <c r="DQ20" s="670">
        <v>5008527</v>
      </c>
      <c r="DR20" s="665"/>
      <c r="DS20" s="665"/>
      <c r="DT20" s="665"/>
      <c r="DU20" s="665"/>
      <c r="DV20" s="665"/>
      <c r="DW20" s="665"/>
      <c r="DX20" s="665"/>
      <c r="DY20" s="665"/>
      <c r="DZ20" s="665"/>
      <c r="EA20" s="665"/>
      <c r="EB20" s="665"/>
      <c r="EC20" s="705"/>
    </row>
    <row r="21" spans="2:133" ht="11.25" customHeight="1" x14ac:dyDescent="0.15">
      <c r="B21" s="661" t="s">
        <v>273</v>
      </c>
      <c r="C21" s="662"/>
      <c r="D21" s="662"/>
      <c r="E21" s="662"/>
      <c r="F21" s="662"/>
      <c r="G21" s="662"/>
      <c r="H21" s="662"/>
      <c r="I21" s="662"/>
      <c r="J21" s="662"/>
      <c r="K21" s="662"/>
      <c r="L21" s="662"/>
      <c r="M21" s="662"/>
      <c r="N21" s="662"/>
      <c r="O21" s="662"/>
      <c r="P21" s="662"/>
      <c r="Q21" s="663"/>
      <c r="R21" s="664">
        <v>1263</v>
      </c>
      <c r="S21" s="665"/>
      <c r="T21" s="665"/>
      <c r="U21" s="665"/>
      <c r="V21" s="665"/>
      <c r="W21" s="665"/>
      <c r="X21" s="665"/>
      <c r="Y21" s="666"/>
      <c r="Z21" s="691">
        <v>0</v>
      </c>
      <c r="AA21" s="691"/>
      <c r="AB21" s="691"/>
      <c r="AC21" s="691"/>
      <c r="AD21" s="692">
        <v>1263</v>
      </c>
      <c r="AE21" s="692"/>
      <c r="AF21" s="692"/>
      <c r="AG21" s="692"/>
      <c r="AH21" s="692"/>
      <c r="AI21" s="692"/>
      <c r="AJ21" s="692"/>
      <c r="AK21" s="692"/>
      <c r="AL21" s="667">
        <v>0</v>
      </c>
      <c r="AM21" s="668"/>
      <c r="AN21" s="668"/>
      <c r="AO21" s="693"/>
      <c r="AP21" s="757" t="s">
        <v>274</v>
      </c>
      <c r="AQ21" s="764"/>
      <c r="AR21" s="764"/>
      <c r="AS21" s="764"/>
      <c r="AT21" s="764"/>
      <c r="AU21" s="764"/>
      <c r="AV21" s="764"/>
      <c r="AW21" s="764"/>
      <c r="AX21" s="764"/>
      <c r="AY21" s="764"/>
      <c r="AZ21" s="764"/>
      <c r="BA21" s="764"/>
      <c r="BB21" s="764"/>
      <c r="BC21" s="764"/>
      <c r="BD21" s="764"/>
      <c r="BE21" s="764"/>
      <c r="BF21" s="759"/>
      <c r="BG21" s="664">
        <v>330</v>
      </c>
      <c r="BH21" s="665"/>
      <c r="BI21" s="665"/>
      <c r="BJ21" s="665"/>
      <c r="BK21" s="665"/>
      <c r="BL21" s="665"/>
      <c r="BM21" s="665"/>
      <c r="BN21" s="666"/>
      <c r="BO21" s="691">
        <v>0</v>
      </c>
      <c r="BP21" s="691"/>
      <c r="BQ21" s="691"/>
      <c r="BR21" s="691"/>
      <c r="BS21" s="692" t="s">
        <v>125</v>
      </c>
      <c r="BT21" s="692"/>
      <c r="BU21" s="692"/>
      <c r="BV21" s="692"/>
      <c r="BW21" s="692"/>
      <c r="BX21" s="692"/>
      <c r="BY21" s="692"/>
      <c r="BZ21" s="692"/>
      <c r="CA21" s="692"/>
      <c r="CB21" s="750"/>
      <c r="CD21" s="769"/>
      <c r="CE21" s="695"/>
      <c r="CF21" s="695"/>
      <c r="CG21" s="695"/>
      <c r="CH21" s="695"/>
      <c r="CI21" s="695"/>
      <c r="CJ21" s="695"/>
      <c r="CK21" s="695"/>
      <c r="CL21" s="695"/>
      <c r="CM21" s="695"/>
      <c r="CN21" s="695"/>
      <c r="CO21" s="695"/>
      <c r="CP21" s="695"/>
      <c r="CQ21" s="696"/>
      <c r="CR21" s="770"/>
      <c r="CS21" s="771"/>
      <c r="CT21" s="771"/>
      <c r="CU21" s="771"/>
      <c r="CV21" s="771"/>
      <c r="CW21" s="771"/>
      <c r="CX21" s="771"/>
      <c r="CY21" s="772"/>
      <c r="CZ21" s="773"/>
      <c r="DA21" s="773"/>
      <c r="DB21" s="773"/>
      <c r="DC21" s="773"/>
      <c r="DD21" s="774"/>
      <c r="DE21" s="771"/>
      <c r="DF21" s="771"/>
      <c r="DG21" s="771"/>
      <c r="DH21" s="771"/>
      <c r="DI21" s="771"/>
      <c r="DJ21" s="771"/>
      <c r="DK21" s="771"/>
      <c r="DL21" s="771"/>
      <c r="DM21" s="771"/>
      <c r="DN21" s="771"/>
      <c r="DO21" s="771"/>
      <c r="DP21" s="772"/>
      <c r="DQ21" s="774"/>
      <c r="DR21" s="771"/>
      <c r="DS21" s="771"/>
      <c r="DT21" s="771"/>
      <c r="DU21" s="771"/>
      <c r="DV21" s="771"/>
      <c r="DW21" s="771"/>
      <c r="DX21" s="771"/>
      <c r="DY21" s="771"/>
      <c r="DZ21" s="771"/>
      <c r="EA21" s="771"/>
      <c r="EB21" s="771"/>
      <c r="EC21" s="778"/>
    </row>
    <row r="22" spans="2:133" ht="11.25" customHeight="1" x14ac:dyDescent="0.15">
      <c r="B22" s="727" t="s">
        <v>275</v>
      </c>
      <c r="C22" s="728"/>
      <c r="D22" s="728"/>
      <c r="E22" s="728"/>
      <c r="F22" s="728"/>
      <c r="G22" s="728"/>
      <c r="H22" s="728"/>
      <c r="I22" s="728"/>
      <c r="J22" s="728"/>
      <c r="K22" s="728"/>
      <c r="L22" s="728"/>
      <c r="M22" s="728"/>
      <c r="N22" s="728"/>
      <c r="O22" s="728"/>
      <c r="P22" s="728"/>
      <c r="Q22" s="729"/>
      <c r="R22" s="664">
        <v>6415</v>
      </c>
      <c r="S22" s="665"/>
      <c r="T22" s="665"/>
      <c r="U22" s="665"/>
      <c r="V22" s="665"/>
      <c r="W22" s="665"/>
      <c r="X22" s="665"/>
      <c r="Y22" s="666"/>
      <c r="Z22" s="691">
        <v>0.1</v>
      </c>
      <c r="AA22" s="691"/>
      <c r="AB22" s="691"/>
      <c r="AC22" s="691"/>
      <c r="AD22" s="692">
        <v>6415</v>
      </c>
      <c r="AE22" s="692"/>
      <c r="AF22" s="692"/>
      <c r="AG22" s="692"/>
      <c r="AH22" s="692"/>
      <c r="AI22" s="692"/>
      <c r="AJ22" s="692"/>
      <c r="AK22" s="692"/>
      <c r="AL22" s="667">
        <v>0.20000000298023224</v>
      </c>
      <c r="AM22" s="668"/>
      <c r="AN22" s="668"/>
      <c r="AO22" s="693"/>
      <c r="AP22" s="757" t="s">
        <v>276</v>
      </c>
      <c r="AQ22" s="764"/>
      <c r="AR22" s="764"/>
      <c r="AS22" s="764"/>
      <c r="AT22" s="764"/>
      <c r="AU22" s="764"/>
      <c r="AV22" s="764"/>
      <c r="AW22" s="764"/>
      <c r="AX22" s="764"/>
      <c r="AY22" s="764"/>
      <c r="AZ22" s="764"/>
      <c r="BA22" s="764"/>
      <c r="BB22" s="764"/>
      <c r="BC22" s="764"/>
      <c r="BD22" s="764"/>
      <c r="BE22" s="764"/>
      <c r="BF22" s="759"/>
      <c r="BG22" s="664" t="s">
        <v>125</v>
      </c>
      <c r="BH22" s="665"/>
      <c r="BI22" s="665"/>
      <c r="BJ22" s="665"/>
      <c r="BK22" s="665"/>
      <c r="BL22" s="665"/>
      <c r="BM22" s="665"/>
      <c r="BN22" s="666"/>
      <c r="BO22" s="691" t="s">
        <v>125</v>
      </c>
      <c r="BP22" s="691"/>
      <c r="BQ22" s="691"/>
      <c r="BR22" s="691"/>
      <c r="BS22" s="692" t="s">
        <v>125</v>
      </c>
      <c r="BT22" s="692"/>
      <c r="BU22" s="692"/>
      <c r="BV22" s="692"/>
      <c r="BW22" s="692"/>
      <c r="BX22" s="692"/>
      <c r="BY22" s="692"/>
      <c r="BZ22" s="692"/>
      <c r="CA22" s="692"/>
      <c r="CB22" s="750"/>
      <c r="CD22" s="766" t="s">
        <v>277</v>
      </c>
      <c r="CE22" s="767"/>
      <c r="CF22" s="767"/>
      <c r="CG22" s="767"/>
      <c r="CH22" s="767"/>
      <c r="CI22" s="767"/>
      <c r="CJ22" s="767"/>
      <c r="CK22" s="767"/>
      <c r="CL22" s="767"/>
      <c r="CM22" s="767"/>
      <c r="CN22" s="767"/>
      <c r="CO22" s="767"/>
      <c r="CP22" s="767"/>
      <c r="CQ22" s="767"/>
      <c r="CR22" s="767"/>
      <c r="CS22" s="767"/>
      <c r="CT22" s="767"/>
      <c r="CU22" s="767"/>
      <c r="CV22" s="767"/>
      <c r="CW22" s="767"/>
      <c r="CX22" s="767"/>
      <c r="CY22" s="767"/>
      <c r="CZ22" s="767"/>
      <c r="DA22" s="767"/>
      <c r="DB22" s="767"/>
      <c r="DC22" s="767"/>
      <c r="DD22" s="767"/>
      <c r="DE22" s="767"/>
      <c r="DF22" s="767"/>
      <c r="DG22" s="767"/>
      <c r="DH22" s="767"/>
      <c r="DI22" s="767"/>
      <c r="DJ22" s="767"/>
      <c r="DK22" s="767"/>
      <c r="DL22" s="767"/>
      <c r="DM22" s="767"/>
      <c r="DN22" s="767"/>
      <c r="DO22" s="767"/>
      <c r="DP22" s="767"/>
      <c r="DQ22" s="767"/>
      <c r="DR22" s="767"/>
      <c r="DS22" s="767"/>
      <c r="DT22" s="767"/>
      <c r="DU22" s="767"/>
      <c r="DV22" s="767"/>
      <c r="DW22" s="767"/>
      <c r="DX22" s="767"/>
      <c r="DY22" s="767"/>
      <c r="DZ22" s="767"/>
      <c r="EA22" s="767"/>
      <c r="EB22" s="767"/>
      <c r="EC22" s="768"/>
    </row>
    <row r="23" spans="2:133" ht="11.25" customHeight="1" x14ac:dyDescent="0.15">
      <c r="B23" s="661" t="s">
        <v>278</v>
      </c>
      <c r="C23" s="662"/>
      <c r="D23" s="662"/>
      <c r="E23" s="662"/>
      <c r="F23" s="662"/>
      <c r="G23" s="662"/>
      <c r="H23" s="662"/>
      <c r="I23" s="662"/>
      <c r="J23" s="662"/>
      <c r="K23" s="662"/>
      <c r="L23" s="662"/>
      <c r="M23" s="662"/>
      <c r="N23" s="662"/>
      <c r="O23" s="662"/>
      <c r="P23" s="662"/>
      <c r="Q23" s="663"/>
      <c r="R23" s="664">
        <v>3203643</v>
      </c>
      <c r="S23" s="665"/>
      <c r="T23" s="665"/>
      <c r="U23" s="665"/>
      <c r="V23" s="665"/>
      <c r="W23" s="665"/>
      <c r="X23" s="665"/>
      <c r="Y23" s="666"/>
      <c r="Z23" s="691">
        <v>42.2</v>
      </c>
      <c r="AA23" s="691"/>
      <c r="AB23" s="691"/>
      <c r="AC23" s="691"/>
      <c r="AD23" s="692">
        <v>2910757</v>
      </c>
      <c r="AE23" s="692"/>
      <c r="AF23" s="692"/>
      <c r="AG23" s="692"/>
      <c r="AH23" s="692"/>
      <c r="AI23" s="692"/>
      <c r="AJ23" s="692"/>
      <c r="AK23" s="692"/>
      <c r="AL23" s="667">
        <v>68.5</v>
      </c>
      <c r="AM23" s="668"/>
      <c r="AN23" s="668"/>
      <c r="AO23" s="693"/>
      <c r="AP23" s="757" t="s">
        <v>279</v>
      </c>
      <c r="AQ23" s="764"/>
      <c r="AR23" s="764"/>
      <c r="AS23" s="764"/>
      <c r="AT23" s="764"/>
      <c r="AU23" s="764"/>
      <c r="AV23" s="764"/>
      <c r="AW23" s="764"/>
      <c r="AX23" s="764"/>
      <c r="AY23" s="764"/>
      <c r="AZ23" s="764"/>
      <c r="BA23" s="764"/>
      <c r="BB23" s="764"/>
      <c r="BC23" s="764"/>
      <c r="BD23" s="764"/>
      <c r="BE23" s="764"/>
      <c r="BF23" s="759"/>
      <c r="BG23" s="664" t="s">
        <v>125</v>
      </c>
      <c r="BH23" s="665"/>
      <c r="BI23" s="665"/>
      <c r="BJ23" s="665"/>
      <c r="BK23" s="665"/>
      <c r="BL23" s="665"/>
      <c r="BM23" s="665"/>
      <c r="BN23" s="666"/>
      <c r="BO23" s="691" t="s">
        <v>125</v>
      </c>
      <c r="BP23" s="691"/>
      <c r="BQ23" s="691"/>
      <c r="BR23" s="691"/>
      <c r="BS23" s="692" t="s">
        <v>125</v>
      </c>
      <c r="BT23" s="692"/>
      <c r="BU23" s="692"/>
      <c r="BV23" s="692"/>
      <c r="BW23" s="692"/>
      <c r="BX23" s="692"/>
      <c r="BY23" s="692"/>
      <c r="BZ23" s="692"/>
      <c r="CA23" s="692"/>
      <c r="CB23" s="750"/>
      <c r="CD23" s="766" t="s">
        <v>219</v>
      </c>
      <c r="CE23" s="767"/>
      <c r="CF23" s="767"/>
      <c r="CG23" s="767"/>
      <c r="CH23" s="767"/>
      <c r="CI23" s="767"/>
      <c r="CJ23" s="767"/>
      <c r="CK23" s="767"/>
      <c r="CL23" s="767"/>
      <c r="CM23" s="767"/>
      <c r="CN23" s="767"/>
      <c r="CO23" s="767"/>
      <c r="CP23" s="767"/>
      <c r="CQ23" s="768"/>
      <c r="CR23" s="766" t="s">
        <v>280</v>
      </c>
      <c r="CS23" s="767"/>
      <c r="CT23" s="767"/>
      <c r="CU23" s="767"/>
      <c r="CV23" s="767"/>
      <c r="CW23" s="767"/>
      <c r="CX23" s="767"/>
      <c r="CY23" s="768"/>
      <c r="CZ23" s="766" t="s">
        <v>281</v>
      </c>
      <c r="DA23" s="767"/>
      <c r="DB23" s="767"/>
      <c r="DC23" s="768"/>
      <c r="DD23" s="766" t="s">
        <v>282</v>
      </c>
      <c r="DE23" s="767"/>
      <c r="DF23" s="767"/>
      <c r="DG23" s="767"/>
      <c r="DH23" s="767"/>
      <c r="DI23" s="767"/>
      <c r="DJ23" s="767"/>
      <c r="DK23" s="768"/>
      <c r="DL23" s="775" t="s">
        <v>283</v>
      </c>
      <c r="DM23" s="776"/>
      <c r="DN23" s="776"/>
      <c r="DO23" s="776"/>
      <c r="DP23" s="776"/>
      <c r="DQ23" s="776"/>
      <c r="DR23" s="776"/>
      <c r="DS23" s="776"/>
      <c r="DT23" s="776"/>
      <c r="DU23" s="776"/>
      <c r="DV23" s="777"/>
      <c r="DW23" s="766" t="s">
        <v>284</v>
      </c>
      <c r="DX23" s="767"/>
      <c r="DY23" s="767"/>
      <c r="DZ23" s="767"/>
      <c r="EA23" s="767"/>
      <c r="EB23" s="767"/>
      <c r="EC23" s="768"/>
    </row>
    <row r="24" spans="2:133" ht="11.25" customHeight="1" x14ac:dyDescent="0.15">
      <c r="B24" s="661" t="s">
        <v>285</v>
      </c>
      <c r="C24" s="662"/>
      <c r="D24" s="662"/>
      <c r="E24" s="662"/>
      <c r="F24" s="662"/>
      <c r="G24" s="662"/>
      <c r="H24" s="662"/>
      <c r="I24" s="662"/>
      <c r="J24" s="662"/>
      <c r="K24" s="662"/>
      <c r="L24" s="662"/>
      <c r="M24" s="662"/>
      <c r="N24" s="662"/>
      <c r="O24" s="662"/>
      <c r="P24" s="662"/>
      <c r="Q24" s="663"/>
      <c r="R24" s="664">
        <v>2910757</v>
      </c>
      <c r="S24" s="665"/>
      <c r="T24" s="665"/>
      <c r="U24" s="665"/>
      <c r="V24" s="665"/>
      <c r="W24" s="665"/>
      <c r="X24" s="665"/>
      <c r="Y24" s="666"/>
      <c r="Z24" s="691">
        <v>38.299999999999997</v>
      </c>
      <c r="AA24" s="691"/>
      <c r="AB24" s="691"/>
      <c r="AC24" s="691"/>
      <c r="AD24" s="692">
        <v>2910757</v>
      </c>
      <c r="AE24" s="692"/>
      <c r="AF24" s="692"/>
      <c r="AG24" s="692"/>
      <c r="AH24" s="692"/>
      <c r="AI24" s="692"/>
      <c r="AJ24" s="692"/>
      <c r="AK24" s="692"/>
      <c r="AL24" s="667">
        <v>68.5</v>
      </c>
      <c r="AM24" s="668"/>
      <c r="AN24" s="668"/>
      <c r="AO24" s="693"/>
      <c r="AP24" s="757" t="s">
        <v>286</v>
      </c>
      <c r="AQ24" s="764"/>
      <c r="AR24" s="764"/>
      <c r="AS24" s="764"/>
      <c r="AT24" s="764"/>
      <c r="AU24" s="764"/>
      <c r="AV24" s="764"/>
      <c r="AW24" s="764"/>
      <c r="AX24" s="764"/>
      <c r="AY24" s="764"/>
      <c r="AZ24" s="764"/>
      <c r="BA24" s="764"/>
      <c r="BB24" s="764"/>
      <c r="BC24" s="764"/>
      <c r="BD24" s="764"/>
      <c r="BE24" s="764"/>
      <c r="BF24" s="759"/>
      <c r="BG24" s="664" t="s">
        <v>125</v>
      </c>
      <c r="BH24" s="665"/>
      <c r="BI24" s="665"/>
      <c r="BJ24" s="665"/>
      <c r="BK24" s="665"/>
      <c r="BL24" s="665"/>
      <c r="BM24" s="665"/>
      <c r="BN24" s="666"/>
      <c r="BO24" s="691" t="s">
        <v>125</v>
      </c>
      <c r="BP24" s="691"/>
      <c r="BQ24" s="691"/>
      <c r="BR24" s="691"/>
      <c r="BS24" s="692" t="s">
        <v>125</v>
      </c>
      <c r="BT24" s="692"/>
      <c r="BU24" s="692"/>
      <c r="BV24" s="692"/>
      <c r="BW24" s="692"/>
      <c r="BX24" s="692"/>
      <c r="BY24" s="692"/>
      <c r="BZ24" s="692"/>
      <c r="CA24" s="692"/>
      <c r="CB24" s="750"/>
      <c r="CD24" s="720" t="s">
        <v>287</v>
      </c>
      <c r="CE24" s="721"/>
      <c r="CF24" s="721"/>
      <c r="CG24" s="721"/>
      <c r="CH24" s="721"/>
      <c r="CI24" s="721"/>
      <c r="CJ24" s="721"/>
      <c r="CK24" s="721"/>
      <c r="CL24" s="721"/>
      <c r="CM24" s="721"/>
      <c r="CN24" s="721"/>
      <c r="CO24" s="721"/>
      <c r="CP24" s="721"/>
      <c r="CQ24" s="722"/>
      <c r="CR24" s="717">
        <v>2890215</v>
      </c>
      <c r="CS24" s="718"/>
      <c r="CT24" s="718"/>
      <c r="CU24" s="718"/>
      <c r="CV24" s="718"/>
      <c r="CW24" s="718"/>
      <c r="CX24" s="718"/>
      <c r="CY24" s="761"/>
      <c r="CZ24" s="762">
        <v>40.5</v>
      </c>
      <c r="DA24" s="735"/>
      <c r="DB24" s="735"/>
      <c r="DC24" s="765"/>
      <c r="DD24" s="760">
        <v>1689131</v>
      </c>
      <c r="DE24" s="718"/>
      <c r="DF24" s="718"/>
      <c r="DG24" s="718"/>
      <c r="DH24" s="718"/>
      <c r="DI24" s="718"/>
      <c r="DJ24" s="718"/>
      <c r="DK24" s="761"/>
      <c r="DL24" s="760">
        <v>1675857</v>
      </c>
      <c r="DM24" s="718"/>
      <c r="DN24" s="718"/>
      <c r="DO24" s="718"/>
      <c r="DP24" s="718"/>
      <c r="DQ24" s="718"/>
      <c r="DR24" s="718"/>
      <c r="DS24" s="718"/>
      <c r="DT24" s="718"/>
      <c r="DU24" s="718"/>
      <c r="DV24" s="761"/>
      <c r="DW24" s="762">
        <v>38</v>
      </c>
      <c r="DX24" s="735"/>
      <c r="DY24" s="735"/>
      <c r="DZ24" s="735"/>
      <c r="EA24" s="735"/>
      <c r="EB24" s="735"/>
      <c r="EC24" s="763"/>
    </row>
    <row r="25" spans="2:133" ht="11.25" customHeight="1" x14ac:dyDescent="0.15">
      <c r="B25" s="661" t="s">
        <v>288</v>
      </c>
      <c r="C25" s="662"/>
      <c r="D25" s="662"/>
      <c r="E25" s="662"/>
      <c r="F25" s="662"/>
      <c r="G25" s="662"/>
      <c r="H25" s="662"/>
      <c r="I25" s="662"/>
      <c r="J25" s="662"/>
      <c r="K25" s="662"/>
      <c r="L25" s="662"/>
      <c r="M25" s="662"/>
      <c r="N25" s="662"/>
      <c r="O25" s="662"/>
      <c r="P25" s="662"/>
      <c r="Q25" s="663"/>
      <c r="R25" s="664">
        <v>292855</v>
      </c>
      <c r="S25" s="665"/>
      <c r="T25" s="665"/>
      <c r="U25" s="665"/>
      <c r="V25" s="665"/>
      <c r="W25" s="665"/>
      <c r="X25" s="665"/>
      <c r="Y25" s="666"/>
      <c r="Z25" s="691">
        <v>3.9</v>
      </c>
      <c r="AA25" s="691"/>
      <c r="AB25" s="691"/>
      <c r="AC25" s="691"/>
      <c r="AD25" s="692" t="s">
        <v>125</v>
      </c>
      <c r="AE25" s="692"/>
      <c r="AF25" s="692"/>
      <c r="AG25" s="692"/>
      <c r="AH25" s="692"/>
      <c r="AI25" s="692"/>
      <c r="AJ25" s="692"/>
      <c r="AK25" s="692"/>
      <c r="AL25" s="667" t="s">
        <v>125</v>
      </c>
      <c r="AM25" s="668"/>
      <c r="AN25" s="668"/>
      <c r="AO25" s="693"/>
      <c r="AP25" s="757" t="s">
        <v>289</v>
      </c>
      <c r="AQ25" s="764"/>
      <c r="AR25" s="764"/>
      <c r="AS25" s="764"/>
      <c r="AT25" s="764"/>
      <c r="AU25" s="764"/>
      <c r="AV25" s="764"/>
      <c r="AW25" s="764"/>
      <c r="AX25" s="764"/>
      <c r="AY25" s="764"/>
      <c r="AZ25" s="764"/>
      <c r="BA25" s="764"/>
      <c r="BB25" s="764"/>
      <c r="BC25" s="764"/>
      <c r="BD25" s="764"/>
      <c r="BE25" s="764"/>
      <c r="BF25" s="759"/>
      <c r="BG25" s="664" t="s">
        <v>125</v>
      </c>
      <c r="BH25" s="665"/>
      <c r="BI25" s="665"/>
      <c r="BJ25" s="665"/>
      <c r="BK25" s="665"/>
      <c r="BL25" s="665"/>
      <c r="BM25" s="665"/>
      <c r="BN25" s="666"/>
      <c r="BO25" s="691" t="s">
        <v>125</v>
      </c>
      <c r="BP25" s="691"/>
      <c r="BQ25" s="691"/>
      <c r="BR25" s="691"/>
      <c r="BS25" s="692" t="s">
        <v>125</v>
      </c>
      <c r="BT25" s="692"/>
      <c r="BU25" s="692"/>
      <c r="BV25" s="692"/>
      <c r="BW25" s="692"/>
      <c r="BX25" s="692"/>
      <c r="BY25" s="692"/>
      <c r="BZ25" s="692"/>
      <c r="CA25" s="692"/>
      <c r="CB25" s="750"/>
      <c r="CD25" s="706" t="s">
        <v>290</v>
      </c>
      <c r="CE25" s="703"/>
      <c r="CF25" s="703"/>
      <c r="CG25" s="703"/>
      <c r="CH25" s="703"/>
      <c r="CI25" s="703"/>
      <c r="CJ25" s="703"/>
      <c r="CK25" s="703"/>
      <c r="CL25" s="703"/>
      <c r="CM25" s="703"/>
      <c r="CN25" s="703"/>
      <c r="CO25" s="703"/>
      <c r="CP25" s="703"/>
      <c r="CQ25" s="704"/>
      <c r="CR25" s="664">
        <v>926627</v>
      </c>
      <c r="CS25" s="675"/>
      <c r="CT25" s="675"/>
      <c r="CU25" s="675"/>
      <c r="CV25" s="675"/>
      <c r="CW25" s="675"/>
      <c r="CX25" s="675"/>
      <c r="CY25" s="676"/>
      <c r="CZ25" s="667">
        <v>13</v>
      </c>
      <c r="DA25" s="677"/>
      <c r="DB25" s="677"/>
      <c r="DC25" s="678"/>
      <c r="DD25" s="670">
        <v>852721</v>
      </c>
      <c r="DE25" s="675"/>
      <c r="DF25" s="675"/>
      <c r="DG25" s="675"/>
      <c r="DH25" s="675"/>
      <c r="DI25" s="675"/>
      <c r="DJ25" s="675"/>
      <c r="DK25" s="676"/>
      <c r="DL25" s="670">
        <v>839467</v>
      </c>
      <c r="DM25" s="675"/>
      <c r="DN25" s="675"/>
      <c r="DO25" s="675"/>
      <c r="DP25" s="675"/>
      <c r="DQ25" s="675"/>
      <c r="DR25" s="675"/>
      <c r="DS25" s="675"/>
      <c r="DT25" s="675"/>
      <c r="DU25" s="675"/>
      <c r="DV25" s="676"/>
      <c r="DW25" s="667">
        <v>19</v>
      </c>
      <c r="DX25" s="677"/>
      <c r="DY25" s="677"/>
      <c r="DZ25" s="677"/>
      <c r="EA25" s="677"/>
      <c r="EB25" s="677"/>
      <c r="EC25" s="698"/>
    </row>
    <row r="26" spans="2:133" ht="11.25" customHeight="1" x14ac:dyDescent="0.15">
      <c r="B26" s="661" t="s">
        <v>291</v>
      </c>
      <c r="C26" s="662"/>
      <c r="D26" s="662"/>
      <c r="E26" s="662"/>
      <c r="F26" s="662"/>
      <c r="G26" s="662"/>
      <c r="H26" s="662"/>
      <c r="I26" s="662"/>
      <c r="J26" s="662"/>
      <c r="K26" s="662"/>
      <c r="L26" s="662"/>
      <c r="M26" s="662"/>
      <c r="N26" s="662"/>
      <c r="O26" s="662"/>
      <c r="P26" s="662"/>
      <c r="Q26" s="663"/>
      <c r="R26" s="664">
        <v>31</v>
      </c>
      <c r="S26" s="665"/>
      <c r="T26" s="665"/>
      <c r="U26" s="665"/>
      <c r="V26" s="665"/>
      <c r="W26" s="665"/>
      <c r="X26" s="665"/>
      <c r="Y26" s="666"/>
      <c r="Z26" s="691">
        <v>0</v>
      </c>
      <c r="AA26" s="691"/>
      <c r="AB26" s="691"/>
      <c r="AC26" s="691"/>
      <c r="AD26" s="692" t="s">
        <v>125</v>
      </c>
      <c r="AE26" s="692"/>
      <c r="AF26" s="692"/>
      <c r="AG26" s="692"/>
      <c r="AH26" s="692"/>
      <c r="AI26" s="692"/>
      <c r="AJ26" s="692"/>
      <c r="AK26" s="692"/>
      <c r="AL26" s="667" t="s">
        <v>125</v>
      </c>
      <c r="AM26" s="668"/>
      <c r="AN26" s="668"/>
      <c r="AO26" s="693"/>
      <c r="AP26" s="757" t="s">
        <v>292</v>
      </c>
      <c r="AQ26" s="758"/>
      <c r="AR26" s="758"/>
      <c r="AS26" s="758"/>
      <c r="AT26" s="758"/>
      <c r="AU26" s="758"/>
      <c r="AV26" s="758"/>
      <c r="AW26" s="758"/>
      <c r="AX26" s="758"/>
      <c r="AY26" s="758"/>
      <c r="AZ26" s="758"/>
      <c r="BA26" s="758"/>
      <c r="BB26" s="758"/>
      <c r="BC26" s="758"/>
      <c r="BD26" s="758"/>
      <c r="BE26" s="758"/>
      <c r="BF26" s="759"/>
      <c r="BG26" s="664" t="s">
        <v>125</v>
      </c>
      <c r="BH26" s="665"/>
      <c r="BI26" s="665"/>
      <c r="BJ26" s="665"/>
      <c r="BK26" s="665"/>
      <c r="BL26" s="665"/>
      <c r="BM26" s="665"/>
      <c r="BN26" s="666"/>
      <c r="BO26" s="691" t="s">
        <v>125</v>
      </c>
      <c r="BP26" s="691"/>
      <c r="BQ26" s="691"/>
      <c r="BR26" s="691"/>
      <c r="BS26" s="692" t="s">
        <v>125</v>
      </c>
      <c r="BT26" s="692"/>
      <c r="BU26" s="692"/>
      <c r="BV26" s="692"/>
      <c r="BW26" s="692"/>
      <c r="BX26" s="692"/>
      <c r="BY26" s="692"/>
      <c r="BZ26" s="692"/>
      <c r="CA26" s="692"/>
      <c r="CB26" s="750"/>
      <c r="CD26" s="706" t="s">
        <v>293</v>
      </c>
      <c r="CE26" s="703"/>
      <c r="CF26" s="703"/>
      <c r="CG26" s="703"/>
      <c r="CH26" s="703"/>
      <c r="CI26" s="703"/>
      <c r="CJ26" s="703"/>
      <c r="CK26" s="703"/>
      <c r="CL26" s="703"/>
      <c r="CM26" s="703"/>
      <c r="CN26" s="703"/>
      <c r="CO26" s="703"/>
      <c r="CP26" s="703"/>
      <c r="CQ26" s="704"/>
      <c r="CR26" s="664">
        <v>480461</v>
      </c>
      <c r="CS26" s="665"/>
      <c r="CT26" s="665"/>
      <c r="CU26" s="665"/>
      <c r="CV26" s="665"/>
      <c r="CW26" s="665"/>
      <c r="CX26" s="665"/>
      <c r="CY26" s="666"/>
      <c r="CZ26" s="667">
        <v>6.7</v>
      </c>
      <c r="DA26" s="677"/>
      <c r="DB26" s="677"/>
      <c r="DC26" s="678"/>
      <c r="DD26" s="670">
        <v>449857</v>
      </c>
      <c r="DE26" s="665"/>
      <c r="DF26" s="665"/>
      <c r="DG26" s="665"/>
      <c r="DH26" s="665"/>
      <c r="DI26" s="665"/>
      <c r="DJ26" s="665"/>
      <c r="DK26" s="666"/>
      <c r="DL26" s="670" t="s">
        <v>125</v>
      </c>
      <c r="DM26" s="665"/>
      <c r="DN26" s="665"/>
      <c r="DO26" s="665"/>
      <c r="DP26" s="665"/>
      <c r="DQ26" s="665"/>
      <c r="DR26" s="665"/>
      <c r="DS26" s="665"/>
      <c r="DT26" s="665"/>
      <c r="DU26" s="665"/>
      <c r="DV26" s="666"/>
      <c r="DW26" s="667" t="s">
        <v>125</v>
      </c>
      <c r="DX26" s="677"/>
      <c r="DY26" s="677"/>
      <c r="DZ26" s="677"/>
      <c r="EA26" s="677"/>
      <c r="EB26" s="677"/>
      <c r="EC26" s="698"/>
    </row>
    <row r="27" spans="2:133" ht="11.25" customHeight="1" x14ac:dyDescent="0.15">
      <c r="B27" s="661" t="s">
        <v>294</v>
      </c>
      <c r="C27" s="662"/>
      <c r="D27" s="662"/>
      <c r="E27" s="662"/>
      <c r="F27" s="662"/>
      <c r="G27" s="662"/>
      <c r="H27" s="662"/>
      <c r="I27" s="662"/>
      <c r="J27" s="662"/>
      <c r="K27" s="662"/>
      <c r="L27" s="662"/>
      <c r="M27" s="662"/>
      <c r="N27" s="662"/>
      <c r="O27" s="662"/>
      <c r="P27" s="662"/>
      <c r="Q27" s="663"/>
      <c r="R27" s="664">
        <v>4543039</v>
      </c>
      <c r="S27" s="665"/>
      <c r="T27" s="665"/>
      <c r="U27" s="665"/>
      <c r="V27" s="665"/>
      <c r="W27" s="665"/>
      <c r="X27" s="665"/>
      <c r="Y27" s="666"/>
      <c r="Z27" s="691">
        <v>59.8</v>
      </c>
      <c r="AA27" s="691"/>
      <c r="AB27" s="691"/>
      <c r="AC27" s="691"/>
      <c r="AD27" s="692">
        <v>4250153</v>
      </c>
      <c r="AE27" s="692"/>
      <c r="AF27" s="692"/>
      <c r="AG27" s="692"/>
      <c r="AH27" s="692"/>
      <c r="AI27" s="692"/>
      <c r="AJ27" s="692"/>
      <c r="AK27" s="692"/>
      <c r="AL27" s="667">
        <v>99.900001525878906</v>
      </c>
      <c r="AM27" s="668"/>
      <c r="AN27" s="668"/>
      <c r="AO27" s="693"/>
      <c r="AP27" s="661" t="s">
        <v>295</v>
      </c>
      <c r="AQ27" s="662"/>
      <c r="AR27" s="662"/>
      <c r="AS27" s="662"/>
      <c r="AT27" s="662"/>
      <c r="AU27" s="662"/>
      <c r="AV27" s="662"/>
      <c r="AW27" s="662"/>
      <c r="AX27" s="662"/>
      <c r="AY27" s="662"/>
      <c r="AZ27" s="662"/>
      <c r="BA27" s="662"/>
      <c r="BB27" s="662"/>
      <c r="BC27" s="662"/>
      <c r="BD27" s="662"/>
      <c r="BE27" s="662"/>
      <c r="BF27" s="663"/>
      <c r="BG27" s="664">
        <v>945146</v>
      </c>
      <c r="BH27" s="665"/>
      <c r="BI27" s="665"/>
      <c r="BJ27" s="665"/>
      <c r="BK27" s="665"/>
      <c r="BL27" s="665"/>
      <c r="BM27" s="665"/>
      <c r="BN27" s="666"/>
      <c r="BO27" s="691">
        <v>100</v>
      </c>
      <c r="BP27" s="691"/>
      <c r="BQ27" s="691"/>
      <c r="BR27" s="691"/>
      <c r="BS27" s="692" t="s">
        <v>125</v>
      </c>
      <c r="BT27" s="692"/>
      <c r="BU27" s="692"/>
      <c r="BV27" s="692"/>
      <c r="BW27" s="692"/>
      <c r="BX27" s="692"/>
      <c r="BY27" s="692"/>
      <c r="BZ27" s="692"/>
      <c r="CA27" s="692"/>
      <c r="CB27" s="750"/>
      <c r="CD27" s="706" t="s">
        <v>296</v>
      </c>
      <c r="CE27" s="703"/>
      <c r="CF27" s="703"/>
      <c r="CG27" s="703"/>
      <c r="CH27" s="703"/>
      <c r="CI27" s="703"/>
      <c r="CJ27" s="703"/>
      <c r="CK27" s="703"/>
      <c r="CL27" s="703"/>
      <c r="CM27" s="703"/>
      <c r="CN27" s="703"/>
      <c r="CO27" s="703"/>
      <c r="CP27" s="703"/>
      <c r="CQ27" s="704"/>
      <c r="CR27" s="664">
        <v>1385931</v>
      </c>
      <c r="CS27" s="675"/>
      <c r="CT27" s="675"/>
      <c r="CU27" s="675"/>
      <c r="CV27" s="675"/>
      <c r="CW27" s="675"/>
      <c r="CX27" s="675"/>
      <c r="CY27" s="676"/>
      <c r="CZ27" s="667">
        <v>19.399999999999999</v>
      </c>
      <c r="DA27" s="677"/>
      <c r="DB27" s="677"/>
      <c r="DC27" s="678"/>
      <c r="DD27" s="670">
        <v>283170</v>
      </c>
      <c r="DE27" s="675"/>
      <c r="DF27" s="675"/>
      <c r="DG27" s="675"/>
      <c r="DH27" s="675"/>
      <c r="DI27" s="675"/>
      <c r="DJ27" s="675"/>
      <c r="DK27" s="676"/>
      <c r="DL27" s="670">
        <v>283150</v>
      </c>
      <c r="DM27" s="675"/>
      <c r="DN27" s="675"/>
      <c r="DO27" s="675"/>
      <c r="DP27" s="675"/>
      <c r="DQ27" s="675"/>
      <c r="DR27" s="675"/>
      <c r="DS27" s="675"/>
      <c r="DT27" s="675"/>
      <c r="DU27" s="675"/>
      <c r="DV27" s="676"/>
      <c r="DW27" s="667">
        <v>6.4</v>
      </c>
      <c r="DX27" s="677"/>
      <c r="DY27" s="677"/>
      <c r="DZ27" s="677"/>
      <c r="EA27" s="677"/>
      <c r="EB27" s="677"/>
      <c r="EC27" s="698"/>
    </row>
    <row r="28" spans="2:133" ht="11.25" customHeight="1" x14ac:dyDescent="0.15">
      <c r="B28" s="661" t="s">
        <v>297</v>
      </c>
      <c r="C28" s="662"/>
      <c r="D28" s="662"/>
      <c r="E28" s="662"/>
      <c r="F28" s="662"/>
      <c r="G28" s="662"/>
      <c r="H28" s="662"/>
      <c r="I28" s="662"/>
      <c r="J28" s="662"/>
      <c r="K28" s="662"/>
      <c r="L28" s="662"/>
      <c r="M28" s="662"/>
      <c r="N28" s="662"/>
      <c r="O28" s="662"/>
      <c r="P28" s="662"/>
      <c r="Q28" s="663"/>
      <c r="R28" s="664">
        <v>1311</v>
      </c>
      <c r="S28" s="665"/>
      <c r="T28" s="665"/>
      <c r="U28" s="665"/>
      <c r="V28" s="665"/>
      <c r="W28" s="665"/>
      <c r="X28" s="665"/>
      <c r="Y28" s="666"/>
      <c r="Z28" s="691">
        <v>0</v>
      </c>
      <c r="AA28" s="691"/>
      <c r="AB28" s="691"/>
      <c r="AC28" s="691"/>
      <c r="AD28" s="692">
        <v>1311</v>
      </c>
      <c r="AE28" s="692"/>
      <c r="AF28" s="692"/>
      <c r="AG28" s="692"/>
      <c r="AH28" s="692"/>
      <c r="AI28" s="692"/>
      <c r="AJ28" s="692"/>
      <c r="AK28" s="692"/>
      <c r="AL28" s="667">
        <v>0</v>
      </c>
      <c r="AM28" s="668"/>
      <c r="AN28" s="668"/>
      <c r="AO28" s="693"/>
      <c r="AP28" s="661"/>
      <c r="AQ28" s="662"/>
      <c r="AR28" s="662"/>
      <c r="AS28" s="662"/>
      <c r="AT28" s="662"/>
      <c r="AU28" s="662"/>
      <c r="AV28" s="662"/>
      <c r="AW28" s="662"/>
      <c r="AX28" s="662"/>
      <c r="AY28" s="662"/>
      <c r="AZ28" s="662"/>
      <c r="BA28" s="662"/>
      <c r="BB28" s="662"/>
      <c r="BC28" s="662"/>
      <c r="BD28" s="662"/>
      <c r="BE28" s="662"/>
      <c r="BF28" s="663"/>
      <c r="BG28" s="664"/>
      <c r="BH28" s="665"/>
      <c r="BI28" s="665"/>
      <c r="BJ28" s="665"/>
      <c r="BK28" s="665"/>
      <c r="BL28" s="665"/>
      <c r="BM28" s="665"/>
      <c r="BN28" s="666"/>
      <c r="BO28" s="691"/>
      <c r="BP28" s="691"/>
      <c r="BQ28" s="691"/>
      <c r="BR28" s="691"/>
      <c r="BS28" s="670"/>
      <c r="BT28" s="665"/>
      <c r="BU28" s="665"/>
      <c r="BV28" s="665"/>
      <c r="BW28" s="665"/>
      <c r="BX28" s="665"/>
      <c r="BY28" s="665"/>
      <c r="BZ28" s="665"/>
      <c r="CA28" s="665"/>
      <c r="CB28" s="705"/>
      <c r="CD28" s="706" t="s">
        <v>298</v>
      </c>
      <c r="CE28" s="703"/>
      <c r="CF28" s="703"/>
      <c r="CG28" s="703"/>
      <c r="CH28" s="703"/>
      <c r="CI28" s="703"/>
      <c r="CJ28" s="703"/>
      <c r="CK28" s="703"/>
      <c r="CL28" s="703"/>
      <c r="CM28" s="703"/>
      <c r="CN28" s="703"/>
      <c r="CO28" s="703"/>
      <c r="CP28" s="703"/>
      <c r="CQ28" s="704"/>
      <c r="CR28" s="664">
        <v>577657</v>
      </c>
      <c r="CS28" s="665"/>
      <c r="CT28" s="665"/>
      <c r="CU28" s="665"/>
      <c r="CV28" s="665"/>
      <c r="CW28" s="665"/>
      <c r="CX28" s="665"/>
      <c r="CY28" s="666"/>
      <c r="CZ28" s="667">
        <v>8.1</v>
      </c>
      <c r="DA28" s="677"/>
      <c r="DB28" s="677"/>
      <c r="DC28" s="678"/>
      <c r="DD28" s="670">
        <v>553240</v>
      </c>
      <c r="DE28" s="665"/>
      <c r="DF28" s="665"/>
      <c r="DG28" s="665"/>
      <c r="DH28" s="665"/>
      <c r="DI28" s="665"/>
      <c r="DJ28" s="665"/>
      <c r="DK28" s="666"/>
      <c r="DL28" s="670">
        <v>553240</v>
      </c>
      <c r="DM28" s="665"/>
      <c r="DN28" s="665"/>
      <c r="DO28" s="665"/>
      <c r="DP28" s="665"/>
      <c r="DQ28" s="665"/>
      <c r="DR28" s="665"/>
      <c r="DS28" s="665"/>
      <c r="DT28" s="665"/>
      <c r="DU28" s="665"/>
      <c r="DV28" s="666"/>
      <c r="DW28" s="667">
        <v>12.5</v>
      </c>
      <c r="DX28" s="677"/>
      <c r="DY28" s="677"/>
      <c r="DZ28" s="677"/>
      <c r="EA28" s="677"/>
      <c r="EB28" s="677"/>
      <c r="EC28" s="698"/>
    </row>
    <row r="29" spans="2:133" ht="11.25" customHeight="1" x14ac:dyDescent="0.15">
      <c r="B29" s="661" t="s">
        <v>299</v>
      </c>
      <c r="C29" s="662"/>
      <c r="D29" s="662"/>
      <c r="E29" s="662"/>
      <c r="F29" s="662"/>
      <c r="G29" s="662"/>
      <c r="H29" s="662"/>
      <c r="I29" s="662"/>
      <c r="J29" s="662"/>
      <c r="K29" s="662"/>
      <c r="L29" s="662"/>
      <c r="M29" s="662"/>
      <c r="N29" s="662"/>
      <c r="O29" s="662"/>
      <c r="P29" s="662"/>
      <c r="Q29" s="663"/>
      <c r="R29" s="664">
        <v>17219</v>
      </c>
      <c r="S29" s="665"/>
      <c r="T29" s="665"/>
      <c r="U29" s="665"/>
      <c r="V29" s="665"/>
      <c r="W29" s="665"/>
      <c r="X29" s="665"/>
      <c r="Y29" s="666"/>
      <c r="Z29" s="691">
        <v>0.2</v>
      </c>
      <c r="AA29" s="691"/>
      <c r="AB29" s="691"/>
      <c r="AC29" s="691"/>
      <c r="AD29" s="692" t="s">
        <v>125</v>
      </c>
      <c r="AE29" s="692"/>
      <c r="AF29" s="692"/>
      <c r="AG29" s="692"/>
      <c r="AH29" s="692"/>
      <c r="AI29" s="692"/>
      <c r="AJ29" s="692"/>
      <c r="AK29" s="692"/>
      <c r="AL29" s="667" t="s">
        <v>125</v>
      </c>
      <c r="AM29" s="668"/>
      <c r="AN29" s="668"/>
      <c r="AO29" s="693"/>
      <c r="AP29" s="641"/>
      <c r="AQ29" s="642"/>
      <c r="AR29" s="642"/>
      <c r="AS29" s="642"/>
      <c r="AT29" s="642"/>
      <c r="AU29" s="642"/>
      <c r="AV29" s="642"/>
      <c r="AW29" s="642"/>
      <c r="AX29" s="642"/>
      <c r="AY29" s="642"/>
      <c r="AZ29" s="642"/>
      <c r="BA29" s="642"/>
      <c r="BB29" s="642"/>
      <c r="BC29" s="642"/>
      <c r="BD29" s="642"/>
      <c r="BE29" s="642"/>
      <c r="BF29" s="643"/>
      <c r="BG29" s="664"/>
      <c r="BH29" s="665"/>
      <c r="BI29" s="665"/>
      <c r="BJ29" s="665"/>
      <c r="BK29" s="665"/>
      <c r="BL29" s="665"/>
      <c r="BM29" s="665"/>
      <c r="BN29" s="666"/>
      <c r="BO29" s="691"/>
      <c r="BP29" s="691"/>
      <c r="BQ29" s="691"/>
      <c r="BR29" s="691"/>
      <c r="BS29" s="692"/>
      <c r="BT29" s="692"/>
      <c r="BU29" s="692"/>
      <c r="BV29" s="692"/>
      <c r="BW29" s="692"/>
      <c r="BX29" s="692"/>
      <c r="BY29" s="692"/>
      <c r="BZ29" s="692"/>
      <c r="CA29" s="692"/>
      <c r="CB29" s="750"/>
      <c r="CD29" s="751" t="s">
        <v>300</v>
      </c>
      <c r="CE29" s="752"/>
      <c r="CF29" s="706" t="s">
        <v>69</v>
      </c>
      <c r="CG29" s="703"/>
      <c r="CH29" s="703"/>
      <c r="CI29" s="703"/>
      <c r="CJ29" s="703"/>
      <c r="CK29" s="703"/>
      <c r="CL29" s="703"/>
      <c r="CM29" s="703"/>
      <c r="CN29" s="703"/>
      <c r="CO29" s="703"/>
      <c r="CP29" s="703"/>
      <c r="CQ29" s="704"/>
      <c r="CR29" s="664">
        <v>577657</v>
      </c>
      <c r="CS29" s="675"/>
      <c r="CT29" s="675"/>
      <c r="CU29" s="675"/>
      <c r="CV29" s="675"/>
      <c r="CW29" s="675"/>
      <c r="CX29" s="675"/>
      <c r="CY29" s="676"/>
      <c r="CZ29" s="667">
        <v>8.1</v>
      </c>
      <c r="DA29" s="677"/>
      <c r="DB29" s="677"/>
      <c r="DC29" s="678"/>
      <c r="DD29" s="670">
        <v>553240</v>
      </c>
      <c r="DE29" s="675"/>
      <c r="DF29" s="675"/>
      <c r="DG29" s="675"/>
      <c r="DH29" s="675"/>
      <c r="DI29" s="675"/>
      <c r="DJ29" s="675"/>
      <c r="DK29" s="676"/>
      <c r="DL29" s="670">
        <v>553240</v>
      </c>
      <c r="DM29" s="675"/>
      <c r="DN29" s="675"/>
      <c r="DO29" s="675"/>
      <c r="DP29" s="675"/>
      <c r="DQ29" s="675"/>
      <c r="DR29" s="675"/>
      <c r="DS29" s="675"/>
      <c r="DT29" s="675"/>
      <c r="DU29" s="675"/>
      <c r="DV29" s="676"/>
      <c r="DW29" s="667">
        <v>12.5</v>
      </c>
      <c r="DX29" s="677"/>
      <c r="DY29" s="677"/>
      <c r="DZ29" s="677"/>
      <c r="EA29" s="677"/>
      <c r="EB29" s="677"/>
      <c r="EC29" s="698"/>
    </row>
    <row r="30" spans="2:133" ht="11.25" customHeight="1" x14ac:dyDescent="0.15">
      <c r="B30" s="661" t="s">
        <v>301</v>
      </c>
      <c r="C30" s="662"/>
      <c r="D30" s="662"/>
      <c r="E30" s="662"/>
      <c r="F30" s="662"/>
      <c r="G30" s="662"/>
      <c r="H30" s="662"/>
      <c r="I30" s="662"/>
      <c r="J30" s="662"/>
      <c r="K30" s="662"/>
      <c r="L30" s="662"/>
      <c r="M30" s="662"/>
      <c r="N30" s="662"/>
      <c r="O30" s="662"/>
      <c r="P30" s="662"/>
      <c r="Q30" s="663"/>
      <c r="R30" s="664">
        <v>71503</v>
      </c>
      <c r="S30" s="665"/>
      <c r="T30" s="665"/>
      <c r="U30" s="665"/>
      <c r="V30" s="665"/>
      <c r="W30" s="665"/>
      <c r="X30" s="665"/>
      <c r="Y30" s="666"/>
      <c r="Z30" s="691">
        <v>0.9</v>
      </c>
      <c r="AA30" s="691"/>
      <c r="AB30" s="691"/>
      <c r="AC30" s="691"/>
      <c r="AD30" s="692" t="s">
        <v>125</v>
      </c>
      <c r="AE30" s="692"/>
      <c r="AF30" s="692"/>
      <c r="AG30" s="692"/>
      <c r="AH30" s="692"/>
      <c r="AI30" s="692"/>
      <c r="AJ30" s="692"/>
      <c r="AK30" s="692"/>
      <c r="AL30" s="667" t="s">
        <v>125</v>
      </c>
      <c r="AM30" s="668"/>
      <c r="AN30" s="668"/>
      <c r="AO30" s="693"/>
      <c r="AP30" s="723" t="s">
        <v>219</v>
      </c>
      <c r="AQ30" s="724"/>
      <c r="AR30" s="724"/>
      <c r="AS30" s="724"/>
      <c r="AT30" s="724"/>
      <c r="AU30" s="724"/>
      <c r="AV30" s="724"/>
      <c r="AW30" s="724"/>
      <c r="AX30" s="724"/>
      <c r="AY30" s="724"/>
      <c r="AZ30" s="724"/>
      <c r="BA30" s="724"/>
      <c r="BB30" s="724"/>
      <c r="BC30" s="724"/>
      <c r="BD30" s="724"/>
      <c r="BE30" s="724"/>
      <c r="BF30" s="725"/>
      <c r="BG30" s="723" t="s">
        <v>302</v>
      </c>
      <c r="BH30" s="748"/>
      <c r="BI30" s="748"/>
      <c r="BJ30" s="748"/>
      <c r="BK30" s="748"/>
      <c r="BL30" s="748"/>
      <c r="BM30" s="748"/>
      <c r="BN30" s="748"/>
      <c r="BO30" s="748"/>
      <c r="BP30" s="748"/>
      <c r="BQ30" s="749"/>
      <c r="BR30" s="723" t="s">
        <v>303</v>
      </c>
      <c r="BS30" s="748"/>
      <c r="BT30" s="748"/>
      <c r="BU30" s="748"/>
      <c r="BV30" s="748"/>
      <c r="BW30" s="748"/>
      <c r="BX30" s="748"/>
      <c r="BY30" s="748"/>
      <c r="BZ30" s="748"/>
      <c r="CA30" s="748"/>
      <c r="CB30" s="749"/>
      <c r="CD30" s="753"/>
      <c r="CE30" s="754"/>
      <c r="CF30" s="706" t="s">
        <v>304</v>
      </c>
      <c r="CG30" s="703"/>
      <c r="CH30" s="703"/>
      <c r="CI30" s="703"/>
      <c r="CJ30" s="703"/>
      <c r="CK30" s="703"/>
      <c r="CL30" s="703"/>
      <c r="CM30" s="703"/>
      <c r="CN30" s="703"/>
      <c r="CO30" s="703"/>
      <c r="CP30" s="703"/>
      <c r="CQ30" s="704"/>
      <c r="CR30" s="664">
        <v>558834</v>
      </c>
      <c r="CS30" s="665"/>
      <c r="CT30" s="665"/>
      <c r="CU30" s="665"/>
      <c r="CV30" s="665"/>
      <c r="CW30" s="665"/>
      <c r="CX30" s="665"/>
      <c r="CY30" s="666"/>
      <c r="CZ30" s="667">
        <v>7.8</v>
      </c>
      <c r="DA30" s="677"/>
      <c r="DB30" s="677"/>
      <c r="DC30" s="678"/>
      <c r="DD30" s="670">
        <v>535128</v>
      </c>
      <c r="DE30" s="665"/>
      <c r="DF30" s="665"/>
      <c r="DG30" s="665"/>
      <c r="DH30" s="665"/>
      <c r="DI30" s="665"/>
      <c r="DJ30" s="665"/>
      <c r="DK30" s="666"/>
      <c r="DL30" s="670">
        <v>535128</v>
      </c>
      <c r="DM30" s="665"/>
      <c r="DN30" s="665"/>
      <c r="DO30" s="665"/>
      <c r="DP30" s="665"/>
      <c r="DQ30" s="665"/>
      <c r="DR30" s="665"/>
      <c r="DS30" s="665"/>
      <c r="DT30" s="665"/>
      <c r="DU30" s="665"/>
      <c r="DV30" s="666"/>
      <c r="DW30" s="667">
        <v>12.1</v>
      </c>
      <c r="DX30" s="677"/>
      <c r="DY30" s="677"/>
      <c r="DZ30" s="677"/>
      <c r="EA30" s="677"/>
      <c r="EB30" s="677"/>
      <c r="EC30" s="698"/>
    </row>
    <row r="31" spans="2:133" ht="11.25" customHeight="1" x14ac:dyDescent="0.15">
      <c r="B31" s="661" t="s">
        <v>305</v>
      </c>
      <c r="C31" s="662"/>
      <c r="D31" s="662"/>
      <c r="E31" s="662"/>
      <c r="F31" s="662"/>
      <c r="G31" s="662"/>
      <c r="H31" s="662"/>
      <c r="I31" s="662"/>
      <c r="J31" s="662"/>
      <c r="K31" s="662"/>
      <c r="L31" s="662"/>
      <c r="M31" s="662"/>
      <c r="N31" s="662"/>
      <c r="O31" s="662"/>
      <c r="P31" s="662"/>
      <c r="Q31" s="663"/>
      <c r="R31" s="664">
        <v>19393</v>
      </c>
      <c r="S31" s="665"/>
      <c r="T31" s="665"/>
      <c r="U31" s="665"/>
      <c r="V31" s="665"/>
      <c r="W31" s="665"/>
      <c r="X31" s="665"/>
      <c r="Y31" s="666"/>
      <c r="Z31" s="691">
        <v>0.3</v>
      </c>
      <c r="AA31" s="691"/>
      <c r="AB31" s="691"/>
      <c r="AC31" s="691"/>
      <c r="AD31" s="692" t="s">
        <v>125</v>
      </c>
      <c r="AE31" s="692"/>
      <c r="AF31" s="692"/>
      <c r="AG31" s="692"/>
      <c r="AH31" s="692"/>
      <c r="AI31" s="692"/>
      <c r="AJ31" s="692"/>
      <c r="AK31" s="692"/>
      <c r="AL31" s="667" t="s">
        <v>125</v>
      </c>
      <c r="AM31" s="668"/>
      <c r="AN31" s="668"/>
      <c r="AO31" s="693"/>
      <c r="AP31" s="737" t="s">
        <v>306</v>
      </c>
      <c r="AQ31" s="738"/>
      <c r="AR31" s="738"/>
      <c r="AS31" s="738"/>
      <c r="AT31" s="743" t="s">
        <v>307</v>
      </c>
      <c r="AU31" s="366"/>
      <c r="AV31" s="366"/>
      <c r="AW31" s="366"/>
      <c r="AX31" s="730" t="s">
        <v>185</v>
      </c>
      <c r="AY31" s="731"/>
      <c r="AZ31" s="731"/>
      <c r="BA31" s="731"/>
      <c r="BB31" s="731"/>
      <c r="BC31" s="731"/>
      <c r="BD31" s="731"/>
      <c r="BE31" s="731"/>
      <c r="BF31" s="732"/>
      <c r="BG31" s="733">
        <v>98.6</v>
      </c>
      <c r="BH31" s="734"/>
      <c r="BI31" s="734"/>
      <c r="BJ31" s="734"/>
      <c r="BK31" s="734"/>
      <c r="BL31" s="734"/>
      <c r="BM31" s="735">
        <v>95.9</v>
      </c>
      <c r="BN31" s="734"/>
      <c r="BO31" s="734"/>
      <c r="BP31" s="734"/>
      <c r="BQ31" s="736"/>
      <c r="BR31" s="733">
        <v>98.7</v>
      </c>
      <c r="BS31" s="734"/>
      <c r="BT31" s="734"/>
      <c r="BU31" s="734"/>
      <c r="BV31" s="734"/>
      <c r="BW31" s="734"/>
      <c r="BX31" s="735">
        <v>93.7</v>
      </c>
      <c r="BY31" s="734"/>
      <c r="BZ31" s="734"/>
      <c r="CA31" s="734"/>
      <c r="CB31" s="736"/>
      <c r="CD31" s="753"/>
      <c r="CE31" s="754"/>
      <c r="CF31" s="706" t="s">
        <v>308</v>
      </c>
      <c r="CG31" s="703"/>
      <c r="CH31" s="703"/>
      <c r="CI31" s="703"/>
      <c r="CJ31" s="703"/>
      <c r="CK31" s="703"/>
      <c r="CL31" s="703"/>
      <c r="CM31" s="703"/>
      <c r="CN31" s="703"/>
      <c r="CO31" s="703"/>
      <c r="CP31" s="703"/>
      <c r="CQ31" s="704"/>
      <c r="CR31" s="664">
        <v>18823</v>
      </c>
      <c r="CS31" s="675"/>
      <c r="CT31" s="675"/>
      <c r="CU31" s="675"/>
      <c r="CV31" s="675"/>
      <c r="CW31" s="675"/>
      <c r="CX31" s="675"/>
      <c r="CY31" s="676"/>
      <c r="CZ31" s="667">
        <v>0.3</v>
      </c>
      <c r="DA31" s="677"/>
      <c r="DB31" s="677"/>
      <c r="DC31" s="678"/>
      <c r="DD31" s="670">
        <v>18112</v>
      </c>
      <c r="DE31" s="675"/>
      <c r="DF31" s="675"/>
      <c r="DG31" s="675"/>
      <c r="DH31" s="675"/>
      <c r="DI31" s="675"/>
      <c r="DJ31" s="675"/>
      <c r="DK31" s="676"/>
      <c r="DL31" s="670">
        <v>18112</v>
      </c>
      <c r="DM31" s="675"/>
      <c r="DN31" s="675"/>
      <c r="DO31" s="675"/>
      <c r="DP31" s="675"/>
      <c r="DQ31" s="675"/>
      <c r="DR31" s="675"/>
      <c r="DS31" s="675"/>
      <c r="DT31" s="675"/>
      <c r="DU31" s="675"/>
      <c r="DV31" s="676"/>
      <c r="DW31" s="667">
        <v>0.4</v>
      </c>
      <c r="DX31" s="677"/>
      <c r="DY31" s="677"/>
      <c r="DZ31" s="677"/>
      <c r="EA31" s="677"/>
      <c r="EB31" s="677"/>
      <c r="EC31" s="698"/>
    </row>
    <row r="32" spans="2:133" ht="11.25" customHeight="1" x14ac:dyDescent="0.15">
      <c r="B32" s="661" t="s">
        <v>309</v>
      </c>
      <c r="C32" s="662"/>
      <c r="D32" s="662"/>
      <c r="E32" s="662"/>
      <c r="F32" s="662"/>
      <c r="G32" s="662"/>
      <c r="H32" s="662"/>
      <c r="I32" s="662"/>
      <c r="J32" s="662"/>
      <c r="K32" s="662"/>
      <c r="L32" s="662"/>
      <c r="M32" s="662"/>
      <c r="N32" s="662"/>
      <c r="O32" s="662"/>
      <c r="P32" s="662"/>
      <c r="Q32" s="663"/>
      <c r="R32" s="664">
        <v>1370259</v>
      </c>
      <c r="S32" s="665"/>
      <c r="T32" s="665"/>
      <c r="U32" s="665"/>
      <c r="V32" s="665"/>
      <c r="W32" s="665"/>
      <c r="X32" s="665"/>
      <c r="Y32" s="666"/>
      <c r="Z32" s="691">
        <v>18.100000000000001</v>
      </c>
      <c r="AA32" s="691"/>
      <c r="AB32" s="691"/>
      <c r="AC32" s="691"/>
      <c r="AD32" s="692" t="s">
        <v>125</v>
      </c>
      <c r="AE32" s="692"/>
      <c r="AF32" s="692"/>
      <c r="AG32" s="692"/>
      <c r="AH32" s="692"/>
      <c r="AI32" s="692"/>
      <c r="AJ32" s="692"/>
      <c r="AK32" s="692"/>
      <c r="AL32" s="667" t="s">
        <v>125</v>
      </c>
      <c r="AM32" s="668"/>
      <c r="AN32" s="668"/>
      <c r="AO32" s="693"/>
      <c r="AP32" s="739"/>
      <c r="AQ32" s="740"/>
      <c r="AR32" s="740"/>
      <c r="AS32" s="740"/>
      <c r="AT32" s="744"/>
      <c r="AU32" s="362" t="s">
        <v>310</v>
      </c>
      <c r="AV32" s="362"/>
      <c r="AW32" s="362"/>
      <c r="AX32" s="661" t="s">
        <v>311</v>
      </c>
      <c r="AY32" s="662"/>
      <c r="AZ32" s="662"/>
      <c r="BA32" s="662"/>
      <c r="BB32" s="662"/>
      <c r="BC32" s="662"/>
      <c r="BD32" s="662"/>
      <c r="BE32" s="662"/>
      <c r="BF32" s="663"/>
      <c r="BG32" s="746">
        <v>98.8</v>
      </c>
      <c r="BH32" s="675"/>
      <c r="BI32" s="675"/>
      <c r="BJ32" s="675"/>
      <c r="BK32" s="675"/>
      <c r="BL32" s="675"/>
      <c r="BM32" s="668">
        <v>96</v>
      </c>
      <c r="BN32" s="747"/>
      <c r="BO32" s="747"/>
      <c r="BP32" s="747"/>
      <c r="BQ32" s="702"/>
      <c r="BR32" s="746">
        <v>98.9</v>
      </c>
      <c r="BS32" s="675"/>
      <c r="BT32" s="675"/>
      <c r="BU32" s="675"/>
      <c r="BV32" s="675"/>
      <c r="BW32" s="675"/>
      <c r="BX32" s="668">
        <v>94.3</v>
      </c>
      <c r="BY32" s="747"/>
      <c r="BZ32" s="747"/>
      <c r="CA32" s="747"/>
      <c r="CB32" s="702"/>
      <c r="CD32" s="755"/>
      <c r="CE32" s="756"/>
      <c r="CF32" s="706" t="s">
        <v>312</v>
      </c>
      <c r="CG32" s="703"/>
      <c r="CH32" s="703"/>
      <c r="CI32" s="703"/>
      <c r="CJ32" s="703"/>
      <c r="CK32" s="703"/>
      <c r="CL32" s="703"/>
      <c r="CM32" s="703"/>
      <c r="CN32" s="703"/>
      <c r="CO32" s="703"/>
      <c r="CP32" s="703"/>
      <c r="CQ32" s="704"/>
      <c r="CR32" s="664" t="s">
        <v>125</v>
      </c>
      <c r="CS32" s="665"/>
      <c r="CT32" s="665"/>
      <c r="CU32" s="665"/>
      <c r="CV32" s="665"/>
      <c r="CW32" s="665"/>
      <c r="CX32" s="665"/>
      <c r="CY32" s="666"/>
      <c r="CZ32" s="667" t="s">
        <v>125</v>
      </c>
      <c r="DA32" s="677"/>
      <c r="DB32" s="677"/>
      <c r="DC32" s="678"/>
      <c r="DD32" s="670" t="s">
        <v>125</v>
      </c>
      <c r="DE32" s="665"/>
      <c r="DF32" s="665"/>
      <c r="DG32" s="665"/>
      <c r="DH32" s="665"/>
      <c r="DI32" s="665"/>
      <c r="DJ32" s="665"/>
      <c r="DK32" s="666"/>
      <c r="DL32" s="670" t="s">
        <v>125</v>
      </c>
      <c r="DM32" s="665"/>
      <c r="DN32" s="665"/>
      <c r="DO32" s="665"/>
      <c r="DP32" s="665"/>
      <c r="DQ32" s="665"/>
      <c r="DR32" s="665"/>
      <c r="DS32" s="665"/>
      <c r="DT32" s="665"/>
      <c r="DU32" s="665"/>
      <c r="DV32" s="666"/>
      <c r="DW32" s="667" t="s">
        <v>125</v>
      </c>
      <c r="DX32" s="677"/>
      <c r="DY32" s="677"/>
      <c r="DZ32" s="677"/>
      <c r="EA32" s="677"/>
      <c r="EB32" s="677"/>
      <c r="EC32" s="698"/>
    </row>
    <row r="33" spans="2:133" ht="11.25" customHeight="1" x14ac:dyDescent="0.15">
      <c r="B33" s="727" t="s">
        <v>313</v>
      </c>
      <c r="C33" s="728"/>
      <c r="D33" s="728"/>
      <c r="E33" s="728"/>
      <c r="F33" s="728"/>
      <c r="G33" s="728"/>
      <c r="H33" s="728"/>
      <c r="I33" s="728"/>
      <c r="J33" s="728"/>
      <c r="K33" s="728"/>
      <c r="L33" s="728"/>
      <c r="M33" s="728"/>
      <c r="N33" s="728"/>
      <c r="O33" s="728"/>
      <c r="P33" s="728"/>
      <c r="Q33" s="729"/>
      <c r="R33" s="664" t="s">
        <v>125</v>
      </c>
      <c r="S33" s="665"/>
      <c r="T33" s="665"/>
      <c r="U33" s="665"/>
      <c r="V33" s="665"/>
      <c r="W33" s="665"/>
      <c r="X33" s="665"/>
      <c r="Y33" s="666"/>
      <c r="Z33" s="691" t="s">
        <v>125</v>
      </c>
      <c r="AA33" s="691"/>
      <c r="AB33" s="691"/>
      <c r="AC33" s="691"/>
      <c r="AD33" s="692" t="s">
        <v>125</v>
      </c>
      <c r="AE33" s="692"/>
      <c r="AF33" s="692"/>
      <c r="AG33" s="692"/>
      <c r="AH33" s="692"/>
      <c r="AI33" s="692"/>
      <c r="AJ33" s="692"/>
      <c r="AK33" s="692"/>
      <c r="AL33" s="667" t="s">
        <v>125</v>
      </c>
      <c r="AM33" s="668"/>
      <c r="AN33" s="668"/>
      <c r="AO33" s="693"/>
      <c r="AP33" s="741"/>
      <c r="AQ33" s="742"/>
      <c r="AR33" s="742"/>
      <c r="AS33" s="742"/>
      <c r="AT33" s="745"/>
      <c r="AU33" s="360"/>
      <c r="AV33" s="360"/>
      <c r="AW33" s="360"/>
      <c r="AX33" s="641" t="s">
        <v>314</v>
      </c>
      <c r="AY33" s="642"/>
      <c r="AZ33" s="642"/>
      <c r="BA33" s="642"/>
      <c r="BB33" s="642"/>
      <c r="BC33" s="642"/>
      <c r="BD33" s="642"/>
      <c r="BE33" s="642"/>
      <c r="BF33" s="643"/>
      <c r="BG33" s="726">
        <v>98.1</v>
      </c>
      <c r="BH33" s="645"/>
      <c r="BI33" s="645"/>
      <c r="BJ33" s="645"/>
      <c r="BK33" s="645"/>
      <c r="BL33" s="645"/>
      <c r="BM33" s="683">
        <v>94.8</v>
      </c>
      <c r="BN33" s="645"/>
      <c r="BO33" s="645"/>
      <c r="BP33" s="645"/>
      <c r="BQ33" s="694"/>
      <c r="BR33" s="726">
        <v>98.3</v>
      </c>
      <c r="BS33" s="645"/>
      <c r="BT33" s="645"/>
      <c r="BU33" s="645"/>
      <c r="BV33" s="645"/>
      <c r="BW33" s="645"/>
      <c r="BX33" s="683">
        <v>91.5</v>
      </c>
      <c r="BY33" s="645"/>
      <c r="BZ33" s="645"/>
      <c r="CA33" s="645"/>
      <c r="CB33" s="694"/>
      <c r="CD33" s="706" t="s">
        <v>315</v>
      </c>
      <c r="CE33" s="703"/>
      <c r="CF33" s="703"/>
      <c r="CG33" s="703"/>
      <c r="CH33" s="703"/>
      <c r="CI33" s="703"/>
      <c r="CJ33" s="703"/>
      <c r="CK33" s="703"/>
      <c r="CL33" s="703"/>
      <c r="CM33" s="703"/>
      <c r="CN33" s="703"/>
      <c r="CO33" s="703"/>
      <c r="CP33" s="703"/>
      <c r="CQ33" s="704"/>
      <c r="CR33" s="664">
        <v>3877458</v>
      </c>
      <c r="CS33" s="675"/>
      <c r="CT33" s="675"/>
      <c r="CU33" s="675"/>
      <c r="CV33" s="675"/>
      <c r="CW33" s="675"/>
      <c r="CX33" s="675"/>
      <c r="CY33" s="676"/>
      <c r="CZ33" s="667">
        <v>54.3</v>
      </c>
      <c r="DA33" s="677"/>
      <c r="DB33" s="677"/>
      <c r="DC33" s="678"/>
      <c r="DD33" s="670">
        <v>3217530</v>
      </c>
      <c r="DE33" s="675"/>
      <c r="DF33" s="675"/>
      <c r="DG33" s="675"/>
      <c r="DH33" s="675"/>
      <c r="DI33" s="675"/>
      <c r="DJ33" s="675"/>
      <c r="DK33" s="676"/>
      <c r="DL33" s="670">
        <v>2302353</v>
      </c>
      <c r="DM33" s="675"/>
      <c r="DN33" s="675"/>
      <c r="DO33" s="675"/>
      <c r="DP33" s="675"/>
      <c r="DQ33" s="675"/>
      <c r="DR33" s="675"/>
      <c r="DS33" s="675"/>
      <c r="DT33" s="675"/>
      <c r="DU33" s="675"/>
      <c r="DV33" s="676"/>
      <c r="DW33" s="667">
        <v>52.2</v>
      </c>
      <c r="DX33" s="677"/>
      <c r="DY33" s="677"/>
      <c r="DZ33" s="677"/>
      <c r="EA33" s="677"/>
      <c r="EB33" s="677"/>
      <c r="EC33" s="698"/>
    </row>
    <row r="34" spans="2:133" ht="11.25" customHeight="1" x14ac:dyDescent="0.15">
      <c r="B34" s="661" t="s">
        <v>316</v>
      </c>
      <c r="C34" s="662"/>
      <c r="D34" s="662"/>
      <c r="E34" s="662"/>
      <c r="F34" s="662"/>
      <c r="G34" s="662"/>
      <c r="H34" s="662"/>
      <c r="I34" s="662"/>
      <c r="J34" s="662"/>
      <c r="K34" s="662"/>
      <c r="L34" s="662"/>
      <c r="M34" s="662"/>
      <c r="N34" s="662"/>
      <c r="O34" s="662"/>
      <c r="P34" s="662"/>
      <c r="Q34" s="663"/>
      <c r="R34" s="664">
        <v>443191</v>
      </c>
      <c r="S34" s="665"/>
      <c r="T34" s="665"/>
      <c r="U34" s="665"/>
      <c r="V34" s="665"/>
      <c r="W34" s="665"/>
      <c r="X34" s="665"/>
      <c r="Y34" s="666"/>
      <c r="Z34" s="691">
        <v>5.8</v>
      </c>
      <c r="AA34" s="691"/>
      <c r="AB34" s="691"/>
      <c r="AC34" s="691"/>
      <c r="AD34" s="692" t="s">
        <v>125</v>
      </c>
      <c r="AE34" s="692"/>
      <c r="AF34" s="692"/>
      <c r="AG34" s="692"/>
      <c r="AH34" s="692"/>
      <c r="AI34" s="692"/>
      <c r="AJ34" s="692"/>
      <c r="AK34" s="692"/>
      <c r="AL34" s="667" t="s">
        <v>125</v>
      </c>
      <c r="AM34" s="668"/>
      <c r="AN34" s="668"/>
      <c r="AO34" s="693"/>
      <c r="AP34" s="216"/>
      <c r="AQ34" s="217"/>
      <c r="AR34" s="362"/>
      <c r="AS34" s="366"/>
      <c r="AT34" s="366"/>
      <c r="AU34" s="366"/>
      <c r="AV34" s="366"/>
      <c r="AW34" s="366"/>
      <c r="AX34" s="366"/>
      <c r="AY34" s="366"/>
      <c r="AZ34" s="366"/>
      <c r="BA34" s="366"/>
      <c r="BB34" s="366"/>
      <c r="BC34" s="366"/>
      <c r="BD34" s="366"/>
      <c r="BE34" s="366"/>
      <c r="BF34" s="366"/>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706" t="s">
        <v>317</v>
      </c>
      <c r="CE34" s="703"/>
      <c r="CF34" s="703"/>
      <c r="CG34" s="703"/>
      <c r="CH34" s="703"/>
      <c r="CI34" s="703"/>
      <c r="CJ34" s="703"/>
      <c r="CK34" s="703"/>
      <c r="CL34" s="703"/>
      <c r="CM34" s="703"/>
      <c r="CN34" s="703"/>
      <c r="CO34" s="703"/>
      <c r="CP34" s="703"/>
      <c r="CQ34" s="704"/>
      <c r="CR34" s="664">
        <v>932175</v>
      </c>
      <c r="CS34" s="665"/>
      <c r="CT34" s="665"/>
      <c r="CU34" s="665"/>
      <c r="CV34" s="665"/>
      <c r="CW34" s="665"/>
      <c r="CX34" s="665"/>
      <c r="CY34" s="666"/>
      <c r="CZ34" s="667">
        <v>13.1</v>
      </c>
      <c r="DA34" s="677"/>
      <c r="DB34" s="677"/>
      <c r="DC34" s="678"/>
      <c r="DD34" s="670">
        <v>662048</v>
      </c>
      <c r="DE34" s="665"/>
      <c r="DF34" s="665"/>
      <c r="DG34" s="665"/>
      <c r="DH34" s="665"/>
      <c r="DI34" s="665"/>
      <c r="DJ34" s="665"/>
      <c r="DK34" s="666"/>
      <c r="DL34" s="670">
        <v>584310</v>
      </c>
      <c r="DM34" s="665"/>
      <c r="DN34" s="665"/>
      <c r="DO34" s="665"/>
      <c r="DP34" s="665"/>
      <c r="DQ34" s="665"/>
      <c r="DR34" s="665"/>
      <c r="DS34" s="665"/>
      <c r="DT34" s="665"/>
      <c r="DU34" s="665"/>
      <c r="DV34" s="666"/>
      <c r="DW34" s="667">
        <v>13.2</v>
      </c>
      <c r="DX34" s="677"/>
      <c r="DY34" s="677"/>
      <c r="DZ34" s="677"/>
      <c r="EA34" s="677"/>
      <c r="EB34" s="677"/>
      <c r="EC34" s="698"/>
    </row>
    <row r="35" spans="2:133" ht="11.25" customHeight="1" x14ac:dyDescent="0.15">
      <c r="B35" s="661" t="s">
        <v>318</v>
      </c>
      <c r="C35" s="662"/>
      <c r="D35" s="662"/>
      <c r="E35" s="662"/>
      <c r="F35" s="662"/>
      <c r="G35" s="662"/>
      <c r="H35" s="662"/>
      <c r="I35" s="662"/>
      <c r="J35" s="662"/>
      <c r="K35" s="662"/>
      <c r="L35" s="662"/>
      <c r="M35" s="662"/>
      <c r="N35" s="662"/>
      <c r="O35" s="662"/>
      <c r="P35" s="662"/>
      <c r="Q35" s="663"/>
      <c r="R35" s="664">
        <v>8751</v>
      </c>
      <c r="S35" s="665"/>
      <c r="T35" s="665"/>
      <c r="U35" s="665"/>
      <c r="V35" s="665"/>
      <c r="W35" s="665"/>
      <c r="X35" s="665"/>
      <c r="Y35" s="666"/>
      <c r="Z35" s="691">
        <v>0.1</v>
      </c>
      <c r="AA35" s="691"/>
      <c r="AB35" s="691"/>
      <c r="AC35" s="691"/>
      <c r="AD35" s="692">
        <v>717</v>
      </c>
      <c r="AE35" s="692"/>
      <c r="AF35" s="692"/>
      <c r="AG35" s="692"/>
      <c r="AH35" s="692"/>
      <c r="AI35" s="692"/>
      <c r="AJ35" s="692"/>
      <c r="AK35" s="692"/>
      <c r="AL35" s="667">
        <v>0</v>
      </c>
      <c r="AM35" s="668"/>
      <c r="AN35" s="668"/>
      <c r="AO35" s="693"/>
      <c r="AP35" s="218"/>
      <c r="AQ35" s="723" t="s">
        <v>319</v>
      </c>
      <c r="AR35" s="724"/>
      <c r="AS35" s="724"/>
      <c r="AT35" s="724"/>
      <c r="AU35" s="724"/>
      <c r="AV35" s="724"/>
      <c r="AW35" s="724"/>
      <c r="AX35" s="724"/>
      <c r="AY35" s="724"/>
      <c r="AZ35" s="724"/>
      <c r="BA35" s="724"/>
      <c r="BB35" s="724"/>
      <c r="BC35" s="724"/>
      <c r="BD35" s="724"/>
      <c r="BE35" s="724"/>
      <c r="BF35" s="725"/>
      <c r="BG35" s="723" t="s">
        <v>320</v>
      </c>
      <c r="BH35" s="724"/>
      <c r="BI35" s="724"/>
      <c r="BJ35" s="724"/>
      <c r="BK35" s="724"/>
      <c r="BL35" s="724"/>
      <c r="BM35" s="724"/>
      <c r="BN35" s="724"/>
      <c r="BO35" s="724"/>
      <c r="BP35" s="724"/>
      <c r="BQ35" s="724"/>
      <c r="BR35" s="724"/>
      <c r="BS35" s="724"/>
      <c r="BT35" s="724"/>
      <c r="BU35" s="724"/>
      <c r="BV35" s="724"/>
      <c r="BW35" s="724"/>
      <c r="BX35" s="724"/>
      <c r="BY35" s="724"/>
      <c r="BZ35" s="724"/>
      <c r="CA35" s="724"/>
      <c r="CB35" s="725"/>
      <c r="CD35" s="706" t="s">
        <v>321</v>
      </c>
      <c r="CE35" s="703"/>
      <c r="CF35" s="703"/>
      <c r="CG35" s="703"/>
      <c r="CH35" s="703"/>
      <c r="CI35" s="703"/>
      <c r="CJ35" s="703"/>
      <c r="CK35" s="703"/>
      <c r="CL35" s="703"/>
      <c r="CM35" s="703"/>
      <c r="CN35" s="703"/>
      <c r="CO35" s="703"/>
      <c r="CP35" s="703"/>
      <c r="CQ35" s="704"/>
      <c r="CR35" s="664">
        <v>62572</v>
      </c>
      <c r="CS35" s="675"/>
      <c r="CT35" s="675"/>
      <c r="CU35" s="675"/>
      <c r="CV35" s="675"/>
      <c r="CW35" s="675"/>
      <c r="CX35" s="675"/>
      <c r="CY35" s="676"/>
      <c r="CZ35" s="667">
        <v>0.9</v>
      </c>
      <c r="DA35" s="677"/>
      <c r="DB35" s="677"/>
      <c r="DC35" s="678"/>
      <c r="DD35" s="670">
        <v>54900</v>
      </c>
      <c r="DE35" s="675"/>
      <c r="DF35" s="675"/>
      <c r="DG35" s="675"/>
      <c r="DH35" s="675"/>
      <c r="DI35" s="675"/>
      <c r="DJ35" s="675"/>
      <c r="DK35" s="676"/>
      <c r="DL35" s="670">
        <v>52885</v>
      </c>
      <c r="DM35" s="675"/>
      <c r="DN35" s="675"/>
      <c r="DO35" s="675"/>
      <c r="DP35" s="675"/>
      <c r="DQ35" s="675"/>
      <c r="DR35" s="675"/>
      <c r="DS35" s="675"/>
      <c r="DT35" s="675"/>
      <c r="DU35" s="675"/>
      <c r="DV35" s="676"/>
      <c r="DW35" s="667">
        <v>1.2</v>
      </c>
      <c r="DX35" s="677"/>
      <c r="DY35" s="677"/>
      <c r="DZ35" s="677"/>
      <c r="EA35" s="677"/>
      <c r="EB35" s="677"/>
      <c r="EC35" s="698"/>
    </row>
    <row r="36" spans="2:133" ht="11.25" customHeight="1" x14ac:dyDescent="0.15">
      <c r="B36" s="661" t="s">
        <v>322</v>
      </c>
      <c r="C36" s="662"/>
      <c r="D36" s="662"/>
      <c r="E36" s="662"/>
      <c r="F36" s="662"/>
      <c r="G36" s="662"/>
      <c r="H36" s="662"/>
      <c r="I36" s="662"/>
      <c r="J36" s="662"/>
      <c r="K36" s="662"/>
      <c r="L36" s="662"/>
      <c r="M36" s="662"/>
      <c r="N36" s="662"/>
      <c r="O36" s="662"/>
      <c r="P36" s="662"/>
      <c r="Q36" s="663"/>
      <c r="R36" s="664">
        <v>177815</v>
      </c>
      <c r="S36" s="665"/>
      <c r="T36" s="665"/>
      <c r="U36" s="665"/>
      <c r="V36" s="665"/>
      <c r="W36" s="665"/>
      <c r="X36" s="665"/>
      <c r="Y36" s="666"/>
      <c r="Z36" s="691">
        <v>2.2999999999999998</v>
      </c>
      <c r="AA36" s="691"/>
      <c r="AB36" s="691"/>
      <c r="AC36" s="691"/>
      <c r="AD36" s="692" t="s">
        <v>125</v>
      </c>
      <c r="AE36" s="692"/>
      <c r="AF36" s="692"/>
      <c r="AG36" s="692"/>
      <c r="AH36" s="692"/>
      <c r="AI36" s="692"/>
      <c r="AJ36" s="692"/>
      <c r="AK36" s="692"/>
      <c r="AL36" s="667" t="s">
        <v>125</v>
      </c>
      <c r="AM36" s="668"/>
      <c r="AN36" s="668"/>
      <c r="AO36" s="693"/>
      <c r="AP36" s="218"/>
      <c r="AQ36" s="714" t="s">
        <v>323</v>
      </c>
      <c r="AR36" s="715"/>
      <c r="AS36" s="715"/>
      <c r="AT36" s="715"/>
      <c r="AU36" s="715"/>
      <c r="AV36" s="715"/>
      <c r="AW36" s="715"/>
      <c r="AX36" s="715"/>
      <c r="AY36" s="716"/>
      <c r="AZ36" s="717">
        <v>1367634</v>
      </c>
      <c r="BA36" s="718"/>
      <c r="BB36" s="718"/>
      <c r="BC36" s="718"/>
      <c r="BD36" s="718"/>
      <c r="BE36" s="718"/>
      <c r="BF36" s="719"/>
      <c r="BG36" s="720" t="s">
        <v>324</v>
      </c>
      <c r="BH36" s="721"/>
      <c r="BI36" s="721"/>
      <c r="BJ36" s="721"/>
      <c r="BK36" s="721"/>
      <c r="BL36" s="721"/>
      <c r="BM36" s="721"/>
      <c r="BN36" s="721"/>
      <c r="BO36" s="721"/>
      <c r="BP36" s="721"/>
      <c r="BQ36" s="721"/>
      <c r="BR36" s="721"/>
      <c r="BS36" s="721"/>
      <c r="BT36" s="721"/>
      <c r="BU36" s="722"/>
      <c r="BV36" s="717">
        <v>243519</v>
      </c>
      <c r="BW36" s="718"/>
      <c r="BX36" s="718"/>
      <c r="BY36" s="718"/>
      <c r="BZ36" s="718"/>
      <c r="CA36" s="718"/>
      <c r="CB36" s="719"/>
      <c r="CD36" s="706" t="s">
        <v>325</v>
      </c>
      <c r="CE36" s="703"/>
      <c r="CF36" s="703"/>
      <c r="CG36" s="703"/>
      <c r="CH36" s="703"/>
      <c r="CI36" s="703"/>
      <c r="CJ36" s="703"/>
      <c r="CK36" s="703"/>
      <c r="CL36" s="703"/>
      <c r="CM36" s="703"/>
      <c r="CN36" s="703"/>
      <c r="CO36" s="703"/>
      <c r="CP36" s="703"/>
      <c r="CQ36" s="704"/>
      <c r="CR36" s="664">
        <v>1487596</v>
      </c>
      <c r="CS36" s="665"/>
      <c r="CT36" s="665"/>
      <c r="CU36" s="665"/>
      <c r="CV36" s="665"/>
      <c r="CW36" s="665"/>
      <c r="CX36" s="665"/>
      <c r="CY36" s="666"/>
      <c r="CZ36" s="667">
        <v>20.8</v>
      </c>
      <c r="DA36" s="677"/>
      <c r="DB36" s="677"/>
      <c r="DC36" s="678"/>
      <c r="DD36" s="670">
        <v>1252422</v>
      </c>
      <c r="DE36" s="665"/>
      <c r="DF36" s="665"/>
      <c r="DG36" s="665"/>
      <c r="DH36" s="665"/>
      <c r="DI36" s="665"/>
      <c r="DJ36" s="665"/>
      <c r="DK36" s="666"/>
      <c r="DL36" s="670">
        <v>1013821</v>
      </c>
      <c r="DM36" s="665"/>
      <c r="DN36" s="665"/>
      <c r="DO36" s="665"/>
      <c r="DP36" s="665"/>
      <c r="DQ36" s="665"/>
      <c r="DR36" s="665"/>
      <c r="DS36" s="665"/>
      <c r="DT36" s="665"/>
      <c r="DU36" s="665"/>
      <c r="DV36" s="666"/>
      <c r="DW36" s="667">
        <v>23</v>
      </c>
      <c r="DX36" s="677"/>
      <c r="DY36" s="677"/>
      <c r="DZ36" s="677"/>
      <c r="EA36" s="677"/>
      <c r="EB36" s="677"/>
      <c r="EC36" s="698"/>
    </row>
    <row r="37" spans="2:133" ht="11.25" customHeight="1" x14ac:dyDescent="0.15">
      <c r="B37" s="661" t="s">
        <v>326</v>
      </c>
      <c r="C37" s="662"/>
      <c r="D37" s="662"/>
      <c r="E37" s="662"/>
      <c r="F37" s="662"/>
      <c r="G37" s="662"/>
      <c r="H37" s="662"/>
      <c r="I37" s="662"/>
      <c r="J37" s="662"/>
      <c r="K37" s="662"/>
      <c r="L37" s="662"/>
      <c r="M37" s="662"/>
      <c r="N37" s="662"/>
      <c r="O37" s="662"/>
      <c r="P37" s="662"/>
      <c r="Q37" s="663"/>
      <c r="R37" s="664">
        <v>379172</v>
      </c>
      <c r="S37" s="665"/>
      <c r="T37" s="665"/>
      <c r="U37" s="665"/>
      <c r="V37" s="665"/>
      <c r="W37" s="665"/>
      <c r="X37" s="665"/>
      <c r="Y37" s="666"/>
      <c r="Z37" s="691">
        <v>5</v>
      </c>
      <c r="AA37" s="691"/>
      <c r="AB37" s="691"/>
      <c r="AC37" s="691"/>
      <c r="AD37" s="692" t="s">
        <v>125</v>
      </c>
      <c r="AE37" s="692"/>
      <c r="AF37" s="692"/>
      <c r="AG37" s="692"/>
      <c r="AH37" s="692"/>
      <c r="AI37" s="692"/>
      <c r="AJ37" s="692"/>
      <c r="AK37" s="692"/>
      <c r="AL37" s="667" t="s">
        <v>125</v>
      </c>
      <c r="AM37" s="668"/>
      <c r="AN37" s="668"/>
      <c r="AO37" s="693"/>
      <c r="AQ37" s="699" t="s">
        <v>327</v>
      </c>
      <c r="AR37" s="700"/>
      <c r="AS37" s="700"/>
      <c r="AT37" s="700"/>
      <c r="AU37" s="700"/>
      <c r="AV37" s="700"/>
      <c r="AW37" s="700"/>
      <c r="AX37" s="700"/>
      <c r="AY37" s="701"/>
      <c r="AZ37" s="664">
        <v>363340</v>
      </c>
      <c r="BA37" s="665"/>
      <c r="BB37" s="665"/>
      <c r="BC37" s="665"/>
      <c r="BD37" s="675"/>
      <c r="BE37" s="675"/>
      <c r="BF37" s="702"/>
      <c r="BG37" s="706" t="s">
        <v>328</v>
      </c>
      <c r="BH37" s="703"/>
      <c r="BI37" s="703"/>
      <c r="BJ37" s="703"/>
      <c r="BK37" s="703"/>
      <c r="BL37" s="703"/>
      <c r="BM37" s="703"/>
      <c r="BN37" s="703"/>
      <c r="BO37" s="703"/>
      <c r="BP37" s="703"/>
      <c r="BQ37" s="703"/>
      <c r="BR37" s="703"/>
      <c r="BS37" s="703"/>
      <c r="BT37" s="703"/>
      <c r="BU37" s="704"/>
      <c r="BV37" s="664">
        <v>237196</v>
      </c>
      <c r="BW37" s="665"/>
      <c r="BX37" s="665"/>
      <c r="BY37" s="665"/>
      <c r="BZ37" s="665"/>
      <c r="CA37" s="665"/>
      <c r="CB37" s="705"/>
      <c r="CD37" s="706" t="s">
        <v>329</v>
      </c>
      <c r="CE37" s="703"/>
      <c r="CF37" s="703"/>
      <c r="CG37" s="703"/>
      <c r="CH37" s="703"/>
      <c r="CI37" s="703"/>
      <c r="CJ37" s="703"/>
      <c r="CK37" s="703"/>
      <c r="CL37" s="703"/>
      <c r="CM37" s="703"/>
      <c r="CN37" s="703"/>
      <c r="CO37" s="703"/>
      <c r="CP37" s="703"/>
      <c r="CQ37" s="704"/>
      <c r="CR37" s="664">
        <v>367321</v>
      </c>
      <c r="CS37" s="675"/>
      <c r="CT37" s="675"/>
      <c r="CU37" s="675"/>
      <c r="CV37" s="675"/>
      <c r="CW37" s="675"/>
      <c r="CX37" s="675"/>
      <c r="CY37" s="676"/>
      <c r="CZ37" s="667">
        <v>5.0999999999999996</v>
      </c>
      <c r="DA37" s="677"/>
      <c r="DB37" s="677"/>
      <c r="DC37" s="678"/>
      <c r="DD37" s="670">
        <v>341696</v>
      </c>
      <c r="DE37" s="675"/>
      <c r="DF37" s="675"/>
      <c r="DG37" s="675"/>
      <c r="DH37" s="675"/>
      <c r="DI37" s="675"/>
      <c r="DJ37" s="675"/>
      <c r="DK37" s="676"/>
      <c r="DL37" s="670">
        <v>313700</v>
      </c>
      <c r="DM37" s="675"/>
      <c r="DN37" s="675"/>
      <c r="DO37" s="675"/>
      <c r="DP37" s="675"/>
      <c r="DQ37" s="675"/>
      <c r="DR37" s="675"/>
      <c r="DS37" s="675"/>
      <c r="DT37" s="675"/>
      <c r="DU37" s="675"/>
      <c r="DV37" s="676"/>
      <c r="DW37" s="667">
        <v>7.1</v>
      </c>
      <c r="DX37" s="677"/>
      <c r="DY37" s="677"/>
      <c r="DZ37" s="677"/>
      <c r="EA37" s="677"/>
      <c r="EB37" s="677"/>
      <c r="EC37" s="698"/>
    </row>
    <row r="38" spans="2:133" ht="11.25" customHeight="1" x14ac:dyDescent="0.15">
      <c r="B38" s="661" t="s">
        <v>330</v>
      </c>
      <c r="C38" s="662"/>
      <c r="D38" s="662"/>
      <c r="E38" s="662"/>
      <c r="F38" s="662"/>
      <c r="G38" s="662"/>
      <c r="H38" s="662"/>
      <c r="I38" s="662"/>
      <c r="J38" s="662"/>
      <c r="K38" s="662"/>
      <c r="L38" s="662"/>
      <c r="M38" s="662"/>
      <c r="N38" s="662"/>
      <c r="O38" s="662"/>
      <c r="P38" s="662"/>
      <c r="Q38" s="663"/>
      <c r="R38" s="664">
        <v>136317</v>
      </c>
      <c r="S38" s="665"/>
      <c r="T38" s="665"/>
      <c r="U38" s="665"/>
      <c r="V38" s="665"/>
      <c r="W38" s="665"/>
      <c r="X38" s="665"/>
      <c r="Y38" s="666"/>
      <c r="Z38" s="691">
        <v>1.8</v>
      </c>
      <c r="AA38" s="691"/>
      <c r="AB38" s="691"/>
      <c r="AC38" s="691"/>
      <c r="AD38" s="692" t="s">
        <v>125</v>
      </c>
      <c r="AE38" s="692"/>
      <c r="AF38" s="692"/>
      <c r="AG38" s="692"/>
      <c r="AH38" s="692"/>
      <c r="AI38" s="692"/>
      <c r="AJ38" s="692"/>
      <c r="AK38" s="692"/>
      <c r="AL38" s="667" t="s">
        <v>125</v>
      </c>
      <c r="AM38" s="668"/>
      <c r="AN38" s="668"/>
      <c r="AO38" s="693"/>
      <c r="AQ38" s="699" t="s">
        <v>331</v>
      </c>
      <c r="AR38" s="700"/>
      <c r="AS38" s="700"/>
      <c r="AT38" s="700"/>
      <c r="AU38" s="700"/>
      <c r="AV38" s="700"/>
      <c r="AW38" s="700"/>
      <c r="AX38" s="700"/>
      <c r="AY38" s="701"/>
      <c r="AZ38" s="664">
        <v>335853</v>
      </c>
      <c r="BA38" s="665"/>
      <c r="BB38" s="665"/>
      <c r="BC38" s="665"/>
      <c r="BD38" s="675"/>
      <c r="BE38" s="675"/>
      <c r="BF38" s="702"/>
      <c r="BG38" s="706" t="s">
        <v>332</v>
      </c>
      <c r="BH38" s="703"/>
      <c r="BI38" s="703"/>
      <c r="BJ38" s="703"/>
      <c r="BK38" s="703"/>
      <c r="BL38" s="703"/>
      <c r="BM38" s="703"/>
      <c r="BN38" s="703"/>
      <c r="BO38" s="703"/>
      <c r="BP38" s="703"/>
      <c r="BQ38" s="703"/>
      <c r="BR38" s="703"/>
      <c r="BS38" s="703"/>
      <c r="BT38" s="703"/>
      <c r="BU38" s="704"/>
      <c r="BV38" s="664">
        <v>2383</v>
      </c>
      <c r="BW38" s="665"/>
      <c r="BX38" s="665"/>
      <c r="BY38" s="665"/>
      <c r="BZ38" s="665"/>
      <c r="CA38" s="665"/>
      <c r="CB38" s="705"/>
      <c r="CD38" s="706" t="s">
        <v>333</v>
      </c>
      <c r="CE38" s="703"/>
      <c r="CF38" s="703"/>
      <c r="CG38" s="703"/>
      <c r="CH38" s="703"/>
      <c r="CI38" s="703"/>
      <c r="CJ38" s="703"/>
      <c r="CK38" s="703"/>
      <c r="CL38" s="703"/>
      <c r="CM38" s="703"/>
      <c r="CN38" s="703"/>
      <c r="CO38" s="703"/>
      <c r="CP38" s="703"/>
      <c r="CQ38" s="704"/>
      <c r="CR38" s="664">
        <v>839862</v>
      </c>
      <c r="CS38" s="665"/>
      <c r="CT38" s="665"/>
      <c r="CU38" s="665"/>
      <c r="CV38" s="665"/>
      <c r="CW38" s="665"/>
      <c r="CX38" s="665"/>
      <c r="CY38" s="666"/>
      <c r="CZ38" s="667">
        <v>11.8</v>
      </c>
      <c r="DA38" s="677"/>
      <c r="DB38" s="677"/>
      <c r="DC38" s="678"/>
      <c r="DD38" s="670">
        <v>697675</v>
      </c>
      <c r="DE38" s="665"/>
      <c r="DF38" s="665"/>
      <c r="DG38" s="665"/>
      <c r="DH38" s="665"/>
      <c r="DI38" s="665"/>
      <c r="DJ38" s="665"/>
      <c r="DK38" s="666"/>
      <c r="DL38" s="670">
        <v>651337</v>
      </c>
      <c r="DM38" s="665"/>
      <c r="DN38" s="665"/>
      <c r="DO38" s="665"/>
      <c r="DP38" s="665"/>
      <c r="DQ38" s="665"/>
      <c r="DR38" s="665"/>
      <c r="DS38" s="665"/>
      <c r="DT38" s="665"/>
      <c r="DU38" s="665"/>
      <c r="DV38" s="666"/>
      <c r="DW38" s="667">
        <v>14.8</v>
      </c>
      <c r="DX38" s="677"/>
      <c r="DY38" s="677"/>
      <c r="DZ38" s="677"/>
      <c r="EA38" s="677"/>
      <c r="EB38" s="677"/>
      <c r="EC38" s="698"/>
    </row>
    <row r="39" spans="2:133" ht="11.25" customHeight="1" x14ac:dyDescent="0.15">
      <c r="B39" s="661" t="s">
        <v>334</v>
      </c>
      <c r="C39" s="662"/>
      <c r="D39" s="662"/>
      <c r="E39" s="662"/>
      <c r="F39" s="662"/>
      <c r="G39" s="662"/>
      <c r="H39" s="662"/>
      <c r="I39" s="662"/>
      <c r="J39" s="662"/>
      <c r="K39" s="662"/>
      <c r="L39" s="662"/>
      <c r="M39" s="662"/>
      <c r="N39" s="662"/>
      <c r="O39" s="662"/>
      <c r="P39" s="662"/>
      <c r="Q39" s="663"/>
      <c r="R39" s="664">
        <v>77489</v>
      </c>
      <c r="S39" s="665"/>
      <c r="T39" s="665"/>
      <c r="U39" s="665"/>
      <c r="V39" s="665"/>
      <c r="W39" s="665"/>
      <c r="X39" s="665"/>
      <c r="Y39" s="666"/>
      <c r="Z39" s="691">
        <v>1</v>
      </c>
      <c r="AA39" s="691"/>
      <c r="AB39" s="691"/>
      <c r="AC39" s="691"/>
      <c r="AD39" s="692">
        <v>177</v>
      </c>
      <c r="AE39" s="692"/>
      <c r="AF39" s="692"/>
      <c r="AG39" s="692"/>
      <c r="AH39" s="692"/>
      <c r="AI39" s="692"/>
      <c r="AJ39" s="692"/>
      <c r="AK39" s="692"/>
      <c r="AL39" s="667">
        <v>0</v>
      </c>
      <c r="AM39" s="668"/>
      <c r="AN39" s="668"/>
      <c r="AO39" s="693"/>
      <c r="AQ39" s="699" t="s">
        <v>335</v>
      </c>
      <c r="AR39" s="700"/>
      <c r="AS39" s="700"/>
      <c r="AT39" s="700"/>
      <c r="AU39" s="700"/>
      <c r="AV39" s="700"/>
      <c r="AW39" s="700"/>
      <c r="AX39" s="700"/>
      <c r="AY39" s="701"/>
      <c r="AZ39" s="664">
        <v>6925</v>
      </c>
      <c r="BA39" s="665"/>
      <c r="BB39" s="665"/>
      <c r="BC39" s="665"/>
      <c r="BD39" s="675"/>
      <c r="BE39" s="675"/>
      <c r="BF39" s="702"/>
      <c r="BG39" s="706" t="s">
        <v>336</v>
      </c>
      <c r="BH39" s="703"/>
      <c r="BI39" s="703"/>
      <c r="BJ39" s="703"/>
      <c r="BK39" s="703"/>
      <c r="BL39" s="703"/>
      <c r="BM39" s="703"/>
      <c r="BN39" s="703"/>
      <c r="BO39" s="703"/>
      <c r="BP39" s="703"/>
      <c r="BQ39" s="703"/>
      <c r="BR39" s="703"/>
      <c r="BS39" s="703"/>
      <c r="BT39" s="703"/>
      <c r="BU39" s="704"/>
      <c r="BV39" s="664">
        <v>4090</v>
      </c>
      <c r="BW39" s="665"/>
      <c r="BX39" s="665"/>
      <c r="BY39" s="665"/>
      <c r="BZ39" s="665"/>
      <c r="CA39" s="665"/>
      <c r="CB39" s="705"/>
      <c r="CD39" s="706" t="s">
        <v>337</v>
      </c>
      <c r="CE39" s="703"/>
      <c r="CF39" s="703"/>
      <c r="CG39" s="703"/>
      <c r="CH39" s="703"/>
      <c r="CI39" s="703"/>
      <c r="CJ39" s="703"/>
      <c r="CK39" s="703"/>
      <c r="CL39" s="703"/>
      <c r="CM39" s="703"/>
      <c r="CN39" s="703"/>
      <c r="CO39" s="703"/>
      <c r="CP39" s="703"/>
      <c r="CQ39" s="704"/>
      <c r="CR39" s="664">
        <v>550604</v>
      </c>
      <c r="CS39" s="675"/>
      <c r="CT39" s="675"/>
      <c r="CU39" s="675"/>
      <c r="CV39" s="675"/>
      <c r="CW39" s="675"/>
      <c r="CX39" s="675"/>
      <c r="CY39" s="676"/>
      <c r="CZ39" s="667">
        <v>7.7</v>
      </c>
      <c r="DA39" s="677"/>
      <c r="DB39" s="677"/>
      <c r="DC39" s="678"/>
      <c r="DD39" s="670">
        <v>550485</v>
      </c>
      <c r="DE39" s="675"/>
      <c r="DF39" s="675"/>
      <c r="DG39" s="675"/>
      <c r="DH39" s="675"/>
      <c r="DI39" s="675"/>
      <c r="DJ39" s="675"/>
      <c r="DK39" s="676"/>
      <c r="DL39" s="670" t="s">
        <v>125</v>
      </c>
      <c r="DM39" s="675"/>
      <c r="DN39" s="675"/>
      <c r="DO39" s="675"/>
      <c r="DP39" s="675"/>
      <c r="DQ39" s="675"/>
      <c r="DR39" s="675"/>
      <c r="DS39" s="675"/>
      <c r="DT39" s="675"/>
      <c r="DU39" s="675"/>
      <c r="DV39" s="676"/>
      <c r="DW39" s="667" t="s">
        <v>125</v>
      </c>
      <c r="DX39" s="677"/>
      <c r="DY39" s="677"/>
      <c r="DZ39" s="677"/>
      <c r="EA39" s="677"/>
      <c r="EB39" s="677"/>
      <c r="EC39" s="698"/>
    </row>
    <row r="40" spans="2:133" ht="11.25" customHeight="1" x14ac:dyDescent="0.15">
      <c r="B40" s="661" t="s">
        <v>338</v>
      </c>
      <c r="C40" s="662"/>
      <c r="D40" s="662"/>
      <c r="E40" s="662"/>
      <c r="F40" s="662"/>
      <c r="G40" s="662"/>
      <c r="H40" s="662"/>
      <c r="I40" s="662"/>
      <c r="J40" s="662"/>
      <c r="K40" s="662"/>
      <c r="L40" s="662"/>
      <c r="M40" s="662"/>
      <c r="N40" s="662"/>
      <c r="O40" s="662"/>
      <c r="P40" s="662"/>
      <c r="Q40" s="663"/>
      <c r="R40" s="664">
        <v>345884</v>
      </c>
      <c r="S40" s="665"/>
      <c r="T40" s="665"/>
      <c r="U40" s="665"/>
      <c r="V40" s="665"/>
      <c r="W40" s="665"/>
      <c r="X40" s="665"/>
      <c r="Y40" s="666"/>
      <c r="Z40" s="691">
        <v>4.5999999999999996</v>
      </c>
      <c r="AA40" s="691"/>
      <c r="AB40" s="691"/>
      <c r="AC40" s="691"/>
      <c r="AD40" s="692" t="s">
        <v>125</v>
      </c>
      <c r="AE40" s="692"/>
      <c r="AF40" s="692"/>
      <c r="AG40" s="692"/>
      <c r="AH40" s="692"/>
      <c r="AI40" s="692"/>
      <c r="AJ40" s="692"/>
      <c r="AK40" s="692"/>
      <c r="AL40" s="667" t="s">
        <v>125</v>
      </c>
      <c r="AM40" s="668"/>
      <c r="AN40" s="668"/>
      <c r="AO40" s="693"/>
      <c r="AQ40" s="699" t="s">
        <v>339</v>
      </c>
      <c r="AR40" s="700"/>
      <c r="AS40" s="700"/>
      <c r="AT40" s="700"/>
      <c r="AU40" s="700"/>
      <c r="AV40" s="700"/>
      <c r="AW40" s="700"/>
      <c r="AX40" s="700"/>
      <c r="AY40" s="701"/>
      <c r="AZ40" s="664" t="s">
        <v>125</v>
      </c>
      <c r="BA40" s="665"/>
      <c r="BB40" s="665"/>
      <c r="BC40" s="665"/>
      <c r="BD40" s="675"/>
      <c r="BE40" s="675"/>
      <c r="BF40" s="702"/>
      <c r="BG40" s="707" t="s">
        <v>340</v>
      </c>
      <c r="BH40" s="708"/>
      <c r="BI40" s="708"/>
      <c r="BJ40" s="708"/>
      <c r="BK40" s="708"/>
      <c r="BL40" s="364"/>
      <c r="BM40" s="703" t="s">
        <v>341</v>
      </c>
      <c r="BN40" s="703"/>
      <c r="BO40" s="703"/>
      <c r="BP40" s="703"/>
      <c r="BQ40" s="703"/>
      <c r="BR40" s="703"/>
      <c r="BS40" s="703"/>
      <c r="BT40" s="703"/>
      <c r="BU40" s="704"/>
      <c r="BV40" s="664">
        <v>119</v>
      </c>
      <c r="BW40" s="665"/>
      <c r="BX40" s="665"/>
      <c r="BY40" s="665"/>
      <c r="BZ40" s="665"/>
      <c r="CA40" s="665"/>
      <c r="CB40" s="705"/>
      <c r="CD40" s="706" t="s">
        <v>342</v>
      </c>
      <c r="CE40" s="703"/>
      <c r="CF40" s="703"/>
      <c r="CG40" s="703"/>
      <c r="CH40" s="703"/>
      <c r="CI40" s="703"/>
      <c r="CJ40" s="703"/>
      <c r="CK40" s="703"/>
      <c r="CL40" s="703"/>
      <c r="CM40" s="703"/>
      <c r="CN40" s="703"/>
      <c r="CO40" s="703"/>
      <c r="CP40" s="703"/>
      <c r="CQ40" s="704"/>
      <c r="CR40" s="664">
        <v>4649</v>
      </c>
      <c r="CS40" s="665"/>
      <c r="CT40" s="665"/>
      <c r="CU40" s="665"/>
      <c r="CV40" s="665"/>
      <c r="CW40" s="665"/>
      <c r="CX40" s="665"/>
      <c r="CY40" s="666"/>
      <c r="CZ40" s="667">
        <v>0.1</v>
      </c>
      <c r="DA40" s="677"/>
      <c r="DB40" s="677"/>
      <c r="DC40" s="678"/>
      <c r="DD40" s="670" t="s">
        <v>125</v>
      </c>
      <c r="DE40" s="665"/>
      <c r="DF40" s="665"/>
      <c r="DG40" s="665"/>
      <c r="DH40" s="665"/>
      <c r="DI40" s="665"/>
      <c r="DJ40" s="665"/>
      <c r="DK40" s="666"/>
      <c r="DL40" s="670" t="s">
        <v>125</v>
      </c>
      <c r="DM40" s="665"/>
      <c r="DN40" s="665"/>
      <c r="DO40" s="665"/>
      <c r="DP40" s="665"/>
      <c r="DQ40" s="665"/>
      <c r="DR40" s="665"/>
      <c r="DS40" s="665"/>
      <c r="DT40" s="665"/>
      <c r="DU40" s="665"/>
      <c r="DV40" s="666"/>
      <c r="DW40" s="667" t="s">
        <v>125</v>
      </c>
      <c r="DX40" s="677"/>
      <c r="DY40" s="677"/>
      <c r="DZ40" s="677"/>
      <c r="EA40" s="677"/>
      <c r="EB40" s="677"/>
      <c r="EC40" s="698"/>
    </row>
    <row r="41" spans="2:133" ht="11.25" customHeight="1" x14ac:dyDescent="0.15">
      <c r="B41" s="661" t="s">
        <v>343</v>
      </c>
      <c r="C41" s="662"/>
      <c r="D41" s="662"/>
      <c r="E41" s="662"/>
      <c r="F41" s="662"/>
      <c r="G41" s="662"/>
      <c r="H41" s="662"/>
      <c r="I41" s="662"/>
      <c r="J41" s="662"/>
      <c r="K41" s="662"/>
      <c r="L41" s="662"/>
      <c r="M41" s="662"/>
      <c r="N41" s="662"/>
      <c r="O41" s="662"/>
      <c r="P41" s="662"/>
      <c r="Q41" s="663"/>
      <c r="R41" s="664" t="s">
        <v>125</v>
      </c>
      <c r="S41" s="665"/>
      <c r="T41" s="665"/>
      <c r="U41" s="665"/>
      <c r="V41" s="665"/>
      <c r="W41" s="665"/>
      <c r="X41" s="665"/>
      <c r="Y41" s="666"/>
      <c r="Z41" s="691" t="s">
        <v>125</v>
      </c>
      <c r="AA41" s="691"/>
      <c r="AB41" s="691"/>
      <c r="AC41" s="691"/>
      <c r="AD41" s="692" t="s">
        <v>125</v>
      </c>
      <c r="AE41" s="692"/>
      <c r="AF41" s="692"/>
      <c r="AG41" s="692"/>
      <c r="AH41" s="692"/>
      <c r="AI41" s="692"/>
      <c r="AJ41" s="692"/>
      <c r="AK41" s="692"/>
      <c r="AL41" s="667" t="s">
        <v>125</v>
      </c>
      <c r="AM41" s="668"/>
      <c r="AN41" s="668"/>
      <c r="AO41" s="693"/>
      <c r="AQ41" s="699" t="s">
        <v>344</v>
      </c>
      <c r="AR41" s="700"/>
      <c r="AS41" s="700"/>
      <c r="AT41" s="700"/>
      <c r="AU41" s="700"/>
      <c r="AV41" s="700"/>
      <c r="AW41" s="700"/>
      <c r="AX41" s="700"/>
      <c r="AY41" s="701"/>
      <c r="AZ41" s="664">
        <v>168024</v>
      </c>
      <c r="BA41" s="665"/>
      <c r="BB41" s="665"/>
      <c r="BC41" s="665"/>
      <c r="BD41" s="675"/>
      <c r="BE41" s="675"/>
      <c r="BF41" s="702"/>
      <c r="BG41" s="707"/>
      <c r="BH41" s="708"/>
      <c r="BI41" s="708"/>
      <c r="BJ41" s="708"/>
      <c r="BK41" s="708"/>
      <c r="BL41" s="364"/>
      <c r="BM41" s="703" t="s">
        <v>345</v>
      </c>
      <c r="BN41" s="703"/>
      <c r="BO41" s="703"/>
      <c r="BP41" s="703"/>
      <c r="BQ41" s="703"/>
      <c r="BR41" s="703"/>
      <c r="BS41" s="703"/>
      <c r="BT41" s="703"/>
      <c r="BU41" s="704"/>
      <c r="BV41" s="664">
        <v>1</v>
      </c>
      <c r="BW41" s="665"/>
      <c r="BX41" s="665"/>
      <c r="BY41" s="665"/>
      <c r="BZ41" s="665"/>
      <c r="CA41" s="665"/>
      <c r="CB41" s="705"/>
      <c r="CD41" s="706" t="s">
        <v>346</v>
      </c>
      <c r="CE41" s="703"/>
      <c r="CF41" s="703"/>
      <c r="CG41" s="703"/>
      <c r="CH41" s="703"/>
      <c r="CI41" s="703"/>
      <c r="CJ41" s="703"/>
      <c r="CK41" s="703"/>
      <c r="CL41" s="703"/>
      <c r="CM41" s="703"/>
      <c r="CN41" s="703"/>
      <c r="CO41" s="703"/>
      <c r="CP41" s="703"/>
      <c r="CQ41" s="704"/>
      <c r="CR41" s="664" t="s">
        <v>125</v>
      </c>
      <c r="CS41" s="675"/>
      <c r="CT41" s="675"/>
      <c r="CU41" s="675"/>
      <c r="CV41" s="675"/>
      <c r="CW41" s="675"/>
      <c r="CX41" s="675"/>
      <c r="CY41" s="676"/>
      <c r="CZ41" s="667" t="s">
        <v>125</v>
      </c>
      <c r="DA41" s="677"/>
      <c r="DB41" s="677"/>
      <c r="DC41" s="678"/>
      <c r="DD41" s="670" t="s">
        <v>125</v>
      </c>
      <c r="DE41" s="675"/>
      <c r="DF41" s="675"/>
      <c r="DG41" s="675"/>
      <c r="DH41" s="675"/>
      <c r="DI41" s="675"/>
      <c r="DJ41" s="675"/>
      <c r="DK41" s="676"/>
      <c r="DL41" s="671"/>
      <c r="DM41" s="672"/>
      <c r="DN41" s="672"/>
      <c r="DO41" s="672"/>
      <c r="DP41" s="672"/>
      <c r="DQ41" s="672"/>
      <c r="DR41" s="672"/>
      <c r="DS41" s="672"/>
      <c r="DT41" s="672"/>
      <c r="DU41" s="672"/>
      <c r="DV41" s="673"/>
      <c r="DW41" s="657"/>
      <c r="DX41" s="658"/>
      <c r="DY41" s="658"/>
      <c r="DZ41" s="658"/>
      <c r="EA41" s="658"/>
      <c r="EB41" s="658"/>
      <c r="EC41" s="659"/>
    </row>
    <row r="42" spans="2:133" ht="11.25" customHeight="1" x14ac:dyDescent="0.15">
      <c r="B42" s="661" t="s">
        <v>347</v>
      </c>
      <c r="C42" s="662"/>
      <c r="D42" s="662"/>
      <c r="E42" s="662"/>
      <c r="F42" s="662"/>
      <c r="G42" s="662"/>
      <c r="H42" s="662"/>
      <c r="I42" s="662"/>
      <c r="J42" s="662"/>
      <c r="K42" s="662"/>
      <c r="L42" s="662"/>
      <c r="M42" s="662"/>
      <c r="N42" s="662"/>
      <c r="O42" s="662"/>
      <c r="P42" s="662"/>
      <c r="Q42" s="663"/>
      <c r="R42" s="664" t="s">
        <v>125</v>
      </c>
      <c r="S42" s="665"/>
      <c r="T42" s="665"/>
      <c r="U42" s="665"/>
      <c r="V42" s="665"/>
      <c r="W42" s="665"/>
      <c r="X42" s="665"/>
      <c r="Y42" s="666"/>
      <c r="Z42" s="691" t="s">
        <v>125</v>
      </c>
      <c r="AA42" s="691"/>
      <c r="AB42" s="691"/>
      <c r="AC42" s="691"/>
      <c r="AD42" s="692" t="s">
        <v>125</v>
      </c>
      <c r="AE42" s="692"/>
      <c r="AF42" s="692"/>
      <c r="AG42" s="692"/>
      <c r="AH42" s="692"/>
      <c r="AI42" s="692"/>
      <c r="AJ42" s="692"/>
      <c r="AK42" s="692"/>
      <c r="AL42" s="667" t="s">
        <v>125</v>
      </c>
      <c r="AM42" s="668"/>
      <c r="AN42" s="668"/>
      <c r="AO42" s="693"/>
      <c r="AQ42" s="711" t="s">
        <v>348</v>
      </c>
      <c r="AR42" s="712"/>
      <c r="AS42" s="712"/>
      <c r="AT42" s="712"/>
      <c r="AU42" s="712"/>
      <c r="AV42" s="712"/>
      <c r="AW42" s="712"/>
      <c r="AX42" s="712"/>
      <c r="AY42" s="713"/>
      <c r="AZ42" s="644">
        <v>493492</v>
      </c>
      <c r="BA42" s="679"/>
      <c r="BB42" s="679"/>
      <c r="BC42" s="679"/>
      <c r="BD42" s="645"/>
      <c r="BE42" s="645"/>
      <c r="BF42" s="694"/>
      <c r="BG42" s="709"/>
      <c r="BH42" s="710"/>
      <c r="BI42" s="710"/>
      <c r="BJ42" s="710"/>
      <c r="BK42" s="710"/>
      <c r="BL42" s="365"/>
      <c r="BM42" s="695" t="s">
        <v>349</v>
      </c>
      <c r="BN42" s="695"/>
      <c r="BO42" s="695"/>
      <c r="BP42" s="695"/>
      <c r="BQ42" s="695"/>
      <c r="BR42" s="695"/>
      <c r="BS42" s="695"/>
      <c r="BT42" s="695"/>
      <c r="BU42" s="696"/>
      <c r="BV42" s="644">
        <v>258</v>
      </c>
      <c r="BW42" s="679"/>
      <c r="BX42" s="679"/>
      <c r="BY42" s="679"/>
      <c r="BZ42" s="679"/>
      <c r="CA42" s="679"/>
      <c r="CB42" s="697"/>
      <c r="CD42" s="661" t="s">
        <v>350</v>
      </c>
      <c r="CE42" s="662"/>
      <c r="CF42" s="662"/>
      <c r="CG42" s="662"/>
      <c r="CH42" s="662"/>
      <c r="CI42" s="662"/>
      <c r="CJ42" s="662"/>
      <c r="CK42" s="662"/>
      <c r="CL42" s="662"/>
      <c r="CM42" s="662"/>
      <c r="CN42" s="662"/>
      <c r="CO42" s="662"/>
      <c r="CP42" s="662"/>
      <c r="CQ42" s="663"/>
      <c r="CR42" s="664">
        <v>369718</v>
      </c>
      <c r="CS42" s="675"/>
      <c r="CT42" s="675"/>
      <c r="CU42" s="675"/>
      <c r="CV42" s="675"/>
      <c r="CW42" s="675"/>
      <c r="CX42" s="675"/>
      <c r="CY42" s="676"/>
      <c r="CZ42" s="667">
        <v>5.2</v>
      </c>
      <c r="DA42" s="677"/>
      <c r="DB42" s="677"/>
      <c r="DC42" s="678"/>
      <c r="DD42" s="670">
        <v>101866</v>
      </c>
      <c r="DE42" s="675"/>
      <c r="DF42" s="675"/>
      <c r="DG42" s="675"/>
      <c r="DH42" s="675"/>
      <c r="DI42" s="675"/>
      <c r="DJ42" s="675"/>
      <c r="DK42" s="676"/>
      <c r="DL42" s="671"/>
      <c r="DM42" s="672"/>
      <c r="DN42" s="672"/>
      <c r="DO42" s="672"/>
      <c r="DP42" s="672"/>
      <c r="DQ42" s="672"/>
      <c r="DR42" s="672"/>
      <c r="DS42" s="672"/>
      <c r="DT42" s="672"/>
      <c r="DU42" s="672"/>
      <c r="DV42" s="673"/>
      <c r="DW42" s="657"/>
      <c r="DX42" s="658"/>
      <c r="DY42" s="658"/>
      <c r="DZ42" s="658"/>
      <c r="EA42" s="658"/>
      <c r="EB42" s="658"/>
      <c r="EC42" s="659"/>
    </row>
    <row r="43" spans="2:133" ht="11.25" customHeight="1" x14ac:dyDescent="0.15">
      <c r="B43" s="661" t="s">
        <v>351</v>
      </c>
      <c r="C43" s="662"/>
      <c r="D43" s="662"/>
      <c r="E43" s="662"/>
      <c r="F43" s="662"/>
      <c r="G43" s="662"/>
      <c r="H43" s="662"/>
      <c r="I43" s="662"/>
      <c r="J43" s="662"/>
      <c r="K43" s="662"/>
      <c r="L43" s="662"/>
      <c r="M43" s="662"/>
      <c r="N43" s="662"/>
      <c r="O43" s="662"/>
      <c r="P43" s="662"/>
      <c r="Q43" s="663"/>
      <c r="R43" s="664">
        <v>162284</v>
      </c>
      <c r="S43" s="665"/>
      <c r="T43" s="665"/>
      <c r="U43" s="665"/>
      <c r="V43" s="665"/>
      <c r="W43" s="665"/>
      <c r="X43" s="665"/>
      <c r="Y43" s="666"/>
      <c r="Z43" s="691">
        <v>2.1</v>
      </c>
      <c r="AA43" s="691"/>
      <c r="AB43" s="691"/>
      <c r="AC43" s="691"/>
      <c r="AD43" s="692" t="s">
        <v>125</v>
      </c>
      <c r="AE43" s="692"/>
      <c r="AF43" s="692"/>
      <c r="AG43" s="692"/>
      <c r="AH43" s="692"/>
      <c r="AI43" s="692"/>
      <c r="AJ43" s="692"/>
      <c r="AK43" s="692"/>
      <c r="AL43" s="667" t="s">
        <v>125</v>
      </c>
      <c r="AM43" s="668"/>
      <c r="AN43" s="668"/>
      <c r="AO43" s="693"/>
      <c r="BV43" s="219"/>
      <c r="BW43" s="219"/>
      <c r="BX43" s="219"/>
      <c r="BY43" s="219"/>
      <c r="BZ43" s="219"/>
      <c r="CA43" s="219"/>
      <c r="CB43" s="219"/>
      <c r="CD43" s="661" t="s">
        <v>352</v>
      </c>
      <c r="CE43" s="662"/>
      <c r="CF43" s="662"/>
      <c r="CG43" s="662"/>
      <c r="CH43" s="662"/>
      <c r="CI43" s="662"/>
      <c r="CJ43" s="662"/>
      <c r="CK43" s="662"/>
      <c r="CL43" s="662"/>
      <c r="CM43" s="662"/>
      <c r="CN43" s="662"/>
      <c r="CO43" s="662"/>
      <c r="CP43" s="662"/>
      <c r="CQ43" s="663"/>
      <c r="CR43" s="664">
        <v>2547</v>
      </c>
      <c r="CS43" s="675"/>
      <c r="CT43" s="675"/>
      <c r="CU43" s="675"/>
      <c r="CV43" s="675"/>
      <c r="CW43" s="675"/>
      <c r="CX43" s="675"/>
      <c r="CY43" s="676"/>
      <c r="CZ43" s="667">
        <v>0</v>
      </c>
      <c r="DA43" s="677"/>
      <c r="DB43" s="677"/>
      <c r="DC43" s="678"/>
      <c r="DD43" s="670">
        <v>2547</v>
      </c>
      <c r="DE43" s="675"/>
      <c r="DF43" s="675"/>
      <c r="DG43" s="675"/>
      <c r="DH43" s="675"/>
      <c r="DI43" s="675"/>
      <c r="DJ43" s="675"/>
      <c r="DK43" s="676"/>
      <c r="DL43" s="671"/>
      <c r="DM43" s="672"/>
      <c r="DN43" s="672"/>
      <c r="DO43" s="672"/>
      <c r="DP43" s="672"/>
      <c r="DQ43" s="672"/>
      <c r="DR43" s="672"/>
      <c r="DS43" s="672"/>
      <c r="DT43" s="672"/>
      <c r="DU43" s="672"/>
      <c r="DV43" s="673"/>
      <c r="DW43" s="657"/>
      <c r="DX43" s="658"/>
      <c r="DY43" s="658"/>
      <c r="DZ43" s="658"/>
      <c r="EA43" s="658"/>
      <c r="EB43" s="658"/>
      <c r="EC43" s="659"/>
    </row>
    <row r="44" spans="2:133" ht="11.25" customHeight="1" x14ac:dyDescent="0.15">
      <c r="B44" s="641" t="s">
        <v>353</v>
      </c>
      <c r="C44" s="642"/>
      <c r="D44" s="642"/>
      <c r="E44" s="642"/>
      <c r="F44" s="642"/>
      <c r="G44" s="642"/>
      <c r="H44" s="642"/>
      <c r="I44" s="642"/>
      <c r="J44" s="642"/>
      <c r="K44" s="642"/>
      <c r="L44" s="642"/>
      <c r="M44" s="642"/>
      <c r="N44" s="642"/>
      <c r="O44" s="642"/>
      <c r="P44" s="642"/>
      <c r="Q44" s="643"/>
      <c r="R44" s="644">
        <v>7591343</v>
      </c>
      <c r="S44" s="679"/>
      <c r="T44" s="679"/>
      <c r="U44" s="679"/>
      <c r="V44" s="679"/>
      <c r="W44" s="679"/>
      <c r="X44" s="679"/>
      <c r="Y44" s="680"/>
      <c r="Z44" s="681">
        <v>100</v>
      </c>
      <c r="AA44" s="681"/>
      <c r="AB44" s="681"/>
      <c r="AC44" s="681"/>
      <c r="AD44" s="682">
        <v>4252358</v>
      </c>
      <c r="AE44" s="682"/>
      <c r="AF44" s="682"/>
      <c r="AG44" s="682"/>
      <c r="AH44" s="682"/>
      <c r="AI44" s="682"/>
      <c r="AJ44" s="682"/>
      <c r="AK44" s="682"/>
      <c r="AL44" s="647">
        <v>100</v>
      </c>
      <c r="AM44" s="683"/>
      <c r="AN44" s="683"/>
      <c r="AO44" s="684"/>
      <c r="CD44" s="685" t="s">
        <v>300</v>
      </c>
      <c r="CE44" s="686"/>
      <c r="CF44" s="661" t="s">
        <v>354</v>
      </c>
      <c r="CG44" s="662"/>
      <c r="CH44" s="662"/>
      <c r="CI44" s="662"/>
      <c r="CJ44" s="662"/>
      <c r="CK44" s="662"/>
      <c r="CL44" s="662"/>
      <c r="CM44" s="662"/>
      <c r="CN44" s="662"/>
      <c r="CO44" s="662"/>
      <c r="CP44" s="662"/>
      <c r="CQ44" s="663"/>
      <c r="CR44" s="664">
        <v>369718</v>
      </c>
      <c r="CS44" s="665"/>
      <c r="CT44" s="665"/>
      <c r="CU44" s="665"/>
      <c r="CV44" s="665"/>
      <c r="CW44" s="665"/>
      <c r="CX44" s="665"/>
      <c r="CY44" s="666"/>
      <c r="CZ44" s="667">
        <v>5.2</v>
      </c>
      <c r="DA44" s="668"/>
      <c r="DB44" s="668"/>
      <c r="DC44" s="669"/>
      <c r="DD44" s="670">
        <v>101866</v>
      </c>
      <c r="DE44" s="665"/>
      <c r="DF44" s="665"/>
      <c r="DG44" s="665"/>
      <c r="DH44" s="665"/>
      <c r="DI44" s="665"/>
      <c r="DJ44" s="665"/>
      <c r="DK44" s="666"/>
      <c r="DL44" s="671"/>
      <c r="DM44" s="672"/>
      <c r="DN44" s="672"/>
      <c r="DO44" s="672"/>
      <c r="DP44" s="672"/>
      <c r="DQ44" s="672"/>
      <c r="DR44" s="672"/>
      <c r="DS44" s="672"/>
      <c r="DT44" s="672"/>
      <c r="DU44" s="672"/>
      <c r="DV44" s="673"/>
      <c r="DW44" s="657"/>
      <c r="DX44" s="658"/>
      <c r="DY44" s="658"/>
      <c r="DZ44" s="658"/>
      <c r="EA44" s="658"/>
      <c r="EB44" s="658"/>
      <c r="EC44" s="659"/>
    </row>
    <row r="45" spans="2:133" ht="11.25" customHeight="1" x14ac:dyDescent="0.15">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687"/>
      <c r="CE45" s="688"/>
      <c r="CF45" s="661" t="s">
        <v>355</v>
      </c>
      <c r="CG45" s="662"/>
      <c r="CH45" s="662"/>
      <c r="CI45" s="662"/>
      <c r="CJ45" s="662"/>
      <c r="CK45" s="662"/>
      <c r="CL45" s="662"/>
      <c r="CM45" s="662"/>
      <c r="CN45" s="662"/>
      <c r="CO45" s="662"/>
      <c r="CP45" s="662"/>
      <c r="CQ45" s="663"/>
      <c r="CR45" s="664">
        <v>72721</v>
      </c>
      <c r="CS45" s="675"/>
      <c r="CT45" s="675"/>
      <c r="CU45" s="675"/>
      <c r="CV45" s="675"/>
      <c r="CW45" s="675"/>
      <c r="CX45" s="675"/>
      <c r="CY45" s="676"/>
      <c r="CZ45" s="667">
        <v>1</v>
      </c>
      <c r="DA45" s="677"/>
      <c r="DB45" s="677"/>
      <c r="DC45" s="678"/>
      <c r="DD45" s="670">
        <v>581</v>
      </c>
      <c r="DE45" s="675"/>
      <c r="DF45" s="675"/>
      <c r="DG45" s="675"/>
      <c r="DH45" s="675"/>
      <c r="DI45" s="675"/>
      <c r="DJ45" s="675"/>
      <c r="DK45" s="676"/>
      <c r="DL45" s="671"/>
      <c r="DM45" s="672"/>
      <c r="DN45" s="672"/>
      <c r="DO45" s="672"/>
      <c r="DP45" s="672"/>
      <c r="DQ45" s="672"/>
      <c r="DR45" s="672"/>
      <c r="DS45" s="672"/>
      <c r="DT45" s="672"/>
      <c r="DU45" s="672"/>
      <c r="DV45" s="673"/>
      <c r="DW45" s="657"/>
      <c r="DX45" s="658"/>
      <c r="DY45" s="658"/>
      <c r="DZ45" s="658"/>
      <c r="EA45" s="658"/>
      <c r="EB45" s="658"/>
      <c r="EC45" s="659"/>
    </row>
    <row r="46" spans="2:133" ht="11.25" customHeight="1" x14ac:dyDescent="0.15">
      <c r="B46" s="221" t="s">
        <v>356</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687"/>
      <c r="CE46" s="688"/>
      <c r="CF46" s="661" t="s">
        <v>357</v>
      </c>
      <c r="CG46" s="662"/>
      <c r="CH46" s="662"/>
      <c r="CI46" s="662"/>
      <c r="CJ46" s="662"/>
      <c r="CK46" s="662"/>
      <c r="CL46" s="662"/>
      <c r="CM46" s="662"/>
      <c r="CN46" s="662"/>
      <c r="CO46" s="662"/>
      <c r="CP46" s="662"/>
      <c r="CQ46" s="663"/>
      <c r="CR46" s="664">
        <v>226884</v>
      </c>
      <c r="CS46" s="665"/>
      <c r="CT46" s="665"/>
      <c r="CU46" s="665"/>
      <c r="CV46" s="665"/>
      <c r="CW46" s="665"/>
      <c r="CX46" s="665"/>
      <c r="CY46" s="666"/>
      <c r="CZ46" s="667">
        <v>3.2</v>
      </c>
      <c r="DA46" s="668"/>
      <c r="DB46" s="668"/>
      <c r="DC46" s="669"/>
      <c r="DD46" s="670">
        <v>55401</v>
      </c>
      <c r="DE46" s="665"/>
      <c r="DF46" s="665"/>
      <c r="DG46" s="665"/>
      <c r="DH46" s="665"/>
      <c r="DI46" s="665"/>
      <c r="DJ46" s="665"/>
      <c r="DK46" s="666"/>
      <c r="DL46" s="671"/>
      <c r="DM46" s="672"/>
      <c r="DN46" s="672"/>
      <c r="DO46" s="672"/>
      <c r="DP46" s="672"/>
      <c r="DQ46" s="672"/>
      <c r="DR46" s="672"/>
      <c r="DS46" s="672"/>
      <c r="DT46" s="672"/>
      <c r="DU46" s="672"/>
      <c r="DV46" s="673"/>
      <c r="DW46" s="657"/>
      <c r="DX46" s="658"/>
      <c r="DY46" s="658"/>
      <c r="DZ46" s="658"/>
      <c r="EA46" s="658"/>
      <c r="EB46" s="658"/>
      <c r="EC46" s="659"/>
    </row>
    <row r="47" spans="2:133" ht="11.25" customHeight="1" x14ac:dyDescent="0.15">
      <c r="B47" s="674" t="s">
        <v>358</v>
      </c>
      <c r="C47" s="674"/>
      <c r="D47" s="674"/>
      <c r="E47" s="674"/>
      <c r="F47" s="674"/>
      <c r="G47" s="674"/>
      <c r="H47" s="674"/>
      <c r="I47" s="674"/>
      <c r="J47" s="674"/>
      <c r="K47" s="674"/>
      <c r="L47" s="674"/>
      <c r="M47" s="674"/>
      <c r="N47" s="674"/>
      <c r="O47" s="674"/>
      <c r="P47" s="674"/>
      <c r="Q47" s="674"/>
      <c r="R47" s="674"/>
      <c r="S47" s="674"/>
      <c r="T47" s="674"/>
      <c r="U47" s="674"/>
      <c r="V47" s="674"/>
      <c r="W47" s="674"/>
      <c r="X47" s="674"/>
      <c r="Y47" s="674"/>
      <c r="Z47" s="674"/>
      <c r="AA47" s="674"/>
      <c r="AB47" s="674"/>
      <c r="AC47" s="674"/>
      <c r="AD47" s="674"/>
      <c r="AE47" s="674"/>
      <c r="AF47" s="674"/>
      <c r="AG47" s="674"/>
      <c r="AH47" s="674"/>
      <c r="AI47" s="674"/>
      <c r="AJ47" s="674"/>
      <c r="AK47" s="674"/>
      <c r="AL47" s="674"/>
      <c r="AM47" s="674"/>
      <c r="AN47" s="674"/>
      <c r="AO47" s="674"/>
      <c r="AP47" s="674"/>
      <c r="AQ47" s="674"/>
      <c r="AR47" s="674"/>
      <c r="AS47" s="674"/>
      <c r="AT47" s="674"/>
      <c r="AU47" s="674"/>
      <c r="AV47" s="674"/>
      <c r="AW47" s="674"/>
      <c r="AX47" s="674"/>
      <c r="AY47" s="674"/>
      <c r="AZ47" s="674"/>
      <c r="BA47" s="674"/>
      <c r="BB47" s="674"/>
      <c r="BC47" s="674"/>
      <c r="BD47" s="674"/>
      <c r="BE47" s="674"/>
      <c r="BF47" s="674"/>
      <c r="BG47" s="674"/>
      <c r="BH47" s="674"/>
      <c r="BI47" s="674"/>
      <c r="BJ47" s="674"/>
      <c r="BK47" s="674"/>
      <c r="BL47" s="674"/>
      <c r="BM47" s="674"/>
      <c r="BN47" s="674"/>
      <c r="BO47" s="674"/>
      <c r="BP47" s="674"/>
      <c r="BQ47" s="674"/>
      <c r="BR47" s="674"/>
      <c r="BS47" s="674"/>
      <c r="BT47" s="674"/>
      <c r="BU47" s="674"/>
      <c r="BV47" s="674"/>
      <c r="BW47" s="674"/>
      <c r="BX47" s="674"/>
      <c r="BY47" s="674"/>
      <c r="BZ47" s="674"/>
      <c r="CA47" s="674"/>
      <c r="CB47" s="674"/>
      <c r="CD47" s="687"/>
      <c r="CE47" s="688"/>
      <c r="CF47" s="661" t="s">
        <v>359</v>
      </c>
      <c r="CG47" s="662"/>
      <c r="CH47" s="662"/>
      <c r="CI47" s="662"/>
      <c r="CJ47" s="662"/>
      <c r="CK47" s="662"/>
      <c r="CL47" s="662"/>
      <c r="CM47" s="662"/>
      <c r="CN47" s="662"/>
      <c r="CO47" s="662"/>
      <c r="CP47" s="662"/>
      <c r="CQ47" s="663"/>
      <c r="CR47" s="664" t="s">
        <v>125</v>
      </c>
      <c r="CS47" s="675"/>
      <c r="CT47" s="675"/>
      <c r="CU47" s="675"/>
      <c r="CV47" s="675"/>
      <c r="CW47" s="675"/>
      <c r="CX47" s="675"/>
      <c r="CY47" s="676"/>
      <c r="CZ47" s="667" t="s">
        <v>125</v>
      </c>
      <c r="DA47" s="677"/>
      <c r="DB47" s="677"/>
      <c r="DC47" s="678"/>
      <c r="DD47" s="670" t="s">
        <v>125</v>
      </c>
      <c r="DE47" s="675"/>
      <c r="DF47" s="675"/>
      <c r="DG47" s="675"/>
      <c r="DH47" s="675"/>
      <c r="DI47" s="675"/>
      <c r="DJ47" s="675"/>
      <c r="DK47" s="676"/>
      <c r="DL47" s="671"/>
      <c r="DM47" s="672"/>
      <c r="DN47" s="672"/>
      <c r="DO47" s="672"/>
      <c r="DP47" s="672"/>
      <c r="DQ47" s="672"/>
      <c r="DR47" s="672"/>
      <c r="DS47" s="672"/>
      <c r="DT47" s="672"/>
      <c r="DU47" s="672"/>
      <c r="DV47" s="673"/>
      <c r="DW47" s="657"/>
      <c r="DX47" s="658"/>
      <c r="DY47" s="658"/>
      <c r="DZ47" s="658"/>
      <c r="EA47" s="658"/>
      <c r="EB47" s="658"/>
      <c r="EC47" s="659"/>
    </row>
    <row r="48" spans="2:133" x14ac:dyDescent="0.15">
      <c r="B48" s="660" t="s">
        <v>360</v>
      </c>
      <c r="C48" s="660"/>
      <c r="D48" s="660"/>
      <c r="E48" s="660"/>
      <c r="F48" s="660"/>
      <c r="G48" s="660"/>
      <c r="H48" s="660"/>
      <c r="I48" s="660"/>
      <c r="J48" s="660"/>
      <c r="K48" s="660"/>
      <c r="L48" s="660"/>
      <c r="M48" s="660"/>
      <c r="N48" s="660"/>
      <c r="O48" s="660"/>
      <c r="P48" s="660"/>
      <c r="Q48" s="660"/>
      <c r="R48" s="660"/>
      <c r="S48" s="660"/>
      <c r="T48" s="660"/>
      <c r="U48" s="660"/>
      <c r="V48" s="660"/>
      <c r="W48" s="660"/>
      <c r="X48" s="660"/>
      <c r="Y48" s="660"/>
      <c r="Z48" s="660"/>
      <c r="AA48" s="660"/>
      <c r="AB48" s="660"/>
      <c r="AC48" s="660"/>
      <c r="AD48" s="660"/>
      <c r="AE48" s="660"/>
      <c r="AF48" s="660"/>
      <c r="AG48" s="660"/>
      <c r="AH48" s="660"/>
      <c r="AI48" s="660"/>
      <c r="AJ48" s="660"/>
      <c r="AK48" s="660"/>
      <c r="AL48" s="660"/>
      <c r="AM48" s="660"/>
      <c r="AN48" s="660"/>
      <c r="AO48" s="660"/>
      <c r="AP48" s="660"/>
      <c r="AQ48" s="660"/>
      <c r="AR48" s="660"/>
      <c r="AS48" s="660"/>
      <c r="AT48" s="660"/>
      <c r="AU48" s="660"/>
      <c r="AV48" s="660"/>
      <c r="AW48" s="660"/>
      <c r="AX48" s="660"/>
      <c r="AY48" s="660"/>
      <c r="AZ48" s="660"/>
      <c r="BA48" s="660"/>
      <c r="BB48" s="660"/>
      <c r="BC48" s="660"/>
      <c r="BD48" s="660"/>
      <c r="BE48" s="660"/>
      <c r="BF48" s="660"/>
      <c r="BG48" s="660"/>
      <c r="BH48" s="660"/>
      <c r="BI48" s="660"/>
      <c r="BJ48" s="660"/>
      <c r="BK48" s="660"/>
      <c r="BL48" s="660"/>
      <c r="BM48" s="660"/>
      <c r="BN48" s="660"/>
      <c r="BO48" s="660"/>
      <c r="BP48" s="660"/>
      <c r="BQ48" s="660"/>
      <c r="BR48" s="660"/>
      <c r="BS48" s="660"/>
      <c r="BT48" s="660"/>
      <c r="BU48" s="660"/>
      <c r="BV48" s="660"/>
      <c r="BW48" s="660"/>
      <c r="BX48" s="660"/>
      <c r="BY48" s="660"/>
      <c r="BZ48" s="660"/>
      <c r="CA48" s="660"/>
      <c r="CB48" s="660"/>
      <c r="CD48" s="689"/>
      <c r="CE48" s="690"/>
      <c r="CF48" s="661" t="s">
        <v>361</v>
      </c>
      <c r="CG48" s="662"/>
      <c r="CH48" s="662"/>
      <c r="CI48" s="662"/>
      <c r="CJ48" s="662"/>
      <c r="CK48" s="662"/>
      <c r="CL48" s="662"/>
      <c r="CM48" s="662"/>
      <c r="CN48" s="662"/>
      <c r="CO48" s="662"/>
      <c r="CP48" s="662"/>
      <c r="CQ48" s="663"/>
      <c r="CR48" s="664" t="s">
        <v>125</v>
      </c>
      <c r="CS48" s="665"/>
      <c r="CT48" s="665"/>
      <c r="CU48" s="665"/>
      <c r="CV48" s="665"/>
      <c r="CW48" s="665"/>
      <c r="CX48" s="665"/>
      <c r="CY48" s="666"/>
      <c r="CZ48" s="667" t="s">
        <v>125</v>
      </c>
      <c r="DA48" s="668"/>
      <c r="DB48" s="668"/>
      <c r="DC48" s="669"/>
      <c r="DD48" s="670" t="s">
        <v>125</v>
      </c>
      <c r="DE48" s="665"/>
      <c r="DF48" s="665"/>
      <c r="DG48" s="665"/>
      <c r="DH48" s="665"/>
      <c r="DI48" s="665"/>
      <c r="DJ48" s="665"/>
      <c r="DK48" s="666"/>
      <c r="DL48" s="671"/>
      <c r="DM48" s="672"/>
      <c r="DN48" s="672"/>
      <c r="DO48" s="672"/>
      <c r="DP48" s="672"/>
      <c r="DQ48" s="672"/>
      <c r="DR48" s="672"/>
      <c r="DS48" s="672"/>
      <c r="DT48" s="672"/>
      <c r="DU48" s="672"/>
      <c r="DV48" s="673"/>
      <c r="DW48" s="657"/>
      <c r="DX48" s="658"/>
      <c r="DY48" s="658"/>
      <c r="DZ48" s="658"/>
      <c r="EA48" s="658"/>
      <c r="EB48" s="658"/>
      <c r="EC48" s="659"/>
    </row>
    <row r="49" spans="2:133" ht="11.25" customHeight="1" x14ac:dyDescent="0.15">
      <c r="B49" s="363"/>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41" t="s">
        <v>362</v>
      </c>
      <c r="CE49" s="642"/>
      <c r="CF49" s="642"/>
      <c r="CG49" s="642"/>
      <c r="CH49" s="642"/>
      <c r="CI49" s="642"/>
      <c r="CJ49" s="642"/>
      <c r="CK49" s="642"/>
      <c r="CL49" s="642"/>
      <c r="CM49" s="642"/>
      <c r="CN49" s="642"/>
      <c r="CO49" s="642"/>
      <c r="CP49" s="642"/>
      <c r="CQ49" s="643"/>
      <c r="CR49" s="644">
        <v>7137391</v>
      </c>
      <c r="CS49" s="645"/>
      <c r="CT49" s="645"/>
      <c r="CU49" s="645"/>
      <c r="CV49" s="645"/>
      <c r="CW49" s="645"/>
      <c r="CX49" s="645"/>
      <c r="CY49" s="646"/>
      <c r="CZ49" s="647">
        <v>100</v>
      </c>
      <c r="DA49" s="648"/>
      <c r="DB49" s="648"/>
      <c r="DC49" s="649"/>
      <c r="DD49" s="650">
        <v>5008527</v>
      </c>
      <c r="DE49" s="645"/>
      <c r="DF49" s="645"/>
      <c r="DG49" s="645"/>
      <c r="DH49" s="645"/>
      <c r="DI49" s="645"/>
      <c r="DJ49" s="645"/>
      <c r="DK49" s="646"/>
      <c r="DL49" s="651"/>
      <c r="DM49" s="652"/>
      <c r="DN49" s="652"/>
      <c r="DO49" s="652"/>
      <c r="DP49" s="652"/>
      <c r="DQ49" s="652"/>
      <c r="DR49" s="652"/>
      <c r="DS49" s="652"/>
      <c r="DT49" s="652"/>
      <c r="DU49" s="652"/>
      <c r="DV49" s="653"/>
      <c r="DW49" s="654"/>
      <c r="DX49" s="655"/>
      <c r="DY49" s="655"/>
      <c r="DZ49" s="655"/>
      <c r="EA49" s="655"/>
      <c r="EB49" s="655"/>
      <c r="EC49" s="656"/>
    </row>
    <row r="50" spans="2:133" hidden="1" x14ac:dyDescent="0.15">
      <c r="B50" s="361"/>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pimKqdS1QRA7LDf1iaB1kDtumE+tJGW5VXn0wxvRwsIXllIQmVD2WC9APPlmx/gi7u24t//HbxpKtWio7ZFB7g==" saltValue="RXQ8/ZARYNudt2WaWTCYaw=="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70"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1154" t="s">
        <v>363</v>
      </c>
      <c r="B2" s="1154"/>
      <c r="C2" s="1154"/>
      <c r="D2" s="1154"/>
      <c r="E2" s="1154"/>
      <c r="F2" s="1154"/>
      <c r="G2" s="1154"/>
      <c r="H2" s="1154"/>
      <c r="I2" s="1154"/>
      <c r="J2" s="1154"/>
      <c r="K2" s="1154"/>
      <c r="L2" s="1154"/>
      <c r="M2" s="1154"/>
      <c r="N2" s="1154"/>
      <c r="O2" s="1154"/>
      <c r="P2" s="1154"/>
      <c r="Q2" s="1154"/>
      <c r="R2" s="1154"/>
      <c r="S2" s="1154"/>
      <c r="T2" s="1154"/>
      <c r="U2" s="1154"/>
      <c r="V2" s="1154"/>
      <c r="W2" s="1154"/>
      <c r="X2" s="1154"/>
      <c r="Y2" s="1154"/>
      <c r="Z2" s="1154"/>
      <c r="AA2" s="1154"/>
      <c r="AB2" s="1154"/>
      <c r="AC2" s="1154"/>
      <c r="AD2" s="1154"/>
      <c r="AE2" s="1154"/>
      <c r="AF2" s="1154"/>
      <c r="AG2" s="1154"/>
      <c r="AH2" s="1154"/>
      <c r="AI2" s="1154"/>
      <c r="AJ2" s="1154"/>
      <c r="AK2" s="1154"/>
      <c r="AL2" s="1154"/>
      <c r="AM2" s="1154"/>
      <c r="AN2" s="1154"/>
      <c r="AO2" s="1154"/>
      <c r="AP2" s="1154"/>
      <c r="AQ2" s="1154"/>
      <c r="AR2" s="1154"/>
      <c r="AS2" s="1154"/>
      <c r="AT2" s="1154"/>
      <c r="AU2" s="1154"/>
      <c r="AV2" s="1154"/>
      <c r="AW2" s="1154"/>
      <c r="AX2" s="1154"/>
      <c r="AY2" s="1154"/>
      <c r="AZ2" s="1154"/>
      <c r="BA2" s="1154"/>
      <c r="BB2" s="1154"/>
      <c r="BC2" s="1154"/>
      <c r="BD2" s="1154"/>
      <c r="BE2" s="1154"/>
      <c r="BF2" s="1154"/>
      <c r="BG2" s="1154"/>
      <c r="BH2" s="1154"/>
      <c r="BI2" s="1154"/>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1155" t="s">
        <v>364</v>
      </c>
      <c r="DK2" s="1156"/>
      <c r="DL2" s="1156"/>
      <c r="DM2" s="1156"/>
      <c r="DN2" s="1156"/>
      <c r="DO2" s="1157"/>
      <c r="DP2" s="224"/>
      <c r="DQ2" s="1155" t="s">
        <v>365</v>
      </c>
      <c r="DR2" s="1156"/>
      <c r="DS2" s="1156"/>
      <c r="DT2" s="1156"/>
      <c r="DU2" s="1156"/>
      <c r="DV2" s="1156"/>
      <c r="DW2" s="1156"/>
      <c r="DX2" s="1156"/>
      <c r="DY2" s="1156"/>
      <c r="DZ2" s="1157"/>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1123" t="s">
        <v>366</v>
      </c>
      <c r="B4" s="1123"/>
      <c r="C4" s="1123"/>
      <c r="D4" s="1123"/>
      <c r="E4" s="1123"/>
      <c r="F4" s="1123"/>
      <c r="G4" s="1123"/>
      <c r="H4" s="1123"/>
      <c r="I4" s="1123"/>
      <c r="J4" s="1123"/>
      <c r="K4" s="1123"/>
      <c r="L4" s="1123"/>
      <c r="M4" s="1123"/>
      <c r="N4" s="1123"/>
      <c r="O4" s="1123"/>
      <c r="P4" s="1123"/>
      <c r="Q4" s="1123"/>
      <c r="R4" s="1123"/>
      <c r="S4" s="1123"/>
      <c r="T4" s="1123"/>
      <c r="U4" s="1123"/>
      <c r="V4" s="1123"/>
      <c r="W4" s="1123"/>
      <c r="X4" s="1123"/>
      <c r="Y4" s="1123"/>
      <c r="Z4" s="1123"/>
      <c r="AA4" s="1123"/>
      <c r="AB4" s="1123"/>
      <c r="AC4" s="1123"/>
      <c r="AD4" s="1123"/>
      <c r="AE4" s="1123"/>
      <c r="AF4" s="1123"/>
      <c r="AG4" s="1123"/>
      <c r="AH4" s="1123"/>
      <c r="AI4" s="1123"/>
      <c r="AJ4" s="1123"/>
      <c r="AK4" s="1123"/>
      <c r="AL4" s="1123"/>
      <c r="AM4" s="1123"/>
      <c r="AN4" s="1123"/>
      <c r="AO4" s="1123"/>
      <c r="AP4" s="1123"/>
      <c r="AQ4" s="1123"/>
      <c r="AR4" s="1123"/>
      <c r="AS4" s="1123"/>
      <c r="AT4" s="1123"/>
      <c r="AU4" s="1123"/>
      <c r="AV4" s="1123"/>
      <c r="AW4" s="1123"/>
      <c r="AX4" s="1123"/>
      <c r="AY4" s="1123"/>
      <c r="AZ4" s="228"/>
      <c r="BA4" s="228"/>
      <c r="BB4" s="228"/>
      <c r="BC4" s="228"/>
      <c r="BD4" s="228"/>
      <c r="BE4" s="229"/>
      <c r="BF4" s="229"/>
      <c r="BG4" s="229"/>
      <c r="BH4" s="229"/>
      <c r="BI4" s="229"/>
      <c r="BJ4" s="229"/>
      <c r="BK4" s="229"/>
      <c r="BL4" s="229"/>
      <c r="BM4" s="229"/>
      <c r="BN4" s="229"/>
      <c r="BO4" s="229"/>
      <c r="BP4" s="229"/>
      <c r="BQ4" s="794" t="s">
        <v>367</v>
      </c>
      <c r="BR4" s="794"/>
      <c r="BS4" s="794"/>
      <c r="BT4" s="794"/>
      <c r="BU4" s="794"/>
      <c r="BV4" s="794"/>
      <c r="BW4" s="794"/>
      <c r="BX4" s="794"/>
      <c r="BY4" s="794"/>
      <c r="BZ4" s="794"/>
      <c r="CA4" s="794"/>
      <c r="CB4" s="794"/>
      <c r="CC4" s="794"/>
      <c r="CD4" s="794"/>
      <c r="CE4" s="794"/>
      <c r="CF4" s="794"/>
      <c r="CG4" s="794"/>
      <c r="CH4" s="794"/>
      <c r="CI4" s="794"/>
      <c r="CJ4" s="794"/>
      <c r="CK4" s="794"/>
      <c r="CL4" s="794"/>
      <c r="CM4" s="794"/>
      <c r="CN4" s="794"/>
      <c r="CO4" s="794"/>
      <c r="CP4" s="794"/>
      <c r="CQ4" s="794"/>
      <c r="CR4" s="794"/>
      <c r="CS4" s="794"/>
      <c r="CT4" s="794"/>
      <c r="CU4" s="794"/>
      <c r="CV4" s="794"/>
      <c r="CW4" s="794"/>
      <c r="CX4" s="794"/>
      <c r="CY4" s="794"/>
      <c r="CZ4" s="794"/>
      <c r="DA4" s="794"/>
      <c r="DB4" s="794"/>
      <c r="DC4" s="794"/>
      <c r="DD4" s="794"/>
      <c r="DE4" s="794"/>
      <c r="DF4" s="794"/>
      <c r="DG4" s="794"/>
      <c r="DH4" s="794"/>
      <c r="DI4" s="794"/>
      <c r="DJ4" s="794"/>
      <c r="DK4" s="794"/>
      <c r="DL4" s="794"/>
      <c r="DM4" s="794"/>
      <c r="DN4" s="794"/>
      <c r="DO4" s="794"/>
      <c r="DP4" s="794"/>
      <c r="DQ4" s="794"/>
      <c r="DR4" s="794"/>
      <c r="DS4" s="794"/>
      <c r="DT4" s="794"/>
      <c r="DU4" s="794"/>
      <c r="DV4" s="794"/>
      <c r="DW4" s="794"/>
      <c r="DX4" s="794"/>
      <c r="DY4" s="794"/>
      <c r="DZ4" s="794"/>
      <c r="EA4" s="230"/>
    </row>
    <row r="5" spans="1:131" s="231" customFormat="1" ht="26.25" customHeight="1" x14ac:dyDescent="0.15">
      <c r="A5" s="1059" t="s">
        <v>368</v>
      </c>
      <c r="B5" s="1060"/>
      <c r="C5" s="1060"/>
      <c r="D5" s="1060"/>
      <c r="E5" s="1060"/>
      <c r="F5" s="1060"/>
      <c r="G5" s="1060"/>
      <c r="H5" s="1060"/>
      <c r="I5" s="1060"/>
      <c r="J5" s="1060"/>
      <c r="K5" s="1060"/>
      <c r="L5" s="1060"/>
      <c r="M5" s="1060"/>
      <c r="N5" s="1060"/>
      <c r="O5" s="1060"/>
      <c r="P5" s="1061"/>
      <c r="Q5" s="1065" t="s">
        <v>369</v>
      </c>
      <c r="R5" s="1066"/>
      <c r="S5" s="1066"/>
      <c r="T5" s="1066"/>
      <c r="U5" s="1067"/>
      <c r="V5" s="1065" t="s">
        <v>370</v>
      </c>
      <c r="W5" s="1066"/>
      <c r="X5" s="1066"/>
      <c r="Y5" s="1066"/>
      <c r="Z5" s="1067"/>
      <c r="AA5" s="1065" t="s">
        <v>371</v>
      </c>
      <c r="AB5" s="1066"/>
      <c r="AC5" s="1066"/>
      <c r="AD5" s="1066"/>
      <c r="AE5" s="1066"/>
      <c r="AF5" s="1158" t="s">
        <v>372</v>
      </c>
      <c r="AG5" s="1066"/>
      <c r="AH5" s="1066"/>
      <c r="AI5" s="1066"/>
      <c r="AJ5" s="1079"/>
      <c r="AK5" s="1066" t="s">
        <v>373</v>
      </c>
      <c r="AL5" s="1066"/>
      <c r="AM5" s="1066"/>
      <c r="AN5" s="1066"/>
      <c r="AO5" s="1067"/>
      <c r="AP5" s="1065" t="s">
        <v>374</v>
      </c>
      <c r="AQ5" s="1066"/>
      <c r="AR5" s="1066"/>
      <c r="AS5" s="1066"/>
      <c r="AT5" s="1067"/>
      <c r="AU5" s="1065" t="s">
        <v>375</v>
      </c>
      <c r="AV5" s="1066"/>
      <c r="AW5" s="1066"/>
      <c r="AX5" s="1066"/>
      <c r="AY5" s="1079"/>
      <c r="AZ5" s="228"/>
      <c r="BA5" s="228"/>
      <c r="BB5" s="228"/>
      <c r="BC5" s="228"/>
      <c r="BD5" s="228"/>
      <c r="BE5" s="229"/>
      <c r="BF5" s="229"/>
      <c r="BG5" s="229"/>
      <c r="BH5" s="229"/>
      <c r="BI5" s="229"/>
      <c r="BJ5" s="229"/>
      <c r="BK5" s="229"/>
      <c r="BL5" s="229"/>
      <c r="BM5" s="229"/>
      <c r="BN5" s="229"/>
      <c r="BO5" s="229"/>
      <c r="BP5" s="229"/>
      <c r="BQ5" s="1059" t="s">
        <v>376</v>
      </c>
      <c r="BR5" s="1060"/>
      <c r="BS5" s="1060"/>
      <c r="BT5" s="1060"/>
      <c r="BU5" s="1060"/>
      <c r="BV5" s="1060"/>
      <c r="BW5" s="1060"/>
      <c r="BX5" s="1060"/>
      <c r="BY5" s="1060"/>
      <c r="BZ5" s="1060"/>
      <c r="CA5" s="1060"/>
      <c r="CB5" s="1060"/>
      <c r="CC5" s="1060"/>
      <c r="CD5" s="1060"/>
      <c r="CE5" s="1060"/>
      <c r="CF5" s="1060"/>
      <c r="CG5" s="1061"/>
      <c r="CH5" s="1065" t="s">
        <v>377</v>
      </c>
      <c r="CI5" s="1066"/>
      <c r="CJ5" s="1066"/>
      <c r="CK5" s="1066"/>
      <c r="CL5" s="1067"/>
      <c r="CM5" s="1065" t="s">
        <v>378</v>
      </c>
      <c r="CN5" s="1066"/>
      <c r="CO5" s="1066"/>
      <c r="CP5" s="1066"/>
      <c r="CQ5" s="1067"/>
      <c r="CR5" s="1065" t="s">
        <v>379</v>
      </c>
      <c r="CS5" s="1066"/>
      <c r="CT5" s="1066"/>
      <c r="CU5" s="1066"/>
      <c r="CV5" s="1067"/>
      <c r="CW5" s="1065" t="s">
        <v>380</v>
      </c>
      <c r="CX5" s="1066"/>
      <c r="CY5" s="1066"/>
      <c r="CZ5" s="1066"/>
      <c r="DA5" s="1067"/>
      <c r="DB5" s="1065" t="s">
        <v>381</v>
      </c>
      <c r="DC5" s="1066"/>
      <c r="DD5" s="1066"/>
      <c r="DE5" s="1066"/>
      <c r="DF5" s="1067"/>
      <c r="DG5" s="1148" t="s">
        <v>382</v>
      </c>
      <c r="DH5" s="1149"/>
      <c r="DI5" s="1149"/>
      <c r="DJ5" s="1149"/>
      <c r="DK5" s="1150"/>
      <c r="DL5" s="1148" t="s">
        <v>383</v>
      </c>
      <c r="DM5" s="1149"/>
      <c r="DN5" s="1149"/>
      <c r="DO5" s="1149"/>
      <c r="DP5" s="1150"/>
      <c r="DQ5" s="1065" t="s">
        <v>384</v>
      </c>
      <c r="DR5" s="1066"/>
      <c r="DS5" s="1066"/>
      <c r="DT5" s="1066"/>
      <c r="DU5" s="1067"/>
      <c r="DV5" s="1065" t="s">
        <v>375</v>
      </c>
      <c r="DW5" s="1066"/>
      <c r="DX5" s="1066"/>
      <c r="DY5" s="1066"/>
      <c r="DZ5" s="1079"/>
      <c r="EA5" s="230"/>
    </row>
    <row r="6" spans="1:131" s="231" customFormat="1" ht="26.25" customHeight="1" thickBot="1" x14ac:dyDescent="0.2">
      <c r="A6" s="1062"/>
      <c r="B6" s="1063"/>
      <c r="C6" s="1063"/>
      <c r="D6" s="1063"/>
      <c r="E6" s="1063"/>
      <c r="F6" s="1063"/>
      <c r="G6" s="1063"/>
      <c r="H6" s="1063"/>
      <c r="I6" s="1063"/>
      <c r="J6" s="1063"/>
      <c r="K6" s="1063"/>
      <c r="L6" s="1063"/>
      <c r="M6" s="1063"/>
      <c r="N6" s="1063"/>
      <c r="O6" s="1063"/>
      <c r="P6" s="1064"/>
      <c r="Q6" s="1068"/>
      <c r="R6" s="1069"/>
      <c r="S6" s="1069"/>
      <c r="T6" s="1069"/>
      <c r="U6" s="1070"/>
      <c r="V6" s="1068"/>
      <c r="W6" s="1069"/>
      <c r="X6" s="1069"/>
      <c r="Y6" s="1069"/>
      <c r="Z6" s="1070"/>
      <c r="AA6" s="1068"/>
      <c r="AB6" s="1069"/>
      <c r="AC6" s="1069"/>
      <c r="AD6" s="1069"/>
      <c r="AE6" s="1069"/>
      <c r="AF6" s="1159"/>
      <c r="AG6" s="1069"/>
      <c r="AH6" s="1069"/>
      <c r="AI6" s="1069"/>
      <c r="AJ6" s="1080"/>
      <c r="AK6" s="1069"/>
      <c r="AL6" s="1069"/>
      <c r="AM6" s="1069"/>
      <c r="AN6" s="1069"/>
      <c r="AO6" s="1070"/>
      <c r="AP6" s="1068"/>
      <c r="AQ6" s="1069"/>
      <c r="AR6" s="1069"/>
      <c r="AS6" s="1069"/>
      <c r="AT6" s="1070"/>
      <c r="AU6" s="1068"/>
      <c r="AV6" s="1069"/>
      <c r="AW6" s="1069"/>
      <c r="AX6" s="1069"/>
      <c r="AY6" s="1080"/>
      <c r="AZ6" s="228"/>
      <c r="BA6" s="228"/>
      <c r="BB6" s="228"/>
      <c r="BC6" s="228"/>
      <c r="BD6" s="228"/>
      <c r="BE6" s="229"/>
      <c r="BF6" s="229"/>
      <c r="BG6" s="229"/>
      <c r="BH6" s="229"/>
      <c r="BI6" s="229"/>
      <c r="BJ6" s="229"/>
      <c r="BK6" s="229"/>
      <c r="BL6" s="229"/>
      <c r="BM6" s="229"/>
      <c r="BN6" s="229"/>
      <c r="BO6" s="229"/>
      <c r="BP6" s="229"/>
      <c r="BQ6" s="1062"/>
      <c r="BR6" s="1063"/>
      <c r="BS6" s="1063"/>
      <c r="BT6" s="1063"/>
      <c r="BU6" s="1063"/>
      <c r="BV6" s="1063"/>
      <c r="BW6" s="1063"/>
      <c r="BX6" s="1063"/>
      <c r="BY6" s="1063"/>
      <c r="BZ6" s="1063"/>
      <c r="CA6" s="1063"/>
      <c r="CB6" s="1063"/>
      <c r="CC6" s="1063"/>
      <c r="CD6" s="1063"/>
      <c r="CE6" s="1063"/>
      <c r="CF6" s="1063"/>
      <c r="CG6" s="1064"/>
      <c r="CH6" s="1068"/>
      <c r="CI6" s="1069"/>
      <c r="CJ6" s="1069"/>
      <c r="CK6" s="1069"/>
      <c r="CL6" s="1070"/>
      <c r="CM6" s="1068"/>
      <c r="CN6" s="1069"/>
      <c r="CO6" s="1069"/>
      <c r="CP6" s="1069"/>
      <c r="CQ6" s="1070"/>
      <c r="CR6" s="1068"/>
      <c r="CS6" s="1069"/>
      <c r="CT6" s="1069"/>
      <c r="CU6" s="1069"/>
      <c r="CV6" s="1070"/>
      <c r="CW6" s="1068"/>
      <c r="CX6" s="1069"/>
      <c r="CY6" s="1069"/>
      <c r="CZ6" s="1069"/>
      <c r="DA6" s="1070"/>
      <c r="DB6" s="1068"/>
      <c r="DC6" s="1069"/>
      <c r="DD6" s="1069"/>
      <c r="DE6" s="1069"/>
      <c r="DF6" s="1070"/>
      <c r="DG6" s="1151"/>
      <c r="DH6" s="1152"/>
      <c r="DI6" s="1152"/>
      <c r="DJ6" s="1152"/>
      <c r="DK6" s="1153"/>
      <c r="DL6" s="1151"/>
      <c r="DM6" s="1152"/>
      <c r="DN6" s="1152"/>
      <c r="DO6" s="1152"/>
      <c r="DP6" s="1153"/>
      <c r="DQ6" s="1068"/>
      <c r="DR6" s="1069"/>
      <c r="DS6" s="1069"/>
      <c r="DT6" s="1069"/>
      <c r="DU6" s="1070"/>
      <c r="DV6" s="1068"/>
      <c r="DW6" s="1069"/>
      <c r="DX6" s="1069"/>
      <c r="DY6" s="1069"/>
      <c r="DZ6" s="1080"/>
      <c r="EA6" s="230"/>
    </row>
    <row r="7" spans="1:131" s="231" customFormat="1" ht="26.25" customHeight="1" thickTop="1" x14ac:dyDescent="0.15">
      <c r="A7" s="232">
        <v>1</v>
      </c>
      <c r="B7" s="1111" t="s">
        <v>385</v>
      </c>
      <c r="C7" s="1112"/>
      <c r="D7" s="1112"/>
      <c r="E7" s="1112"/>
      <c r="F7" s="1112"/>
      <c r="G7" s="1112"/>
      <c r="H7" s="1112"/>
      <c r="I7" s="1112"/>
      <c r="J7" s="1112"/>
      <c r="K7" s="1112"/>
      <c r="L7" s="1112"/>
      <c r="M7" s="1112"/>
      <c r="N7" s="1112"/>
      <c r="O7" s="1112"/>
      <c r="P7" s="1113"/>
      <c r="Q7" s="1166">
        <v>7591</v>
      </c>
      <c r="R7" s="1167"/>
      <c r="S7" s="1167"/>
      <c r="T7" s="1167"/>
      <c r="U7" s="1167"/>
      <c r="V7" s="1167">
        <v>7137</v>
      </c>
      <c r="W7" s="1167"/>
      <c r="X7" s="1167"/>
      <c r="Y7" s="1167"/>
      <c r="Z7" s="1167"/>
      <c r="AA7" s="1167">
        <v>454</v>
      </c>
      <c r="AB7" s="1167"/>
      <c r="AC7" s="1167"/>
      <c r="AD7" s="1167"/>
      <c r="AE7" s="1168"/>
      <c r="AF7" s="1169">
        <v>444</v>
      </c>
      <c r="AG7" s="1170"/>
      <c r="AH7" s="1170"/>
      <c r="AI7" s="1170"/>
      <c r="AJ7" s="1171"/>
      <c r="AK7" s="1172">
        <v>366</v>
      </c>
      <c r="AL7" s="1173"/>
      <c r="AM7" s="1173"/>
      <c r="AN7" s="1173"/>
      <c r="AO7" s="1173"/>
      <c r="AP7" s="1173">
        <v>6513</v>
      </c>
      <c r="AQ7" s="1173"/>
      <c r="AR7" s="1173"/>
      <c r="AS7" s="1173"/>
      <c r="AT7" s="1173"/>
      <c r="AU7" s="1174"/>
      <c r="AV7" s="1174"/>
      <c r="AW7" s="1174"/>
      <c r="AX7" s="1174"/>
      <c r="AY7" s="1175"/>
      <c r="AZ7" s="228"/>
      <c r="BA7" s="228"/>
      <c r="BB7" s="228"/>
      <c r="BC7" s="228"/>
      <c r="BD7" s="228"/>
      <c r="BE7" s="229"/>
      <c r="BF7" s="229"/>
      <c r="BG7" s="229"/>
      <c r="BH7" s="229"/>
      <c r="BI7" s="229"/>
      <c r="BJ7" s="229"/>
      <c r="BK7" s="229"/>
      <c r="BL7" s="229"/>
      <c r="BM7" s="229"/>
      <c r="BN7" s="229"/>
      <c r="BO7" s="229"/>
      <c r="BP7" s="229"/>
      <c r="BQ7" s="232">
        <v>1</v>
      </c>
      <c r="BR7" s="233" t="s">
        <v>581</v>
      </c>
      <c r="BS7" s="1163" t="s">
        <v>582</v>
      </c>
      <c r="BT7" s="1164"/>
      <c r="BU7" s="1164"/>
      <c r="BV7" s="1164"/>
      <c r="BW7" s="1164"/>
      <c r="BX7" s="1164"/>
      <c r="BY7" s="1164"/>
      <c r="BZ7" s="1164"/>
      <c r="CA7" s="1164"/>
      <c r="CB7" s="1164"/>
      <c r="CC7" s="1164"/>
      <c r="CD7" s="1164"/>
      <c r="CE7" s="1164"/>
      <c r="CF7" s="1164"/>
      <c r="CG7" s="1176"/>
      <c r="CH7" s="1160">
        <v>-17</v>
      </c>
      <c r="CI7" s="1161"/>
      <c r="CJ7" s="1161"/>
      <c r="CK7" s="1161"/>
      <c r="CL7" s="1162"/>
      <c r="CM7" s="1160">
        <v>158</v>
      </c>
      <c r="CN7" s="1161"/>
      <c r="CO7" s="1161"/>
      <c r="CP7" s="1161"/>
      <c r="CQ7" s="1162"/>
      <c r="CR7" s="1160">
        <v>50</v>
      </c>
      <c r="CS7" s="1161"/>
      <c r="CT7" s="1161"/>
      <c r="CU7" s="1161"/>
      <c r="CV7" s="1162"/>
      <c r="CW7" s="1160" t="s">
        <v>583</v>
      </c>
      <c r="CX7" s="1161"/>
      <c r="CY7" s="1161"/>
      <c r="CZ7" s="1161"/>
      <c r="DA7" s="1162"/>
      <c r="DB7" s="1160" t="s">
        <v>583</v>
      </c>
      <c r="DC7" s="1161"/>
      <c r="DD7" s="1161"/>
      <c r="DE7" s="1161"/>
      <c r="DF7" s="1162"/>
      <c r="DG7" s="1160" t="s">
        <v>583</v>
      </c>
      <c r="DH7" s="1161"/>
      <c r="DI7" s="1161"/>
      <c r="DJ7" s="1161"/>
      <c r="DK7" s="1162"/>
      <c r="DL7" s="1160">
        <v>75</v>
      </c>
      <c r="DM7" s="1161"/>
      <c r="DN7" s="1161"/>
      <c r="DO7" s="1161"/>
      <c r="DP7" s="1162"/>
      <c r="DQ7" s="1160">
        <v>23</v>
      </c>
      <c r="DR7" s="1161"/>
      <c r="DS7" s="1161"/>
      <c r="DT7" s="1161"/>
      <c r="DU7" s="1162"/>
      <c r="DV7" s="1163"/>
      <c r="DW7" s="1164"/>
      <c r="DX7" s="1164"/>
      <c r="DY7" s="1164"/>
      <c r="DZ7" s="1165"/>
      <c r="EA7" s="230"/>
    </row>
    <row r="8" spans="1:131" s="231" customFormat="1" ht="26.25" customHeight="1" x14ac:dyDescent="0.15">
      <c r="A8" s="234">
        <v>2</v>
      </c>
      <c r="B8" s="1094"/>
      <c r="C8" s="1095"/>
      <c r="D8" s="1095"/>
      <c r="E8" s="1095"/>
      <c r="F8" s="1095"/>
      <c r="G8" s="1095"/>
      <c r="H8" s="1095"/>
      <c r="I8" s="1095"/>
      <c r="J8" s="1095"/>
      <c r="K8" s="1095"/>
      <c r="L8" s="1095"/>
      <c r="M8" s="1095"/>
      <c r="N8" s="1095"/>
      <c r="O8" s="1095"/>
      <c r="P8" s="1096"/>
      <c r="Q8" s="1102"/>
      <c r="R8" s="1103"/>
      <c r="S8" s="1103"/>
      <c r="T8" s="1103"/>
      <c r="U8" s="1103"/>
      <c r="V8" s="1103"/>
      <c r="W8" s="1103"/>
      <c r="X8" s="1103"/>
      <c r="Y8" s="1103"/>
      <c r="Z8" s="1103"/>
      <c r="AA8" s="1103"/>
      <c r="AB8" s="1103"/>
      <c r="AC8" s="1103"/>
      <c r="AD8" s="1103"/>
      <c r="AE8" s="1104"/>
      <c r="AF8" s="1099"/>
      <c r="AG8" s="1100"/>
      <c r="AH8" s="1100"/>
      <c r="AI8" s="1100"/>
      <c r="AJ8" s="1101"/>
      <c r="AK8" s="1144"/>
      <c r="AL8" s="1145"/>
      <c r="AM8" s="1145"/>
      <c r="AN8" s="1145"/>
      <c r="AO8" s="1145"/>
      <c r="AP8" s="1145"/>
      <c r="AQ8" s="1145"/>
      <c r="AR8" s="1145"/>
      <c r="AS8" s="1145"/>
      <c r="AT8" s="1145"/>
      <c r="AU8" s="1146"/>
      <c r="AV8" s="1146"/>
      <c r="AW8" s="1146"/>
      <c r="AX8" s="1146"/>
      <c r="AY8" s="1147"/>
      <c r="AZ8" s="228"/>
      <c r="BA8" s="228"/>
      <c r="BB8" s="228"/>
      <c r="BC8" s="228"/>
      <c r="BD8" s="228"/>
      <c r="BE8" s="229"/>
      <c r="BF8" s="229"/>
      <c r="BG8" s="229"/>
      <c r="BH8" s="229"/>
      <c r="BI8" s="229"/>
      <c r="BJ8" s="229"/>
      <c r="BK8" s="229"/>
      <c r="BL8" s="229"/>
      <c r="BM8" s="229"/>
      <c r="BN8" s="229"/>
      <c r="BO8" s="229"/>
      <c r="BP8" s="229"/>
      <c r="BQ8" s="234">
        <v>2</v>
      </c>
      <c r="BR8" s="235"/>
      <c r="BS8" s="1056"/>
      <c r="BT8" s="1057"/>
      <c r="BU8" s="1057"/>
      <c r="BV8" s="1057"/>
      <c r="BW8" s="1057"/>
      <c r="BX8" s="1057"/>
      <c r="BY8" s="1057"/>
      <c r="BZ8" s="1057"/>
      <c r="CA8" s="1057"/>
      <c r="CB8" s="1057"/>
      <c r="CC8" s="1057"/>
      <c r="CD8" s="1057"/>
      <c r="CE8" s="1057"/>
      <c r="CF8" s="1057"/>
      <c r="CG8" s="1078"/>
      <c r="CH8" s="1053"/>
      <c r="CI8" s="1054"/>
      <c r="CJ8" s="1054"/>
      <c r="CK8" s="1054"/>
      <c r="CL8" s="1055"/>
      <c r="CM8" s="1053"/>
      <c r="CN8" s="1054"/>
      <c r="CO8" s="1054"/>
      <c r="CP8" s="1054"/>
      <c r="CQ8" s="1055"/>
      <c r="CR8" s="1053"/>
      <c r="CS8" s="1054"/>
      <c r="CT8" s="1054"/>
      <c r="CU8" s="1054"/>
      <c r="CV8" s="1055"/>
      <c r="CW8" s="1053"/>
      <c r="CX8" s="1054"/>
      <c r="CY8" s="1054"/>
      <c r="CZ8" s="1054"/>
      <c r="DA8" s="1055"/>
      <c r="DB8" s="1053"/>
      <c r="DC8" s="1054"/>
      <c r="DD8" s="1054"/>
      <c r="DE8" s="1054"/>
      <c r="DF8" s="1055"/>
      <c r="DG8" s="1053"/>
      <c r="DH8" s="1054"/>
      <c r="DI8" s="1054"/>
      <c r="DJ8" s="1054"/>
      <c r="DK8" s="1055"/>
      <c r="DL8" s="1053"/>
      <c r="DM8" s="1054"/>
      <c r="DN8" s="1054"/>
      <c r="DO8" s="1054"/>
      <c r="DP8" s="1055"/>
      <c r="DQ8" s="1053"/>
      <c r="DR8" s="1054"/>
      <c r="DS8" s="1054"/>
      <c r="DT8" s="1054"/>
      <c r="DU8" s="1055"/>
      <c r="DV8" s="1056"/>
      <c r="DW8" s="1057"/>
      <c r="DX8" s="1057"/>
      <c r="DY8" s="1057"/>
      <c r="DZ8" s="1058"/>
      <c r="EA8" s="230"/>
    </row>
    <row r="9" spans="1:131" s="231" customFormat="1" ht="26.25" customHeight="1" x14ac:dyDescent="0.15">
      <c r="A9" s="234">
        <v>3</v>
      </c>
      <c r="B9" s="1094"/>
      <c r="C9" s="1095"/>
      <c r="D9" s="1095"/>
      <c r="E9" s="1095"/>
      <c r="F9" s="1095"/>
      <c r="G9" s="1095"/>
      <c r="H9" s="1095"/>
      <c r="I9" s="1095"/>
      <c r="J9" s="1095"/>
      <c r="K9" s="1095"/>
      <c r="L9" s="1095"/>
      <c r="M9" s="1095"/>
      <c r="N9" s="1095"/>
      <c r="O9" s="1095"/>
      <c r="P9" s="1096"/>
      <c r="Q9" s="1102"/>
      <c r="R9" s="1103"/>
      <c r="S9" s="1103"/>
      <c r="T9" s="1103"/>
      <c r="U9" s="1103"/>
      <c r="V9" s="1103"/>
      <c r="W9" s="1103"/>
      <c r="X9" s="1103"/>
      <c r="Y9" s="1103"/>
      <c r="Z9" s="1103"/>
      <c r="AA9" s="1103"/>
      <c r="AB9" s="1103"/>
      <c r="AC9" s="1103"/>
      <c r="AD9" s="1103"/>
      <c r="AE9" s="1104"/>
      <c r="AF9" s="1099"/>
      <c r="AG9" s="1100"/>
      <c r="AH9" s="1100"/>
      <c r="AI9" s="1100"/>
      <c r="AJ9" s="1101"/>
      <c r="AK9" s="1144"/>
      <c r="AL9" s="1145"/>
      <c r="AM9" s="1145"/>
      <c r="AN9" s="1145"/>
      <c r="AO9" s="1145"/>
      <c r="AP9" s="1145"/>
      <c r="AQ9" s="1145"/>
      <c r="AR9" s="1145"/>
      <c r="AS9" s="1145"/>
      <c r="AT9" s="1145"/>
      <c r="AU9" s="1146"/>
      <c r="AV9" s="1146"/>
      <c r="AW9" s="1146"/>
      <c r="AX9" s="1146"/>
      <c r="AY9" s="1147"/>
      <c r="AZ9" s="228"/>
      <c r="BA9" s="228"/>
      <c r="BB9" s="228"/>
      <c r="BC9" s="228"/>
      <c r="BD9" s="228"/>
      <c r="BE9" s="229"/>
      <c r="BF9" s="229"/>
      <c r="BG9" s="229"/>
      <c r="BH9" s="229"/>
      <c r="BI9" s="229"/>
      <c r="BJ9" s="229"/>
      <c r="BK9" s="229"/>
      <c r="BL9" s="229"/>
      <c r="BM9" s="229"/>
      <c r="BN9" s="229"/>
      <c r="BO9" s="229"/>
      <c r="BP9" s="229"/>
      <c r="BQ9" s="234">
        <v>3</v>
      </c>
      <c r="BR9" s="235"/>
      <c r="BS9" s="1056"/>
      <c r="BT9" s="1057"/>
      <c r="BU9" s="1057"/>
      <c r="BV9" s="1057"/>
      <c r="BW9" s="1057"/>
      <c r="BX9" s="1057"/>
      <c r="BY9" s="1057"/>
      <c r="BZ9" s="1057"/>
      <c r="CA9" s="1057"/>
      <c r="CB9" s="1057"/>
      <c r="CC9" s="1057"/>
      <c r="CD9" s="1057"/>
      <c r="CE9" s="1057"/>
      <c r="CF9" s="1057"/>
      <c r="CG9" s="1078"/>
      <c r="CH9" s="1053"/>
      <c r="CI9" s="1054"/>
      <c r="CJ9" s="1054"/>
      <c r="CK9" s="1054"/>
      <c r="CL9" s="1055"/>
      <c r="CM9" s="1053"/>
      <c r="CN9" s="1054"/>
      <c r="CO9" s="1054"/>
      <c r="CP9" s="1054"/>
      <c r="CQ9" s="1055"/>
      <c r="CR9" s="1053"/>
      <c r="CS9" s="1054"/>
      <c r="CT9" s="1054"/>
      <c r="CU9" s="1054"/>
      <c r="CV9" s="1055"/>
      <c r="CW9" s="1053"/>
      <c r="CX9" s="1054"/>
      <c r="CY9" s="1054"/>
      <c r="CZ9" s="1054"/>
      <c r="DA9" s="1055"/>
      <c r="DB9" s="1053"/>
      <c r="DC9" s="1054"/>
      <c r="DD9" s="1054"/>
      <c r="DE9" s="1054"/>
      <c r="DF9" s="1055"/>
      <c r="DG9" s="1053"/>
      <c r="DH9" s="1054"/>
      <c r="DI9" s="1054"/>
      <c r="DJ9" s="1054"/>
      <c r="DK9" s="1055"/>
      <c r="DL9" s="1053"/>
      <c r="DM9" s="1054"/>
      <c r="DN9" s="1054"/>
      <c r="DO9" s="1054"/>
      <c r="DP9" s="1055"/>
      <c r="DQ9" s="1053"/>
      <c r="DR9" s="1054"/>
      <c r="DS9" s="1054"/>
      <c r="DT9" s="1054"/>
      <c r="DU9" s="1055"/>
      <c r="DV9" s="1056"/>
      <c r="DW9" s="1057"/>
      <c r="DX9" s="1057"/>
      <c r="DY9" s="1057"/>
      <c r="DZ9" s="1058"/>
      <c r="EA9" s="230"/>
    </row>
    <row r="10" spans="1:131" s="231" customFormat="1" ht="26.25" customHeight="1" x14ac:dyDescent="0.15">
      <c r="A10" s="234">
        <v>4</v>
      </c>
      <c r="B10" s="1094"/>
      <c r="C10" s="1095"/>
      <c r="D10" s="1095"/>
      <c r="E10" s="1095"/>
      <c r="F10" s="1095"/>
      <c r="G10" s="1095"/>
      <c r="H10" s="1095"/>
      <c r="I10" s="1095"/>
      <c r="J10" s="1095"/>
      <c r="K10" s="1095"/>
      <c r="L10" s="1095"/>
      <c r="M10" s="1095"/>
      <c r="N10" s="1095"/>
      <c r="O10" s="1095"/>
      <c r="P10" s="1096"/>
      <c r="Q10" s="1102"/>
      <c r="R10" s="1103"/>
      <c r="S10" s="1103"/>
      <c r="T10" s="1103"/>
      <c r="U10" s="1103"/>
      <c r="V10" s="1103"/>
      <c r="W10" s="1103"/>
      <c r="X10" s="1103"/>
      <c r="Y10" s="1103"/>
      <c r="Z10" s="1103"/>
      <c r="AA10" s="1103"/>
      <c r="AB10" s="1103"/>
      <c r="AC10" s="1103"/>
      <c r="AD10" s="1103"/>
      <c r="AE10" s="1104"/>
      <c r="AF10" s="1099"/>
      <c r="AG10" s="1100"/>
      <c r="AH10" s="1100"/>
      <c r="AI10" s="1100"/>
      <c r="AJ10" s="1101"/>
      <c r="AK10" s="1144"/>
      <c r="AL10" s="1145"/>
      <c r="AM10" s="1145"/>
      <c r="AN10" s="1145"/>
      <c r="AO10" s="1145"/>
      <c r="AP10" s="1145"/>
      <c r="AQ10" s="1145"/>
      <c r="AR10" s="1145"/>
      <c r="AS10" s="1145"/>
      <c r="AT10" s="1145"/>
      <c r="AU10" s="1146"/>
      <c r="AV10" s="1146"/>
      <c r="AW10" s="1146"/>
      <c r="AX10" s="1146"/>
      <c r="AY10" s="1147"/>
      <c r="AZ10" s="228"/>
      <c r="BA10" s="228"/>
      <c r="BB10" s="228"/>
      <c r="BC10" s="228"/>
      <c r="BD10" s="228"/>
      <c r="BE10" s="229"/>
      <c r="BF10" s="229"/>
      <c r="BG10" s="229"/>
      <c r="BH10" s="229"/>
      <c r="BI10" s="229"/>
      <c r="BJ10" s="229"/>
      <c r="BK10" s="229"/>
      <c r="BL10" s="229"/>
      <c r="BM10" s="229"/>
      <c r="BN10" s="229"/>
      <c r="BO10" s="229"/>
      <c r="BP10" s="229"/>
      <c r="BQ10" s="234">
        <v>4</v>
      </c>
      <c r="BR10" s="235"/>
      <c r="BS10" s="1056"/>
      <c r="BT10" s="1057"/>
      <c r="BU10" s="1057"/>
      <c r="BV10" s="1057"/>
      <c r="BW10" s="1057"/>
      <c r="BX10" s="1057"/>
      <c r="BY10" s="1057"/>
      <c r="BZ10" s="1057"/>
      <c r="CA10" s="1057"/>
      <c r="CB10" s="1057"/>
      <c r="CC10" s="1057"/>
      <c r="CD10" s="1057"/>
      <c r="CE10" s="1057"/>
      <c r="CF10" s="1057"/>
      <c r="CG10" s="1078"/>
      <c r="CH10" s="1053"/>
      <c r="CI10" s="1054"/>
      <c r="CJ10" s="1054"/>
      <c r="CK10" s="1054"/>
      <c r="CL10" s="1055"/>
      <c r="CM10" s="1053"/>
      <c r="CN10" s="1054"/>
      <c r="CO10" s="1054"/>
      <c r="CP10" s="1054"/>
      <c r="CQ10" s="1055"/>
      <c r="CR10" s="1053"/>
      <c r="CS10" s="1054"/>
      <c r="CT10" s="1054"/>
      <c r="CU10" s="1054"/>
      <c r="CV10" s="1055"/>
      <c r="CW10" s="1053"/>
      <c r="CX10" s="1054"/>
      <c r="CY10" s="1054"/>
      <c r="CZ10" s="1054"/>
      <c r="DA10" s="1055"/>
      <c r="DB10" s="1053"/>
      <c r="DC10" s="1054"/>
      <c r="DD10" s="1054"/>
      <c r="DE10" s="1054"/>
      <c r="DF10" s="1055"/>
      <c r="DG10" s="1053"/>
      <c r="DH10" s="1054"/>
      <c r="DI10" s="1054"/>
      <c r="DJ10" s="1054"/>
      <c r="DK10" s="1055"/>
      <c r="DL10" s="1053"/>
      <c r="DM10" s="1054"/>
      <c r="DN10" s="1054"/>
      <c r="DO10" s="1054"/>
      <c r="DP10" s="1055"/>
      <c r="DQ10" s="1053"/>
      <c r="DR10" s="1054"/>
      <c r="DS10" s="1054"/>
      <c r="DT10" s="1054"/>
      <c r="DU10" s="1055"/>
      <c r="DV10" s="1056"/>
      <c r="DW10" s="1057"/>
      <c r="DX10" s="1057"/>
      <c r="DY10" s="1057"/>
      <c r="DZ10" s="1058"/>
      <c r="EA10" s="230"/>
    </row>
    <row r="11" spans="1:131" s="231" customFormat="1" ht="26.25" customHeight="1" x14ac:dyDescent="0.15">
      <c r="A11" s="234">
        <v>5</v>
      </c>
      <c r="B11" s="1094"/>
      <c r="C11" s="1095"/>
      <c r="D11" s="1095"/>
      <c r="E11" s="1095"/>
      <c r="F11" s="1095"/>
      <c r="G11" s="1095"/>
      <c r="H11" s="1095"/>
      <c r="I11" s="1095"/>
      <c r="J11" s="1095"/>
      <c r="K11" s="1095"/>
      <c r="L11" s="1095"/>
      <c r="M11" s="1095"/>
      <c r="N11" s="1095"/>
      <c r="O11" s="1095"/>
      <c r="P11" s="1096"/>
      <c r="Q11" s="1102"/>
      <c r="R11" s="1103"/>
      <c r="S11" s="1103"/>
      <c r="T11" s="1103"/>
      <c r="U11" s="1103"/>
      <c r="V11" s="1103"/>
      <c r="W11" s="1103"/>
      <c r="X11" s="1103"/>
      <c r="Y11" s="1103"/>
      <c r="Z11" s="1103"/>
      <c r="AA11" s="1103"/>
      <c r="AB11" s="1103"/>
      <c r="AC11" s="1103"/>
      <c r="AD11" s="1103"/>
      <c r="AE11" s="1104"/>
      <c r="AF11" s="1099"/>
      <c r="AG11" s="1100"/>
      <c r="AH11" s="1100"/>
      <c r="AI11" s="1100"/>
      <c r="AJ11" s="1101"/>
      <c r="AK11" s="1144"/>
      <c r="AL11" s="1145"/>
      <c r="AM11" s="1145"/>
      <c r="AN11" s="1145"/>
      <c r="AO11" s="1145"/>
      <c r="AP11" s="1145"/>
      <c r="AQ11" s="1145"/>
      <c r="AR11" s="1145"/>
      <c r="AS11" s="1145"/>
      <c r="AT11" s="1145"/>
      <c r="AU11" s="1146"/>
      <c r="AV11" s="1146"/>
      <c r="AW11" s="1146"/>
      <c r="AX11" s="1146"/>
      <c r="AY11" s="1147"/>
      <c r="AZ11" s="228"/>
      <c r="BA11" s="228"/>
      <c r="BB11" s="228"/>
      <c r="BC11" s="228"/>
      <c r="BD11" s="228"/>
      <c r="BE11" s="229"/>
      <c r="BF11" s="229"/>
      <c r="BG11" s="229"/>
      <c r="BH11" s="229"/>
      <c r="BI11" s="229"/>
      <c r="BJ11" s="229"/>
      <c r="BK11" s="229"/>
      <c r="BL11" s="229"/>
      <c r="BM11" s="229"/>
      <c r="BN11" s="229"/>
      <c r="BO11" s="229"/>
      <c r="BP11" s="229"/>
      <c r="BQ11" s="234">
        <v>5</v>
      </c>
      <c r="BR11" s="235"/>
      <c r="BS11" s="1056"/>
      <c r="BT11" s="1057"/>
      <c r="BU11" s="1057"/>
      <c r="BV11" s="1057"/>
      <c r="BW11" s="1057"/>
      <c r="BX11" s="1057"/>
      <c r="BY11" s="1057"/>
      <c r="BZ11" s="1057"/>
      <c r="CA11" s="1057"/>
      <c r="CB11" s="1057"/>
      <c r="CC11" s="1057"/>
      <c r="CD11" s="1057"/>
      <c r="CE11" s="1057"/>
      <c r="CF11" s="1057"/>
      <c r="CG11" s="1078"/>
      <c r="CH11" s="1053"/>
      <c r="CI11" s="1054"/>
      <c r="CJ11" s="1054"/>
      <c r="CK11" s="1054"/>
      <c r="CL11" s="1055"/>
      <c r="CM11" s="1053"/>
      <c r="CN11" s="1054"/>
      <c r="CO11" s="1054"/>
      <c r="CP11" s="1054"/>
      <c r="CQ11" s="1055"/>
      <c r="CR11" s="1053"/>
      <c r="CS11" s="1054"/>
      <c r="CT11" s="1054"/>
      <c r="CU11" s="1054"/>
      <c r="CV11" s="1055"/>
      <c r="CW11" s="1053"/>
      <c r="CX11" s="1054"/>
      <c r="CY11" s="1054"/>
      <c r="CZ11" s="1054"/>
      <c r="DA11" s="1055"/>
      <c r="DB11" s="1053"/>
      <c r="DC11" s="1054"/>
      <c r="DD11" s="1054"/>
      <c r="DE11" s="1054"/>
      <c r="DF11" s="1055"/>
      <c r="DG11" s="1053"/>
      <c r="DH11" s="1054"/>
      <c r="DI11" s="1054"/>
      <c r="DJ11" s="1054"/>
      <c r="DK11" s="1055"/>
      <c r="DL11" s="1053"/>
      <c r="DM11" s="1054"/>
      <c r="DN11" s="1054"/>
      <c r="DO11" s="1054"/>
      <c r="DP11" s="1055"/>
      <c r="DQ11" s="1053"/>
      <c r="DR11" s="1054"/>
      <c r="DS11" s="1054"/>
      <c r="DT11" s="1054"/>
      <c r="DU11" s="1055"/>
      <c r="DV11" s="1056"/>
      <c r="DW11" s="1057"/>
      <c r="DX11" s="1057"/>
      <c r="DY11" s="1057"/>
      <c r="DZ11" s="1058"/>
      <c r="EA11" s="230"/>
    </row>
    <row r="12" spans="1:131" s="231" customFormat="1" ht="26.25" customHeight="1" x14ac:dyDescent="0.15">
      <c r="A12" s="234">
        <v>6</v>
      </c>
      <c r="B12" s="1094"/>
      <c r="C12" s="1095"/>
      <c r="D12" s="1095"/>
      <c r="E12" s="1095"/>
      <c r="F12" s="1095"/>
      <c r="G12" s="1095"/>
      <c r="H12" s="1095"/>
      <c r="I12" s="1095"/>
      <c r="J12" s="1095"/>
      <c r="K12" s="1095"/>
      <c r="L12" s="1095"/>
      <c r="M12" s="1095"/>
      <c r="N12" s="1095"/>
      <c r="O12" s="1095"/>
      <c r="P12" s="1096"/>
      <c r="Q12" s="1102"/>
      <c r="R12" s="1103"/>
      <c r="S12" s="1103"/>
      <c r="T12" s="1103"/>
      <c r="U12" s="1103"/>
      <c r="V12" s="1103"/>
      <c r="W12" s="1103"/>
      <c r="X12" s="1103"/>
      <c r="Y12" s="1103"/>
      <c r="Z12" s="1103"/>
      <c r="AA12" s="1103"/>
      <c r="AB12" s="1103"/>
      <c r="AC12" s="1103"/>
      <c r="AD12" s="1103"/>
      <c r="AE12" s="1104"/>
      <c r="AF12" s="1099"/>
      <c r="AG12" s="1100"/>
      <c r="AH12" s="1100"/>
      <c r="AI12" s="1100"/>
      <c r="AJ12" s="1101"/>
      <c r="AK12" s="1144"/>
      <c r="AL12" s="1145"/>
      <c r="AM12" s="1145"/>
      <c r="AN12" s="1145"/>
      <c r="AO12" s="1145"/>
      <c r="AP12" s="1145"/>
      <c r="AQ12" s="1145"/>
      <c r="AR12" s="1145"/>
      <c r="AS12" s="1145"/>
      <c r="AT12" s="1145"/>
      <c r="AU12" s="1146"/>
      <c r="AV12" s="1146"/>
      <c r="AW12" s="1146"/>
      <c r="AX12" s="1146"/>
      <c r="AY12" s="1147"/>
      <c r="AZ12" s="228"/>
      <c r="BA12" s="228"/>
      <c r="BB12" s="228"/>
      <c r="BC12" s="228"/>
      <c r="BD12" s="228"/>
      <c r="BE12" s="229"/>
      <c r="BF12" s="229"/>
      <c r="BG12" s="229"/>
      <c r="BH12" s="229"/>
      <c r="BI12" s="229"/>
      <c r="BJ12" s="229"/>
      <c r="BK12" s="229"/>
      <c r="BL12" s="229"/>
      <c r="BM12" s="229"/>
      <c r="BN12" s="229"/>
      <c r="BO12" s="229"/>
      <c r="BP12" s="229"/>
      <c r="BQ12" s="234">
        <v>6</v>
      </c>
      <c r="BR12" s="235"/>
      <c r="BS12" s="1056"/>
      <c r="BT12" s="1057"/>
      <c r="BU12" s="1057"/>
      <c r="BV12" s="1057"/>
      <c r="BW12" s="1057"/>
      <c r="BX12" s="1057"/>
      <c r="BY12" s="1057"/>
      <c r="BZ12" s="1057"/>
      <c r="CA12" s="1057"/>
      <c r="CB12" s="1057"/>
      <c r="CC12" s="1057"/>
      <c r="CD12" s="1057"/>
      <c r="CE12" s="1057"/>
      <c r="CF12" s="1057"/>
      <c r="CG12" s="1078"/>
      <c r="CH12" s="1053"/>
      <c r="CI12" s="1054"/>
      <c r="CJ12" s="1054"/>
      <c r="CK12" s="1054"/>
      <c r="CL12" s="1055"/>
      <c r="CM12" s="1053"/>
      <c r="CN12" s="1054"/>
      <c r="CO12" s="1054"/>
      <c r="CP12" s="1054"/>
      <c r="CQ12" s="1055"/>
      <c r="CR12" s="1053"/>
      <c r="CS12" s="1054"/>
      <c r="CT12" s="1054"/>
      <c r="CU12" s="1054"/>
      <c r="CV12" s="1055"/>
      <c r="CW12" s="1053"/>
      <c r="CX12" s="1054"/>
      <c r="CY12" s="1054"/>
      <c r="CZ12" s="1054"/>
      <c r="DA12" s="1055"/>
      <c r="DB12" s="1053"/>
      <c r="DC12" s="1054"/>
      <c r="DD12" s="1054"/>
      <c r="DE12" s="1054"/>
      <c r="DF12" s="1055"/>
      <c r="DG12" s="1053"/>
      <c r="DH12" s="1054"/>
      <c r="DI12" s="1054"/>
      <c r="DJ12" s="1054"/>
      <c r="DK12" s="1055"/>
      <c r="DL12" s="1053"/>
      <c r="DM12" s="1054"/>
      <c r="DN12" s="1054"/>
      <c r="DO12" s="1054"/>
      <c r="DP12" s="1055"/>
      <c r="DQ12" s="1053"/>
      <c r="DR12" s="1054"/>
      <c r="DS12" s="1054"/>
      <c r="DT12" s="1054"/>
      <c r="DU12" s="1055"/>
      <c r="DV12" s="1056"/>
      <c r="DW12" s="1057"/>
      <c r="DX12" s="1057"/>
      <c r="DY12" s="1057"/>
      <c r="DZ12" s="1058"/>
      <c r="EA12" s="230"/>
    </row>
    <row r="13" spans="1:131" s="231" customFormat="1" ht="26.25" customHeight="1" x14ac:dyDescent="0.15">
      <c r="A13" s="234">
        <v>7</v>
      </c>
      <c r="B13" s="1094"/>
      <c r="C13" s="1095"/>
      <c r="D13" s="1095"/>
      <c r="E13" s="1095"/>
      <c r="F13" s="1095"/>
      <c r="G13" s="1095"/>
      <c r="H13" s="1095"/>
      <c r="I13" s="1095"/>
      <c r="J13" s="1095"/>
      <c r="K13" s="1095"/>
      <c r="L13" s="1095"/>
      <c r="M13" s="1095"/>
      <c r="N13" s="1095"/>
      <c r="O13" s="1095"/>
      <c r="P13" s="1096"/>
      <c r="Q13" s="1102"/>
      <c r="R13" s="1103"/>
      <c r="S13" s="1103"/>
      <c r="T13" s="1103"/>
      <c r="U13" s="1103"/>
      <c r="V13" s="1103"/>
      <c r="W13" s="1103"/>
      <c r="X13" s="1103"/>
      <c r="Y13" s="1103"/>
      <c r="Z13" s="1103"/>
      <c r="AA13" s="1103"/>
      <c r="AB13" s="1103"/>
      <c r="AC13" s="1103"/>
      <c r="AD13" s="1103"/>
      <c r="AE13" s="1104"/>
      <c r="AF13" s="1099"/>
      <c r="AG13" s="1100"/>
      <c r="AH13" s="1100"/>
      <c r="AI13" s="1100"/>
      <c r="AJ13" s="1101"/>
      <c r="AK13" s="1144"/>
      <c r="AL13" s="1145"/>
      <c r="AM13" s="1145"/>
      <c r="AN13" s="1145"/>
      <c r="AO13" s="1145"/>
      <c r="AP13" s="1145"/>
      <c r="AQ13" s="1145"/>
      <c r="AR13" s="1145"/>
      <c r="AS13" s="1145"/>
      <c r="AT13" s="1145"/>
      <c r="AU13" s="1146"/>
      <c r="AV13" s="1146"/>
      <c r="AW13" s="1146"/>
      <c r="AX13" s="1146"/>
      <c r="AY13" s="1147"/>
      <c r="AZ13" s="228"/>
      <c r="BA13" s="228"/>
      <c r="BB13" s="228"/>
      <c r="BC13" s="228"/>
      <c r="BD13" s="228"/>
      <c r="BE13" s="229"/>
      <c r="BF13" s="229"/>
      <c r="BG13" s="229"/>
      <c r="BH13" s="229"/>
      <c r="BI13" s="229"/>
      <c r="BJ13" s="229"/>
      <c r="BK13" s="229"/>
      <c r="BL13" s="229"/>
      <c r="BM13" s="229"/>
      <c r="BN13" s="229"/>
      <c r="BO13" s="229"/>
      <c r="BP13" s="229"/>
      <c r="BQ13" s="234">
        <v>7</v>
      </c>
      <c r="BR13" s="235"/>
      <c r="BS13" s="1056"/>
      <c r="BT13" s="1057"/>
      <c r="BU13" s="1057"/>
      <c r="BV13" s="1057"/>
      <c r="BW13" s="1057"/>
      <c r="BX13" s="1057"/>
      <c r="BY13" s="1057"/>
      <c r="BZ13" s="1057"/>
      <c r="CA13" s="1057"/>
      <c r="CB13" s="1057"/>
      <c r="CC13" s="1057"/>
      <c r="CD13" s="1057"/>
      <c r="CE13" s="1057"/>
      <c r="CF13" s="1057"/>
      <c r="CG13" s="1078"/>
      <c r="CH13" s="1053"/>
      <c r="CI13" s="1054"/>
      <c r="CJ13" s="1054"/>
      <c r="CK13" s="1054"/>
      <c r="CL13" s="1055"/>
      <c r="CM13" s="1053"/>
      <c r="CN13" s="1054"/>
      <c r="CO13" s="1054"/>
      <c r="CP13" s="1054"/>
      <c r="CQ13" s="1055"/>
      <c r="CR13" s="1053"/>
      <c r="CS13" s="1054"/>
      <c r="CT13" s="1054"/>
      <c r="CU13" s="1054"/>
      <c r="CV13" s="1055"/>
      <c r="CW13" s="1053"/>
      <c r="CX13" s="1054"/>
      <c r="CY13" s="1054"/>
      <c r="CZ13" s="1054"/>
      <c r="DA13" s="1055"/>
      <c r="DB13" s="1053"/>
      <c r="DC13" s="1054"/>
      <c r="DD13" s="1054"/>
      <c r="DE13" s="1054"/>
      <c r="DF13" s="1055"/>
      <c r="DG13" s="1053"/>
      <c r="DH13" s="1054"/>
      <c r="DI13" s="1054"/>
      <c r="DJ13" s="1054"/>
      <c r="DK13" s="1055"/>
      <c r="DL13" s="1053"/>
      <c r="DM13" s="1054"/>
      <c r="DN13" s="1054"/>
      <c r="DO13" s="1054"/>
      <c r="DP13" s="1055"/>
      <c r="DQ13" s="1053"/>
      <c r="DR13" s="1054"/>
      <c r="DS13" s="1054"/>
      <c r="DT13" s="1054"/>
      <c r="DU13" s="1055"/>
      <c r="DV13" s="1056"/>
      <c r="DW13" s="1057"/>
      <c r="DX13" s="1057"/>
      <c r="DY13" s="1057"/>
      <c r="DZ13" s="1058"/>
      <c r="EA13" s="230"/>
    </row>
    <row r="14" spans="1:131" s="231" customFormat="1" ht="26.25" customHeight="1" x14ac:dyDescent="0.15">
      <c r="A14" s="234">
        <v>8</v>
      </c>
      <c r="B14" s="1094"/>
      <c r="C14" s="1095"/>
      <c r="D14" s="1095"/>
      <c r="E14" s="1095"/>
      <c r="F14" s="1095"/>
      <c r="G14" s="1095"/>
      <c r="H14" s="1095"/>
      <c r="I14" s="1095"/>
      <c r="J14" s="1095"/>
      <c r="K14" s="1095"/>
      <c r="L14" s="1095"/>
      <c r="M14" s="1095"/>
      <c r="N14" s="1095"/>
      <c r="O14" s="1095"/>
      <c r="P14" s="1096"/>
      <c r="Q14" s="1102"/>
      <c r="R14" s="1103"/>
      <c r="S14" s="1103"/>
      <c r="T14" s="1103"/>
      <c r="U14" s="1103"/>
      <c r="V14" s="1103"/>
      <c r="W14" s="1103"/>
      <c r="X14" s="1103"/>
      <c r="Y14" s="1103"/>
      <c r="Z14" s="1103"/>
      <c r="AA14" s="1103"/>
      <c r="AB14" s="1103"/>
      <c r="AC14" s="1103"/>
      <c r="AD14" s="1103"/>
      <c r="AE14" s="1104"/>
      <c r="AF14" s="1099"/>
      <c r="AG14" s="1100"/>
      <c r="AH14" s="1100"/>
      <c r="AI14" s="1100"/>
      <c r="AJ14" s="1101"/>
      <c r="AK14" s="1144"/>
      <c r="AL14" s="1145"/>
      <c r="AM14" s="1145"/>
      <c r="AN14" s="1145"/>
      <c r="AO14" s="1145"/>
      <c r="AP14" s="1145"/>
      <c r="AQ14" s="1145"/>
      <c r="AR14" s="1145"/>
      <c r="AS14" s="1145"/>
      <c r="AT14" s="1145"/>
      <c r="AU14" s="1146"/>
      <c r="AV14" s="1146"/>
      <c r="AW14" s="1146"/>
      <c r="AX14" s="1146"/>
      <c r="AY14" s="1147"/>
      <c r="AZ14" s="228"/>
      <c r="BA14" s="228"/>
      <c r="BB14" s="228"/>
      <c r="BC14" s="228"/>
      <c r="BD14" s="228"/>
      <c r="BE14" s="229"/>
      <c r="BF14" s="229"/>
      <c r="BG14" s="229"/>
      <c r="BH14" s="229"/>
      <c r="BI14" s="229"/>
      <c r="BJ14" s="229"/>
      <c r="BK14" s="229"/>
      <c r="BL14" s="229"/>
      <c r="BM14" s="229"/>
      <c r="BN14" s="229"/>
      <c r="BO14" s="229"/>
      <c r="BP14" s="229"/>
      <c r="BQ14" s="234">
        <v>8</v>
      </c>
      <c r="BR14" s="235"/>
      <c r="BS14" s="1056"/>
      <c r="BT14" s="1057"/>
      <c r="BU14" s="1057"/>
      <c r="BV14" s="1057"/>
      <c r="BW14" s="1057"/>
      <c r="BX14" s="1057"/>
      <c r="BY14" s="1057"/>
      <c r="BZ14" s="1057"/>
      <c r="CA14" s="1057"/>
      <c r="CB14" s="1057"/>
      <c r="CC14" s="1057"/>
      <c r="CD14" s="1057"/>
      <c r="CE14" s="1057"/>
      <c r="CF14" s="1057"/>
      <c r="CG14" s="1078"/>
      <c r="CH14" s="1053"/>
      <c r="CI14" s="1054"/>
      <c r="CJ14" s="1054"/>
      <c r="CK14" s="1054"/>
      <c r="CL14" s="1055"/>
      <c r="CM14" s="1053"/>
      <c r="CN14" s="1054"/>
      <c r="CO14" s="1054"/>
      <c r="CP14" s="1054"/>
      <c r="CQ14" s="1055"/>
      <c r="CR14" s="1053"/>
      <c r="CS14" s="1054"/>
      <c r="CT14" s="1054"/>
      <c r="CU14" s="1054"/>
      <c r="CV14" s="1055"/>
      <c r="CW14" s="1053"/>
      <c r="CX14" s="1054"/>
      <c r="CY14" s="1054"/>
      <c r="CZ14" s="1054"/>
      <c r="DA14" s="1055"/>
      <c r="DB14" s="1053"/>
      <c r="DC14" s="1054"/>
      <c r="DD14" s="1054"/>
      <c r="DE14" s="1054"/>
      <c r="DF14" s="1055"/>
      <c r="DG14" s="1053"/>
      <c r="DH14" s="1054"/>
      <c r="DI14" s="1054"/>
      <c r="DJ14" s="1054"/>
      <c r="DK14" s="1055"/>
      <c r="DL14" s="1053"/>
      <c r="DM14" s="1054"/>
      <c r="DN14" s="1054"/>
      <c r="DO14" s="1054"/>
      <c r="DP14" s="1055"/>
      <c r="DQ14" s="1053"/>
      <c r="DR14" s="1054"/>
      <c r="DS14" s="1054"/>
      <c r="DT14" s="1054"/>
      <c r="DU14" s="1055"/>
      <c r="DV14" s="1056"/>
      <c r="DW14" s="1057"/>
      <c r="DX14" s="1057"/>
      <c r="DY14" s="1057"/>
      <c r="DZ14" s="1058"/>
      <c r="EA14" s="230"/>
    </row>
    <row r="15" spans="1:131" s="231" customFormat="1" ht="26.25" customHeight="1" x14ac:dyDescent="0.15">
      <c r="A15" s="234">
        <v>9</v>
      </c>
      <c r="B15" s="1094"/>
      <c r="C15" s="1095"/>
      <c r="D15" s="1095"/>
      <c r="E15" s="1095"/>
      <c r="F15" s="1095"/>
      <c r="G15" s="1095"/>
      <c r="H15" s="1095"/>
      <c r="I15" s="1095"/>
      <c r="J15" s="1095"/>
      <c r="K15" s="1095"/>
      <c r="L15" s="1095"/>
      <c r="M15" s="1095"/>
      <c r="N15" s="1095"/>
      <c r="O15" s="1095"/>
      <c r="P15" s="1096"/>
      <c r="Q15" s="1102"/>
      <c r="R15" s="1103"/>
      <c r="S15" s="1103"/>
      <c r="T15" s="1103"/>
      <c r="U15" s="1103"/>
      <c r="V15" s="1103"/>
      <c r="W15" s="1103"/>
      <c r="X15" s="1103"/>
      <c r="Y15" s="1103"/>
      <c r="Z15" s="1103"/>
      <c r="AA15" s="1103"/>
      <c r="AB15" s="1103"/>
      <c r="AC15" s="1103"/>
      <c r="AD15" s="1103"/>
      <c r="AE15" s="1104"/>
      <c r="AF15" s="1099"/>
      <c r="AG15" s="1100"/>
      <c r="AH15" s="1100"/>
      <c r="AI15" s="1100"/>
      <c r="AJ15" s="1101"/>
      <c r="AK15" s="1144"/>
      <c r="AL15" s="1145"/>
      <c r="AM15" s="1145"/>
      <c r="AN15" s="1145"/>
      <c r="AO15" s="1145"/>
      <c r="AP15" s="1145"/>
      <c r="AQ15" s="1145"/>
      <c r="AR15" s="1145"/>
      <c r="AS15" s="1145"/>
      <c r="AT15" s="1145"/>
      <c r="AU15" s="1146"/>
      <c r="AV15" s="1146"/>
      <c r="AW15" s="1146"/>
      <c r="AX15" s="1146"/>
      <c r="AY15" s="1147"/>
      <c r="AZ15" s="228"/>
      <c r="BA15" s="228"/>
      <c r="BB15" s="228"/>
      <c r="BC15" s="228"/>
      <c r="BD15" s="228"/>
      <c r="BE15" s="229"/>
      <c r="BF15" s="229"/>
      <c r="BG15" s="229"/>
      <c r="BH15" s="229"/>
      <c r="BI15" s="229"/>
      <c r="BJ15" s="229"/>
      <c r="BK15" s="229"/>
      <c r="BL15" s="229"/>
      <c r="BM15" s="229"/>
      <c r="BN15" s="229"/>
      <c r="BO15" s="229"/>
      <c r="BP15" s="229"/>
      <c r="BQ15" s="234">
        <v>9</v>
      </c>
      <c r="BR15" s="235"/>
      <c r="BS15" s="1056"/>
      <c r="BT15" s="1057"/>
      <c r="BU15" s="1057"/>
      <c r="BV15" s="1057"/>
      <c r="BW15" s="1057"/>
      <c r="BX15" s="1057"/>
      <c r="BY15" s="1057"/>
      <c r="BZ15" s="1057"/>
      <c r="CA15" s="1057"/>
      <c r="CB15" s="1057"/>
      <c r="CC15" s="1057"/>
      <c r="CD15" s="1057"/>
      <c r="CE15" s="1057"/>
      <c r="CF15" s="1057"/>
      <c r="CG15" s="1078"/>
      <c r="CH15" s="1053"/>
      <c r="CI15" s="1054"/>
      <c r="CJ15" s="1054"/>
      <c r="CK15" s="1054"/>
      <c r="CL15" s="1055"/>
      <c r="CM15" s="1053"/>
      <c r="CN15" s="1054"/>
      <c r="CO15" s="1054"/>
      <c r="CP15" s="1054"/>
      <c r="CQ15" s="1055"/>
      <c r="CR15" s="1053"/>
      <c r="CS15" s="1054"/>
      <c r="CT15" s="1054"/>
      <c r="CU15" s="1054"/>
      <c r="CV15" s="1055"/>
      <c r="CW15" s="1053"/>
      <c r="CX15" s="1054"/>
      <c r="CY15" s="1054"/>
      <c r="CZ15" s="1054"/>
      <c r="DA15" s="1055"/>
      <c r="DB15" s="1053"/>
      <c r="DC15" s="1054"/>
      <c r="DD15" s="1054"/>
      <c r="DE15" s="1054"/>
      <c r="DF15" s="1055"/>
      <c r="DG15" s="1053"/>
      <c r="DH15" s="1054"/>
      <c r="DI15" s="1054"/>
      <c r="DJ15" s="1054"/>
      <c r="DK15" s="1055"/>
      <c r="DL15" s="1053"/>
      <c r="DM15" s="1054"/>
      <c r="DN15" s="1054"/>
      <c r="DO15" s="1054"/>
      <c r="DP15" s="1055"/>
      <c r="DQ15" s="1053"/>
      <c r="DR15" s="1054"/>
      <c r="DS15" s="1054"/>
      <c r="DT15" s="1054"/>
      <c r="DU15" s="1055"/>
      <c r="DV15" s="1056"/>
      <c r="DW15" s="1057"/>
      <c r="DX15" s="1057"/>
      <c r="DY15" s="1057"/>
      <c r="DZ15" s="1058"/>
      <c r="EA15" s="230"/>
    </row>
    <row r="16" spans="1:131" s="231" customFormat="1" ht="26.25" customHeight="1" x14ac:dyDescent="0.15">
      <c r="A16" s="234">
        <v>10</v>
      </c>
      <c r="B16" s="1094"/>
      <c r="C16" s="1095"/>
      <c r="D16" s="1095"/>
      <c r="E16" s="1095"/>
      <c r="F16" s="1095"/>
      <c r="G16" s="1095"/>
      <c r="H16" s="1095"/>
      <c r="I16" s="1095"/>
      <c r="J16" s="1095"/>
      <c r="K16" s="1095"/>
      <c r="L16" s="1095"/>
      <c r="M16" s="1095"/>
      <c r="N16" s="1095"/>
      <c r="O16" s="1095"/>
      <c r="P16" s="1096"/>
      <c r="Q16" s="1102"/>
      <c r="R16" s="1103"/>
      <c r="S16" s="1103"/>
      <c r="T16" s="1103"/>
      <c r="U16" s="1103"/>
      <c r="V16" s="1103"/>
      <c r="W16" s="1103"/>
      <c r="X16" s="1103"/>
      <c r="Y16" s="1103"/>
      <c r="Z16" s="1103"/>
      <c r="AA16" s="1103"/>
      <c r="AB16" s="1103"/>
      <c r="AC16" s="1103"/>
      <c r="AD16" s="1103"/>
      <c r="AE16" s="1104"/>
      <c r="AF16" s="1099"/>
      <c r="AG16" s="1100"/>
      <c r="AH16" s="1100"/>
      <c r="AI16" s="1100"/>
      <c r="AJ16" s="1101"/>
      <c r="AK16" s="1144"/>
      <c r="AL16" s="1145"/>
      <c r="AM16" s="1145"/>
      <c r="AN16" s="1145"/>
      <c r="AO16" s="1145"/>
      <c r="AP16" s="1145"/>
      <c r="AQ16" s="1145"/>
      <c r="AR16" s="1145"/>
      <c r="AS16" s="1145"/>
      <c r="AT16" s="1145"/>
      <c r="AU16" s="1146"/>
      <c r="AV16" s="1146"/>
      <c r="AW16" s="1146"/>
      <c r="AX16" s="1146"/>
      <c r="AY16" s="1147"/>
      <c r="AZ16" s="228"/>
      <c r="BA16" s="228"/>
      <c r="BB16" s="228"/>
      <c r="BC16" s="228"/>
      <c r="BD16" s="228"/>
      <c r="BE16" s="229"/>
      <c r="BF16" s="229"/>
      <c r="BG16" s="229"/>
      <c r="BH16" s="229"/>
      <c r="BI16" s="229"/>
      <c r="BJ16" s="229"/>
      <c r="BK16" s="229"/>
      <c r="BL16" s="229"/>
      <c r="BM16" s="229"/>
      <c r="BN16" s="229"/>
      <c r="BO16" s="229"/>
      <c r="BP16" s="229"/>
      <c r="BQ16" s="234">
        <v>10</v>
      </c>
      <c r="BR16" s="235"/>
      <c r="BS16" s="1056"/>
      <c r="BT16" s="1057"/>
      <c r="BU16" s="1057"/>
      <c r="BV16" s="1057"/>
      <c r="BW16" s="1057"/>
      <c r="BX16" s="1057"/>
      <c r="BY16" s="1057"/>
      <c r="BZ16" s="1057"/>
      <c r="CA16" s="1057"/>
      <c r="CB16" s="1057"/>
      <c r="CC16" s="1057"/>
      <c r="CD16" s="1057"/>
      <c r="CE16" s="1057"/>
      <c r="CF16" s="1057"/>
      <c r="CG16" s="1078"/>
      <c r="CH16" s="1053"/>
      <c r="CI16" s="1054"/>
      <c r="CJ16" s="1054"/>
      <c r="CK16" s="1054"/>
      <c r="CL16" s="1055"/>
      <c r="CM16" s="1053"/>
      <c r="CN16" s="1054"/>
      <c r="CO16" s="1054"/>
      <c r="CP16" s="1054"/>
      <c r="CQ16" s="1055"/>
      <c r="CR16" s="1053"/>
      <c r="CS16" s="1054"/>
      <c r="CT16" s="1054"/>
      <c r="CU16" s="1054"/>
      <c r="CV16" s="1055"/>
      <c r="CW16" s="1053"/>
      <c r="CX16" s="1054"/>
      <c r="CY16" s="1054"/>
      <c r="CZ16" s="1054"/>
      <c r="DA16" s="1055"/>
      <c r="DB16" s="1053"/>
      <c r="DC16" s="1054"/>
      <c r="DD16" s="1054"/>
      <c r="DE16" s="1054"/>
      <c r="DF16" s="1055"/>
      <c r="DG16" s="1053"/>
      <c r="DH16" s="1054"/>
      <c r="DI16" s="1054"/>
      <c r="DJ16" s="1054"/>
      <c r="DK16" s="1055"/>
      <c r="DL16" s="1053"/>
      <c r="DM16" s="1054"/>
      <c r="DN16" s="1054"/>
      <c r="DO16" s="1054"/>
      <c r="DP16" s="1055"/>
      <c r="DQ16" s="1053"/>
      <c r="DR16" s="1054"/>
      <c r="DS16" s="1054"/>
      <c r="DT16" s="1054"/>
      <c r="DU16" s="1055"/>
      <c r="DV16" s="1056"/>
      <c r="DW16" s="1057"/>
      <c r="DX16" s="1057"/>
      <c r="DY16" s="1057"/>
      <c r="DZ16" s="1058"/>
      <c r="EA16" s="230"/>
    </row>
    <row r="17" spans="1:131" s="231" customFormat="1" ht="26.25" customHeight="1" x14ac:dyDescent="0.15">
      <c r="A17" s="234">
        <v>11</v>
      </c>
      <c r="B17" s="1094"/>
      <c r="C17" s="1095"/>
      <c r="D17" s="1095"/>
      <c r="E17" s="1095"/>
      <c r="F17" s="1095"/>
      <c r="G17" s="1095"/>
      <c r="H17" s="1095"/>
      <c r="I17" s="1095"/>
      <c r="J17" s="1095"/>
      <c r="K17" s="1095"/>
      <c r="L17" s="1095"/>
      <c r="M17" s="1095"/>
      <c r="N17" s="1095"/>
      <c r="O17" s="1095"/>
      <c r="P17" s="1096"/>
      <c r="Q17" s="1102"/>
      <c r="R17" s="1103"/>
      <c r="S17" s="1103"/>
      <c r="T17" s="1103"/>
      <c r="U17" s="1103"/>
      <c r="V17" s="1103"/>
      <c r="W17" s="1103"/>
      <c r="X17" s="1103"/>
      <c r="Y17" s="1103"/>
      <c r="Z17" s="1103"/>
      <c r="AA17" s="1103"/>
      <c r="AB17" s="1103"/>
      <c r="AC17" s="1103"/>
      <c r="AD17" s="1103"/>
      <c r="AE17" s="1104"/>
      <c r="AF17" s="1099"/>
      <c r="AG17" s="1100"/>
      <c r="AH17" s="1100"/>
      <c r="AI17" s="1100"/>
      <c r="AJ17" s="1101"/>
      <c r="AK17" s="1144"/>
      <c r="AL17" s="1145"/>
      <c r="AM17" s="1145"/>
      <c r="AN17" s="1145"/>
      <c r="AO17" s="1145"/>
      <c r="AP17" s="1145"/>
      <c r="AQ17" s="1145"/>
      <c r="AR17" s="1145"/>
      <c r="AS17" s="1145"/>
      <c r="AT17" s="1145"/>
      <c r="AU17" s="1146"/>
      <c r="AV17" s="1146"/>
      <c r="AW17" s="1146"/>
      <c r="AX17" s="1146"/>
      <c r="AY17" s="1147"/>
      <c r="AZ17" s="228"/>
      <c r="BA17" s="228"/>
      <c r="BB17" s="228"/>
      <c r="BC17" s="228"/>
      <c r="BD17" s="228"/>
      <c r="BE17" s="229"/>
      <c r="BF17" s="229"/>
      <c r="BG17" s="229"/>
      <c r="BH17" s="229"/>
      <c r="BI17" s="229"/>
      <c r="BJ17" s="229"/>
      <c r="BK17" s="229"/>
      <c r="BL17" s="229"/>
      <c r="BM17" s="229"/>
      <c r="BN17" s="229"/>
      <c r="BO17" s="229"/>
      <c r="BP17" s="229"/>
      <c r="BQ17" s="234">
        <v>11</v>
      </c>
      <c r="BR17" s="235"/>
      <c r="BS17" s="1056"/>
      <c r="BT17" s="1057"/>
      <c r="BU17" s="1057"/>
      <c r="BV17" s="1057"/>
      <c r="BW17" s="1057"/>
      <c r="BX17" s="1057"/>
      <c r="BY17" s="1057"/>
      <c r="BZ17" s="1057"/>
      <c r="CA17" s="1057"/>
      <c r="CB17" s="1057"/>
      <c r="CC17" s="1057"/>
      <c r="CD17" s="1057"/>
      <c r="CE17" s="1057"/>
      <c r="CF17" s="1057"/>
      <c r="CG17" s="1078"/>
      <c r="CH17" s="1053"/>
      <c r="CI17" s="1054"/>
      <c r="CJ17" s="1054"/>
      <c r="CK17" s="1054"/>
      <c r="CL17" s="1055"/>
      <c r="CM17" s="1053"/>
      <c r="CN17" s="1054"/>
      <c r="CO17" s="1054"/>
      <c r="CP17" s="1054"/>
      <c r="CQ17" s="1055"/>
      <c r="CR17" s="1053"/>
      <c r="CS17" s="1054"/>
      <c r="CT17" s="1054"/>
      <c r="CU17" s="1054"/>
      <c r="CV17" s="1055"/>
      <c r="CW17" s="1053"/>
      <c r="CX17" s="1054"/>
      <c r="CY17" s="1054"/>
      <c r="CZ17" s="1054"/>
      <c r="DA17" s="1055"/>
      <c r="DB17" s="1053"/>
      <c r="DC17" s="1054"/>
      <c r="DD17" s="1054"/>
      <c r="DE17" s="1054"/>
      <c r="DF17" s="1055"/>
      <c r="DG17" s="1053"/>
      <c r="DH17" s="1054"/>
      <c r="DI17" s="1054"/>
      <c r="DJ17" s="1054"/>
      <c r="DK17" s="1055"/>
      <c r="DL17" s="1053"/>
      <c r="DM17" s="1054"/>
      <c r="DN17" s="1054"/>
      <c r="DO17" s="1054"/>
      <c r="DP17" s="1055"/>
      <c r="DQ17" s="1053"/>
      <c r="DR17" s="1054"/>
      <c r="DS17" s="1054"/>
      <c r="DT17" s="1054"/>
      <c r="DU17" s="1055"/>
      <c r="DV17" s="1056"/>
      <c r="DW17" s="1057"/>
      <c r="DX17" s="1057"/>
      <c r="DY17" s="1057"/>
      <c r="DZ17" s="1058"/>
      <c r="EA17" s="230"/>
    </row>
    <row r="18" spans="1:131" s="231" customFormat="1" ht="26.25" customHeight="1" x14ac:dyDescent="0.15">
      <c r="A18" s="234">
        <v>12</v>
      </c>
      <c r="B18" s="1094"/>
      <c r="C18" s="1095"/>
      <c r="D18" s="1095"/>
      <c r="E18" s="1095"/>
      <c r="F18" s="1095"/>
      <c r="G18" s="1095"/>
      <c r="H18" s="1095"/>
      <c r="I18" s="1095"/>
      <c r="J18" s="1095"/>
      <c r="K18" s="1095"/>
      <c r="L18" s="1095"/>
      <c r="M18" s="1095"/>
      <c r="N18" s="1095"/>
      <c r="O18" s="1095"/>
      <c r="P18" s="1096"/>
      <c r="Q18" s="1102"/>
      <c r="R18" s="1103"/>
      <c r="S18" s="1103"/>
      <c r="T18" s="1103"/>
      <c r="U18" s="1103"/>
      <c r="V18" s="1103"/>
      <c r="W18" s="1103"/>
      <c r="X18" s="1103"/>
      <c r="Y18" s="1103"/>
      <c r="Z18" s="1103"/>
      <c r="AA18" s="1103"/>
      <c r="AB18" s="1103"/>
      <c r="AC18" s="1103"/>
      <c r="AD18" s="1103"/>
      <c r="AE18" s="1104"/>
      <c r="AF18" s="1099"/>
      <c r="AG18" s="1100"/>
      <c r="AH18" s="1100"/>
      <c r="AI18" s="1100"/>
      <c r="AJ18" s="1101"/>
      <c r="AK18" s="1144"/>
      <c r="AL18" s="1145"/>
      <c r="AM18" s="1145"/>
      <c r="AN18" s="1145"/>
      <c r="AO18" s="1145"/>
      <c r="AP18" s="1145"/>
      <c r="AQ18" s="1145"/>
      <c r="AR18" s="1145"/>
      <c r="AS18" s="1145"/>
      <c r="AT18" s="1145"/>
      <c r="AU18" s="1146"/>
      <c r="AV18" s="1146"/>
      <c r="AW18" s="1146"/>
      <c r="AX18" s="1146"/>
      <c r="AY18" s="1147"/>
      <c r="AZ18" s="228"/>
      <c r="BA18" s="228"/>
      <c r="BB18" s="228"/>
      <c r="BC18" s="228"/>
      <c r="BD18" s="228"/>
      <c r="BE18" s="229"/>
      <c r="BF18" s="229"/>
      <c r="BG18" s="229"/>
      <c r="BH18" s="229"/>
      <c r="BI18" s="229"/>
      <c r="BJ18" s="229"/>
      <c r="BK18" s="229"/>
      <c r="BL18" s="229"/>
      <c r="BM18" s="229"/>
      <c r="BN18" s="229"/>
      <c r="BO18" s="229"/>
      <c r="BP18" s="229"/>
      <c r="BQ18" s="234">
        <v>12</v>
      </c>
      <c r="BR18" s="235"/>
      <c r="BS18" s="1056"/>
      <c r="BT18" s="1057"/>
      <c r="BU18" s="1057"/>
      <c r="BV18" s="1057"/>
      <c r="BW18" s="1057"/>
      <c r="BX18" s="1057"/>
      <c r="BY18" s="1057"/>
      <c r="BZ18" s="1057"/>
      <c r="CA18" s="1057"/>
      <c r="CB18" s="1057"/>
      <c r="CC18" s="1057"/>
      <c r="CD18" s="1057"/>
      <c r="CE18" s="1057"/>
      <c r="CF18" s="1057"/>
      <c r="CG18" s="1078"/>
      <c r="CH18" s="1053"/>
      <c r="CI18" s="1054"/>
      <c r="CJ18" s="1054"/>
      <c r="CK18" s="1054"/>
      <c r="CL18" s="1055"/>
      <c r="CM18" s="1053"/>
      <c r="CN18" s="1054"/>
      <c r="CO18" s="1054"/>
      <c r="CP18" s="1054"/>
      <c r="CQ18" s="1055"/>
      <c r="CR18" s="1053"/>
      <c r="CS18" s="1054"/>
      <c r="CT18" s="1054"/>
      <c r="CU18" s="1054"/>
      <c r="CV18" s="1055"/>
      <c r="CW18" s="1053"/>
      <c r="CX18" s="1054"/>
      <c r="CY18" s="1054"/>
      <c r="CZ18" s="1054"/>
      <c r="DA18" s="1055"/>
      <c r="DB18" s="1053"/>
      <c r="DC18" s="1054"/>
      <c r="DD18" s="1054"/>
      <c r="DE18" s="1054"/>
      <c r="DF18" s="1055"/>
      <c r="DG18" s="1053"/>
      <c r="DH18" s="1054"/>
      <c r="DI18" s="1054"/>
      <c r="DJ18" s="1054"/>
      <c r="DK18" s="1055"/>
      <c r="DL18" s="1053"/>
      <c r="DM18" s="1054"/>
      <c r="DN18" s="1054"/>
      <c r="DO18" s="1054"/>
      <c r="DP18" s="1055"/>
      <c r="DQ18" s="1053"/>
      <c r="DR18" s="1054"/>
      <c r="DS18" s="1054"/>
      <c r="DT18" s="1054"/>
      <c r="DU18" s="1055"/>
      <c r="DV18" s="1056"/>
      <c r="DW18" s="1057"/>
      <c r="DX18" s="1057"/>
      <c r="DY18" s="1057"/>
      <c r="DZ18" s="1058"/>
      <c r="EA18" s="230"/>
    </row>
    <row r="19" spans="1:131" s="231" customFormat="1" ht="26.25" customHeight="1" x14ac:dyDescent="0.15">
      <c r="A19" s="234">
        <v>13</v>
      </c>
      <c r="B19" s="1094"/>
      <c r="C19" s="1095"/>
      <c r="D19" s="1095"/>
      <c r="E19" s="1095"/>
      <c r="F19" s="1095"/>
      <c r="G19" s="1095"/>
      <c r="H19" s="1095"/>
      <c r="I19" s="1095"/>
      <c r="J19" s="1095"/>
      <c r="K19" s="1095"/>
      <c r="L19" s="1095"/>
      <c r="M19" s="1095"/>
      <c r="N19" s="1095"/>
      <c r="O19" s="1095"/>
      <c r="P19" s="1096"/>
      <c r="Q19" s="1102"/>
      <c r="R19" s="1103"/>
      <c r="S19" s="1103"/>
      <c r="T19" s="1103"/>
      <c r="U19" s="1103"/>
      <c r="V19" s="1103"/>
      <c r="W19" s="1103"/>
      <c r="X19" s="1103"/>
      <c r="Y19" s="1103"/>
      <c r="Z19" s="1103"/>
      <c r="AA19" s="1103"/>
      <c r="AB19" s="1103"/>
      <c r="AC19" s="1103"/>
      <c r="AD19" s="1103"/>
      <c r="AE19" s="1104"/>
      <c r="AF19" s="1099"/>
      <c r="AG19" s="1100"/>
      <c r="AH19" s="1100"/>
      <c r="AI19" s="1100"/>
      <c r="AJ19" s="1101"/>
      <c r="AK19" s="1144"/>
      <c r="AL19" s="1145"/>
      <c r="AM19" s="1145"/>
      <c r="AN19" s="1145"/>
      <c r="AO19" s="1145"/>
      <c r="AP19" s="1145"/>
      <c r="AQ19" s="1145"/>
      <c r="AR19" s="1145"/>
      <c r="AS19" s="1145"/>
      <c r="AT19" s="1145"/>
      <c r="AU19" s="1146"/>
      <c r="AV19" s="1146"/>
      <c r="AW19" s="1146"/>
      <c r="AX19" s="1146"/>
      <c r="AY19" s="1147"/>
      <c r="AZ19" s="228"/>
      <c r="BA19" s="228"/>
      <c r="BB19" s="228"/>
      <c r="BC19" s="228"/>
      <c r="BD19" s="228"/>
      <c r="BE19" s="229"/>
      <c r="BF19" s="229"/>
      <c r="BG19" s="229"/>
      <c r="BH19" s="229"/>
      <c r="BI19" s="229"/>
      <c r="BJ19" s="229"/>
      <c r="BK19" s="229"/>
      <c r="BL19" s="229"/>
      <c r="BM19" s="229"/>
      <c r="BN19" s="229"/>
      <c r="BO19" s="229"/>
      <c r="BP19" s="229"/>
      <c r="BQ19" s="234">
        <v>13</v>
      </c>
      <c r="BR19" s="235"/>
      <c r="BS19" s="1056"/>
      <c r="BT19" s="1057"/>
      <c r="BU19" s="1057"/>
      <c r="BV19" s="1057"/>
      <c r="BW19" s="1057"/>
      <c r="BX19" s="1057"/>
      <c r="BY19" s="1057"/>
      <c r="BZ19" s="1057"/>
      <c r="CA19" s="1057"/>
      <c r="CB19" s="1057"/>
      <c r="CC19" s="1057"/>
      <c r="CD19" s="1057"/>
      <c r="CE19" s="1057"/>
      <c r="CF19" s="1057"/>
      <c r="CG19" s="1078"/>
      <c r="CH19" s="1053"/>
      <c r="CI19" s="1054"/>
      <c r="CJ19" s="1054"/>
      <c r="CK19" s="1054"/>
      <c r="CL19" s="1055"/>
      <c r="CM19" s="1053"/>
      <c r="CN19" s="1054"/>
      <c r="CO19" s="1054"/>
      <c r="CP19" s="1054"/>
      <c r="CQ19" s="1055"/>
      <c r="CR19" s="1053"/>
      <c r="CS19" s="1054"/>
      <c r="CT19" s="1054"/>
      <c r="CU19" s="1054"/>
      <c r="CV19" s="1055"/>
      <c r="CW19" s="1053"/>
      <c r="CX19" s="1054"/>
      <c r="CY19" s="1054"/>
      <c r="CZ19" s="1054"/>
      <c r="DA19" s="1055"/>
      <c r="DB19" s="1053"/>
      <c r="DC19" s="1054"/>
      <c r="DD19" s="1054"/>
      <c r="DE19" s="1054"/>
      <c r="DF19" s="1055"/>
      <c r="DG19" s="1053"/>
      <c r="DH19" s="1054"/>
      <c r="DI19" s="1054"/>
      <c r="DJ19" s="1054"/>
      <c r="DK19" s="1055"/>
      <c r="DL19" s="1053"/>
      <c r="DM19" s="1054"/>
      <c r="DN19" s="1054"/>
      <c r="DO19" s="1054"/>
      <c r="DP19" s="1055"/>
      <c r="DQ19" s="1053"/>
      <c r="DR19" s="1054"/>
      <c r="DS19" s="1054"/>
      <c r="DT19" s="1054"/>
      <c r="DU19" s="1055"/>
      <c r="DV19" s="1056"/>
      <c r="DW19" s="1057"/>
      <c r="DX19" s="1057"/>
      <c r="DY19" s="1057"/>
      <c r="DZ19" s="1058"/>
      <c r="EA19" s="230"/>
    </row>
    <row r="20" spans="1:131" s="231" customFormat="1" ht="26.25" customHeight="1" x14ac:dyDescent="0.15">
      <c r="A20" s="234">
        <v>14</v>
      </c>
      <c r="B20" s="1094"/>
      <c r="C20" s="1095"/>
      <c r="D20" s="1095"/>
      <c r="E20" s="1095"/>
      <c r="F20" s="1095"/>
      <c r="G20" s="1095"/>
      <c r="H20" s="1095"/>
      <c r="I20" s="1095"/>
      <c r="J20" s="1095"/>
      <c r="K20" s="1095"/>
      <c r="L20" s="1095"/>
      <c r="M20" s="1095"/>
      <c r="N20" s="1095"/>
      <c r="O20" s="1095"/>
      <c r="P20" s="1096"/>
      <c r="Q20" s="1102"/>
      <c r="R20" s="1103"/>
      <c r="S20" s="1103"/>
      <c r="T20" s="1103"/>
      <c r="U20" s="1103"/>
      <c r="V20" s="1103"/>
      <c r="W20" s="1103"/>
      <c r="X20" s="1103"/>
      <c r="Y20" s="1103"/>
      <c r="Z20" s="1103"/>
      <c r="AA20" s="1103"/>
      <c r="AB20" s="1103"/>
      <c r="AC20" s="1103"/>
      <c r="AD20" s="1103"/>
      <c r="AE20" s="1104"/>
      <c r="AF20" s="1099"/>
      <c r="AG20" s="1100"/>
      <c r="AH20" s="1100"/>
      <c r="AI20" s="1100"/>
      <c r="AJ20" s="1101"/>
      <c r="AK20" s="1144"/>
      <c r="AL20" s="1145"/>
      <c r="AM20" s="1145"/>
      <c r="AN20" s="1145"/>
      <c r="AO20" s="1145"/>
      <c r="AP20" s="1145"/>
      <c r="AQ20" s="1145"/>
      <c r="AR20" s="1145"/>
      <c r="AS20" s="1145"/>
      <c r="AT20" s="1145"/>
      <c r="AU20" s="1146"/>
      <c r="AV20" s="1146"/>
      <c r="AW20" s="1146"/>
      <c r="AX20" s="1146"/>
      <c r="AY20" s="1147"/>
      <c r="AZ20" s="228"/>
      <c r="BA20" s="228"/>
      <c r="BB20" s="228"/>
      <c r="BC20" s="228"/>
      <c r="BD20" s="228"/>
      <c r="BE20" s="229"/>
      <c r="BF20" s="229"/>
      <c r="BG20" s="229"/>
      <c r="BH20" s="229"/>
      <c r="BI20" s="229"/>
      <c r="BJ20" s="229"/>
      <c r="BK20" s="229"/>
      <c r="BL20" s="229"/>
      <c r="BM20" s="229"/>
      <c r="BN20" s="229"/>
      <c r="BO20" s="229"/>
      <c r="BP20" s="229"/>
      <c r="BQ20" s="234">
        <v>14</v>
      </c>
      <c r="BR20" s="235"/>
      <c r="BS20" s="1056"/>
      <c r="BT20" s="1057"/>
      <c r="BU20" s="1057"/>
      <c r="BV20" s="1057"/>
      <c r="BW20" s="1057"/>
      <c r="BX20" s="1057"/>
      <c r="BY20" s="1057"/>
      <c r="BZ20" s="1057"/>
      <c r="CA20" s="1057"/>
      <c r="CB20" s="1057"/>
      <c r="CC20" s="1057"/>
      <c r="CD20" s="1057"/>
      <c r="CE20" s="1057"/>
      <c r="CF20" s="1057"/>
      <c r="CG20" s="1078"/>
      <c r="CH20" s="1053"/>
      <c r="CI20" s="1054"/>
      <c r="CJ20" s="1054"/>
      <c r="CK20" s="1054"/>
      <c r="CL20" s="1055"/>
      <c r="CM20" s="1053"/>
      <c r="CN20" s="1054"/>
      <c r="CO20" s="1054"/>
      <c r="CP20" s="1054"/>
      <c r="CQ20" s="1055"/>
      <c r="CR20" s="1053"/>
      <c r="CS20" s="1054"/>
      <c r="CT20" s="1054"/>
      <c r="CU20" s="1054"/>
      <c r="CV20" s="1055"/>
      <c r="CW20" s="1053"/>
      <c r="CX20" s="1054"/>
      <c r="CY20" s="1054"/>
      <c r="CZ20" s="1054"/>
      <c r="DA20" s="1055"/>
      <c r="DB20" s="1053"/>
      <c r="DC20" s="1054"/>
      <c r="DD20" s="1054"/>
      <c r="DE20" s="1054"/>
      <c r="DF20" s="1055"/>
      <c r="DG20" s="1053"/>
      <c r="DH20" s="1054"/>
      <c r="DI20" s="1054"/>
      <c r="DJ20" s="1054"/>
      <c r="DK20" s="1055"/>
      <c r="DL20" s="1053"/>
      <c r="DM20" s="1054"/>
      <c r="DN20" s="1054"/>
      <c r="DO20" s="1054"/>
      <c r="DP20" s="1055"/>
      <c r="DQ20" s="1053"/>
      <c r="DR20" s="1054"/>
      <c r="DS20" s="1054"/>
      <c r="DT20" s="1054"/>
      <c r="DU20" s="1055"/>
      <c r="DV20" s="1056"/>
      <c r="DW20" s="1057"/>
      <c r="DX20" s="1057"/>
      <c r="DY20" s="1057"/>
      <c r="DZ20" s="1058"/>
      <c r="EA20" s="230"/>
    </row>
    <row r="21" spans="1:131" s="231" customFormat="1" ht="26.25" customHeight="1" thickBot="1" x14ac:dyDescent="0.2">
      <c r="A21" s="234">
        <v>15</v>
      </c>
      <c r="B21" s="1094"/>
      <c r="C21" s="1095"/>
      <c r="D21" s="1095"/>
      <c r="E21" s="1095"/>
      <c r="F21" s="1095"/>
      <c r="G21" s="1095"/>
      <c r="H21" s="1095"/>
      <c r="I21" s="1095"/>
      <c r="J21" s="1095"/>
      <c r="K21" s="1095"/>
      <c r="L21" s="1095"/>
      <c r="M21" s="1095"/>
      <c r="N21" s="1095"/>
      <c r="O21" s="1095"/>
      <c r="P21" s="1096"/>
      <c r="Q21" s="1102"/>
      <c r="R21" s="1103"/>
      <c r="S21" s="1103"/>
      <c r="T21" s="1103"/>
      <c r="U21" s="1103"/>
      <c r="V21" s="1103"/>
      <c r="W21" s="1103"/>
      <c r="X21" s="1103"/>
      <c r="Y21" s="1103"/>
      <c r="Z21" s="1103"/>
      <c r="AA21" s="1103"/>
      <c r="AB21" s="1103"/>
      <c r="AC21" s="1103"/>
      <c r="AD21" s="1103"/>
      <c r="AE21" s="1104"/>
      <c r="AF21" s="1099"/>
      <c r="AG21" s="1100"/>
      <c r="AH21" s="1100"/>
      <c r="AI21" s="1100"/>
      <c r="AJ21" s="1101"/>
      <c r="AK21" s="1144"/>
      <c r="AL21" s="1145"/>
      <c r="AM21" s="1145"/>
      <c r="AN21" s="1145"/>
      <c r="AO21" s="1145"/>
      <c r="AP21" s="1145"/>
      <c r="AQ21" s="1145"/>
      <c r="AR21" s="1145"/>
      <c r="AS21" s="1145"/>
      <c r="AT21" s="1145"/>
      <c r="AU21" s="1146"/>
      <c r="AV21" s="1146"/>
      <c r="AW21" s="1146"/>
      <c r="AX21" s="1146"/>
      <c r="AY21" s="1147"/>
      <c r="AZ21" s="228"/>
      <c r="BA21" s="228"/>
      <c r="BB21" s="228"/>
      <c r="BC21" s="228"/>
      <c r="BD21" s="228"/>
      <c r="BE21" s="229"/>
      <c r="BF21" s="229"/>
      <c r="BG21" s="229"/>
      <c r="BH21" s="229"/>
      <c r="BI21" s="229"/>
      <c r="BJ21" s="229"/>
      <c r="BK21" s="229"/>
      <c r="BL21" s="229"/>
      <c r="BM21" s="229"/>
      <c r="BN21" s="229"/>
      <c r="BO21" s="229"/>
      <c r="BP21" s="229"/>
      <c r="BQ21" s="234">
        <v>15</v>
      </c>
      <c r="BR21" s="235"/>
      <c r="BS21" s="1056"/>
      <c r="BT21" s="1057"/>
      <c r="BU21" s="1057"/>
      <c r="BV21" s="1057"/>
      <c r="BW21" s="1057"/>
      <c r="BX21" s="1057"/>
      <c r="BY21" s="1057"/>
      <c r="BZ21" s="1057"/>
      <c r="CA21" s="1057"/>
      <c r="CB21" s="1057"/>
      <c r="CC21" s="1057"/>
      <c r="CD21" s="1057"/>
      <c r="CE21" s="1057"/>
      <c r="CF21" s="1057"/>
      <c r="CG21" s="1078"/>
      <c r="CH21" s="1053"/>
      <c r="CI21" s="1054"/>
      <c r="CJ21" s="1054"/>
      <c r="CK21" s="1054"/>
      <c r="CL21" s="1055"/>
      <c r="CM21" s="1053"/>
      <c r="CN21" s="1054"/>
      <c r="CO21" s="1054"/>
      <c r="CP21" s="1054"/>
      <c r="CQ21" s="1055"/>
      <c r="CR21" s="1053"/>
      <c r="CS21" s="1054"/>
      <c r="CT21" s="1054"/>
      <c r="CU21" s="1054"/>
      <c r="CV21" s="1055"/>
      <c r="CW21" s="1053"/>
      <c r="CX21" s="1054"/>
      <c r="CY21" s="1054"/>
      <c r="CZ21" s="1054"/>
      <c r="DA21" s="1055"/>
      <c r="DB21" s="1053"/>
      <c r="DC21" s="1054"/>
      <c r="DD21" s="1054"/>
      <c r="DE21" s="1054"/>
      <c r="DF21" s="1055"/>
      <c r="DG21" s="1053"/>
      <c r="DH21" s="1054"/>
      <c r="DI21" s="1054"/>
      <c r="DJ21" s="1054"/>
      <c r="DK21" s="1055"/>
      <c r="DL21" s="1053"/>
      <c r="DM21" s="1054"/>
      <c r="DN21" s="1054"/>
      <c r="DO21" s="1054"/>
      <c r="DP21" s="1055"/>
      <c r="DQ21" s="1053"/>
      <c r="DR21" s="1054"/>
      <c r="DS21" s="1054"/>
      <c r="DT21" s="1054"/>
      <c r="DU21" s="1055"/>
      <c r="DV21" s="1056"/>
      <c r="DW21" s="1057"/>
      <c r="DX21" s="1057"/>
      <c r="DY21" s="1057"/>
      <c r="DZ21" s="1058"/>
      <c r="EA21" s="230"/>
    </row>
    <row r="22" spans="1:131" s="231" customFormat="1" ht="26.25" customHeight="1" x14ac:dyDescent="0.15">
      <c r="A22" s="234">
        <v>16</v>
      </c>
      <c r="B22" s="1094"/>
      <c r="C22" s="1095"/>
      <c r="D22" s="1095"/>
      <c r="E22" s="1095"/>
      <c r="F22" s="1095"/>
      <c r="G22" s="1095"/>
      <c r="H22" s="1095"/>
      <c r="I22" s="1095"/>
      <c r="J22" s="1095"/>
      <c r="K22" s="1095"/>
      <c r="L22" s="1095"/>
      <c r="M22" s="1095"/>
      <c r="N22" s="1095"/>
      <c r="O22" s="1095"/>
      <c r="P22" s="1096"/>
      <c r="Q22" s="1137"/>
      <c r="R22" s="1138"/>
      <c r="S22" s="1138"/>
      <c r="T22" s="1138"/>
      <c r="U22" s="1138"/>
      <c r="V22" s="1138"/>
      <c r="W22" s="1138"/>
      <c r="X22" s="1138"/>
      <c r="Y22" s="1138"/>
      <c r="Z22" s="1138"/>
      <c r="AA22" s="1138"/>
      <c r="AB22" s="1138"/>
      <c r="AC22" s="1138"/>
      <c r="AD22" s="1138"/>
      <c r="AE22" s="1139"/>
      <c r="AF22" s="1099"/>
      <c r="AG22" s="1100"/>
      <c r="AH22" s="1100"/>
      <c r="AI22" s="1100"/>
      <c r="AJ22" s="1101"/>
      <c r="AK22" s="1140"/>
      <c r="AL22" s="1141"/>
      <c r="AM22" s="1141"/>
      <c r="AN22" s="1141"/>
      <c r="AO22" s="1141"/>
      <c r="AP22" s="1141"/>
      <c r="AQ22" s="1141"/>
      <c r="AR22" s="1141"/>
      <c r="AS22" s="1141"/>
      <c r="AT22" s="1141"/>
      <c r="AU22" s="1142"/>
      <c r="AV22" s="1142"/>
      <c r="AW22" s="1142"/>
      <c r="AX22" s="1142"/>
      <c r="AY22" s="1143"/>
      <c r="AZ22" s="1092" t="s">
        <v>386</v>
      </c>
      <c r="BA22" s="1092"/>
      <c r="BB22" s="1092"/>
      <c r="BC22" s="1092"/>
      <c r="BD22" s="1093"/>
      <c r="BE22" s="229"/>
      <c r="BF22" s="229"/>
      <c r="BG22" s="229"/>
      <c r="BH22" s="229"/>
      <c r="BI22" s="229"/>
      <c r="BJ22" s="229"/>
      <c r="BK22" s="229"/>
      <c r="BL22" s="229"/>
      <c r="BM22" s="229"/>
      <c r="BN22" s="229"/>
      <c r="BO22" s="229"/>
      <c r="BP22" s="229"/>
      <c r="BQ22" s="234">
        <v>16</v>
      </c>
      <c r="BR22" s="235"/>
      <c r="BS22" s="1056"/>
      <c r="BT22" s="1057"/>
      <c r="BU22" s="1057"/>
      <c r="BV22" s="1057"/>
      <c r="BW22" s="1057"/>
      <c r="BX22" s="1057"/>
      <c r="BY22" s="1057"/>
      <c r="BZ22" s="1057"/>
      <c r="CA22" s="1057"/>
      <c r="CB22" s="1057"/>
      <c r="CC22" s="1057"/>
      <c r="CD22" s="1057"/>
      <c r="CE22" s="1057"/>
      <c r="CF22" s="1057"/>
      <c r="CG22" s="1078"/>
      <c r="CH22" s="1053"/>
      <c r="CI22" s="1054"/>
      <c r="CJ22" s="1054"/>
      <c r="CK22" s="1054"/>
      <c r="CL22" s="1055"/>
      <c r="CM22" s="1053"/>
      <c r="CN22" s="1054"/>
      <c r="CO22" s="1054"/>
      <c r="CP22" s="1054"/>
      <c r="CQ22" s="1055"/>
      <c r="CR22" s="1053"/>
      <c r="CS22" s="1054"/>
      <c r="CT22" s="1054"/>
      <c r="CU22" s="1054"/>
      <c r="CV22" s="1055"/>
      <c r="CW22" s="1053"/>
      <c r="CX22" s="1054"/>
      <c r="CY22" s="1054"/>
      <c r="CZ22" s="1054"/>
      <c r="DA22" s="1055"/>
      <c r="DB22" s="1053"/>
      <c r="DC22" s="1054"/>
      <c r="DD22" s="1054"/>
      <c r="DE22" s="1054"/>
      <c r="DF22" s="1055"/>
      <c r="DG22" s="1053"/>
      <c r="DH22" s="1054"/>
      <c r="DI22" s="1054"/>
      <c r="DJ22" s="1054"/>
      <c r="DK22" s="1055"/>
      <c r="DL22" s="1053"/>
      <c r="DM22" s="1054"/>
      <c r="DN22" s="1054"/>
      <c r="DO22" s="1054"/>
      <c r="DP22" s="1055"/>
      <c r="DQ22" s="1053"/>
      <c r="DR22" s="1054"/>
      <c r="DS22" s="1054"/>
      <c r="DT22" s="1054"/>
      <c r="DU22" s="1055"/>
      <c r="DV22" s="1056"/>
      <c r="DW22" s="1057"/>
      <c r="DX22" s="1057"/>
      <c r="DY22" s="1057"/>
      <c r="DZ22" s="1058"/>
      <c r="EA22" s="230"/>
    </row>
    <row r="23" spans="1:131" s="231" customFormat="1" ht="26.25" customHeight="1" thickBot="1" x14ac:dyDescent="0.2">
      <c r="A23" s="236" t="s">
        <v>387</v>
      </c>
      <c r="B23" s="1001" t="s">
        <v>388</v>
      </c>
      <c r="C23" s="1002"/>
      <c r="D23" s="1002"/>
      <c r="E23" s="1002"/>
      <c r="F23" s="1002"/>
      <c r="G23" s="1002"/>
      <c r="H23" s="1002"/>
      <c r="I23" s="1002"/>
      <c r="J23" s="1002"/>
      <c r="K23" s="1002"/>
      <c r="L23" s="1002"/>
      <c r="M23" s="1002"/>
      <c r="N23" s="1002"/>
      <c r="O23" s="1002"/>
      <c r="P23" s="1012"/>
      <c r="Q23" s="1131">
        <v>7591</v>
      </c>
      <c r="R23" s="1125"/>
      <c r="S23" s="1125"/>
      <c r="T23" s="1125"/>
      <c r="U23" s="1125"/>
      <c r="V23" s="1125">
        <v>7137</v>
      </c>
      <c r="W23" s="1125"/>
      <c r="X23" s="1125"/>
      <c r="Y23" s="1125"/>
      <c r="Z23" s="1125"/>
      <c r="AA23" s="1125">
        <v>454</v>
      </c>
      <c r="AB23" s="1125"/>
      <c r="AC23" s="1125"/>
      <c r="AD23" s="1125"/>
      <c r="AE23" s="1132"/>
      <c r="AF23" s="1133">
        <v>444</v>
      </c>
      <c r="AG23" s="1125"/>
      <c r="AH23" s="1125"/>
      <c r="AI23" s="1125"/>
      <c r="AJ23" s="1134"/>
      <c r="AK23" s="1135"/>
      <c r="AL23" s="1136"/>
      <c r="AM23" s="1136"/>
      <c r="AN23" s="1136"/>
      <c r="AO23" s="1136"/>
      <c r="AP23" s="1125">
        <v>6513</v>
      </c>
      <c r="AQ23" s="1125"/>
      <c r="AR23" s="1125"/>
      <c r="AS23" s="1125"/>
      <c r="AT23" s="1125"/>
      <c r="AU23" s="1126"/>
      <c r="AV23" s="1126"/>
      <c r="AW23" s="1126"/>
      <c r="AX23" s="1126"/>
      <c r="AY23" s="1127"/>
      <c r="AZ23" s="1128" t="s">
        <v>126</v>
      </c>
      <c r="BA23" s="1129"/>
      <c r="BB23" s="1129"/>
      <c r="BC23" s="1129"/>
      <c r="BD23" s="1130"/>
      <c r="BE23" s="229"/>
      <c r="BF23" s="229"/>
      <c r="BG23" s="229"/>
      <c r="BH23" s="229"/>
      <c r="BI23" s="229"/>
      <c r="BJ23" s="229"/>
      <c r="BK23" s="229"/>
      <c r="BL23" s="229"/>
      <c r="BM23" s="229"/>
      <c r="BN23" s="229"/>
      <c r="BO23" s="229"/>
      <c r="BP23" s="229"/>
      <c r="BQ23" s="234">
        <v>17</v>
      </c>
      <c r="BR23" s="235"/>
      <c r="BS23" s="1056"/>
      <c r="BT23" s="1057"/>
      <c r="BU23" s="1057"/>
      <c r="BV23" s="1057"/>
      <c r="BW23" s="1057"/>
      <c r="BX23" s="1057"/>
      <c r="BY23" s="1057"/>
      <c r="BZ23" s="1057"/>
      <c r="CA23" s="1057"/>
      <c r="CB23" s="1057"/>
      <c r="CC23" s="1057"/>
      <c r="CD23" s="1057"/>
      <c r="CE23" s="1057"/>
      <c r="CF23" s="1057"/>
      <c r="CG23" s="1078"/>
      <c r="CH23" s="1053"/>
      <c r="CI23" s="1054"/>
      <c r="CJ23" s="1054"/>
      <c r="CK23" s="1054"/>
      <c r="CL23" s="1055"/>
      <c r="CM23" s="1053"/>
      <c r="CN23" s="1054"/>
      <c r="CO23" s="1054"/>
      <c r="CP23" s="1054"/>
      <c r="CQ23" s="1055"/>
      <c r="CR23" s="1053"/>
      <c r="CS23" s="1054"/>
      <c r="CT23" s="1054"/>
      <c r="CU23" s="1054"/>
      <c r="CV23" s="1055"/>
      <c r="CW23" s="1053"/>
      <c r="CX23" s="1054"/>
      <c r="CY23" s="1054"/>
      <c r="CZ23" s="1054"/>
      <c r="DA23" s="1055"/>
      <c r="DB23" s="1053"/>
      <c r="DC23" s="1054"/>
      <c r="DD23" s="1054"/>
      <c r="DE23" s="1054"/>
      <c r="DF23" s="1055"/>
      <c r="DG23" s="1053"/>
      <c r="DH23" s="1054"/>
      <c r="DI23" s="1054"/>
      <c r="DJ23" s="1054"/>
      <c r="DK23" s="1055"/>
      <c r="DL23" s="1053"/>
      <c r="DM23" s="1054"/>
      <c r="DN23" s="1054"/>
      <c r="DO23" s="1054"/>
      <c r="DP23" s="1055"/>
      <c r="DQ23" s="1053"/>
      <c r="DR23" s="1054"/>
      <c r="DS23" s="1054"/>
      <c r="DT23" s="1054"/>
      <c r="DU23" s="1055"/>
      <c r="DV23" s="1056"/>
      <c r="DW23" s="1057"/>
      <c r="DX23" s="1057"/>
      <c r="DY23" s="1057"/>
      <c r="DZ23" s="1058"/>
      <c r="EA23" s="230"/>
    </row>
    <row r="24" spans="1:131" s="231" customFormat="1" ht="26.25" customHeight="1" x14ac:dyDescent="0.15">
      <c r="A24" s="1124" t="s">
        <v>389</v>
      </c>
      <c r="B24" s="1124"/>
      <c r="C24" s="1124"/>
      <c r="D24" s="1124"/>
      <c r="E24" s="1124"/>
      <c r="F24" s="1124"/>
      <c r="G24" s="1124"/>
      <c r="H24" s="1124"/>
      <c r="I24" s="1124"/>
      <c r="J24" s="1124"/>
      <c r="K24" s="1124"/>
      <c r="L24" s="1124"/>
      <c r="M24" s="1124"/>
      <c r="N24" s="1124"/>
      <c r="O24" s="1124"/>
      <c r="P24" s="1124"/>
      <c r="Q24" s="1124"/>
      <c r="R24" s="1124"/>
      <c r="S24" s="1124"/>
      <c r="T24" s="1124"/>
      <c r="U24" s="1124"/>
      <c r="V24" s="1124"/>
      <c r="W24" s="1124"/>
      <c r="X24" s="1124"/>
      <c r="Y24" s="1124"/>
      <c r="Z24" s="1124"/>
      <c r="AA24" s="1124"/>
      <c r="AB24" s="1124"/>
      <c r="AC24" s="1124"/>
      <c r="AD24" s="1124"/>
      <c r="AE24" s="1124"/>
      <c r="AF24" s="1124"/>
      <c r="AG24" s="1124"/>
      <c r="AH24" s="1124"/>
      <c r="AI24" s="1124"/>
      <c r="AJ24" s="1124"/>
      <c r="AK24" s="1124"/>
      <c r="AL24" s="1124"/>
      <c r="AM24" s="1124"/>
      <c r="AN24" s="1124"/>
      <c r="AO24" s="1124"/>
      <c r="AP24" s="1124"/>
      <c r="AQ24" s="1124"/>
      <c r="AR24" s="1124"/>
      <c r="AS24" s="1124"/>
      <c r="AT24" s="1124"/>
      <c r="AU24" s="1124"/>
      <c r="AV24" s="1124"/>
      <c r="AW24" s="1124"/>
      <c r="AX24" s="1124"/>
      <c r="AY24" s="1124"/>
      <c r="AZ24" s="228"/>
      <c r="BA24" s="228"/>
      <c r="BB24" s="228"/>
      <c r="BC24" s="228"/>
      <c r="BD24" s="228"/>
      <c r="BE24" s="229"/>
      <c r="BF24" s="229"/>
      <c r="BG24" s="229"/>
      <c r="BH24" s="229"/>
      <c r="BI24" s="229"/>
      <c r="BJ24" s="229"/>
      <c r="BK24" s="229"/>
      <c r="BL24" s="229"/>
      <c r="BM24" s="229"/>
      <c r="BN24" s="229"/>
      <c r="BO24" s="229"/>
      <c r="BP24" s="229"/>
      <c r="BQ24" s="234">
        <v>18</v>
      </c>
      <c r="BR24" s="235"/>
      <c r="BS24" s="1056"/>
      <c r="BT24" s="1057"/>
      <c r="BU24" s="1057"/>
      <c r="BV24" s="1057"/>
      <c r="BW24" s="1057"/>
      <c r="BX24" s="1057"/>
      <c r="BY24" s="1057"/>
      <c r="BZ24" s="1057"/>
      <c r="CA24" s="1057"/>
      <c r="CB24" s="1057"/>
      <c r="CC24" s="1057"/>
      <c r="CD24" s="1057"/>
      <c r="CE24" s="1057"/>
      <c r="CF24" s="1057"/>
      <c r="CG24" s="1078"/>
      <c r="CH24" s="1053"/>
      <c r="CI24" s="1054"/>
      <c r="CJ24" s="1054"/>
      <c r="CK24" s="1054"/>
      <c r="CL24" s="1055"/>
      <c r="CM24" s="1053"/>
      <c r="CN24" s="1054"/>
      <c r="CO24" s="1054"/>
      <c r="CP24" s="1054"/>
      <c r="CQ24" s="1055"/>
      <c r="CR24" s="1053"/>
      <c r="CS24" s="1054"/>
      <c r="CT24" s="1054"/>
      <c r="CU24" s="1054"/>
      <c r="CV24" s="1055"/>
      <c r="CW24" s="1053"/>
      <c r="CX24" s="1054"/>
      <c r="CY24" s="1054"/>
      <c r="CZ24" s="1054"/>
      <c r="DA24" s="1055"/>
      <c r="DB24" s="1053"/>
      <c r="DC24" s="1054"/>
      <c r="DD24" s="1054"/>
      <c r="DE24" s="1054"/>
      <c r="DF24" s="1055"/>
      <c r="DG24" s="1053"/>
      <c r="DH24" s="1054"/>
      <c r="DI24" s="1054"/>
      <c r="DJ24" s="1054"/>
      <c r="DK24" s="1055"/>
      <c r="DL24" s="1053"/>
      <c r="DM24" s="1054"/>
      <c r="DN24" s="1054"/>
      <c r="DO24" s="1054"/>
      <c r="DP24" s="1055"/>
      <c r="DQ24" s="1053"/>
      <c r="DR24" s="1054"/>
      <c r="DS24" s="1054"/>
      <c r="DT24" s="1054"/>
      <c r="DU24" s="1055"/>
      <c r="DV24" s="1056"/>
      <c r="DW24" s="1057"/>
      <c r="DX24" s="1057"/>
      <c r="DY24" s="1057"/>
      <c r="DZ24" s="1058"/>
      <c r="EA24" s="230"/>
    </row>
    <row r="25" spans="1:131" ht="26.25" customHeight="1" thickBot="1" x14ac:dyDescent="0.2">
      <c r="A25" s="1123" t="s">
        <v>390</v>
      </c>
      <c r="B25" s="1123"/>
      <c r="C25" s="1123"/>
      <c r="D25" s="1123"/>
      <c r="E25" s="1123"/>
      <c r="F25" s="1123"/>
      <c r="G25" s="1123"/>
      <c r="H25" s="1123"/>
      <c r="I25" s="1123"/>
      <c r="J25" s="1123"/>
      <c r="K25" s="1123"/>
      <c r="L25" s="1123"/>
      <c r="M25" s="1123"/>
      <c r="N25" s="1123"/>
      <c r="O25" s="1123"/>
      <c r="P25" s="1123"/>
      <c r="Q25" s="1123"/>
      <c r="R25" s="1123"/>
      <c r="S25" s="1123"/>
      <c r="T25" s="1123"/>
      <c r="U25" s="1123"/>
      <c r="V25" s="1123"/>
      <c r="W25" s="1123"/>
      <c r="X25" s="1123"/>
      <c r="Y25" s="1123"/>
      <c r="Z25" s="1123"/>
      <c r="AA25" s="1123"/>
      <c r="AB25" s="1123"/>
      <c r="AC25" s="1123"/>
      <c r="AD25" s="1123"/>
      <c r="AE25" s="1123"/>
      <c r="AF25" s="1123"/>
      <c r="AG25" s="1123"/>
      <c r="AH25" s="1123"/>
      <c r="AI25" s="1123"/>
      <c r="AJ25" s="1123"/>
      <c r="AK25" s="1123"/>
      <c r="AL25" s="1123"/>
      <c r="AM25" s="1123"/>
      <c r="AN25" s="1123"/>
      <c r="AO25" s="1123"/>
      <c r="AP25" s="1123"/>
      <c r="AQ25" s="1123"/>
      <c r="AR25" s="1123"/>
      <c r="AS25" s="1123"/>
      <c r="AT25" s="1123"/>
      <c r="AU25" s="1123"/>
      <c r="AV25" s="1123"/>
      <c r="AW25" s="1123"/>
      <c r="AX25" s="1123"/>
      <c r="AY25" s="1123"/>
      <c r="AZ25" s="1123"/>
      <c r="BA25" s="1123"/>
      <c r="BB25" s="1123"/>
      <c r="BC25" s="1123"/>
      <c r="BD25" s="1123"/>
      <c r="BE25" s="1123"/>
      <c r="BF25" s="1123"/>
      <c r="BG25" s="1123"/>
      <c r="BH25" s="1123"/>
      <c r="BI25" s="1123"/>
      <c r="BJ25" s="228"/>
      <c r="BK25" s="228"/>
      <c r="BL25" s="228"/>
      <c r="BM25" s="228"/>
      <c r="BN25" s="228"/>
      <c r="BO25" s="237"/>
      <c r="BP25" s="237"/>
      <c r="BQ25" s="234">
        <v>19</v>
      </c>
      <c r="BR25" s="235"/>
      <c r="BS25" s="1056"/>
      <c r="BT25" s="1057"/>
      <c r="BU25" s="1057"/>
      <c r="BV25" s="1057"/>
      <c r="BW25" s="1057"/>
      <c r="BX25" s="1057"/>
      <c r="BY25" s="1057"/>
      <c r="BZ25" s="1057"/>
      <c r="CA25" s="1057"/>
      <c r="CB25" s="1057"/>
      <c r="CC25" s="1057"/>
      <c r="CD25" s="1057"/>
      <c r="CE25" s="1057"/>
      <c r="CF25" s="1057"/>
      <c r="CG25" s="1078"/>
      <c r="CH25" s="1053"/>
      <c r="CI25" s="1054"/>
      <c r="CJ25" s="1054"/>
      <c r="CK25" s="1054"/>
      <c r="CL25" s="1055"/>
      <c r="CM25" s="1053"/>
      <c r="CN25" s="1054"/>
      <c r="CO25" s="1054"/>
      <c r="CP25" s="1054"/>
      <c r="CQ25" s="1055"/>
      <c r="CR25" s="1053"/>
      <c r="CS25" s="1054"/>
      <c r="CT25" s="1054"/>
      <c r="CU25" s="1054"/>
      <c r="CV25" s="1055"/>
      <c r="CW25" s="1053"/>
      <c r="CX25" s="1054"/>
      <c r="CY25" s="1054"/>
      <c r="CZ25" s="1054"/>
      <c r="DA25" s="1055"/>
      <c r="DB25" s="1053"/>
      <c r="DC25" s="1054"/>
      <c r="DD25" s="1054"/>
      <c r="DE25" s="1054"/>
      <c r="DF25" s="1055"/>
      <c r="DG25" s="1053"/>
      <c r="DH25" s="1054"/>
      <c r="DI25" s="1054"/>
      <c r="DJ25" s="1054"/>
      <c r="DK25" s="1055"/>
      <c r="DL25" s="1053"/>
      <c r="DM25" s="1054"/>
      <c r="DN25" s="1054"/>
      <c r="DO25" s="1054"/>
      <c r="DP25" s="1055"/>
      <c r="DQ25" s="1053"/>
      <c r="DR25" s="1054"/>
      <c r="DS25" s="1054"/>
      <c r="DT25" s="1054"/>
      <c r="DU25" s="1055"/>
      <c r="DV25" s="1056"/>
      <c r="DW25" s="1057"/>
      <c r="DX25" s="1057"/>
      <c r="DY25" s="1057"/>
      <c r="DZ25" s="1058"/>
      <c r="EA25" s="226"/>
    </row>
    <row r="26" spans="1:131" ht="26.25" customHeight="1" x14ac:dyDescent="0.15">
      <c r="A26" s="1059" t="s">
        <v>368</v>
      </c>
      <c r="B26" s="1060"/>
      <c r="C26" s="1060"/>
      <c r="D26" s="1060"/>
      <c r="E26" s="1060"/>
      <c r="F26" s="1060"/>
      <c r="G26" s="1060"/>
      <c r="H26" s="1060"/>
      <c r="I26" s="1060"/>
      <c r="J26" s="1060"/>
      <c r="K26" s="1060"/>
      <c r="L26" s="1060"/>
      <c r="M26" s="1060"/>
      <c r="N26" s="1060"/>
      <c r="O26" s="1060"/>
      <c r="P26" s="1061"/>
      <c r="Q26" s="1065" t="s">
        <v>391</v>
      </c>
      <c r="R26" s="1066"/>
      <c r="S26" s="1066"/>
      <c r="T26" s="1066"/>
      <c r="U26" s="1067"/>
      <c r="V26" s="1065" t="s">
        <v>392</v>
      </c>
      <c r="W26" s="1066"/>
      <c r="X26" s="1066"/>
      <c r="Y26" s="1066"/>
      <c r="Z26" s="1067"/>
      <c r="AA26" s="1065" t="s">
        <v>393</v>
      </c>
      <c r="AB26" s="1066"/>
      <c r="AC26" s="1066"/>
      <c r="AD26" s="1066"/>
      <c r="AE26" s="1066"/>
      <c r="AF26" s="1119" t="s">
        <v>394</v>
      </c>
      <c r="AG26" s="1072"/>
      <c r="AH26" s="1072"/>
      <c r="AI26" s="1072"/>
      <c r="AJ26" s="1120"/>
      <c r="AK26" s="1066" t="s">
        <v>395</v>
      </c>
      <c r="AL26" s="1066"/>
      <c r="AM26" s="1066"/>
      <c r="AN26" s="1066"/>
      <c r="AO26" s="1067"/>
      <c r="AP26" s="1065" t="s">
        <v>396</v>
      </c>
      <c r="AQ26" s="1066"/>
      <c r="AR26" s="1066"/>
      <c r="AS26" s="1066"/>
      <c r="AT26" s="1067"/>
      <c r="AU26" s="1065" t="s">
        <v>397</v>
      </c>
      <c r="AV26" s="1066"/>
      <c r="AW26" s="1066"/>
      <c r="AX26" s="1066"/>
      <c r="AY26" s="1067"/>
      <c r="AZ26" s="1065" t="s">
        <v>398</v>
      </c>
      <c r="BA26" s="1066"/>
      <c r="BB26" s="1066"/>
      <c r="BC26" s="1066"/>
      <c r="BD26" s="1067"/>
      <c r="BE26" s="1065" t="s">
        <v>375</v>
      </c>
      <c r="BF26" s="1066"/>
      <c r="BG26" s="1066"/>
      <c r="BH26" s="1066"/>
      <c r="BI26" s="1079"/>
      <c r="BJ26" s="228"/>
      <c r="BK26" s="228"/>
      <c r="BL26" s="228"/>
      <c r="BM26" s="228"/>
      <c r="BN26" s="228"/>
      <c r="BO26" s="237"/>
      <c r="BP26" s="237"/>
      <c r="BQ26" s="234">
        <v>20</v>
      </c>
      <c r="BR26" s="235"/>
      <c r="BS26" s="1056"/>
      <c r="BT26" s="1057"/>
      <c r="BU26" s="1057"/>
      <c r="BV26" s="1057"/>
      <c r="BW26" s="1057"/>
      <c r="BX26" s="1057"/>
      <c r="BY26" s="1057"/>
      <c r="BZ26" s="1057"/>
      <c r="CA26" s="1057"/>
      <c r="CB26" s="1057"/>
      <c r="CC26" s="1057"/>
      <c r="CD26" s="1057"/>
      <c r="CE26" s="1057"/>
      <c r="CF26" s="1057"/>
      <c r="CG26" s="1078"/>
      <c r="CH26" s="1053"/>
      <c r="CI26" s="1054"/>
      <c r="CJ26" s="1054"/>
      <c r="CK26" s="1054"/>
      <c r="CL26" s="1055"/>
      <c r="CM26" s="1053"/>
      <c r="CN26" s="1054"/>
      <c r="CO26" s="1054"/>
      <c r="CP26" s="1054"/>
      <c r="CQ26" s="1055"/>
      <c r="CR26" s="1053"/>
      <c r="CS26" s="1054"/>
      <c r="CT26" s="1054"/>
      <c r="CU26" s="1054"/>
      <c r="CV26" s="1055"/>
      <c r="CW26" s="1053"/>
      <c r="CX26" s="1054"/>
      <c r="CY26" s="1054"/>
      <c r="CZ26" s="1054"/>
      <c r="DA26" s="1055"/>
      <c r="DB26" s="1053"/>
      <c r="DC26" s="1054"/>
      <c r="DD26" s="1054"/>
      <c r="DE26" s="1054"/>
      <c r="DF26" s="1055"/>
      <c r="DG26" s="1053"/>
      <c r="DH26" s="1054"/>
      <c r="DI26" s="1054"/>
      <c r="DJ26" s="1054"/>
      <c r="DK26" s="1055"/>
      <c r="DL26" s="1053"/>
      <c r="DM26" s="1054"/>
      <c r="DN26" s="1054"/>
      <c r="DO26" s="1054"/>
      <c r="DP26" s="1055"/>
      <c r="DQ26" s="1053"/>
      <c r="DR26" s="1054"/>
      <c r="DS26" s="1054"/>
      <c r="DT26" s="1054"/>
      <c r="DU26" s="1055"/>
      <c r="DV26" s="1056"/>
      <c r="DW26" s="1057"/>
      <c r="DX26" s="1057"/>
      <c r="DY26" s="1057"/>
      <c r="DZ26" s="1058"/>
      <c r="EA26" s="226"/>
    </row>
    <row r="27" spans="1:131" ht="26.25" customHeight="1" thickBot="1" x14ac:dyDescent="0.2">
      <c r="A27" s="1062"/>
      <c r="B27" s="1063"/>
      <c r="C27" s="1063"/>
      <c r="D27" s="1063"/>
      <c r="E27" s="1063"/>
      <c r="F27" s="1063"/>
      <c r="G27" s="1063"/>
      <c r="H27" s="1063"/>
      <c r="I27" s="1063"/>
      <c r="J27" s="1063"/>
      <c r="K27" s="1063"/>
      <c r="L27" s="1063"/>
      <c r="M27" s="1063"/>
      <c r="N27" s="1063"/>
      <c r="O27" s="1063"/>
      <c r="P27" s="1064"/>
      <c r="Q27" s="1068"/>
      <c r="R27" s="1069"/>
      <c r="S27" s="1069"/>
      <c r="T27" s="1069"/>
      <c r="U27" s="1070"/>
      <c r="V27" s="1068"/>
      <c r="W27" s="1069"/>
      <c r="X27" s="1069"/>
      <c r="Y27" s="1069"/>
      <c r="Z27" s="1070"/>
      <c r="AA27" s="1068"/>
      <c r="AB27" s="1069"/>
      <c r="AC27" s="1069"/>
      <c r="AD27" s="1069"/>
      <c r="AE27" s="1069"/>
      <c r="AF27" s="1121"/>
      <c r="AG27" s="1075"/>
      <c r="AH27" s="1075"/>
      <c r="AI27" s="1075"/>
      <c r="AJ27" s="1122"/>
      <c r="AK27" s="1069"/>
      <c r="AL27" s="1069"/>
      <c r="AM27" s="1069"/>
      <c r="AN27" s="1069"/>
      <c r="AO27" s="1070"/>
      <c r="AP27" s="1068"/>
      <c r="AQ27" s="1069"/>
      <c r="AR27" s="1069"/>
      <c r="AS27" s="1069"/>
      <c r="AT27" s="1070"/>
      <c r="AU27" s="1068"/>
      <c r="AV27" s="1069"/>
      <c r="AW27" s="1069"/>
      <c r="AX27" s="1069"/>
      <c r="AY27" s="1070"/>
      <c r="AZ27" s="1068"/>
      <c r="BA27" s="1069"/>
      <c r="BB27" s="1069"/>
      <c r="BC27" s="1069"/>
      <c r="BD27" s="1070"/>
      <c r="BE27" s="1068"/>
      <c r="BF27" s="1069"/>
      <c r="BG27" s="1069"/>
      <c r="BH27" s="1069"/>
      <c r="BI27" s="1080"/>
      <c r="BJ27" s="228"/>
      <c r="BK27" s="228"/>
      <c r="BL27" s="228"/>
      <c r="BM27" s="228"/>
      <c r="BN27" s="228"/>
      <c r="BO27" s="237"/>
      <c r="BP27" s="237"/>
      <c r="BQ27" s="234">
        <v>21</v>
      </c>
      <c r="BR27" s="235"/>
      <c r="BS27" s="1056"/>
      <c r="BT27" s="1057"/>
      <c r="BU27" s="1057"/>
      <c r="BV27" s="1057"/>
      <c r="BW27" s="1057"/>
      <c r="BX27" s="1057"/>
      <c r="BY27" s="1057"/>
      <c r="BZ27" s="1057"/>
      <c r="CA27" s="1057"/>
      <c r="CB27" s="1057"/>
      <c r="CC27" s="1057"/>
      <c r="CD27" s="1057"/>
      <c r="CE27" s="1057"/>
      <c r="CF27" s="1057"/>
      <c r="CG27" s="1078"/>
      <c r="CH27" s="1053"/>
      <c r="CI27" s="1054"/>
      <c r="CJ27" s="1054"/>
      <c r="CK27" s="1054"/>
      <c r="CL27" s="1055"/>
      <c r="CM27" s="1053"/>
      <c r="CN27" s="1054"/>
      <c r="CO27" s="1054"/>
      <c r="CP27" s="1054"/>
      <c r="CQ27" s="1055"/>
      <c r="CR27" s="1053"/>
      <c r="CS27" s="1054"/>
      <c r="CT27" s="1054"/>
      <c r="CU27" s="1054"/>
      <c r="CV27" s="1055"/>
      <c r="CW27" s="1053"/>
      <c r="CX27" s="1054"/>
      <c r="CY27" s="1054"/>
      <c r="CZ27" s="1054"/>
      <c r="DA27" s="1055"/>
      <c r="DB27" s="1053"/>
      <c r="DC27" s="1054"/>
      <c r="DD27" s="1054"/>
      <c r="DE27" s="1054"/>
      <c r="DF27" s="1055"/>
      <c r="DG27" s="1053"/>
      <c r="DH27" s="1054"/>
      <c r="DI27" s="1054"/>
      <c r="DJ27" s="1054"/>
      <c r="DK27" s="1055"/>
      <c r="DL27" s="1053"/>
      <c r="DM27" s="1054"/>
      <c r="DN27" s="1054"/>
      <c r="DO27" s="1054"/>
      <c r="DP27" s="1055"/>
      <c r="DQ27" s="1053"/>
      <c r="DR27" s="1054"/>
      <c r="DS27" s="1054"/>
      <c r="DT27" s="1054"/>
      <c r="DU27" s="1055"/>
      <c r="DV27" s="1056"/>
      <c r="DW27" s="1057"/>
      <c r="DX27" s="1057"/>
      <c r="DY27" s="1057"/>
      <c r="DZ27" s="1058"/>
      <c r="EA27" s="226"/>
    </row>
    <row r="28" spans="1:131" ht="26.25" customHeight="1" thickTop="1" x14ac:dyDescent="0.15">
      <c r="A28" s="238">
        <v>1</v>
      </c>
      <c r="B28" s="1111" t="s">
        <v>399</v>
      </c>
      <c r="C28" s="1112"/>
      <c r="D28" s="1112"/>
      <c r="E28" s="1112"/>
      <c r="F28" s="1112"/>
      <c r="G28" s="1112"/>
      <c r="H28" s="1112"/>
      <c r="I28" s="1112"/>
      <c r="J28" s="1112"/>
      <c r="K28" s="1112"/>
      <c r="L28" s="1112"/>
      <c r="M28" s="1112"/>
      <c r="N28" s="1112"/>
      <c r="O28" s="1112"/>
      <c r="P28" s="1113"/>
      <c r="Q28" s="1114">
        <v>1925</v>
      </c>
      <c r="R28" s="1115"/>
      <c r="S28" s="1115"/>
      <c r="T28" s="1115"/>
      <c r="U28" s="1115"/>
      <c r="V28" s="1115">
        <v>1681</v>
      </c>
      <c r="W28" s="1115"/>
      <c r="X28" s="1115"/>
      <c r="Y28" s="1115"/>
      <c r="Z28" s="1115"/>
      <c r="AA28" s="1115">
        <v>244</v>
      </c>
      <c r="AB28" s="1115"/>
      <c r="AC28" s="1115"/>
      <c r="AD28" s="1115"/>
      <c r="AE28" s="1116"/>
      <c r="AF28" s="1117">
        <v>244</v>
      </c>
      <c r="AG28" s="1115"/>
      <c r="AH28" s="1115"/>
      <c r="AI28" s="1115"/>
      <c r="AJ28" s="1118"/>
      <c r="AK28" s="1106">
        <v>184</v>
      </c>
      <c r="AL28" s="1107"/>
      <c r="AM28" s="1107"/>
      <c r="AN28" s="1107"/>
      <c r="AO28" s="1107"/>
      <c r="AP28" s="1107" t="s">
        <v>580</v>
      </c>
      <c r="AQ28" s="1107"/>
      <c r="AR28" s="1107"/>
      <c r="AS28" s="1107"/>
      <c r="AT28" s="1107"/>
      <c r="AU28" s="1107" t="s">
        <v>580</v>
      </c>
      <c r="AV28" s="1107"/>
      <c r="AW28" s="1107"/>
      <c r="AX28" s="1107"/>
      <c r="AY28" s="1107"/>
      <c r="AZ28" s="1108" t="s">
        <v>580</v>
      </c>
      <c r="BA28" s="1108"/>
      <c r="BB28" s="1108"/>
      <c r="BC28" s="1108"/>
      <c r="BD28" s="1108"/>
      <c r="BE28" s="1109"/>
      <c r="BF28" s="1109"/>
      <c r="BG28" s="1109"/>
      <c r="BH28" s="1109"/>
      <c r="BI28" s="1110"/>
      <c r="BJ28" s="228"/>
      <c r="BK28" s="228"/>
      <c r="BL28" s="228"/>
      <c r="BM28" s="228"/>
      <c r="BN28" s="228"/>
      <c r="BO28" s="237"/>
      <c r="BP28" s="237"/>
      <c r="BQ28" s="234">
        <v>22</v>
      </c>
      <c r="BR28" s="235"/>
      <c r="BS28" s="1056"/>
      <c r="BT28" s="1057"/>
      <c r="BU28" s="1057"/>
      <c r="BV28" s="1057"/>
      <c r="BW28" s="1057"/>
      <c r="BX28" s="1057"/>
      <c r="BY28" s="1057"/>
      <c r="BZ28" s="1057"/>
      <c r="CA28" s="1057"/>
      <c r="CB28" s="1057"/>
      <c r="CC28" s="1057"/>
      <c r="CD28" s="1057"/>
      <c r="CE28" s="1057"/>
      <c r="CF28" s="1057"/>
      <c r="CG28" s="1078"/>
      <c r="CH28" s="1053"/>
      <c r="CI28" s="1054"/>
      <c r="CJ28" s="1054"/>
      <c r="CK28" s="1054"/>
      <c r="CL28" s="1055"/>
      <c r="CM28" s="1053"/>
      <c r="CN28" s="1054"/>
      <c r="CO28" s="1054"/>
      <c r="CP28" s="1054"/>
      <c r="CQ28" s="1055"/>
      <c r="CR28" s="1053"/>
      <c r="CS28" s="1054"/>
      <c r="CT28" s="1054"/>
      <c r="CU28" s="1054"/>
      <c r="CV28" s="1055"/>
      <c r="CW28" s="1053"/>
      <c r="CX28" s="1054"/>
      <c r="CY28" s="1054"/>
      <c r="CZ28" s="1054"/>
      <c r="DA28" s="1055"/>
      <c r="DB28" s="1053"/>
      <c r="DC28" s="1054"/>
      <c r="DD28" s="1054"/>
      <c r="DE28" s="1054"/>
      <c r="DF28" s="1055"/>
      <c r="DG28" s="1053"/>
      <c r="DH28" s="1054"/>
      <c r="DI28" s="1054"/>
      <c r="DJ28" s="1054"/>
      <c r="DK28" s="1055"/>
      <c r="DL28" s="1053"/>
      <c r="DM28" s="1054"/>
      <c r="DN28" s="1054"/>
      <c r="DO28" s="1054"/>
      <c r="DP28" s="1055"/>
      <c r="DQ28" s="1053"/>
      <c r="DR28" s="1054"/>
      <c r="DS28" s="1054"/>
      <c r="DT28" s="1054"/>
      <c r="DU28" s="1055"/>
      <c r="DV28" s="1056"/>
      <c r="DW28" s="1057"/>
      <c r="DX28" s="1057"/>
      <c r="DY28" s="1057"/>
      <c r="DZ28" s="1058"/>
      <c r="EA28" s="226"/>
    </row>
    <row r="29" spans="1:131" ht="26.25" customHeight="1" x14ac:dyDescent="0.15">
      <c r="A29" s="238">
        <v>2</v>
      </c>
      <c r="B29" s="1094" t="s">
        <v>400</v>
      </c>
      <c r="C29" s="1095"/>
      <c r="D29" s="1095"/>
      <c r="E29" s="1095"/>
      <c r="F29" s="1095"/>
      <c r="G29" s="1095"/>
      <c r="H29" s="1095"/>
      <c r="I29" s="1095"/>
      <c r="J29" s="1095"/>
      <c r="K29" s="1095"/>
      <c r="L29" s="1095"/>
      <c r="M29" s="1095"/>
      <c r="N29" s="1095"/>
      <c r="O29" s="1095"/>
      <c r="P29" s="1096"/>
      <c r="Q29" s="1102">
        <v>1954</v>
      </c>
      <c r="R29" s="1103"/>
      <c r="S29" s="1103"/>
      <c r="T29" s="1103"/>
      <c r="U29" s="1103"/>
      <c r="V29" s="1103">
        <v>1793</v>
      </c>
      <c r="W29" s="1103"/>
      <c r="X29" s="1103"/>
      <c r="Y29" s="1103"/>
      <c r="Z29" s="1103"/>
      <c r="AA29" s="1103">
        <v>161</v>
      </c>
      <c r="AB29" s="1103"/>
      <c r="AC29" s="1103"/>
      <c r="AD29" s="1103"/>
      <c r="AE29" s="1104"/>
      <c r="AF29" s="1099">
        <v>161</v>
      </c>
      <c r="AG29" s="1100"/>
      <c r="AH29" s="1100"/>
      <c r="AI29" s="1100"/>
      <c r="AJ29" s="1101"/>
      <c r="AK29" s="1044">
        <v>300</v>
      </c>
      <c r="AL29" s="1035"/>
      <c r="AM29" s="1035"/>
      <c r="AN29" s="1035"/>
      <c r="AO29" s="1035"/>
      <c r="AP29" s="1035" t="s">
        <v>516</v>
      </c>
      <c r="AQ29" s="1035"/>
      <c r="AR29" s="1035"/>
      <c r="AS29" s="1035"/>
      <c r="AT29" s="1035"/>
      <c r="AU29" s="1035" t="s">
        <v>516</v>
      </c>
      <c r="AV29" s="1035"/>
      <c r="AW29" s="1035"/>
      <c r="AX29" s="1035"/>
      <c r="AY29" s="1035"/>
      <c r="AZ29" s="1105" t="s">
        <v>516</v>
      </c>
      <c r="BA29" s="1105"/>
      <c r="BB29" s="1105"/>
      <c r="BC29" s="1105"/>
      <c r="BD29" s="1105"/>
      <c r="BE29" s="1036"/>
      <c r="BF29" s="1036"/>
      <c r="BG29" s="1036"/>
      <c r="BH29" s="1036"/>
      <c r="BI29" s="1037"/>
      <c r="BJ29" s="228"/>
      <c r="BK29" s="228"/>
      <c r="BL29" s="228"/>
      <c r="BM29" s="228"/>
      <c r="BN29" s="228"/>
      <c r="BO29" s="237"/>
      <c r="BP29" s="237"/>
      <c r="BQ29" s="234">
        <v>23</v>
      </c>
      <c r="BR29" s="235"/>
      <c r="BS29" s="1056"/>
      <c r="BT29" s="1057"/>
      <c r="BU29" s="1057"/>
      <c r="BV29" s="1057"/>
      <c r="BW29" s="1057"/>
      <c r="BX29" s="1057"/>
      <c r="BY29" s="1057"/>
      <c r="BZ29" s="1057"/>
      <c r="CA29" s="1057"/>
      <c r="CB29" s="1057"/>
      <c r="CC29" s="1057"/>
      <c r="CD29" s="1057"/>
      <c r="CE29" s="1057"/>
      <c r="CF29" s="1057"/>
      <c r="CG29" s="1078"/>
      <c r="CH29" s="1053"/>
      <c r="CI29" s="1054"/>
      <c r="CJ29" s="1054"/>
      <c r="CK29" s="1054"/>
      <c r="CL29" s="1055"/>
      <c r="CM29" s="1053"/>
      <c r="CN29" s="1054"/>
      <c r="CO29" s="1054"/>
      <c r="CP29" s="1054"/>
      <c r="CQ29" s="1055"/>
      <c r="CR29" s="1053"/>
      <c r="CS29" s="1054"/>
      <c r="CT29" s="1054"/>
      <c r="CU29" s="1054"/>
      <c r="CV29" s="1055"/>
      <c r="CW29" s="1053"/>
      <c r="CX29" s="1054"/>
      <c r="CY29" s="1054"/>
      <c r="CZ29" s="1054"/>
      <c r="DA29" s="1055"/>
      <c r="DB29" s="1053"/>
      <c r="DC29" s="1054"/>
      <c r="DD29" s="1054"/>
      <c r="DE29" s="1054"/>
      <c r="DF29" s="1055"/>
      <c r="DG29" s="1053"/>
      <c r="DH29" s="1054"/>
      <c r="DI29" s="1054"/>
      <c r="DJ29" s="1054"/>
      <c r="DK29" s="1055"/>
      <c r="DL29" s="1053"/>
      <c r="DM29" s="1054"/>
      <c r="DN29" s="1054"/>
      <c r="DO29" s="1054"/>
      <c r="DP29" s="1055"/>
      <c r="DQ29" s="1053"/>
      <c r="DR29" s="1054"/>
      <c r="DS29" s="1054"/>
      <c r="DT29" s="1054"/>
      <c r="DU29" s="1055"/>
      <c r="DV29" s="1056"/>
      <c r="DW29" s="1057"/>
      <c r="DX29" s="1057"/>
      <c r="DY29" s="1057"/>
      <c r="DZ29" s="1058"/>
      <c r="EA29" s="226"/>
    </row>
    <row r="30" spans="1:131" ht="26.25" customHeight="1" x14ac:dyDescent="0.15">
      <c r="A30" s="238">
        <v>3</v>
      </c>
      <c r="B30" s="1094" t="s">
        <v>401</v>
      </c>
      <c r="C30" s="1095"/>
      <c r="D30" s="1095"/>
      <c r="E30" s="1095"/>
      <c r="F30" s="1095"/>
      <c r="G30" s="1095"/>
      <c r="H30" s="1095"/>
      <c r="I30" s="1095"/>
      <c r="J30" s="1095"/>
      <c r="K30" s="1095"/>
      <c r="L30" s="1095"/>
      <c r="M30" s="1095"/>
      <c r="N30" s="1095"/>
      <c r="O30" s="1095"/>
      <c r="P30" s="1096"/>
      <c r="Q30" s="1102">
        <v>175</v>
      </c>
      <c r="R30" s="1103"/>
      <c r="S30" s="1103"/>
      <c r="T30" s="1103"/>
      <c r="U30" s="1103"/>
      <c r="V30" s="1103">
        <v>171</v>
      </c>
      <c r="W30" s="1103"/>
      <c r="X30" s="1103"/>
      <c r="Y30" s="1103"/>
      <c r="Z30" s="1103"/>
      <c r="AA30" s="1103">
        <v>4</v>
      </c>
      <c r="AB30" s="1103"/>
      <c r="AC30" s="1103"/>
      <c r="AD30" s="1103"/>
      <c r="AE30" s="1104"/>
      <c r="AF30" s="1099">
        <v>4</v>
      </c>
      <c r="AG30" s="1100"/>
      <c r="AH30" s="1100"/>
      <c r="AI30" s="1100"/>
      <c r="AJ30" s="1101"/>
      <c r="AK30" s="1044">
        <v>55</v>
      </c>
      <c r="AL30" s="1035"/>
      <c r="AM30" s="1035"/>
      <c r="AN30" s="1035"/>
      <c r="AO30" s="1035"/>
      <c r="AP30" s="1035" t="s">
        <v>516</v>
      </c>
      <c r="AQ30" s="1035"/>
      <c r="AR30" s="1035"/>
      <c r="AS30" s="1035"/>
      <c r="AT30" s="1035"/>
      <c r="AU30" s="1035" t="s">
        <v>516</v>
      </c>
      <c r="AV30" s="1035"/>
      <c r="AW30" s="1035"/>
      <c r="AX30" s="1035"/>
      <c r="AY30" s="1035"/>
      <c r="AZ30" s="1105" t="s">
        <v>516</v>
      </c>
      <c r="BA30" s="1105"/>
      <c r="BB30" s="1105"/>
      <c r="BC30" s="1105"/>
      <c r="BD30" s="1105"/>
      <c r="BE30" s="1036"/>
      <c r="BF30" s="1036"/>
      <c r="BG30" s="1036"/>
      <c r="BH30" s="1036"/>
      <c r="BI30" s="1037"/>
      <c r="BJ30" s="228"/>
      <c r="BK30" s="228"/>
      <c r="BL30" s="228"/>
      <c r="BM30" s="228"/>
      <c r="BN30" s="228"/>
      <c r="BO30" s="237"/>
      <c r="BP30" s="237"/>
      <c r="BQ30" s="234">
        <v>24</v>
      </c>
      <c r="BR30" s="235"/>
      <c r="BS30" s="1056"/>
      <c r="BT30" s="1057"/>
      <c r="BU30" s="1057"/>
      <c r="BV30" s="1057"/>
      <c r="BW30" s="1057"/>
      <c r="BX30" s="1057"/>
      <c r="BY30" s="1057"/>
      <c r="BZ30" s="1057"/>
      <c r="CA30" s="1057"/>
      <c r="CB30" s="1057"/>
      <c r="CC30" s="1057"/>
      <c r="CD30" s="1057"/>
      <c r="CE30" s="1057"/>
      <c r="CF30" s="1057"/>
      <c r="CG30" s="1078"/>
      <c r="CH30" s="1053"/>
      <c r="CI30" s="1054"/>
      <c r="CJ30" s="1054"/>
      <c r="CK30" s="1054"/>
      <c r="CL30" s="1055"/>
      <c r="CM30" s="1053"/>
      <c r="CN30" s="1054"/>
      <c r="CO30" s="1054"/>
      <c r="CP30" s="1054"/>
      <c r="CQ30" s="1055"/>
      <c r="CR30" s="1053"/>
      <c r="CS30" s="1054"/>
      <c r="CT30" s="1054"/>
      <c r="CU30" s="1054"/>
      <c r="CV30" s="1055"/>
      <c r="CW30" s="1053"/>
      <c r="CX30" s="1054"/>
      <c r="CY30" s="1054"/>
      <c r="CZ30" s="1054"/>
      <c r="DA30" s="1055"/>
      <c r="DB30" s="1053"/>
      <c r="DC30" s="1054"/>
      <c r="DD30" s="1054"/>
      <c r="DE30" s="1054"/>
      <c r="DF30" s="1055"/>
      <c r="DG30" s="1053"/>
      <c r="DH30" s="1054"/>
      <c r="DI30" s="1054"/>
      <c r="DJ30" s="1054"/>
      <c r="DK30" s="1055"/>
      <c r="DL30" s="1053"/>
      <c r="DM30" s="1054"/>
      <c r="DN30" s="1054"/>
      <c r="DO30" s="1054"/>
      <c r="DP30" s="1055"/>
      <c r="DQ30" s="1053"/>
      <c r="DR30" s="1054"/>
      <c r="DS30" s="1054"/>
      <c r="DT30" s="1054"/>
      <c r="DU30" s="1055"/>
      <c r="DV30" s="1056"/>
      <c r="DW30" s="1057"/>
      <c r="DX30" s="1057"/>
      <c r="DY30" s="1057"/>
      <c r="DZ30" s="1058"/>
      <c r="EA30" s="226"/>
    </row>
    <row r="31" spans="1:131" ht="26.25" customHeight="1" x14ac:dyDescent="0.15">
      <c r="A31" s="238">
        <v>4</v>
      </c>
      <c r="B31" s="1094" t="s">
        <v>402</v>
      </c>
      <c r="C31" s="1095"/>
      <c r="D31" s="1095"/>
      <c r="E31" s="1095"/>
      <c r="F31" s="1095"/>
      <c r="G31" s="1095"/>
      <c r="H31" s="1095"/>
      <c r="I31" s="1095"/>
      <c r="J31" s="1095"/>
      <c r="K31" s="1095"/>
      <c r="L31" s="1095"/>
      <c r="M31" s="1095"/>
      <c r="N31" s="1095"/>
      <c r="O31" s="1095"/>
      <c r="P31" s="1096"/>
      <c r="Q31" s="1102">
        <v>305</v>
      </c>
      <c r="R31" s="1103"/>
      <c r="S31" s="1103"/>
      <c r="T31" s="1103"/>
      <c r="U31" s="1103"/>
      <c r="V31" s="1103">
        <v>242</v>
      </c>
      <c r="W31" s="1103"/>
      <c r="X31" s="1103"/>
      <c r="Y31" s="1103"/>
      <c r="Z31" s="1103"/>
      <c r="AA31" s="1103">
        <v>63</v>
      </c>
      <c r="AB31" s="1103"/>
      <c r="AC31" s="1103"/>
      <c r="AD31" s="1103"/>
      <c r="AE31" s="1104"/>
      <c r="AF31" s="1099">
        <v>698</v>
      </c>
      <c r="AG31" s="1100"/>
      <c r="AH31" s="1100"/>
      <c r="AI31" s="1100"/>
      <c r="AJ31" s="1101"/>
      <c r="AK31" s="1044">
        <v>7</v>
      </c>
      <c r="AL31" s="1035"/>
      <c r="AM31" s="1035"/>
      <c r="AN31" s="1035"/>
      <c r="AO31" s="1035"/>
      <c r="AP31" s="1035">
        <v>426</v>
      </c>
      <c r="AQ31" s="1035"/>
      <c r="AR31" s="1035"/>
      <c r="AS31" s="1035"/>
      <c r="AT31" s="1035"/>
      <c r="AU31" s="1035">
        <v>3</v>
      </c>
      <c r="AV31" s="1035"/>
      <c r="AW31" s="1035"/>
      <c r="AX31" s="1035"/>
      <c r="AY31" s="1035"/>
      <c r="AZ31" s="1105" t="s">
        <v>516</v>
      </c>
      <c r="BA31" s="1105"/>
      <c r="BB31" s="1105"/>
      <c r="BC31" s="1105"/>
      <c r="BD31" s="1105"/>
      <c r="BE31" s="1036" t="s">
        <v>403</v>
      </c>
      <c r="BF31" s="1036"/>
      <c r="BG31" s="1036"/>
      <c r="BH31" s="1036"/>
      <c r="BI31" s="1037"/>
      <c r="BJ31" s="228"/>
      <c r="BK31" s="228"/>
      <c r="BL31" s="228"/>
      <c r="BM31" s="228"/>
      <c r="BN31" s="228"/>
      <c r="BO31" s="237"/>
      <c r="BP31" s="237"/>
      <c r="BQ31" s="234">
        <v>25</v>
      </c>
      <c r="BR31" s="235"/>
      <c r="BS31" s="1056"/>
      <c r="BT31" s="1057"/>
      <c r="BU31" s="1057"/>
      <c r="BV31" s="1057"/>
      <c r="BW31" s="1057"/>
      <c r="BX31" s="1057"/>
      <c r="BY31" s="1057"/>
      <c r="BZ31" s="1057"/>
      <c r="CA31" s="1057"/>
      <c r="CB31" s="1057"/>
      <c r="CC31" s="1057"/>
      <c r="CD31" s="1057"/>
      <c r="CE31" s="1057"/>
      <c r="CF31" s="1057"/>
      <c r="CG31" s="1078"/>
      <c r="CH31" s="1053"/>
      <c r="CI31" s="1054"/>
      <c r="CJ31" s="1054"/>
      <c r="CK31" s="1054"/>
      <c r="CL31" s="1055"/>
      <c r="CM31" s="1053"/>
      <c r="CN31" s="1054"/>
      <c r="CO31" s="1054"/>
      <c r="CP31" s="1054"/>
      <c r="CQ31" s="1055"/>
      <c r="CR31" s="1053"/>
      <c r="CS31" s="1054"/>
      <c r="CT31" s="1054"/>
      <c r="CU31" s="1054"/>
      <c r="CV31" s="1055"/>
      <c r="CW31" s="1053"/>
      <c r="CX31" s="1054"/>
      <c r="CY31" s="1054"/>
      <c r="CZ31" s="1054"/>
      <c r="DA31" s="1055"/>
      <c r="DB31" s="1053"/>
      <c r="DC31" s="1054"/>
      <c r="DD31" s="1054"/>
      <c r="DE31" s="1054"/>
      <c r="DF31" s="1055"/>
      <c r="DG31" s="1053"/>
      <c r="DH31" s="1054"/>
      <c r="DI31" s="1054"/>
      <c r="DJ31" s="1054"/>
      <c r="DK31" s="1055"/>
      <c r="DL31" s="1053"/>
      <c r="DM31" s="1054"/>
      <c r="DN31" s="1054"/>
      <c r="DO31" s="1054"/>
      <c r="DP31" s="1055"/>
      <c r="DQ31" s="1053"/>
      <c r="DR31" s="1054"/>
      <c r="DS31" s="1054"/>
      <c r="DT31" s="1054"/>
      <c r="DU31" s="1055"/>
      <c r="DV31" s="1056"/>
      <c r="DW31" s="1057"/>
      <c r="DX31" s="1057"/>
      <c r="DY31" s="1057"/>
      <c r="DZ31" s="1058"/>
      <c r="EA31" s="226"/>
    </row>
    <row r="32" spans="1:131" ht="26.25" customHeight="1" x14ac:dyDescent="0.15">
      <c r="A32" s="238">
        <v>5</v>
      </c>
      <c r="B32" s="1094" t="s">
        <v>404</v>
      </c>
      <c r="C32" s="1095"/>
      <c r="D32" s="1095"/>
      <c r="E32" s="1095"/>
      <c r="F32" s="1095"/>
      <c r="G32" s="1095"/>
      <c r="H32" s="1095"/>
      <c r="I32" s="1095"/>
      <c r="J32" s="1095"/>
      <c r="K32" s="1095"/>
      <c r="L32" s="1095"/>
      <c r="M32" s="1095"/>
      <c r="N32" s="1095"/>
      <c r="O32" s="1095"/>
      <c r="P32" s="1096"/>
      <c r="Q32" s="1102">
        <v>1146</v>
      </c>
      <c r="R32" s="1103"/>
      <c r="S32" s="1103"/>
      <c r="T32" s="1103"/>
      <c r="U32" s="1103"/>
      <c r="V32" s="1103">
        <v>1012</v>
      </c>
      <c r="W32" s="1103"/>
      <c r="X32" s="1103"/>
      <c r="Y32" s="1103"/>
      <c r="Z32" s="1103"/>
      <c r="AA32" s="1103">
        <v>134</v>
      </c>
      <c r="AB32" s="1103"/>
      <c r="AC32" s="1103"/>
      <c r="AD32" s="1103"/>
      <c r="AE32" s="1104"/>
      <c r="AF32" s="1099">
        <v>465</v>
      </c>
      <c r="AG32" s="1100"/>
      <c r="AH32" s="1100"/>
      <c r="AI32" s="1100"/>
      <c r="AJ32" s="1101"/>
      <c r="AK32" s="1044">
        <v>332</v>
      </c>
      <c r="AL32" s="1035"/>
      <c r="AM32" s="1035"/>
      <c r="AN32" s="1035"/>
      <c r="AO32" s="1035"/>
      <c r="AP32" s="1035">
        <v>976</v>
      </c>
      <c r="AQ32" s="1035"/>
      <c r="AR32" s="1035"/>
      <c r="AS32" s="1035"/>
      <c r="AT32" s="1035"/>
      <c r="AU32" s="1035">
        <v>649</v>
      </c>
      <c r="AV32" s="1035"/>
      <c r="AW32" s="1035"/>
      <c r="AX32" s="1035"/>
      <c r="AY32" s="1035"/>
      <c r="AZ32" s="1105" t="s">
        <v>516</v>
      </c>
      <c r="BA32" s="1105"/>
      <c r="BB32" s="1105"/>
      <c r="BC32" s="1105"/>
      <c r="BD32" s="1105"/>
      <c r="BE32" s="1036" t="s">
        <v>405</v>
      </c>
      <c r="BF32" s="1036"/>
      <c r="BG32" s="1036"/>
      <c r="BH32" s="1036"/>
      <c r="BI32" s="1037"/>
      <c r="BJ32" s="228"/>
      <c r="BK32" s="228"/>
      <c r="BL32" s="228"/>
      <c r="BM32" s="228"/>
      <c r="BN32" s="228"/>
      <c r="BO32" s="237"/>
      <c r="BP32" s="237"/>
      <c r="BQ32" s="234">
        <v>26</v>
      </c>
      <c r="BR32" s="235"/>
      <c r="BS32" s="1056"/>
      <c r="BT32" s="1057"/>
      <c r="BU32" s="1057"/>
      <c r="BV32" s="1057"/>
      <c r="BW32" s="1057"/>
      <c r="BX32" s="1057"/>
      <c r="BY32" s="1057"/>
      <c r="BZ32" s="1057"/>
      <c r="CA32" s="1057"/>
      <c r="CB32" s="1057"/>
      <c r="CC32" s="1057"/>
      <c r="CD32" s="1057"/>
      <c r="CE32" s="1057"/>
      <c r="CF32" s="1057"/>
      <c r="CG32" s="1078"/>
      <c r="CH32" s="1053"/>
      <c r="CI32" s="1054"/>
      <c r="CJ32" s="1054"/>
      <c r="CK32" s="1054"/>
      <c r="CL32" s="1055"/>
      <c r="CM32" s="1053"/>
      <c r="CN32" s="1054"/>
      <c r="CO32" s="1054"/>
      <c r="CP32" s="1054"/>
      <c r="CQ32" s="1055"/>
      <c r="CR32" s="1053"/>
      <c r="CS32" s="1054"/>
      <c r="CT32" s="1054"/>
      <c r="CU32" s="1054"/>
      <c r="CV32" s="1055"/>
      <c r="CW32" s="1053"/>
      <c r="CX32" s="1054"/>
      <c r="CY32" s="1054"/>
      <c r="CZ32" s="1054"/>
      <c r="DA32" s="1055"/>
      <c r="DB32" s="1053"/>
      <c r="DC32" s="1054"/>
      <c r="DD32" s="1054"/>
      <c r="DE32" s="1054"/>
      <c r="DF32" s="1055"/>
      <c r="DG32" s="1053"/>
      <c r="DH32" s="1054"/>
      <c r="DI32" s="1054"/>
      <c r="DJ32" s="1054"/>
      <c r="DK32" s="1055"/>
      <c r="DL32" s="1053"/>
      <c r="DM32" s="1054"/>
      <c r="DN32" s="1054"/>
      <c r="DO32" s="1054"/>
      <c r="DP32" s="1055"/>
      <c r="DQ32" s="1053"/>
      <c r="DR32" s="1054"/>
      <c r="DS32" s="1054"/>
      <c r="DT32" s="1054"/>
      <c r="DU32" s="1055"/>
      <c r="DV32" s="1056"/>
      <c r="DW32" s="1057"/>
      <c r="DX32" s="1057"/>
      <c r="DY32" s="1057"/>
      <c r="DZ32" s="1058"/>
      <c r="EA32" s="226"/>
    </row>
    <row r="33" spans="1:131" ht="26.25" customHeight="1" x14ac:dyDescent="0.15">
      <c r="A33" s="238">
        <v>6</v>
      </c>
      <c r="B33" s="1094" t="s">
        <v>406</v>
      </c>
      <c r="C33" s="1095"/>
      <c r="D33" s="1095"/>
      <c r="E33" s="1095"/>
      <c r="F33" s="1095"/>
      <c r="G33" s="1095"/>
      <c r="H33" s="1095"/>
      <c r="I33" s="1095"/>
      <c r="J33" s="1095"/>
      <c r="K33" s="1095"/>
      <c r="L33" s="1095"/>
      <c r="M33" s="1095"/>
      <c r="N33" s="1095"/>
      <c r="O33" s="1095"/>
      <c r="P33" s="1096"/>
      <c r="Q33" s="1102">
        <v>337</v>
      </c>
      <c r="R33" s="1103"/>
      <c r="S33" s="1103"/>
      <c r="T33" s="1103"/>
      <c r="U33" s="1103"/>
      <c r="V33" s="1103">
        <v>291</v>
      </c>
      <c r="W33" s="1103"/>
      <c r="X33" s="1103"/>
      <c r="Y33" s="1103"/>
      <c r="Z33" s="1103"/>
      <c r="AA33" s="1103">
        <v>46</v>
      </c>
      <c r="AB33" s="1103"/>
      <c r="AC33" s="1103"/>
      <c r="AD33" s="1103"/>
      <c r="AE33" s="1104"/>
      <c r="AF33" s="1099">
        <v>109</v>
      </c>
      <c r="AG33" s="1100"/>
      <c r="AH33" s="1100"/>
      <c r="AI33" s="1100"/>
      <c r="AJ33" s="1101"/>
      <c r="AK33" s="1044">
        <v>185</v>
      </c>
      <c r="AL33" s="1035"/>
      <c r="AM33" s="1035"/>
      <c r="AN33" s="1035"/>
      <c r="AO33" s="1035"/>
      <c r="AP33" s="1035">
        <v>3297</v>
      </c>
      <c r="AQ33" s="1035"/>
      <c r="AR33" s="1035"/>
      <c r="AS33" s="1035"/>
      <c r="AT33" s="1035"/>
      <c r="AU33" s="1035">
        <v>1797</v>
      </c>
      <c r="AV33" s="1035"/>
      <c r="AW33" s="1035"/>
      <c r="AX33" s="1035"/>
      <c r="AY33" s="1035"/>
      <c r="AZ33" s="1105" t="s">
        <v>516</v>
      </c>
      <c r="BA33" s="1105"/>
      <c r="BB33" s="1105"/>
      <c r="BC33" s="1105"/>
      <c r="BD33" s="1105"/>
      <c r="BE33" s="1036" t="s">
        <v>403</v>
      </c>
      <c r="BF33" s="1036"/>
      <c r="BG33" s="1036"/>
      <c r="BH33" s="1036"/>
      <c r="BI33" s="1037"/>
      <c r="BJ33" s="228"/>
      <c r="BK33" s="228"/>
      <c r="BL33" s="228"/>
      <c r="BM33" s="228"/>
      <c r="BN33" s="228"/>
      <c r="BO33" s="237"/>
      <c r="BP33" s="237"/>
      <c r="BQ33" s="234">
        <v>27</v>
      </c>
      <c r="BR33" s="235"/>
      <c r="BS33" s="1056"/>
      <c r="BT33" s="1057"/>
      <c r="BU33" s="1057"/>
      <c r="BV33" s="1057"/>
      <c r="BW33" s="1057"/>
      <c r="BX33" s="1057"/>
      <c r="BY33" s="1057"/>
      <c r="BZ33" s="1057"/>
      <c r="CA33" s="1057"/>
      <c r="CB33" s="1057"/>
      <c r="CC33" s="1057"/>
      <c r="CD33" s="1057"/>
      <c r="CE33" s="1057"/>
      <c r="CF33" s="1057"/>
      <c r="CG33" s="1078"/>
      <c r="CH33" s="1053"/>
      <c r="CI33" s="1054"/>
      <c r="CJ33" s="1054"/>
      <c r="CK33" s="1054"/>
      <c r="CL33" s="1055"/>
      <c r="CM33" s="1053"/>
      <c r="CN33" s="1054"/>
      <c r="CO33" s="1054"/>
      <c r="CP33" s="1054"/>
      <c r="CQ33" s="1055"/>
      <c r="CR33" s="1053"/>
      <c r="CS33" s="1054"/>
      <c r="CT33" s="1054"/>
      <c r="CU33" s="1054"/>
      <c r="CV33" s="1055"/>
      <c r="CW33" s="1053"/>
      <c r="CX33" s="1054"/>
      <c r="CY33" s="1054"/>
      <c r="CZ33" s="1054"/>
      <c r="DA33" s="1055"/>
      <c r="DB33" s="1053"/>
      <c r="DC33" s="1054"/>
      <c r="DD33" s="1054"/>
      <c r="DE33" s="1054"/>
      <c r="DF33" s="1055"/>
      <c r="DG33" s="1053"/>
      <c r="DH33" s="1054"/>
      <c r="DI33" s="1054"/>
      <c r="DJ33" s="1054"/>
      <c r="DK33" s="1055"/>
      <c r="DL33" s="1053"/>
      <c r="DM33" s="1054"/>
      <c r="DN33" s="1054"/>
      <c r="DO33" s="1054"/>
      <c r="DP33" s="1055"/>
      <c r="DQ33" s="1053"/>
      <c r="DR33" s="1054"/>
      <c r="DS33" s="1054"/>
      <c r="DT33" s="1054"/>
      <c r="DU33" s="1055"/>
      <c r="DV33" s="1056"/>
      <c r="DW33" s="1057"/>
      <c r="DX33" s="1057"/>
      <c r="DY33" s="1057"/>
      <c r="DZ33" s="1058"/>
      <c r="EA33" s="226"/>
    </row>
    <row r="34" spans="1:131" ht="26.25" customHeight="1" x14ac:dyDescent="0.15">
      <c r="A34" s="238">
        <v>7</v>
      </c>
      <c r="B34" s="1094" t="s">
        <v>407</v>
      </c>
      <c r="C34" s="1095"/>
      <c r="D34" s="1095"/>
      <c r="E34" s="1095"/>
      <c r="F34" s="1095"/>
      <c r="G34" s="1095"/>
      <c r="H34" s="1095"/>
      <c r="I34" s="1095"/>
      <c r="J34" s="1095"/>
      <c r="K34" s="1095"/>
      <c r="L34" s="1095"/>
      <c r="M34" s="1095"/>
      <c r="N34" s="1095"/>
      <c r="O34" s="1095"/>
      <c r="P34" s="1096"/>
      <c r="Q34" s="1102">
        <v>242</v>
      </c>
      <c r="R34" s="1103"/>
      <c r="S34" s="1103"/>
      <c r="T34" s="1103"/>
      <c r="U34" s="1103"/>
      <c r="V34" s="1103">
        <v>228</v>
      </c>
      <c r="W34" s="1103"/>
      <c r="X34" s="1103"/>
      <c r="Y34" s="1103"/>
      <c r="Z34" s="1103"/>
      <c r="AA34" s="1103">
        <v>14</v>
      </c>
      <c r="AB34" s="1103"/>
      <c r="AC34" s="1103"/>
      <c r="AD34" s="1103"/>
      <c r="AE34" s="1104"/>
      <c r="AF34" s="1099">
        <v>4</v>
      </c>
      <c r="AG34" s="1100"/>
      <c r="AH34" s="1100"/>
      <c r="AI34" s="1100"/>
      <c r="AJ34" s="1101"/>
      <c r="AK34" s="1044">
        <v>178</v>
      </c>
      <c r="AL34" s="1035"/>
      <c r="AM34" s="1035"/>
      <c r="AN34" s="1035"/>
      <c r="AO34" s="1035"/>
      <c r="AP34" s="1035">
        <v>1784</v>
      </c>
      <c r="AQ34" s="1035"/>
      <c r="AR34" s="1035"/>
      <c r="AS34" s="1035"/>
      <c r="AT34" s="1035"/>
      <c r="AU34" s="1035">
        <v>1784</v>
      </c>
      <c r="AV34" s="1035"/>
      <c r="AW34" s="1035"/>
      <c r="AX34" s="1035"/>
      <c r="AY34" s="1035"/>
      <c r="AZ34" s="1105" t="s">
        <v>516</v>
      </c>
      <c r="BA34" s="1105"/>
      <c r="BB34" s="1105"/>
      <c r="BC34" s="1105"/>
      <c r="BD34" s="1105"/>
      <c r="BE34" s="1036" t="s">
        <v>408</v>
      </c>
      <c r="BF34" s="1036"/>
      <c r="BG34" s="1036"/>
      <c r="BH34" s="1036"/>
      <c r="BI34" s="1037"/>
      <c r="BJ34" s="228"/>
      <c r="BK34" s="228"/>
      <c r="BL34" s="228"/>
      <c r="BM34" s="228"/>
      <c r="BN34" s="228"/>
      <c r="BO34" s="237"/>
      <c r="BP34" s="237"/>
      <c r="BQ34" s="234">
        <v>28</v>
      </c>
      <c r="BR34" s="235"/>
      <c r="BS34" s="1056"/>
      <c r="BT34" s="1057"/>
      <c r="BU34" s="1057"/>
      <c r="BV34" s="1057"/>
      <c r="BW34" s="1057"/>
      <c r="BX34" s="1057"/>
      <c r="BY34" s="1057"/>
      <c r="BZ34" s="1057"/>
      <c r="CA34" s="1057"/>
      <c r="CB34" s="1057"/>
      <c r="CC34" s="1057"/>
      <c r="CD34" s="1057"/>
      <c r="CE34" s="1057"/>
      <c r="CF34" s="1057"/>
      <c r="CG34" s="1078"/>
      <c r="CH34" s="1053"/>
      <c r="CI34" s="1054"/>
      <c r="CJ34" s="1054"/>
      <c r="CK34" s="1054"/>
      <c r="CL34" s="1055"/>
      <c r="CM34" s="1053"/>
      <c r="CN34" s="1054"/>
      <c r="CO34" s="1054"/>
      <c r="CP34" s="1054"/>
      <c r="CQ34" s="1055"/>
      <c r="CR34" s="1053"/>
      <c r="CS34" s="1054"/>
      <c r="CT34" s="1054"/>
      <c r="CU34" s="1054"/>
      <c r="CV34" s="1055"/>
      <c r="CW34" s="1053"/>
      <c r="CX34" s="1054"/>
      <c r="CY34" s="1054"/>
      <c r="CZ34" s="1054"/>
      <c r="DA34" s="1055"/>
      <c r="DB34" s="1053"/>
      <c r="DC34" s="1054"/>
      <c r="DD34" s="1054"/>
      <c r="DE34" s="1054"/>
      <c r="DF34" s="1055"/>
      <c r="DG34" s="1053"/>
      <c r="DH34" s="1054"/>
      <c r="DI34" s="1054"/>
      <c r="DJ34" s="1054"/>
      <c r="DK34" s="1055"/>
      <c r="DL34" s="1053"/>
      <c r="DM34" s="1054"/>
      <c r="DN34" s="1054"/>
      <c r="DO34" s="1054"/>
      <c r="DP34" s="1055"/>
      <c r="DQ34" s="1053"/>
      <c r="DR34" s="1054"/>
      <c r="DS34" s="1054"/>
      <c r="DT34" s="1054"/>
      <c r="DU34" s="1055"/>
      <c r="DV34" s="1056"/>
      <c r="DW34" s="1057"/>
      <c r="DX34" s="1057"/>
      <c r="DY34" s="1057"/>
      <c r="DZ34" s="1058"/>
      <c r="EA34" s="226"/>
    </row>
    <row r="35" spans="1:131" ht="26.25" customHeight="1" x14ac:dyDescent="0.15">
      <c r="A35" s="238">
        <v>8</v>
      </c>
      <c r="B35" s="1094"/>
      <c r="C35" s="1095"/>
      <c r="D35" s="1095"/>
      <c r="E35" s="1095"/>
      <c r="F35" s="1095"/>
      <c r="G35" s="1095"/>
      <c r="H35" s="1095"/>
      <c r="I35" s="1095"/>
      <c r="J35" s="1095"/>
      <c r="K35" s="1095"/>
      <c r="L35" s="1095"/>
      <c r="M35" s="1095"/>
      <c r="N35" s="1095"/>
      <c r="O35" s="1095"/>
      <c r="P35" s="1096"/>
      <c r="Q35" s="1102"/>
      <c r="R35" s="1103"/>
      <c r="S35" s="1103"/>
      <c r="T35" s="1103"/>
      <c r="U35" s="1103"/>
      <c r="V35" s="1103"/>
      <c r="W35" s="1103"/>
      <c r="X35" s="1103"/>
      <c r="Y35" s="1103"/>
      <c r="Z35" s="1103"/>
      <c r="AA35" s="1103"/>
      <c r="AB35" s="1103"/>
      <c r="AC35" s="1103"/>
      <c r="AD35" s="1103"/>
      <c r="AE35" s="1104"/>
      <c r="AF35" s="1099"/>
      <c r="AG35" s="1100"/>
      <c r="AH35" s="1100"/>
      <c r="AI35" s="1100"/>
      <c r="AJ35" s="1101"/>
      <c r="AK35" s="1044"/>
      <c r="AL35" s="1035"/>
      <c r="AM35" s="1035"/>
      <c r="AN35" s="1035"/>
      <c r="AO35" s="1035"/>
      <c r="AP35" s="1035"/>
      <c r="AQ35" s="1035"/>
      <c r="AR35" s="1035"/>
      <c r="AS35" s="1035"/>
      <c r="AT35" s="1035"/>
      <c r="AU35" s="1035"/>
      <c r="AV35" s="1035"/>
      <c r="AW35" s="1035"/>
      <c r="AX35" s="1035"/>
      <c r="AY35" s="1035"/>
      <c r="AZ35" s="1105"/>
      <c r="BA35" s="1105"/>
      <c r="BB35" s="1105"/>
      <c r="BC35" s="1105"/>
      <c r="BD35" s="1105"/>
      <c r="BE35" s="1036"/>
      <c r="BF35" s="1036"/>
      <c r="BG35" s="1036"/>
      <c r="BH35" s="1036"/>
      <c r="BI35" s="1037"/>
      <c r="BJ35" s="228"/>
      <c r="BK35" s="228"/>
      <c r="BL35" s="228"/>
      <c r="BM35" s="228"/>
      <c r="BN35" s="228"/>
      <c r="BO35" s="237"/>
      <c r="BP35" s="237"/>
      <c r="BQ35" s="234">
        <v>29</v>
      </c>
      <c r="BR35" s="235"/>
      <c r="BS35" s="1056"/>
      <c r="BT35" s="1057"/>
      <c r="BU35" s="1057"/>
      <c r="BV35" s="1057"/>
      <c r="BW35" s="1057"/>
      <c r="BX35" s="1057"/>
      <c r="BY35" s="1057"/>
      <c r="BZ35" s="1057"/>
      <c r="CA35" s="1057"/>
      <c r="CB35" s="1057"/>
      <c r="CC35" s="1057"/>
      <c r="CD35" s="1057"/>
      <c r="CE35" s="1057"/>
      <c r="CF35" s="1057"/>
      <c r="CG35" s="1078"/>
      <c r="CH35" s="1053"/>
      <c r="CI35" s="1054"/>
      <c r="CJ35" s="1054"/>
      <c r="CK35" s="1054"/>
      <c r="CL35" s="1055"/>
      <c r="CM35" s="1053"/>
      <c r="CN35" s="1054"/>
      <c r="CO35" s="1054"/>
      <c r="CP35" s="1054"/>
      <c r="CQ35" s="1055"/>
      <c r="CR35" s="1053"/>
      <c r="CS35" s="1054"/>
      <c r="CT35" s="1054"/>
      <c r="CU35" s="1054"/>
      <c r="CV35" s="1055"/>
      <c r="CW35" s="1053"/>
      <c r="CX35" s="1054"/>
      <c r="CY35" s="1054"/>
      <c r="CZ35" s="1054"/>
      <c r="DA35" s="1055"/>
      <c r="DB35" s="1053"/>
      <c r="DC35" s="1054"/>
      <c r="DD35" s="1054"/>
      <c r="DE35" s="1054"/>
      <c r="DF35" s="1055"/>
      <c r="DG35" s="1053"/>
      <c r="DH35" s="1054"/>
      <c r="DI35" s="1054"/>
      <c r="DJ35" s="1054"/>
      <c r="DK35" s="1055"/>
      <c r="DL35" s="1053"/>
      <c r="DM35" s="1054"/>
      <c r="DN35" s="1054"/>
      <c r="DO35" s="1054"/>
      <c r="DP35" s="1055"/>
      <c r="DQ35" s="1053"/>
      <c r="DR35" s="1054"/>
      <c r="DS35" s="1054"/>
      <c r="DT35" s="1054"/>
      <c r="DU35" s="1055"/>
      <c r="DV35" s="1056"/>
      <c r="DW35" s="1057"/>
      <c r="DX35" s="1057"/>
      <c r="DY35" s="1057"/>
      <c r="DZ35" s="1058"/>
      <c r="EA35" s="226"/>
    </row>
    <row r="36" spans="1:131" ht="26.25" customHeight="1" x14ac:dyDescent="0.15">
      <c r="A36" s="238">
        <v>9</v>
      </c>
      <c r="B36" s="1094"/>
      <c r="C36" s="1095"/>
      <c r="D36" s="1095"/>
      <c r="E36" s="1095"/>
      <c r="F36" s="1095"/>
      <c r="G36" s="1095"/>
      <c r="H36" s="1095"/>
      <c r="I36" s="1095"/>
      <c r="J36" s="1095"/>
      <c r="K36" s="1095"/>
      <c r="L36" s="1095"/>
      <c r="M36" s="1095"/>
      <c r="N36" s="1095"/>
      <c r="O36" s="1095"/>
      <c r="P36" s="1096"/>
      <c r="Q36" s="1102"/>
      <c r="R36" s="1103"/>
      <c r="S36" s="1103"/>
      <c r="T36" s="1103"/>
      <c r="U36" s="1103"/>
      <c r="V36" s="1103"/>
      <c r="W36" s="1103"/>
      <c r="X36" s="1103"/>
      <c r="Y36" s="1103"/>
      <c r="Z36" s="1103"/>
      <c r="AA36" s="1103"/>
      <c r="AB36" s="1103"/>
      <c r="AC36" s="1103"/>
      <c r="AD36" s="1103"/>
      <c r="AE36" s="1104"/>
      <c r="AF36" s="1099"/>
      <c r="AG36" s="1100"/>
      <c r="AH36" s="1100"/>
      <c r="AI36" s="1100"/>
      <c r="AJ36" s="1101"/>
      <c r="AK36" s="1044"/>
      <c r="AL36" s="1035"/>
      <c r="AM36" s="1035"/>
      <c r="AN36" s="1035"/>
      <c r="AO36" s="1035"/>
      <c r="AP36" s="1035"/>
      <c r="AQ36" s="1035"/>
      <c r="AR36" s="1035"/>
      <c r="AS36" s="1035"/>
      <c r="AT36" s="1035"/>
      <c r="AU36" s="1035"/>
      <c r="AV36" s="1035"/>
      <c r="AW36" s="1035"/>
      <c r="AX36" s="1035"/>
      <c r="AY36" s="1035"/>
      <c r="AZ36" s="1105"/>
      <c r="BA36" s="1105"/>
      <c r="BB36" s="1105"/>
      <c r="BC36" s="1105"/>
      <c r="BD36" s="1105"/>
      <c r="BE36" s="1036"/>
      <c r="BF36" s="1036"/>
      <c r="BG36" s="1036"/>
      <c r="BH36" s="1036"/>
      <c r="BI36" s="1037"/>
      <c r="BJ36" s="228"/>
      <c r="BK36" s="228"/>
      <c r="BL36" s="228"/>
      <c r="BM36" s="228"/>
      <c r="BN36" s="228"/>
      <c r="BO36" s="237"/>
      <c r="BP36" s="237"/>
      <c r="BQ36" s="234">
        <v>30</v>
      </c>
      <c r="BR36" s="235"/>
      <c r="BS36" s="1056"/>
      <c r="BT36" s="1057"/>
      <c r="BU36" s="1057"/>
      <c r="BV36" s="1057"/>
      <c r="BW36" s="1057"/>
      <c r="BX36" s="1057"/>
      <c r="BY36" s="1057"/>
      <c r="BZ36" s="1057"/>
      <c r="CA36" s="1057"/>
      <c r="CB36" s="1057"/>
      <c r="CC36" s="1057"/>
      <c r="CD36" s="1057"/>
      <c r="CE36" s="1057"/>
      <c r="CF36" s="1057"/>
      <c r="CG36" s="1078"/>
      <c r="CH36" s="1053"/>
      <c r="CI36" s="1054"/>
      <c r="CJ36" s="1054"/>
      <c r="CK36" s="1054"/>
      <c r="CL36" s="1055"/>
      <c r="CM36" s="1053"/>
      <c r="CN36" s="1054"/>
      <c r="CO36" s="1054"/>
      <c r="CP36" s="1054"/>
      <c r="CQ36" s="1055"/>
      <c r="CR36" s="1053"/>
      <c r="CS36" s="1054"/>
      <c r="CT36" s="1054"/>
      <c r="CU36" s="1054"/>
      <c r="CV36" s="1055"/>
      <c r="CW36" s="1053"/>
      <c r="CX36" s="1054"/>
      <c r="CY36" s="1054"/>
      <c r="CZ36" s="1054"/>
      <c r="DA36" s="1055"/>
      <c r="DB36" s="1053"/>
      <c r="DC36" s="1054"/>
      <c r="DD36" s="1054"/>
      <c r="DE36" s="1054"/>
      <c r="DF36" s="1055"/>
      <c r="DG36" s="1053"/>
      <c r="DH36" s="1054"/>
      <c r="DI36" s="1054"/>
      <c r="DJ36" s="1054"/>
      <c r="DK36" s="1055"/>
      <c r="DL36" s="1053"/>
      <c r="DM36" s="1054"/>
      <c r="DN36" s="1054"/>
      <c r="DO36" s="1054"/>
      <c r="DP36" s="1055"/>
      <c r="DQ36" s="1053"/>
      <c r="DR36" s="1054"/>
      <c r="DS36" s="1054"/>
      <c r="DT36" s="1054"/>
      <c r="DU36" s="1055"/>
      <c r="DV36" s="1056"/>
      <c r="DW36" s="1057"/>
      <c r="DX36" s="1057"/>
      <c r="DY36" s="1057"/>
      <c r="DZ36" s="1058"/>
      <c r="EA36" s="226"/>
    </row>
    <row r="37" spans="1:131" ht="26.25" customHeight="1" x14ac:dyDescent="0.15">
      <c r="A37" s="238">
        <v>10</v>
      </c>
      <c r="B37" s="1094"/>
      <c r="C37" s="1095"/>
      <c r="D37" s="1095"/>
      <c r="E37" s="1095"/>
      <c r="F37" s="1095"/>
      <c r="G37" s="1095"/>
      <c r="H37" s="1095"/>
      <c r="I37" s="1095"/>
      <c r="J37" s="1095"/>
      <c r="K37" s="1095"/>
      <c r="L37" s="1095"/>
      <c r="M37" s="1095"/>
      <c r="N37" s="1095"/>
      <c r="O37" s="1095"/>
      <c r="P37" s="1096"/>
      <c r="Q37" s="1102"/>
      <c r="R37" s="1103"/>
      <c r="S37" s="1103"/>
      <c r="T37" s="1103"/>
      <c r="U37" s="1103"/>
      <c r="V37" s="1103"/>
      <c r="W37" s="1103"/>
      <c r="X37" s="1103"/>
      <c r="Y37" s="1103"/>
      <c r="Z37" s="1103"/>
      <c r="AA37" s="1103"/>
      <c r="AB37" s="1103"/>
      <c r="AC37" s="1103"/>
      <c r="AD37" s="1103"/>
      <c r="AE37" s="1104"/>
      <c r="AF37" s="1099"/>
      <c r="AG37" s="1100"/>
      <c r="AH37" s="1100"/>
      <c r="AI37" s="1100"/>
      <c r="AJ37" s="1101"/>
      <c r="AK37" s="1044"/>
      <c r="AL37" s="1035"/>
      <c r="AM37" s="1035"/>
      <c r="AN37" s="1035"/>
      <c r="AO37" s="1035"/>
      <c r="AP37" s="1035"/>
      <c r="AQ37" s="1035"/>
      <c r="AR37" s="1035"/>
      <c r="AS37" s="1035"/>
      <c r="AT37" s="1035"/>
      <c r="AU37" s="1035"/>
      <c r="AV37" s="1035"/>
      <c r="AW37" s="1035"/>
      <c r="AX37" s="1035"/>
      <c r="AY37" s="1035"/>
      <c r="AZ37" s="1105"/>
      <c r="BA37" s="1105"/>
      <c r="BB37" s="1105"/>
      <c r="BC37" s="1105"/>
      <c r="BD37" s="1105"/>
      <c r="BE37" s="1036"/>
      <c r="BF37" s="1036"/>
      <c r="BG37" s="1036"/>
      <c r="BH37" s="1036"/>
      <c r="BI37" s="1037"/>
      <c r="BJ37" s="228"/>
      <c r="BK37" s="228"/>
      <c r="BL37" s="228"/>
      <c r="BM37" s="228"/>
      <c r="BN37" s="228"/>
      <c r="BO37" s="237"/>
      <c r="BP37" s="237"/>
      <c r="BQ37" s="234">
        <v>31</v>
      </c>
      <c r="BR37" s="235"/>
      <c r="BS37" s="1056"/>
      <c r="BT37" s="1057"/>
      <c r="BU37" s="1057"/>
      <c r="BV37" s="1057"/>
      <c r="BW37" s="1057"/>
      <c r="BX37" s="1057"/>
      <c r="BY37" s="1057"/>
      <c r="BZ37" s="1057"/>
      <c r="CA37" s="1057"/>
      <c r="CB37" s="1057"/>
      <c r="CC37" s="1057"/>
      <c r="CD37" s="1057"/>
      <c r="CE37" s="1057"/>
      <c r="CF37" s="1057"/>
      <c r="CG37" s="1078"/>
      <c r="CH37" s="1053"/>
      <c r="CI37" s="1054"/>
      <c r="CJ37" s="1054"/>
      <c r="CK37" s="1054"/>
      <c r="CL37" s="1055"/>
      <c r="CM37" s="1053"/>
      <c r="CN37" s="1054"/>
      <c r="CO37" s="1054"/>
      <c r="CP37" s="1054"/>
      <c r="CQ37" s="1055"/>
      <c r="CR37" s="1053"/>
      <c r="CS37" s="1054"/>
      <c r="CT37" s="1054"/>
      <c r="CU37" s="1054"/>
      <c r="CV37" s="1055"/>
      <c r="CW37" s="1053"/>
      <c r="CX37" s="1054"/>
      <c r="CY37" s="1054"/>
      <c r="CZ37" s="1054"/>
      <c r="DA37" s="1055"/>
      <c r="DB37" s="1053"/>
      <c r="DC37" s="1054"/>
      <c r="DD37" s="1054"/>
      <c r="DE37" s="1054"/>
      <c r="DF37" s="1055"/>
      <c r="DG37" s="1053"/>
      <c r="DH37" s="1054"/>
      <c r="DI37" s="1054"/>
      <c r="DJ37" s="1054"/>
      <c r="DK37" s="1055"/>
      <c r="DL37" s="1053"/>
      <c r="DM37" s="1054"/>
      <c r="DN37" s="1054"/>
      <c r="DO37" s="1054"/>
      <c r="DP37" s="1055"/>
      <c r="DQ37" s="1053"/>
      <c r="DR37" s="1054"/>
      <c r="DS37" s="1054"/>
      <c r="DT37" s="1054"/>
      <c r="DU37" s="1055"/>
      <c r="DV37" s="1056"/>
      <c r="DW37" s="1057"/>
      <c r="DX37" s="1057"/>
      <c r="DY37" s="1057"/>
      <c r="DZ37" s="1058"/>
      <c r="EA37" s="226"/>
    </row>
    <row r="38" spans="1:131" ht="26.25" customHeight="1" x14ac:dyDescent="0.15">
      <c r="A38" s="238">
        <v>11</v>
      </c>
      <c r="B38" s="1094"/>
      <c r="C38" s="1095"/>
      <c r="D38" s="1095"/>
      <c r="E38" s="1095"/>
      <c r="F38" s="1095"/>
      <c r="G38" s="1095"/>
      <c r="H38" s="1095"/>
      <c r="I38" s="1095"/>
      <c r="J38" s="1095"/>
      <c r="K38" s="1095"/>
      <c r="L38" s="1095"/>
      <c r="M38" s="1095"/>
      <c r="N38" s="1095"/>
      <c r="O38" s="1095"/>
      <c r="P38" s="1096"/>
      <c r="Q38" s="1102"/>
      <c r="R38" s="1103"/>
      <c r="S38" s="1103"/>
      <c r="T38" s="1103"/>
      <c r="U38" s="1103"/>
      <c r="V38" s="1103"/>
      <c r="W38" s="1103"/>
      <c r="X38" s="1103"/>
      <c r="Y38" s="1103"/>
      <c r="Z38" s="1103"/>
      <c r="AA38" s="1103"/>
      <c r="AB38" s="1103"/>
      <c r="AC38" s="1103"/>
      <c r="AD38" s="1103"/>
      <c r="AE38" s="1104"/>
      <c r="AF38" s="1099"/>
      <c r="AG38" s="1100"/>
      <c r="AH38" s="1100"/>
      <c r="AI38" s="1100"/>
      <c r="AJ38" s="1101"/>
      <c r="AK38" s="1044"/>
      <c r="AL38" s="1035"/>
      <c r="AM38" s="1035"/>
      <c r="AN38" s="1035"/>
      <c r="AO38" s="1035"/>
      <c r="AP38" s="1035"/>
      <c r="AQ38" s="1035"/>
      <c r="AR38" s="1035"/>
      <c r="AS38" s="1035"/>
      <c r="AT38" s="1035"/>
      <c r="AU38" s="1035"/>
      <c r="AV38" s="1035"/>
      <c r="AW38" s="1035"/>
      <c r="AX38" s="1035"/>
      <c r="AY38" s="1035"/>
      <c r="AZ38" s="1105"/>
      <c r="BA38" s="1105"/>
      <c r="BB38" s="1105"/>
      <c r="BC38" s="1105"/>
      <c r="BD38" s="1105"/>
      <c r="BE38" s="1036"/>
      <c r="BF38" s="1036"/>
      <c r="BG38" s="1036"/>
      <c r="BH38" s="1036"/>
      <c r="BI38" s="1037"/>
      <c r="BJ38" s="228"/>
      <c r="BK38" s="228"/>
      <c r="BL38" s="228"/>
      <c r="BM38" s="228"/>
      <c r="BN38" s="228"/>
      <c r="BO38" s="237"/>
      <c r="BP38" s="237"/>
      <c r="BQ38" s="234">
        <v>32</v>
      </c>
      <c r="BR38" s="235"/>
      <c r="BS38" s="1056"/>
      <c r="BT38" s="1057"/>
      <c r="BU38" s="1057"/>
      <c r="BV38" s="1057"/>
      <c r="BW38" s="1057"/>
      <c r="BX38" s="1057"/>
      <c r="BY38" s="1057"/>
      <c r="BZ38" s="1057"/>
      <c r="CA38" s="1057"/>
      <c r="CB38" s="1057"/>
      <c r="CC38" s="1057"/>
      <c r="CD38" s="1057"/>
      <c r="CE38" s="1057"/>
      <c r="CF38" s="1057"/>
      <c r="CG38" s="1078"/>
      <c r="CH38" s="1053"/>
      <c r="CI38" s="1054"/>
      <c r="CJ38" s="1054"/>
      <c r="CK38" s="1054"/>
      <c r="CL38" s="1055"/>
      <c r="CM38" s="1053"/>
      <c r="CN38" s="1054"/>
      <c r="CO38" s="1054"/>
      <c r="CP38" s="1054"/>
      <c r="CQ38" s="1055"/>
      <c r="CR38" s="1053"/>
      <c r="CS38" s="1054"/>
      <c r="CT38" s="1054"/>
      <c r="CU38" s="1054"/>
      <c r="CV38" s="1055"/>
      <c r="CW38" s="1053"/>
      <c r="CX38" s="1054"/>
      <c r="CY38" s="1054"/>
      <c r="CZ38" s="1054"/>
      <c r="DA38" s="1055"/>
      <c r="DB38" s="1053"/>
      <c r="DC38" s="1054"/>
      <c r="DD38" s="1054"/>
      <c r="DE38" s="1054"/>
      <c r="DF38" s="1055"/>
      <c r="DG38" s="1053"/>
      <c r="DH38" s="1054"/>
      <c r="DI38" s="1054"/>
      <c r="DJ38" s="1054"/>
      <c r="DK38" s="1055"/>
      <c r="DL38" s="1053"/>
      <c r="DM38" s="1054"/>
      <c r="DN38" s="1054"/>
      <c r="DO38" s="1054"/>
      <c r="DP38" s="1055"/>
      <c r="DQ38" s="1053"/>
      <c r="DR38" s="1054"/>
      <c r="DS38" s="1054"/>
      <c r="DT38" s="1054"/>
      <c r="DU38" s="1055"/>
      <c r="DV38" s="1056"/>
      <c r="DW38" s="1057"/>
      <c r="DX38" s="1057"/>
      <c r="DY38" s="1057"/>
      <c r="DZ38" s="1058"/>
      <c r="EA38" s="226"/>
    </row>
    <row r="39" spans="1:131" ht="26.25" customHeight="1" x14ac:dyDescent="0.15">
      <c r="A39" s="238">
        <v>12</v>
      </c>
      <c r="B39" s="1094"/>
      <c r="C39" s="1095"/>
      <c r="D39" s="1095"/>
      <c r="E39" s="1095"/>
      <c r="F39" s="1095"/>
      <c r="G39" s="1095"/>
      <c r="H39" s="1095"/>
      <c r="I39" s="1095"/>
      <c r="J39" s="1095"/>
      <c r="K39" s="1095"/>
      <c r="L39" s="1095"/>
      <c r="M39" s="1095"/>
      <c r="N39" s="1095"/>
      <c r="O39" s="1095"/>
      <c r="P39" s="1096"/>
      <c r="Q39" s="1102"/>
      <c r="R39" s="1103"/>
      <c r="S39" s="1103"/>
      <c r="T39" s="1103"/>
      <c r="U39" s="1103"/>
      <c r="V39" s="1103"/>
      <c r="W39" s="1103"/>
      <c r="X39" s="1103"/>
      <c r="Y39" s="1103"/>
      <c r="Z39" s="1103"/>
      <c r="AA39" s="1103"/>
      <c r="AB39" s="1103"/>
      <c r="AC39" s="1103"/>
      <c r="AD39" s="1103"/>
      <c r="AE39" s="1104"/>
      <c r="AF39" s="1099"/>
      <c r="AG39" s="1100"/>
      <c r="AH39" s="1100"/>
      <c r="AI39" s="1100"/>
      <c r="AJ39" s="1101"/>
      <c r="AK39" s="1044"/>
      <c r="AL39" s="1035"/>
      <c r="AM39" s="1035"/>
      <c r="AN39" s="1035"/>
      <c r="AO39" s="1035"/>
      <c r="AP39" s="1035"/>
      <c r="AQ39" s="1035"/>
      <c r="AR39" s="1035"/>
      <c r="AS39" s="1035"/>
      <c r="AT39" s="1035"/>
      <c r="AU39" s="1035"/>
      <c r="AV39" s="1035"/>
      <c r="AW39" s="1035"/>
      <c r="AX39" s="1035"/>
      <c r="AY39" s="1035"/>
      <c r="AZ39" s="1105"/>
      <c r="BA39" s="1105"/>
      <c r="BB39" s="1105"/>
      <c r="BC39" s="1105"/>
      <c r="BD39" s="1105"/>
      <c r="BE39" s="1036"/>
      <c r="BF39" s="1036"/>
      <c r="BG39" s="1036"/>
      <c r="BH39" s="1036"/>
      <c r="BI39" s="1037"/>
      <c r="BJ39" s="228"/>
      <c r="BK39" s="228"/>
      <c r="BL39" s="228"/>
      <c r="BM39" s="228"/>
      <c r="BN39" s="228"/>
      <c r="BO39" s="237"/>
      <c r="BP39" s="237"/>
      <c r="BQ39" s="234">
        <v>33</v>
      </c>
      <c r="BR39" s="235"/>
      <c r="BS39" s="1056"/>
      <c r="BT39" s="1057"/>
      <c r="BU39" s="1057"/>
      <c r="BV39" s="1057"/>
      <c r="BW39" s="1057"/>
      <c r="BX39" s="1057"/>
      <c r="BY39" s="1057"/>
      <c r="BZ39" s="1057"/>
      <c r="CA39" s="1057"/>
      <c r="CB39" s="1057"/>
      <c r="CC39" s="1057"/>
      <c r="CD39" s="1057"/>
      <c r="CE39" s="1057"/>
      <c r="CF39" s="1057"/>
      <c r="CG39" s="1078"/>
      <c r="CH39" s="1053"/>
      <c r="CI39" s="1054"/>
      <c r="CJ39" s="1054"/>
      <c r="CK39" s="1054"/>
      <c r="CL39" s="1055"/>
      <c r="CM39" s="1053"/>
      <c r="CN39" s="1054"/>
      <c r="CO39" s="1054"/>
      <c r="CP39" s="1054"/>
      <c r="CQ39" s="1055"/>
      <c r="CR39" s="1053"/>
      <c r="CS39" s="1054"/>
      <c r="CT39" s="1054"/>
      <c r="CU39" s="1054"/>
      <c r="CV39" s="1055"/>
      <c r="CW39" s="1053"/>
      <c r="CX39" s="1054"/>
      <c r="CY39" s="1054"/>
      <c r="CZ39" s="1054"/>
      <c r="DA39" s="1055"/>
      <c r="DB39" s="1053"/>
      <c r="DC39" s="1054"/>
      <c r="DD39" s="1054"/>
      <c r="DE39" s="1054"/>
      <c r="DF39" s="1055"/>
      <c r="DG39" s="1053"/>
      <c r="DH39" s="1054"/>
      <c r="DI39" s="1054"/>
      <c r="DJ39" s="1054"/>
      <c r="DK39" s="1055"/>
      <c r="DL39" s="1053"/>
      <c r="DM39" s="1054"/>
      <c r="DN39" s="1054"/>
      <c r="DO39" s="1054"/>
      <c r="DP39" s="1055"/>
      <c r="DQ39" s="1053"/>
      <c r="DR39" s="1054"/>
      <c r="DS39" s="1054"/>
      <c r="DT39" s="1054"/>
      <c r="DU39" s="1055"/>
      <c r="DV39" s="1056"/>
      <c r="DW39" s="1057"/>
      <c r="DX39" s="1057"/>
      <c r="DY39" s="1057"/>
      <c r="DZ39" s="1058"/>
      <c r="EA39" s="226"/>
    </row>
    <row r="40" spans="1:131" ht="26.25" customHeight="1" x14ac:dyDescent="0.15">
      <c r="A40" s="234">
        <v>13</v>
      </c>
      <c r="B40" s="1094"/>
      <c r="C40" s="1095"/>
      <c r="D40" s="1095"/>
      <c r="E40" s="1095"/>
      <c r="F40" s="1095"/>
      <c r="G40" s="1095"/>
      <c r="H40" s="1095"/>
      <c r="I40" s="1095"/>
      <c r="J40" s="1095"/>
      <c r="K40" s="1095"/>
      <c r="L40" s="1095"/>
      <c r="M40" s="1095"/>
      <c r="N40" s="1095"/>
      <c r="O40" s="1095"/>
      <c r="P40" s="1096"/>
      <c r="Q40" s="1102"/>
      <c r="R40" s="1103"/>
      <c r="S40" s="1103"/>
      <c r="T40" s="1103"/>
      <c r="U40" s="1103"/>
      <c r="V40" s="1103"/>
      <c r="W40" s="1103"/>
      <c r="X40" s="1103"/>
      <c r="Y40" s="1103"/>
      <c r="Z40" s="1103"/>
      <c r="AA40" s="1103"/>
      <c r="AB40" s="1103"/>
      <c r="AC40" s="1103"/>
      <c r="AD40" s="1103"/>
      <c r="AE40" s="1104"/>
      <c r="AF40" s="1099"/>
      <c r="AG40" s="1100"/>
      <c r="AH40" s="1100"/>
      <c r="AI40" s="1100"/>
      <c r="AJ40" s="1101"/>
      <c r="AK40" s="1044"/>
      <c r="AL40" s="1035"/>
      <c r="AM40" s="1035"/>
      <c r="AN40" s="1035"/>
      <c r="AO40" s="1035"/>
      <c r="AP40" s="1035"/>
      <c r="AQ40" s="1035"/>
      <c r="AR40" s="1035"/>
      <c r="AS40" s="1035"/>
      <c r="AT40" s="1035"/>
      <c r="AU40" s="1035"/>
      <c r="AV40" s="1035"/>
      <c r="AW40" s="1035"/>
      <c r="AX40" s="1035"/>
      <c r="AY40" s="1035"/>
      <c r="AZ40" s="1105"/>
      <c r="BA40" s="1105"/>
      <c r="BB40" s="1105"/>
      <c r="BC40" s="1105"/>
      <c r="BD40" s="1105"/>
      <c r="BE40" s="1036"/>
      <c r="BF40" s="1036"/>
      <c r="BG40" s="1036"/>
      <c r="BH40" s="1036"/>
      <c r="BI40" s="1037"/>
      <c r="BJ40" s="228"/>
      <c r="BK40" s="228"/>
      <c r="BL40" s="228"/>
      <c r="BM40" s="228"/>
      <c r="BN40" s="228"/>
      <c r="BO40" s="237"/>
      <c r="BP40" s="237"/>
      <c r="BQ40" s="234">
        <v>34</v>
      </c>
      <c r="BR40" s="235"/>
      <c r="BS40" s="1056"/>
      <c r="BT40" s="1057"/>
      <c r="BU40" s="1057"/>
      <c r="BV40" s="1057"/>
      <c r="BW40" s="1057"/>
      <c r="BX40" s="1057"/>
      <c r="BY40" s="1057"/>
      <c r="BZ40" s="1057"/>
      <c r="CA40" s="1057"/>
      <c r="CB40" s="1057"/>
      <c r="CC40" s="1057"/>
      <c r="CD40" s="1057"/>
      <c r="CE40" s="1057"/>
      <c r="CF40" s="1057"/>
      <c r="CG40" s="1078"/>
      <c r="CH40" s="1053"/>
      <c r="CI40" s="1054"/>
      <c r="CJ40" s="1054"/>
      <c r="CK40" s="1054"/>
      <c r="CL40" s="1055"/>
      <c r="CM40" s="1053"/>
      <c r="CN40" s="1054"/>
      <c r="CO40" s="1054"/>
      <c r="CP40" s="1054"/>
      <c r="CQ40" s="1055"/>
      <c r="CR40" s="1053"/>
      <c r="CS40" s="1054"/>
      <c r="CT40" s="1054"/>
      <c r="CU40" s="1054"/>
      <c r="CV40" s="1055"/>
      <c r="CW40" s="1053"/>
      <c r="CX40" s="1054"/>
      <c r="CY40" s="1054"/>
      <c r="CZ40" s="1054"/>
      <c r="DA40" s="1055"/>
      <c r="DB40" s="1053"/>
      <c r="DC40" s="1054"/>
      <c r="DD40" s="1054"/>
      <c r="DE40" s="1054"/>
      <c r="DF40" s="1055"/>
      <c r="DG40" s="1053"/>
      <c r="DH40" s="1054"/>
      <c r="DI40" s="1054"/>
      <c r="DJ40" s="1054"/>
      <c r="DK40" s="1055"/>
      <c r="DL40" s="1053"/>
      <c r="DM40" s="1054"/>
      <c r="DN40" s="1054"/>
      <c r="DO40" s="1054"/>
      <c r="DP40" s="1055"/>
      <c r="DQ40" s="1053"/>
      <c r="DR40" s="1054"/>
      <c r="DS40" s="1054"/>
      <c r="DT40" s="1054"/>
      <c r="DU40" s="1055"/>
      <c r="DV40" s="1056"/>
      <c r="DW40" s="1057"/>
      <c r="DX40" s="1057"/>
      <c r="DY40" s="1057"/>
      <c r="DZ40" s="1058"/>
      <c r="EA40" s="226"/>
    </row>
    <row r="41" spans="1:131" ht="26.25" customHeight="1" x14ac:dyDescent="0.15">
      <c r="A41" s="234">
        <v>14</v>
      </c>
      <c r="B41" s="1094"/>
      <c r="C41" s="1095"/>
      <c r="D41" s="1095"/>
      <c r="E41" s="1095"/>
      <c r="F41" s="1095"/>
      <c r="G41" s="1095"/>
      <c r="H41" s="1095"/>
      <c r="I41" s="1095"/>
      <c r="J41" s="1095"/>
      <c r="K41" s="1095"/>
      <c r="L41" s="1095"/>
      <c r="M41" s="1095"/>
      <c r="N41" s="1095"/>
      <c r="O41" s="1095"/>
      <c r="P41" s="1096"/>
      <c r="Q41" s="1102"/>
      <c r="R41" s="1103"/>
      <c r="S41" s="1103"/>
      <c r="T41" s="1103"/>
      <c r="U41" s="1103"/>
      <c r="V41" s="1103"/>
      <c r="W41" s="1103"/>
      <c r="X41" s="1103"/>
      <c r="Y41" s="1103"/>
      <c r="Z41" s="1103"/>
      <c r="AA41" s="1103"/>
      <c r="AB41" s="1103"/>
      <c r="AC41" s="1103"/>
      <c r="AD41" s="1103"/>
      <c r="AE41" s="1104"/>
      <c r="AF41" s="1099"/>
      <c r="AG41" s="1100"/>
      <c r="AH41" s="1100"/>
      <c r="AI41" s="1100"/>
      <c r="AJ41" s="1101"/>
      <c r="AK41" s="1044"/>
      <c r="AL41" s="1035"/>
      <c r="AM41" s="1035"/>
      <c r="AN41" s="1035"/>
      <c r="AO41" s="1035"/>
      <c r="AP41" s="1035"/>
      <c r="AQ41" s="1035"/>
      <c r="AR41" s="1035"/>
      <c r="AS41" s="1035"/>
      <c r="AT41" s="1035"/>
      <c r="AU41" s="1035"/>
      <c r="AV41" s="1035"/>
      <c r="AW41" s="1035"/>
      <c r="AX41" s="1035"/>
      <c r="AY41" s="1035"/>
      <c r="AZ41" s="1105"/>
      <c r="BA41" s="1105"/>
      <c r="BB41" s="1105"/>
      <c r="BC41" s="1105"/>
      <c r="BD41" s="1105"/>
      <c r="BE41" s="1036"/>
      <c r="BF41" s="1036"/>
      <c r="BG41" s="1036"/>
      <c r="BH41" s="1036"/>
      <c r="BI41" s="1037"/>
      <c r="BJ41" s="228"/>
      <c r="BK41" s="228"/>
      <c r="BL41" s="228"/>
      <c r="BM41" s="228"/>
      <c r="BN41" s="228"/>
      <c r="BO41" s="237"/>
      <c r="BP41" s="237"/>
      <c r="BQ41" s="234">
        <v>35</v>
      </c>
      <c r="BR41" s="235"/>
      <c r="BS41" s="1056"/>
      <c r="BT41" s="1057"/>
      <c r="BU41" s="1057"/>
      <c r="BV41" s="1057"/>
      <c r="BW41" s="1057"/>
      <c r="BX41" s="1057"/>
      <c r="BY41" s="1057"/>
      <c r="BZ41" s="1057"/>
      <c r="CA41" s="1057"/>
      <c r="CB41" s="1057"/>
      <c r="CC41" s="1057"/>
      <c r="CD41" s="1057"/>
      <c r="CE41" s="1057"/>
      <c r="CF41" s="1057"/>
      <c r="CG41" s="1078"/>
      <c r="CH41" s="1053"/>
      <c r="CI41" s="1054"/>
      <c r="CJ41" s="1054"/>
      <c r="CK41" s="1054"/>
      <c r="CL41" s="1055"/>
      <c r="CM41" s="1053"/>
      <c r="CN41" s="1054"/>
      <c r="CO41" s="1054"/>
      <c r="CP41" s="1054"/>
      <c r="CQ41" s="1055"/>
      <c r="CR41" s="1053"/>
      <c r="CS41" s="1054"/>
      <c r="CT41" s="1054"/>
      <c r="CU41" s="1054"/>
      <c r="CV41" s="1055"/>
      <c r="CW41" s="1053"/>
      <c r="CX41" s="1054"/>
      <c r="CY41" s="1054"/>
      <c r="CZ41" s="1054"/>
      <c r="DA41" s="1055"/>
      <c r="DB41" s="1053"/>
      <c r="DC41" s="1054"/>
      <c r="DD41" s="1054"/>
      <c r="DE41" s="1054"/>
      <c r="DF41" s="1055"/>
      <c r="DG41" s="1053"/>
      <c r="DH41" s="1054"/>
      <c r="DI41" s="1054"/>
      <c r="DJ41" s="1054"/>
      <c r="DK41" s="1055"/>
      <c r="DL41" s="1053"/>
      <c r="DM41" s="1054"/>
      <c r="DN41" s="1054"/>
      <c r="DO41" s="1054"/>
      <c r="DP41" s="1055"/>
      <c r="DQ41" s="1053"/>
      <c r="DR41" s="1054"/>
      <c r="DS41" s="1054"/>
      <c r="DT41" s="1054"/>
      <c r="DU41" s="1055"/>
      <c r="DV41" s="1056"/>
      <c r="DW41" s="1057"/>
      <c r="DX41" s="1057"/>
      <c r="DY41" s="1057"/>
      <c r="DZ41" s="1058"/>
      <c r="EA41" s="226"/>
    </row>
    <row r="42" spans="1:131" ht="26.25" customHeight="1" x14ac:dyDescent="0.15">
      <c r="A42" s="234">
        <v>15</v>
      </c>
      <c r="B42" s="1094"/>
      <c r="C42" s="1095"/>
      <c r="D42" s="1095"/>
      <c r="E42" s="1095"/>
      <c r="F42" s="1095"/>
      <c r="G42" s="1095"/>
      <c r="H42" s="1095"/>
      <c r="I42" s="1095"/>
      <c r="J42" s="1095"/>
      <c r="K42" s="1095"/>
      <c r="L42" s="1095"/>
      <c r="M42" s="1095"/>
      <c r="N42" s="1095"/>
      <c r="O42" s="1095"/>
      <c r="P42" s="1096"/>
      <c r="Q42" s="1102"/>
      <c r="R42" s="1103"/>
      <c r="S42" s="1103"/>
      <c r="T42" s="1103"/>
      <c r="U42" s="1103"/>
      <c r="V42" s="1103"/>
      <c r="W42" s="1103"/>
      <c r="X42" s="1103"/>
      <c r="Y42" s="1103"/>
      <c r="Z42" s="1103"/>
      <c r="AA42" s="1103"/>
      <c r="AB42" s="1103"/>
      <c r="AC42" s="1103"/>
      <c r="AD42" s="1103"/>
      <c r="AE42" s="1104"/>
      <c r="AF42" s="1099"/>
      <c r="AG42" s="1100"/>
      <c r="AH42" s="1100"/>
      <c r="AI42" s="1100"/>
      <c r="AJ42" s="1101"/>
      <c r="AK42" s="1044"/>
      <c r="AL42" s="1035"/>
      <c r="AM42" s="1035"/>
      <c r="AN42" s="1035"/>
      <c r="AO42" s="1035"/>
      <c r="AP42" s="1035"/>
      <c r="AQ42" s="1035"/>
      <c r="AR42" s="1035"/>
      <c r="AS42" s="1035"/>
      <c r="AT42" s="1035"/>
      <c r="AU42" s="1035"/>
      <c r="AV42" s="1035"/>
      <c r="AW42" s="1035"/>
      <c r="AX42" s="1035"/>
      <c r="AY42" s="1035"/>
      <c r="AZ42" s="1105"/>
      <c r="BA42" s="1105"/>
      <c r="BB42" s="1105"/>
      <c r="BC42" s="1105"/>
      <c r="BD42" s="1105"/>
      <c r="BE42" s="1036"/>
      <c r="BF42" s="1036"/>
      <c r="BG42" s="1036"/>
      <c r="BH42" s="1036"/>
      <c r="BI42" s="1037"/>
      <c r="BJ42" s="228"/>
      <c r="BK42" s="228"/>
      <c r="BL42" s="228"/>
      <c r="BM42" s="228"/>
      <c r="BN42" s="228"/>
      <c r="BO42" s="237"/>
      <c r="BP42" s="237"/>
      <c r="BQ42" s="234">
        <v>36</v>
      </c>
      <c r="BR42" s="235"/>
      <c r="BS42" s="1056"/>
      <c r="BT42" s="1057"/>
      <c r="BU42" s="1057"/>
      <c r="BV42" s="1057"/>
      <c r="BW42" s="1057"/>
      <c r="BX42" s="1057"/>
      <c r="BY42" s="1057"/>
      <c r="BZ42" s="1057"/>
      <c r="CA42" s="1057"/>
      <c r="CB42" s="1057"/>
      <c r="CC42" s="1057"/>
      <c r="CD42" s="1057"/>
      <c r="CE42" s="1057"/>
      <c r="CF42" s="1057"/>
      <c r="CG42" s="1078"/>
      <c r="CH42" s="1053"/>
      <c r="CI42" s="1054"/>
      <c r="CJ42" s="1054"/>
      <c r="CK42" s="1054"/>
      <c r="CL42" s="1055"/>
      <c r="CM42" s="1053"/>
      <c r="CN42" s="1054"/>
      <c r="CO42" s="1054"/>
      <c r="CP42" s="1054"/>
      <c r="CQ42" s="1055"/>
      <c r="CR42" s="1053"/>
      <c r="CS42" s="1054"/>
      <c r="CT42" s="1054"/>
      <c r="CU42" s="1054"/>
      <c r="CV42" s="1055"/>
      <c r="CW42" s="1053"/>
      <c r="CX42" s="1054"/>
      <c r="CY42" s="1054"/>
      <c r="CZ42" s="1054"/>
      <c r="DA42" s="1055"/>
      <c r="DB42" s="1053"/>
      <c r="DC42" s="1054"/>
      <c r="DD42" s="1054"/>
      <c r="DE42" s="1054"/>
      <c r="DF42" s="1055"/>
      <c r="DG42" s="1053"/>
      <c r="DH42" s="1054"/>
      <c r="DI42" s="1054"/>
      <c r="DJ42" s="1054"/>
      <c r="DK42" s="1055"/>
      <c r="DL42" s="1053"/>
      <c r="DM42" s="1054"/>
      <c r="DN42" s="1054"/>
      <c r="DO42" s="1054"/>
      <c r="DP42" s="1055"/>
      <c r="DQ42" s="1053"/>
      <c r="DR42" s="1054"/>
      <c r="DS42" s="1054"/>
      <c r="DT42" s="1054"/>
      <c r="DU42" s="1055"/>
      <c r="DV42" s="1056"/>
      <c r="DW42" s="1057"/>
      <c r="DX42" s="1057"/>
      <c r="DY42" s="1057"/>
      <c r="DZ42" s="1058"/>
      <c r="EA42" s="226"/>
    </row>
    <row r="43" spans="1:131" ht="26.25" customHeight="1" x14ac:dyDescent="0.15">
      <c r="A43" s="234">
        <v>16</v>
      </c>
      <c r="B43" s="1094"/>
      <c r="C43" s="1095"/>
      <c r="D43" s="1095"/>
      <c r="E43" s="1095"/>
      <c r="F43" s="1095"/>
      <c r="G43" s="1095"/>
      <c r="H43" s="1095"/>
      <c r="I43" s="1095"/>
      <c r="J43" s="1095"/>
      <c r="K43" s="1095"/>
      <c r="L43" s="1095"/>
      <c r="M43" s="1095"/>
      <c r="N43" s="1095"/>
      <c r="O43" s="1095"/>
      <c r="P43" s="1096"/>
      <c r="Q43" s="1102"/>
      <c r="R43" s="1103"/>
      <c r="S43" s="1103"/>
      <c r="T43" s="1103"/>
      <c r="U43" s="1103"/>
      <c r="V43" s="1103"/>
      <c r="W43" s="1103"/>
      <c r="X43" s="1103"/>
      <c r="Y43" s="1103"/>
      <c r="Z43" s="1103"/>
      <c r="AA43" s="1103"/>
      <c r="AB43" s="1103"/>
      <c r="AC43" s="1103"/>
      <c r="AD43" s="1103"/>
      <c r="AE43" s="1104"/>
      <c r="AF43" s="1099"/>
      <c r="AG43" s="1100"/>
      <c r="AH43" s="1100"/>
      <c r="AI43" s="1100"/>
      <c r="AJ43" s="1101"/>
      <c r="AK43" s="1044"/>
      <c r="AL43" s="1035"/>
      <c r="AM43" s="1035"/>
      <c r="AN43" s="1035"/>
      <c r="AO43" s="1035"/>
      <c r="AP43" s="1035"/>
      <c r="AQ43" s="1035"/>
      <c r="AR43" s="1035"/>
      <c r="AS43" s="1035"/>
      <c r="AT43" s="1035"/>
      <c r="AU43" s="1035"/>
      <c r="AV43" s="1035"/>
      <c r="AW43" s="1035"/>
      <c r="AX43" s="1035"/>
      <c r="AY43" s="1035"/>
      <c r="AZ43" s="1105"/>
      <c r="BA43" s="1105"/>
      <c r="BB43" s="1105"/>
      <c r="BC43" s="1105"/>
      <c r="BD43" s="1105"/>
      <c r="BE43" s="1036"/>
      <c r="BF43" s="1036"/>
      <c r="BG43" s="1036"/>
      <c r="BH43" s="1036"/>
      <c r="BI43" s="1037"/>
      <c r="BJ43" s="228"/>
      <c r="BK43" s="228"/>
      <c r="BL43" s="228"/>
      <c r="BM43" s="228"/>
      <c r="BN43" s="228"/>
      <c r="BO43" s="237"/>
      <c r="BP43" s="237"/>
      <c r="BQ43" s="234">
        <v>37</v>
      </c>
      <c r="BR43" s="235"/>
      <c r="BS43" s="1056"/>
      <c r="BT43" s="1057"/>
      <c r="BU43" s="1057"/>
      <c r="BV43" s="1057"/>
      <c r="BW43" s="1057"/>
      <c r="BX43" s="1057"/>
      <c r="BY43" s="1057"/>
      <c r="BZ43" s="1057"/>
      <c r="CA43" s="1057"/>
      <c r="CB43" s="1057"/>
      <c r="CC43" s="1057"/>
      <c r="CD43" s="1057"/>
      <c r="CE43" s="1057"/>
      <c r="CF43" s="1057"/>
      <c r="CG43" s="1078"/>
      <c r="CH43" s="1053"/>
      <c r="CI43" s="1054"/>
      <c r="CJ43" s="1054"/>
      <c r="CK43" s="1054"/>
      <c r="CL43" s="1055"/>
      <c r="CM43" s="1053"/>
      <c r="CN43" s="1054"/>
      <c r="CO43" s="1054"/>
      <c r="CP43" s="1054"/>
      <c r="CQ43" s="1055"/>
      <c r="CR43" s="1053"/>
      <c r="CS43" s="1054"/>
      <c r="CT43" s="1054"/>
      <c r="CU43" s="1054"/>
      <c r="CV43" s="1055"/>
      <c r="CW43" s="1053"/>
      <c r="CX43" s="1054"/>
      <c r="CY43" s="1054"/>
      <c r="CZ43" s="1054"/>
      <c r="DA43" s="1055"/>
      <c r="DB43" s="1053"/>
      <c r="DC43" s="1054"/>
      <c r="DD43" s="1054"/>
      <c r="DE43" s="1054"/>
      <c r="DF43" s="1055"/>
      <c r="DG43" s="1053"/>
      <c r="DH43" s="1054"/>
      <c r="DI43" s="1054"/>
      <c r="DJ43" s="1054"/>
      <c r="DK43" s="1055"/>
      <c r="DL43" s="1053"/>
      <c r="DM43" s="1054"/>
      <c r="DN43" s="1054"/>
      <c r="DO43" s="1054"/>
      <c r="DP43" s="1055"/>
      <c r="DQ43" s="1053"/>
      <c r="DR43" s="1054"/>
      <c r="DS43" s="1054"/>
      <c r="DT43" s="1054"/>
      <c r="DU43" s="1055"/>
      <c r="DV43" s="1056"/>
      <c r="DW43" s="1057"/>
      <c r="DX43" s="1057"/>
      <c r="DY43" s="1057"/>
      <c r="DZ43" s="1058"/>
      <c r="EA43" s="226"/>
    </row>
    <row r="44" spans="1:131" ht="26.25" customHeight="1" x14ac:dyDescent="0.15">
      <c r="A44" s="234">
        <v>17</v>
      </c>
      <c r="B44" s="1094"/>
      <c r="C44" s="1095"/>
      <c r="D44" s="1095"/>
      <c r="E44" s="1095"/>
      <c r="F44" s="1095"/>
      <c r="G44" s="1095"/>
      <c r="H44" s="1095"/>
      <c r="I44" s="1095"/>
      <c r="J44" s="1095"/>
      <c r="K44" s="1095"/>
      <c r="L44" s="1095"/>
      <c r="M44" s="1095"/>
      <c r="N44" s="1095"/>
      <c r="O44" s="1095"/>
      <c r="P44" s="1096"/>
      <c r="Q44" s="1102"/>
      <c r="R44" s="1103"/>
      <c r="S44" s="1103"/>
      <c r="T44" s="1103"/>
      <c r="U44" s="1103"/>
      <c r="V44" s="1103"/>
      <c r="W44" s="1103"/>
      <c r="X44" s="1103"/>
      <c r="Y44" s="1103"/>
      <c r="Z44" s="1103"/>
      <c r="AA44" s="1103"/>
      <c r="AB44" s="1103"/>
      <c r="AC44" s="1103"/>
      <c r="AD44" s="1103"/>
      <c r="AE44" s="1104"/>
      <c r="AF44" s="1099"/>
      <c r="AG44" s="1100"/>
      <c r="AH44" s="1100"/>
      <c r="AI44" s="1100"/>
      <c r="AJ44" s="1101"/>
      <c r="AK44" s="1044"/>
      <c r="AL44" s="1035"/>
      <c r="AM44" s="1035"/>
      <c r="AN44" s="1035"/>
      <c r="AO44" s="1035"/>
      <c r="AP44" s="1035"/>
      <c r="AQ44" s="1035"/>
      <c r="AR44" s="1035"/>
      <c r="AS44" s="1035"/>
      <c r="AT44" s="1035"/>
      <c r="AU44" s="1035"/>
      <c r="AV44" s="1035"/>
      <c r="AW44" s="1035"/>
      <c r="AX44" s="1035"/>
      <c r="AY44" s="1035"/>
      <c r="AZ44" s="1105"/>
      <c r="BA44" s="1105"/>
      <c r="BB44" s="1105"/>
      <c r="BC44" s="1105"/>
      <c r="BD44" s="1105"/>
      <c r="BE44" s="1036"/>
      <c r="BF44" s="1036"/>
      <c r="BG44" s="1036"/>
      <c r="BH44" s="1036"/>
      <c r="BI44" s="1037"/>
      <c r="BJ44" s="228"/>
      <c r="BK44" s="228"/>
      <c r="BL44" s="228"/>
      <c r="BM44" s="228"/>
      <c r="BN44" s="228"/>
      <c r="BO44" s="237"/>
      <c r="BP44" s="237"/>
      <c r="BQ44" s="234">
        <v>38</v>
      </c>
      <c r="BR44" s="235"/>
      <c r="BS44" s="1056"/>
      <c r="BT44" s="1057"/>
      <c r="BU44" s="1057"/>
      <c r="BV44" s="1057"/>
      <c r="BW44" s="1057"/>
      <c r="BX44" s="1057"/>
      <c r="BY44" s="1057"/>
      <c r="BZ44" s="1057"/>
      <c r="CA44" s="1057"/>
      <c r="CB44" s="1057"/>
      <c r="CC44" s="1057"/>
      <c r="CD44" s="1057"/>
      <c r="CE44" s="1057"/>
      <c r="CF44" s="1057"/>
      <c r="CG44" s="1078"/>
      <c r="CH44" s="1053"/>
      <c r="CI44" s="1054"/>
      <c r="CJ44" s="1054"/>
      <c r="CK44" s="1054"/>
      <c r="CL44" s="1055"/>
      <c r="CM44" s="1053"/>
      <c r="CN44" s="1054"/>
      <c r="CO44" s="1054"/>
      <c r="CP44" s="1054"/>
      <c r="CQ44" s="1055"/>
      <c r="CR44" s="1053"/>
      <c r="CS44" s="1054"/>
      <c r="CT44" s="1054"/>
      <c r="CU44" s="1054"/>
      <c r="CV44" s="1055"/>
      <c r="CW44" s="1053"/>
      <c r="CX44" s="1054"/>
      <c r="CY44" s="1054"/>
      <c r="CZ44" s="1054"/>
      <c r="DA44" s="1055"/>
      <c r="DB44" s="1053"/>
      <c r="DC44" s="1054"/>
      <c r="DD44" s="1054"/>
      <c r="DE44" s="1054"/>
      <c r="DF44" s="1055"/>
      <c r="DG44" s="1053"/>
      <c r="DH44" s="1054"/>
      <c r="DI44" s="1054"/>
      <c r="DJ44" s="1054"/>
      <c r="DK44" s="1055"/>
      <c r="DL44" s="1053"/>
      <c r="DM44" s="1054"/>
      <c r="DN44" s="1054"/>
      <c r="DO44" s="1054"/>
      <c r="DP44" s="1055"/>
      <c r="DQ44" s="1053"/>
      <c r="DR44" s="1054"/>
      <c r="DS44" s="1054"/>
      <c r="DT44" s="1054"/>
      <c r="DU44" s="1055"/>
      <c r="DV44" s="1056"/>
      <c r="DW44" s="1057"/>
      <c r="DX44" s="1057"/>
      <c r="DY44" s="1057"/>
      <c r="DZ44" s="1058"/>
      <c r="EA44" s="226"/>
    </row>
    <row r="45" spans="1:131" ht="26.25" customHeight="1" x14ac:dyDescent="0.15">
      <c r="A45" s="234">
        <v>18</v>
      </c>
      <c r="B45" s="1094"/>
      <c r="C45" s="1095"/>
      <c r="D45" s="1095"/>
      <c r="E45" s="1095"/>
      <c r="F45" s="1095"/>
      <c r="G45" s="1095"/>
      <c r="H45" s="1095"/>
      <c r="I45" s="1095"/>
      <c r="J45" s="1095"/>
      <c r="K45" s="1095"/>
      <c r="L45" s="1095"/>
      <c r="M45" s="1095"/>
      <c r="N45" s="1095"/>
      <c r="O45" s="1095"/>
      <c r="P45" s="1096"/>
      <c r="Q45" s="1102"/>
      <c r="R45" s="1103"/>
      <c r="S45" s="1103"/>
      <c r="T45" s="1103"/>
      <c r="U45" s="1103"/>
      <c r="V45" s="1103"/>
      <c r="W45" s="1103"/>
      <c r="X45" s="1103"/>
      <c r="Y45" s="1103"/>
      <c r="Z45" s="1103"/>
      <c r="AA45" s="1103"/>
      <c r="AB45" s="1103"/>
      <c r="AC45" s="1103"/>
      <c r="AD45" s="1103"/>
      <c r="AE45" s="1104"/>
      <c r="AF45" s="1099"/>
      <c r="AG45" s="1100"/>
      <c r="AH45" s="1100"/>
      <c r="AI45" s="1100"/>
      <c r="AJ45" s="1101"/>
      <c r="AK45" s="1044"/>
      <c r="AL45" s="1035"/>
      <c r="AM45" s="1035"/>
      <c r="AN45" s="1035"/>
      <c r="AO45" s="1035"/>
      <c r="AP45" s="1035"/>
      <c r="AQ45" s="1035"/>
      <c r="AR45" s="1035"/>
      <c r="AS45" s="1035"/>
      <c r="AT45" s="1035"/>
      <c r="AU45" s="1035"/>
      <c r="AV45" s="1035"/>
      <c r="AW45" s="1035"/>
      <c r="AX45" s="1035"/>
      <c r="AY45" s="1035"/>
      <c r="AZ45" s="1105"/>
      <c r="BA45" s="1105"/>
      <c r="BB45" s="1105"/>
      <c r="BC45" s="1105"/>
      <c r="BD45" s="1105"/>
      <c r="BE45" s="1036"/>
      <c r="BF45" s="1036"/>
      <c r="BG45" s="1036"/>
      <c r="BH45" s="1036"/>
      <c r="BI45" s="1037"/>
      <c r="BJ45" s="228"/>
      <c r="BK45" s="228"/>
      <c r="BL45" s="228"/>
      <c r="BM45" s="228"/>
      <c r="BN45" s="228"/>
      <c r="BO45" s="237"/>
      <c r="BP45" s="237"/>
      <c r="BQ45" s="234">
        <v>39</v>
      </c>
      <c r="BR45" s="235"/>
      <c r="BS45" s="1056"/>
      <c r="BT45" s="1057"/>
      <c r="BU45" s="1057"/>
      <c r="BV45" s="1057"/>
      <c r="BW45" s="1057"/>
      <c r="BX45" s="1057"/>
      <c r="BY45" s="1057"/>
      <c r="BZ45" s="1057"/>
      <c r="CA45" s="1057"/>
      <c r="CB45" s="1057"/>
      <c r="CC45" s="1057"/>
      <c r="CD45" s="1057"/>
      <c r="CE45" s="1057"/>
      <c r="CF45" s="1057"/>
      <c r="CG45" s="1078"/>
      <c r="CH45" s="1053"/>
      <c r="CI45" s="1054"/>
      <c r="CJ45" s="1054"/>
      <c r="CK45" s="1054"/>
      <c r="CL45" s="1055"/>
      <c r="CM45" s="1053"/>
      <c r="CN45" s="1054"/>
      <c r="CO45" s="1054"/>
      <c r="CP45" s="1054"/>
      <c r="CQ45" s="1055"/>
      <c r="CR45" s="1053"/>
      <c r="CS45" s="1054"/>
      <c r="CT45" s="1054"/>
      <c r="CU45" s="1054"/>
      <c r="CV45" s="1055"/>
      <c r="CW45" s="1053"/>
      <c r="CX45" s="1054"/>
      <c r="CY45" s="1054"/>
      <c r="CZ45" s="1054"/>
      <c r="DA45" s="1055"/>
      <c r="DB45" s="1053"/>
      <c r="DC45" s="1054"/>
      <c r="DD45" s="1054"/>
      <c r="DE45" s="1054"/>
      <c r="DF45" s="1055"/>
      <c r="DG45" s="1053"/>
      <c r="DH45" s="1054"/>
      <c r="DI45" s="1054"/>
      <c r="DJ45" s="1054"/>
      <c r="DK45" s="1055"/>
      <c r="DL45" s="1053"/>
      <c r="DM45" s="1054"/>
      <c r="DN45" s="1054"/>
      <c r="DO45" s="1054"/>
      <c r="DP45" s="1055"/>
      <c r="DQ45" s="1053"/>
      <c r="DR45" s="1054"/>
      <c r="DS45" s="1054"/>
      <c r="DT45" s="1054"/>
      <c r="DU45" s="1055"/>
      <c r="DV45" s="1056"/>
      <c r="DW45" s="1057"/>
      <c r="DX45" s="1057"/>
      <c r="DY45" s="1057"/>
      <c r="DZ45" s="1058"/>
      <c r="EA45" s="226"/>
    </row>
    <row r="46" spans="1:131" ht="26.25" customHeight="1" x14ac:dyDescent="0.15">
      <c r="A46" s="234">
        <v>19</v>
      </c>
      <c r="B46" s="1094"/>
      <c r="C46" s="1095"/>
      <c r="D46" s="1095"/>
      <c r="E46" s="1095"/>
      <c r="F46" s="1095"/>
      <c r="G46" s="1095"/>
      <c r="H46" s="1095"/>
      <c r="I46" s="1095"/>
      <c r="J46" s="1095"/>
      <c r="K46" s="1095"/>
      <c r="L46" s="1095"/>
      <c r="M46" s="1095"/>
      <c r="N46" s="1095"/>
      <c r="O46" s="1095"/>
      <c r="P46" s="1096"/>
      <c r="Q46" s="1102"/>
      <c r="R46" s="1103"/>
      <c r="S46" s="1103"/>
      <c r="T46" s="1103"/>
      <c r="U46" s="1103"/>
      <c r="V46" s="1103"/>
      <c r="W46" s="1103"/>
      <c r="X46" s="1103"/>
      <c r="Y46" s="1103"/>
      <c r="Z46" s="1103"/>
      <c r="AA46" s="1103"/>
      <c r="AB46" s="1103"/>
      <c r="AC46" s="1103"/>
      <c r="AD46" s="1103"/>
      <c r="AE46" s="1104"/>
      <c r="AF46" s="1099"/>
      <c r="AG46" s="1100"/>
      <c r="AH46" s="1100"/>
      <c r="AI46" s="1100"/>
      <c r="AJ46" s="1101"/>
      <c r="AK46" s="1044"/>
      <c r="AL46" s="1035"/>
      <c r="AM46" s="1035"/>
      <c r="AN46" s="1035"/>
      <c r="AO46" s="1035"/>
      <c r="AP46" s="1035"/>
      <c r="AQ46" s="1035"/>
      <c r="AR46" s="1035"/>
      <c r="AS46" s="1035"/>
      <c r="AT46" s="1035"/>
      <c r="AU46" s="1035"/>
      <c r="AV46" s="1035"/>
      <c r="AW46" s="1035"/>
      <c r="AX46" s="1035"/>
      <c r="AY46" s="1035"/>
      <c r="AZ46" s="1105"/>
      <c r="BA46" s="1105"/>
      <c r="BB46" s="1105"/>
      <c r="BC46" s="1105"/>
      <c r="BD46" s="1105"/>
      <c r="BE46" s="1036"/>
      <c r="BF46" s="1036"/>
      <c r="BG46" s="1036"/>
      <c r="BH46" s="1036"/>
      <c r="BI46" s="1037"/>
      <c r="BJ46" s="228"/>
      <c r="BK46" s="228"/>
      <c r="BL46" s="228"/>
      <c r="BM46" s="228"/>
      <c r="BN46" s="228"/>
      <c r="BO46" s="237"/>
      <c r="BP46" s="237"/>
      <c r="BQ46" s="234">
        <v>40</v>
      </c>
      <c r="BR46" s="235"/>
      <c r="BS46" s="1056"/>
      <c r="BT46" s="1057"/>
      <c r="BU46" s="1057"/>
      <c r="BV46" s="1057"/>
      <c r="BW46" s="1057"/>
      <c r="BX46" s="1057"/>
      <c r="BY46" s="1057"/>
      <c r="BZ46" s="1057"/>
      <c r="CA46" s="1057"/>
      <c r="CB46" s="1057"/>
      <c r="CC46" s="1057"/>
      <c r="CD46" s="1057"/>
      <c r="CE46" s="1057"/>
      <c r="CF46" s="1057"/>
      <c r="CG46" s="1078"/>
      <c r="CH46" s="1053"/>
      <c r="CI46" s="1054"/>
      <c r="CJ46" s="1054"/>
      <c r="CK46" s="1054"/>
      <c r="CL46" s="1055"/>
      <c r="CM46" s="1053"/>
      <c r="CN46" s="1054"/>
      <c r="CO46" s="1054"/>
      <c r="CP46" s="1054"/>
      <c r="CQ46" s="1055"/>
      <c r="CR46" s="1053"/>
      <c r="CS46" s="1054"/>
      <c r="CT46" s="1054"/>
      <c r="CU46" s="1054"/>
      <c r="CV46" s="1055"/>
      <c r="CW46" s="1053"/>
      <c r="CX46" s="1054"/>
      <c r="CY46" s="1054"/>
      <c r="CZ46" s="1054"/>
      <c r="DA46" s="1055"/>
      <c r="DB46" s="1053"/>
      <c r="DC46" s="1054"/>
      <c r="DD46" s="1054"/>
      <c r="DE46" s="1054"/>
      <c r="DF46" s="1055"/>
      <c r="DG46" s="1053"/>
      <c r="DH46" s="1054"/>
      <c r="DI46" s="1054"/>
      <c r="DJ46" s="1054"/>
      <c r="DK46" s="1055"/>
      <c r="DL46" s="1053"/>
      <c r="DM46" s="1054"/>
      <c r="DN46" s="1054"/>
      <c r="DO46" s="1054"/>
      <c r="DP46" s="1055"/>
      <c r="DQ46" s="1053"/>
      <c r="DR46" s="1054"/>
      <c r="DS46" s="1054"/>
      <c r="DT46" s="1054"/>
      <c r="DU46" s="1055"/>
      <c r="DV46" s="1056"/>
      <c r="DW46" s="1057"/>
      <c r="DX46" s="1057"/>
      <c r="DY46" s="1057"/>
      <c r="DZ46" s="1058"/>
      <c r="EA46" s="226"/>
    </row>
    <row r="47" spans="1:131" ht="26.25" customHeight="1" x14ac:dyDescent="0.15">
      <c r="A47" s="234">
        <v>20</v>
      </c>
      <c r="B47" s="1094"/>
      <c r="C47" s="1095"/>
      <c r="D47" s="1095"/>
      <c r="E47" s="1095"/>
      <c r="F47" s="1095"/>
      <c r="G47" s="1095"/>
      <c r="H47" s="1095"/>
      <c r="I47" s="1095"/>
      <c r="J47" s="1095"/>
      <c r="K47" s="1095"/>
      <c r="L47" s="1095"/>
      <c r="M47" s="1095"/>
      <c r="N47" s="1095"/>
      <c r="O47" s="1095"/>
      <c r="P47" s="1096"/>
      <c r="Q47" s="1102"/>
      <c r="R47" s="1103"/>
      <c r="S47" s="1103"/>
      <c r="T47" s="1103"/>
      <c r="U47" s="1103"/>
      <c r="V47" s="1103"/>
      <c r="W47" s="1103"/>
      <c r="X47" s="1103"/>
      <c r="Y47" s="1103"/>
      <c r="Z47" s="1103"/>
      <c r="AA47" s="1103"/>
      <c r="AB47" s="1103"/>
      <c r="AC47" s="1103"/>
      <c r="AD47" s="1103"/>
      <c r="AE47" s="1104"/>
      <c r="AF47" s="1099"/>
      <c r="AG47" s="1100"/>
      <c r="AH47" s="1100"/>
      <c r="AI47" s="1100"/>
      <c r="AJ47" s="1101"/>
      <c r="AK47" s="1044"/>
      <c r="AL47" s="1035"/>
      <c r="AM47" s="1035"/>
      <c r="AN47" s="1035"/>
      <c r="AO47" s="1035"/>
      <c r="AP47" s="1035"/>
      <c r="AQ47" s="1035"/>
      <c r="AR47" s="1035"/>
      <c r="AS47" s="1035"/>
      <c r="AT47" s="1035"/>
      <c r="AU47" s="1035"/>
      <c r="AV47" s="1035"/>
      <c r="AW47" s="1035"/>
      <c r="AX47" s="1035"/>
      <c r="AY47" s="1035"/>
      <c r="AZ47" s="1105"/>
      <c r="BA47" s="1105"/>
      <c r="BB47" s="1105"/>
      <c r="BC47" s="1105"/>
      <c r="BD47" s="1105"/>
      <c r="BE47" s="1036"/>
      <c r="BF47" s="1036"/>
      <c r="BG47" s="1036"/>
      <c r="BH47" s="1036"/>
      <c r="BI47" s="1037"/>
      <c r="BJ47" s="228"/>
      <c r="BK47" s="228"/>
      <c r="BL47" s="228"/>
      <c r="BM47" s="228"/>
      <c r="BN47" s="228"/>
      <c r="BO47" s="237"/>
      <c r="BP47" s="237"/>
      <c r="BQ47" s="234">
        <v>41</v>
      </c>
      <c r="BR47" s="235"/>
      <c r="BS47" s="1056"/>
      <c r="BT47" s="1057"/>
      <c r="BU47" s="1057"/>
      <c r="BV47" s="1057"/>
      <c r="BW47" s="1057"/>
      <c r="BX47" s="1057"/>
      <c r="BY47" s="1057"/>
      <c r="BZ47" s="1057"/>
      <c r="CA47" s="1057"/>
      <c r="CB47" s="1057"/>
      <c r="CC47" s="1057"/>
      <c r="CD47" s="1057"/>
      <c r="CE47" s="1057"/>
      <c r="CF47" s="1057"/>
      <c r="CG47" s="1078"/>
      <c r="CH47" s="1053"/>
      <c r="CI47" s="1054"/>
      <c r="CJ47" s="1054"/>
      <c r="CK47" s="1054"/>
      <c r="CL47" s="1055"/>
      <c r="CM47" s="1053"/>
      <c r="CN47" s="1054"/>
      <c r="CO47" s="1054"/>
      <c r="CP47" s="1054"/>
      <c r="CQ47" s="1055"/>
      <c r="CR47" s="1053"/>
      <c r="CS47" s="1054"/>
      <c r="CT47" s="1054"/>
      <c r="CU47" s="1054"/>
      <c r="CV47" s="1055"/>
      <c r="CW47" s="1053"/>
      <c r="CX47" s="1054"/>
      <c r="CY47" s="1054"/>
      <c r="CZ47" s="1054"/>
      <c r="DA47" s="1055"/>
      <c r="DB47" s="1053"/>
      <c r="DC47" s="1054"/>
      <c r="DD47" s="1054"/>
      <c r="DE47" s="1054"/>
      <c r="DF47" s="1055"/>
      <c r="DG47" s="1053"/>
      <c r="DH47" s="1054"/>
      <c r="DI47" s="1054"/>
      <c r="DJ47" s="1054"/>
      <c r="DK47" s="1055"/>
      <c r="DL47" s="1053"/>
      <c r="DM47" s="1054"/>
      <c r="DN47" s="1054"/>
      <c r="DO47" s="1054"/>
      <c r="DP47" s="1055"/>
      <c r="DQ47" s="1053"/>
      <c r="DR47" s="1054"/>
      <c r="DS47" s="1054"/>
      <c r="DT47" s="1054"/>
      <c r="DU47" s="1055"/>
      <c r="DV47" s="1056"/>
      <c r="DW47" s="1057"/>
      <c r="DX47" s="1057"/>
      <c r="DY47" s="1057"/>
      <c r="DZ47" s="1058"/>
      <c r="EA47" s="226"/>
    </row>
    <row r="48" spans="1:131" ht="26.25" customHeight="1" x14ac:dyDescent="0.15">
      <c r="A48" s="234">
        <v>21</v>
      </c>
      <c r="B48" s="1094"/>
      <c r="C48" s="1095"/>
      <c r="D48" s="1095"/>
      <c r="E48" s="1095"/>
      <c r="F48" s="1095"/>
      <c r="G48" s="1095"/>
      <c r="H48" s="1095"/>
      <c r="I48" s="1095"/>
      <c r="J48" s="1095"/>
      <c r="K48" s="1095"/>
      <c r="L48" s="1095"/>
      <c r="M48" s="1095"/>
      <c r="N48" s="1095"/>
      <c r="O48" s="1095"/>
      <c r="P48" s="1096"/>
      <c r="Q48" s="1102"/>
      <c r="R48" s="1103"/>
      <c r="S48" s="1103"/>
      <c r="T48" s="1103"/>
      <c r="U48" s="1103"/>
      <c r="V48" s="1103"/>
      <c r="W48" s="1103"/>
      <c r="X48" s="1103"/>
      <c r="Y48" s="1103"/>
      <c r="Z48" s="1103"/>
      <c r="AA48" s="1103"/>
      <c r="AB48" s="1103"/>
      <c r="AC48" s="1103"/>
      <c r="AD48" s="1103"/>
      <c r="AE48" s="1104"/>
      <c r="AF48" s="1099"/>
      <c r="AG48" s="1100"/>
      <c r="AH48" s="1100"/>
      <c r="AI48" s="1100"/>
      <c r="AJ48" s="1101"/>
      <c r="AK48" s="1044"/>
      <c r="AL48" s="1035"/>
      <c r="AM48" s="1035"/>
      <c r="AN48" s="1035"/>
      <c r="AO48" s="1035"/>
      <c r="AP48" s="1035"/>
      <c r="AQ48" s="1035"/>
      <c r="AR48" s="1035"/>
      <c r="AS48" s="1035"/>
      <c r="AT48" s="1035"/>
      <c r="AU48" s="1035"/>
      <c r="AV48" s="1035"/>
      <c r="AW48" s="1035"/>
      <c r="AX48" s="1035"/>
      <c r="AY48" s="1035"/>
      <c r="AZ48" s="1105"/>
      <c r="BA48" s="1105"/>
      <c r="BB48" s="1105"/>
      <c r="BC48" s="1105"/>
      <c r="BD48" s="1105"/>
      <c r="BE48" s="1036"/>
      <c r="BF48" s="1036"/>
      <c r="BG48" s="1036"/>
      <c r="BH48" s="1036"/>
      <c r="BI48" s="1037"/>
      <c r="BJ48" s="228"/>
      <c r="BK48" s="228"/>
      <c r="BL48" s="228"/>
      <c r="BM48" s="228"/>
      <c r="BN48" s="228"/>
      <c r="BO48" s="237"/>
      <c r="BP48" s="237"/>
      <c r="BQ48" s="234">
        <v>42</v>
      </c>
      <c r="BR48" s="235"/>
      <c r="BS48" s="1056"/>
      <c r="BT48" s="1057"/>
      <c r="BU48" s="1057"/>
      <c r="BV48" s="1057"/>
      <c r="BW48" s="1057"/>
      <c r="BX48" s="1057"/>
      <c r="BY48" s="1057"/>
      <c r="BZ48" s="1057"/>
      <c r="CA48" s="1057"/>
      <c r="CB48" s="1057"/>
      <c r="CC48" s="1057"/>
      <c r="CD48" s="1057"/>
      <c r="CE48" s="1057"/>
      <c r="CF48" s="1057"/>
      <c r="CG48" s="1078"/>
      <c r="CH48" s="1053"/>
      <c r="CI48" s="1054"/>
      <c r="CJ48" s="1054"/>
      <c r="CK48" s="1054"/>
      <c r="CL48" s="1055"/>
      <c r="CM48" s="1053"/>
      <c r="CN48" s="1054"/>
      <c r="CO48" s="1054"/>
      <c r="CP48" s="1054"/>
      <c r="CQ48" s="1055"/>
      <c r="CR48" s="1053"/>
      <c r="CS48" s="1054"/>
      <c r="CT48" s="1054"/>
      <c r="CU48" s="1054"/>
      <c r="CV48" s="1055"/>
      <c r="CW48" s="1053"/>
      <c r="CX48" s="1054"/>
      <c r="CY48" s="1054"/>
      <c r="CZ48" s="1054"/>
      <c r="DA48" s="1055"/>
      <c r="DB48" s="1053"/>
      <c r="DC48" s="1054"/>
      <c r="DD48" s="1054"/>
      <c r="DE48" s="1054"/>
      <c r="DF48" s="1055"/>
      <c r="DG48" s="1053"/>
      <c r="DH48" s="1054"/>
      <c r="DI48" s="1054"/>
      <c r="DJ48" s="1054"/>
      <c r="DK48" s="1055"/>
      <c r="DL48" s="1053"/>
      <c r="DM48" s="1054"/>
      <c r="DN48" s="1054"/>
      <c r="DO48" s="1054"/>
      <c r="DP48" s="1055"/>
      <c r="DQ48" s="1053"/>
      <c r="DR48" s="1054"/>
      <c r="DS48" s="1054"/>
      <c r="DT48" s="1054"/>
      <c r="DU48" s="1055"/>
      <c r="DV48" s="1056"/>
      <c r="DW48" s="1057"/>
      <c r="DX48" s="1057"/>
      <c r="DY48" s="1057"/>
      <c r="DZ48" s="1058"/>
      <c r="EA48" s="226"/>
    </row>
    <row r="49" spans="1:131" ht="26.25" customHeight="1" x14ac:dyDescent="0.15">
      <c r="A49" s="234">
        <v>22</v>
      </c>
      <c r="B49" s="1094"/>
      <c r="C49" s="1095"/>
      <c r="D49" s="1095"/>
      <c r="E49" s="1095"/>
      <c r="F49" s="1095"/>
      <c r="G49" s="1095"/>
      <c r="H49" s="1095"/>
      <c r="I49" s="1095"/>
      <c r="J49" s="1095"/>
      <c r="K49" s="1095"/>
      <c r="L49" s="1095"/>
      <c r="M49" s="1095"/>
      <c r="N49" s="1095"/>
      <c r="O49" s="1095"/>
      <c r="P49" s="1096"/>
      <c r="Q49" s="1102"/>
      <c r="R49" s="1103"/>
      <c r="S49" s="1103"/>
      <c r="T49" s="1103"/>
      <c r="U49" s="1103"/>
      <c r="V49" s="1103"/>
      <c r="W49" s="1103"/>
      <c r="X49" s="1103"/>
      <c r="Y49" s="1103"/>
      <c r="Z49" s="1103"/>
      <c r="AA49" s="1103"/>
      <c r="AB49" s="1103"/>
      <c r="AC49" s="1103"/>
      <c r="AD49" s="1103"/>
      <c r="AE49" s="1104"/>
      <c r="AF49" s="1099"/>
      <c r="AG49" s="1100"/>
      <c r="AH49" s="1100"/>
      <c r="AI49" s="1100"/>
      <c r="AJ49" s="1101"/>
      <c r="AK49" s="1044"/>
      <c r="AL49" s="1035"/>
      <c r="AM49" s="1035"/>
      <c r="AN49" s="1035"/>
      <c r="AO49" s="1035"/>
      <c r="AP49" s="1035"/>
      <c r="AQ49" s="1035"/>
      <c r="AR49" s="1035"/>
      <c r="AS49" s="1035"/>
      <c r="AT49" s="1035"/>
      <c r="AU49" s="1035"/>
      <c r="AV49" s="1035"/>
      <c r="AW49" s="1035"/>
      <c r="AX49" s="1035"/>
      <c r="AY49" s="1035"/>
      <c r="AZ49" s="1105"/>
      <c r="BA49" s="1105"/>
      <c r="BB49" s="1105"/>
      <c r="BC49" s="1105"/>
      <c r="BD49" s="1105"/>
      <c r="BE49" s="1036"/>
      <c r="BF49" s="1036"/>
      <c r="BG49" s="1036"/>
      <c r="BH49" s="1036"/>
      <c r="BI49" s="1037"/>
      <c r="BJ49" s="228"/>
      <c r="BK49" s="228"/>
      <c r="BL49" s="228"/>
      <c r="BM49" s="228"/>
      <c r="BN49" s="228"/>
      <c r="BO49" s="237"/>
      <c r="BP49" s="237"/>
      <c r="BQ49" s="234">
        <v>43</v>
      </c>
      <c r="BR49" s="235"/>
      <c r="BS49" s="1056"/>
      <c r="BT49" s="1057"/>
      <c r="BU49" s="1057"/>
      <c r="BV49" s="1057"/>
      <c r="BW49" s="1057"/>
      <c r="BX49" s="1057"/>
      <c r="BY49" s="1057"/>
      <c r="BZ49" s="1057"/>
      <c r="CA49" s="1057"/>
      <c r="CB49" s="1057"/>
      <c r="CC49" s="1057"/>
      <c r="CD49" s="1057"/>
      <c r="CE49" s="1057"/>
      <c r="CF49" s="1057"/>
      <c r="CG49" s="1078"/>
      <c r="CH49" s="1053"/>
      <c r="CI49" s="1054"/>
      <c r="CJ49" s="1054"/>
      <c r="CK49" s="1054"/>
      <c r="CL49" s="1055"/>
      <c r="CM49" s="1053"/>
      <c r="CN49" s="1054"/>
      <c r="CO49" s="1054"/>
      <c r="CP49" s="1054"/>
      <c r="CQ49" s="1055"/>
      <c r="CR49" s="1053"/>
      <c r="CS49" s="1054"/>
      <c r="CT49" s="1054"/>
      <c r="CU49" s="1054"/>
      <c r="CV49" s="1055"/>
      <c r="CW49" s="1053"/>
      <c r="CX49" s="1054"/>
      <c r="CY49" s="1054"/>
      <c r="CZ49" s="1054"/>
      <c r="DA49" s="1055"/>
      <c r="DB49" s="1053"/>
      <c r="DC49" s="1054"/>
      <c r="DD49" s="1054"/>
      <c r="DE49" s="1054"/>
      <c r="DF49" s="1055"/>
      <c r="DG49" s="1053"/>
      <c r="DH49" s="1054"/>
      <c r="DI49" s="1054"/>
      <c r="DJ49" s="1054"/>
      <c r="DK49" s="1055"/>
      <c r="DL49" s="1053"/>
      <c r="DM49" s="1054"/>
      <c r="DN49" s="1054"/>
      <c r="DO49" s="1054"/>
      <c r="DP49" s="1055"/>
      <c r="DQ49" s="1053"/>
      <c r="DR49" s="1054"/>
      <c r="DS49" s="1054"/>
      <c r="DT49" s="1054"/>
      <c r="DU49" s="1055"/>
      <c r="DV49" s="1056"/>
      <c r="DW49" s="1057"/>
      <c r="DX49" s="1057"/>
      <c r="DY49" s="1057"/>
      <c r="DZ49" s="1058"/>
      <c r="EA49" s="226"/>
    </row>
    <row r="50" spans="1:131" ht="26.25" customHeight="1" x14ac:dyDescent="0.15">
      <c r="A50" s="234">
        <v>23</v>
      </c>
      <c r="B50" s="1094"/>
      <c r="C50" s="1095"/>
      <c r="D50" s="1095"/>
      <c r="E50" s="1095"/>
      <c r="F50" s="1095"/>
      <c r="G50" s="1095"/>
      <c r="H50" s="1095"/>
      <c r="I50" s="1095"/>
      <c r="J50" s="1095"/>
      <c r="K50" s="1095"/>
      <c r="L50" s="1095"/>
      <c r="M50" s="1095"/>
      <c r="N50" s="1095"/>
      <c r="O50" s="1095"/>
      <c r="P50" s="1096"/>
      <c r="Q50" s="1097"/>
      <c r="R50" s="1089"/>
      <c r="S50" s="1089"/>
      <c r="T50" s="1089"/>
      <c r="U50" s="1089"/>
      <c r="V50" s="1089"/>
      <c r="W50" s="1089"/>
      <c r="X50" s="1089"/>
      <c r="Y50" s="1089"/>
      <c r="Z50" s="1089"/>
      <c r="AA50" s="1089"/>
      <c r="AB50" s="1089"/>
      <c r="AC50" s="1089"/>
      <c r="AD50" s="1089"/>
      <c r="AE50" s="1098"/>
      <c r="AF50" s="1099"/>
      <c r="AG50" s="1100"/>
      <c r="AH50" s="1100"/>
      <c r="AI50" s="1100"/>
      <c r="AJ50" s="1101"/>
      <c r="AK50" s="1088"/>
      <c r="AL50" s="1089"/>
      <c r="AM50" s="1089"/>
      <c r="AN50" s="1089"/>
      <c r="AO50" s="1089"/>
      <c r="AP50" s="1089"/>
      <c r="AQ50" s="1089"/>
      <c r="AR50" s="1089"/>
      <c r="AS50" s="1089"/>
      <c r="AT50" s="1089"/>
      <c r="AU50" s="1089"/>
      <c r="AV50" s="1089"/>
      <c r="AW50" s="1089"/>
      <c r="AX50" s="1089"/>
      <c r="AY50" s="1089"/>
      <c r="AZ50" s="1090"/>
      <c r="BA50" s="1090"/>
      <c r="BB50" s="1090"/>
      <c r="BC50" s="1090"/>
      <c r="BD50" s="1090"/>
      <c r="BE50" s="1036"/>
      <c r="BF50" s="1036"/>
      <c r="BG50" s="1036"/>
      <c r="BH50" s="1036"/>
      <c r="BI50" s="1037"/>
      <c r="BJ50" s="228"/>
      <c r="BK50" s="228"/>
      <c r="BL50" s="228"/>
      <c r="BM50" s="228"/>
      <c r="BN50" s="228"/>
      <c r="BO50" s="237"/>
      <c r="BP50" s="237"/>
      <c r="BQ50" s="234">
        <v>44</v>
      </c>
      <c r="BR50" s="235"/>
      <c r="BS50" s="1056"/>
      <c r="BT50" s="1057"/>
      <c r="BU50" s="1057"/>
      <c r="BV50" s="1057"/>
      <c r="BW50" s="1057"/>
      <c r="BX50" s="1057"/>
      <c r="BY50" s="1057"/>
      <c r="BZ50" s="1057"/>
      <c r="CA50" s="1057"/>
      <c r="CB50" s="1057"/>
      <c r="CC50" s="1057"/>
      <c r="CD50" s="1057"/>
      <c r="CE50" s="1057"/>
      <c r="CF50" s="1057"/>
      <c r="CG50" s="1078"/>
      <c r="CH50" s="1053"/>
      <c r="CI50" s="1054"/>
      <c r="CJ50" s="1054"/>
      <c r="CK50" s="1054"/>
      <c r="CL50" s="1055"/>
      <c r="CM50" s="1053"/>
      <c r="CN50" s="1054"/>
      <c r="CO50" s="1054"/>
      <c r="CP50" s="1054"/>
      <c r="CQ50" s="1055"/>
      <c r="CR50" s="1053"/>
      <c r="CS50" s="1054"/>
      <c r="CT50" s="1054"/>
      <c r="CU50" s="1054"/>
      <c r="CV50" s="1055"/>
      <c r="CW50" s="1053"/>
      <c r="CX50" s="1054"/>
      <c r="CY50" s="1054"/>
      <c r="CZ50" s="1054"/>
      <c r="DA50" s="1055"/>
      <c r="DB50" s="1053"/>
      <c r="DC50" s="1054"/>
      <c r="DD50" s="1054"/>
      <c r="DE50" s="1054"/>
      <c r="DF50" s="1055"/>
      <c r="DG50" s="1053"/>
      <c r="DH50" s="1054"/>
      <c r="DI50" s="1054"/>
      <c r="DJ50" s="1054"/>
      <c r="DK50" s="1055"/>
      <c r="DL50" s="1053"/>
      <c r="DM50" s="1054"/>
      <c r="DN50" s="1054"/>
      <c r="DO50" s="1054"/>
      <c r="DP50" s="1055"/>
      <c r="DQ50" s="1053"/>
      <c r="DR50" s="1054"/>
      <c r="DS50" s="1054"/>
      <c r="DT50" s="1054"/>
      <c r="DU50" s="1055"/>
      <c r="DV50" s="1056"/>
      <c r="DW50" s="1057"/>
      <c r="DX50" s="1057"/>
      <c r="DY50" s="1057"/>
      <c r="DZ50" s="1058"/>
      <c r="EA50" s="226"/>
    </row>
    <row r="51" spans="1:131" ht="26.25" customHeight="1" x14ac:dyDescent="0.15">
      <c r="A51" s="234">
        <v>24</v>
      </c>
      <c r="B51" s="1094"/>
      <c r="C51" s="1095"/>
      <c r="D51" s="1095"/>
      <c r="E51" s="1095"/>
      <c r="F51" s="1095"/>
      <c r="G51" s="1095"/>
      <c r="H51" s="1095"/>
      <c r="I51" s="1095"/>
      <c r="J51" s="1095"/>
      <c r="K51" s="1095"/>
      <c r="L51" s="1095"/>
      <c r="M51" s="1095"/>
      <c r="N51" s="1095"/>
      <c r="O51" s="1095"/>
      <c r="P51" s="1096"/>
      <c r="Q51" s="1097"/>
      <c r="R51" s="1089"/>
      <c r="S51" s="1089"/>
      <c r="T51" s="1089"/>
      <c r="U51" s="1089"/>
      <c r="V51" s="1089"/>
      <c r="W51" s="1089"/>
      <c r="X51" s="1089"/>
      <c r="Y51" s="1089"/>
      <c r="Z51" s="1089"/>
      <c r="AA51" s="1089"/>
      <c r="AB51" s="1089"/>
      <c r="AC51" s="1089"/>
      <c r="AD51" s="1089"/>
      <c r="AE51" s="1098"/>
      <c r="AF51" s="1099"/>
      <c r="AG51" s="1100"/>
      <c r="AH51" s="1100"/>
      <c r="AI51" s="1100"/>
      <c r="AJ51" s="1101"/>
      <c r="AK51" s="1088"/>
      <c r="AL51" s="1089"/>
      <c r="AM51" s="1089"/>
      <c r="AN51" s="1089"/>
      <c r="AO51" s="1089"/>
      <c r="AP51" s="1089"/>
      <c r="AQ51" s="1089"/>
      <c r="AR51" s="1089"/>
      <c r="AS51" s="1089"/>
      <c r="AT51" s="1089"/>
      <c r="AU51" s="1089"/>
      <c r="AV51" s="1089"/>
      <c r="AW51" s="1089"/>
      <c r="AX51" s="1089"/>
      <c r="AY51" s="1089"/>
      <c r="AZ51" s="1090"/>
      <c r="BA51" s="1090"/>
      <c r="BB51" s="1090"/>
      <c r="BC51" s="1090"/>
      <c r="BD51" s="1090"/>
      <c r="BE51" s="1036"/>
      <c r="BF51" s="1036"/>
      <c r="BG51" s="1036"/>
      <c r="BH51" s="1036"/>
      <c r="BI51" s="1037"/>
      <c r="BJ51" s="228"/>
      <c r="BK51" s="228"/>
      <c r="BL51" s="228"/>
      <c r="BM51" s="228"/>
      <c r="BN51" s="228"/>
      <c r="BO51" s="237"/>
      <c r="BP51" s="237"/>
      <c r="BQ51" s="234">
        <v>45</v>
      </c>
      <c r="BR51" s="235"/>
      <c r="BS51" s="1056"/>
      <c r="BT51" s="1057"/>
      <c r="BU51" s="1057"/>
      <c r="BV51" s="1057"/>
      <c r="BW51" s="1057"/>
      <c r="BX51" s="1057"/>
      <c r="BY51" s="1057"/>
      <c r="BZ51" s="1057"/>
      <c r="CA51" s="1057"/>
      <c r="CB51" s="1057"/>
      <c r="CC51" s="1057"/>
      <c r="CD51" s="1057"/>
      <c r="CE51" s="1057"/>
      <c r="CF51" s="1057"/>
      <c r="CG51" s="1078"/>
      <c r="CH51" s="1053"/>
      <c r="CI51" s="1054"/>
      <c r="CJ51" s="1054"/>
      <c r="CK51" s="1054"/>
      <c r="CL51" s="1055"/>
      <c r="CM51" s="1053"/>
      <c r="CN51" s="1054"/>
      <c r="CO51" s="1054"/>
      <c r="CP51" s="1054"/>
      <c r="CQ51" s="1055"/>
      <c r="CR51" s="1053"/>
      <c r="CS51" s="1054"/>
      <c r="CT51" s="1054"/>
      <c r="CU51" s="1054"/>
      <c r="CV51" s="1055"/>
      <c r="CW51" s="1053"/>
      <c r="CX51" s="1054"/>
      <c r="CY51" s="1054"/>
      <c r="CZ51" s="1054"/>
      <c r="DA51" s="1055"/>
      <c r="DB51" s="1053"/>
      <c r="DC51" s="1054"/>
      <c r="DD51" s="1054"/>
      <c r="DE51" s="1054"/>
      <c r="DF51" s="1055"/>
      <c r="DG51" s="1053"/>
      <c r="DH51" s="1054"/>
      <c r="DI51" s="1054"/>
      <c r="DJ51" s="1054"/>
      <c r="DK51" s="1055"/>
      <c r="DL51" s="1053"/>
      <c r="DM51" s="1054"/>
      <c r="DN51" s="1054"/>
      <c r="DO51" s="1054"/>
      <c r="DP51" s="1055"/>
      <c r="DQ51" s="1053"/>
      <c r="DR51" s="1054"/>
      <c r="DS51" s="1054"/>
      <c r="DT51" s="1054"/>
      <c r="DU51" s="1055"/>
      <c r="DV51" s="1056"/>
      <c r="DW51" s="1057"/>
      <c r="DX51" s="1057"/>
      <c r="DY51" s="1057"/>
      <c r="DZ51" s="1058"/>
      <c r="EA51" s="226"/>
    </row>
    <row r="52" spans="1:131" ht="26.25" customHeight="1" x14ac:dyDescent="0.15">
      <c r="A52" s="234">
        <v>25</v>
      </c>
      <c r="B52" s="1094"/>
      <c r="C52" s="1095"/>
      <c r="D52" s="1095"/>
      <c r="E52" s="1095"/>
      <c r="F52" s="1095"/>
      <c r="G52" s="1095"/>
      <c r="H52" s="1095"/>
      <c r="I52" s="1095"/>
      <c r="J52" s="1095"/>
      <c r="K52" s="1095"/>
      <c r="L52" s="1095"/>
      <c r="M52" s="1095"/>
      <c r="N52" s="1095"/>
      <c r="O52" s="1095"/>
      <c r="P52" s="1096"/>
      <c r="Q52" s="1097"/>
      <c r="R52" s="1089"/>
      <c r="S52" s="1089"/>
      <c r="T52" s="1089"/>
      <c r="U52" s="1089"/>
      <c r="V52" s="1089"/>
      <c r="W52" s="1089"/>
      <c r="X52" s="1089"/>
      <c r="Y52" s="1089"/>
      <c r="Z52" s="1089"/>
      <c r="AA52" s="1089"/>
      <c r="AB52" s="1089"/>
      <c r="AC52" s="1089"/>
      <c r="AD52" s="1089"/>
      <c r="AE52" s="1098"/>
      <c r="AF52" s="1099"/>
      <c r="AG52" s="1100"/>
      <c r="AH52" s="1100"/>
      <c r="AI52" s="1100"/>
      <c r="AJ52" s="1101"/>
      <c r="AK52" s="1088"/>
      <c r="AL52" s="1089"/>
      <c r="AM52" s="1089"/>
      <c r="AN52" s="1089"/>
      <c r="AO52" s="1089"/>
      <c r="AP52" s="1089"/>
      <c r="AQ52" s="1089"/>
      <c r="AR52" s="1089"/>
      <c r="AS52" s="1089"/>
      <c r="AT52" s="1089"/>
      <c r="AU52" s="1089"/>
      <c r="AV52" s="1089"/>
      <c r="AW52" s="1089"/>
      <c r="AX52" s="1089"/>
      <c r="AY52" s="1089"/>
      <c r="AZ52" s="1090"/>
      <c r="BA52" s="1090"/>
      <c r="BB52" s="1090"/>
      <c r="BC52" s="1090"/>
      <c r="BD52" s="1090"/>
      <c r="BE52" s="1036"/>
      <c r="BF52" s="1036"/>
      <c r="BG52" s="1036"/>
      <c r="BH52" s="1036"/>
      <c r="BI52" s="1037"/>
      <c r="BJ52" s="228"/>
      <c r="BK52" s="228"/>
      <c r="BL52" s="228"/>
      <c r="BM52" s="228"/>
      <c r="BN52" s="228"/>
      <c r="BO52" s="237"/>
      <c r="BP52" s="237"/>
      <c r="BQ52" s="234">
        <v>46</v>
      </c>
      <c r="BR52" s="235"/>
      <c r="BS52" s="1056"/>
      <c r="BT52" s="1057"/>
      <c r="BU52" s="1057"/>
      <c r="BV52" s="1057"/>
      <c r="BW52" s="1057"/>
      <c r="BX52" s="1057"/>
      <c r="BY52" s="1057"/>
      <c r="BZ52" s="1057"/>
      <c r="CA52" s="1057"/>
      <c r="CB52" s="1057"/>
      <c r="CC52" s="1057"/>
      <c r="CD52" s="1057"/>
      <c r="CE52" s="1057"/>
      <c r="CF52" s="1057"/>
      <c r="CG52" s="1078"/>
      <c r="CH52" s="1053"/>
      <c r="CI52" s="1054"/>
      <c r="CJ52" s="1054"/>
      <c r="CK52" s="1054"/>
      <c r="CL52" s="1055"/>
      <c r="CM52" s="1053"/>
      <c r="CN52" s="1054"/>
      <c r="CO52" s="1054"/>
      <c r="CP52" s="1054"/>
      <c r="CQ52" s="1055"/>
      <c r="CR52" s="1053"/>
      <c r="CS52" s="1054"/>
      <c r="CT52" s="1054"/>
      <c r="CU52" s="1054"/>
      <c r="CV52" s="1055"/>
      <c r="CW52" s="1053"/>
      <c r="CX52" s="1054"/>
      <c r="CY52" s="1054"/>
      <c r="CZ52" s="1054"/>
      <c r="DA52" s="1055"/>
      <c r="DB52" s="1053"/>
      <c r="DC52" s="1054"/>
      <c r="DD52" s="1054"/>
      <c r="DE52" s="1054"/>
      <c r="DF52" s="1055"/>
      <c r="DG52" s="1053"/>
      <c r="DH52" s="1054"/>
      <c r="DI52" s="1054"/>
      <c r="DJ52" s="1054"/>
      <c r="DK52" s="1055"/>
      <c r="DL52" s="1053"/>
      <c r="DM52" s="1054"/>
      <c r="DN52" s="1054"/>
      <c r="DO52" s="1054"/>
      <c r="DP52" s="1055"/>
      <c r="DQ52" s="1053"/>
      <c r="DR52" s="1054"/>
      <c r="DS52" s="1054"/>
      <c r="DT52" s="1054"/>
      <c r="DU52" s="1055"/>
      <c r="DV52" s="1056"/>
      <c r="DW52" s="1057"/>
      <c r="DX52" s="1057"/>
      <c r="DY52" s="1057"/>
      <c r="DZ52" s="1058"/>
      <c r="EA52" s="226"/>
    </row>
    <row r="53" spans="1:131" ht="26.25" customHeight="1" x14ac:dyDescent="0.15">
      <c r="A53" s="234">
        <v>26</v>
      </c>
      <c r="B53" s="1094"/>
      <c r="C53" s="1095"/>
      <c r="D53" s="1095"/>
      <c r="E53" s="1095"/>
      <c r="F53" s="1095"/>
      <c r="G53" s="1095"/>
      <c r="H53" s="1095"/>
      <c r="I53" s="1095"/>
      <c r="J53" s="1095"/>
      <c r="K53" s="1095"/>
      <c r="L53" s="1095"/>
      <c r="M53" s="1095"/>
      <c r="N53" s="1095"/>
      <c r="O53" s="1095"/>
      <c r="P53" s="1096"/>
      <c r="Q53" s="1097"/>
      <c r="R53" s="1089"/>
      <c r="S53" s="1089"/>
      <c r="T53" s="1089"/>
      <c r="U53" s="1089"/>
      <c r="V53" s="1089"/>
      <c r="W53" s="1089"/>
      <c r="X53" s="1089"/>
      <c r="Y53" s="1089"/>
      <c r="Z53" s="1089"/>
      <c r="AA53" s="1089"/>
      <c r="AB53" s="1089"/>
      <c r="AC53" s="1089"/>
      <c r="AD53" s="1089"/>
      <c r="AE53" s="1098"/>
      <c r="AF53" s="1099"/>
      <c r="AG53" s="1100"/>
      <c r="AH53" s="1100"/>
      <c r="AI53" s="1100"/>
      <c r="AJ53" s="1101"/>
      <c r="AK53" s="1088"/>
      <c r="AL53" s="1089"/>
      <c r="AM53" s="1089"/>
      <c r="AN53" s="1089"/>
      <c r="AO53" s="1089"/>
      <c r="AP53" s="1089"/>
      <c r="AQ53" s="1089"/>
      <c r="AR53" s="1089"/>
      <c r="AS53" s="1089"/>
      <c r="AT53" s="1089"/>
      <c r="AU53" s="1089"/>
      <c r="AV53" s="1089"/>
      <c r="AW53" s="1089"/>
      <c r="AX53" s="1089"/>
      <c r="AY53" s="1089"/>
      <c r="AZ53" s="1090"/>
      <c r="BA53" s="1090"/>
      <c r="BB53" s="1090"/>
      <c r="BC53" s="1090"/>
      <c r="BD53" s="1090"/>
      <c r="BE53" s="1036"/>
      <c r="BF53" s="1036"/>
      <c r="BG53" s="1036"/>
      <c r="BH53" s="1036"/>
      <c r="BI53" s="1037"/>
      <c r="BJ53" s="228"/>
      <c r="BK53" s="228"/>
      <c r="BL53" s="228"/>
      <c r="BM53" s="228"/>
      <c r="BN53" s="228"/>
      <c r="BO53" s="237"/>
      <c r="BP53" s="237"/>
      <c r="BQ53" s="234">
        <v>47</v>
      </c>
      <c r="BR53" s="235"/>
      <c r="BS53" s="1056"/>
      <c r="BT53" s="1057"/>
      <c r="BU53" s="1057"/>
      <c r="BV53" s="1057"/>
      <c r="BW53" s="1057"/>
      <c r="BX53" s="1057"/>
      <c r="BY53" s="1057"/>
      <c r="BZ53" s="1057"/>
      <c r="CA53" s="1057"/>
      <c r="CB53" s="1057"/>
      <c r="CC53" s="1057"/>
      <c r="CD53" s="1057"/>
      <c r="CE53" s="1057"/>
      <c r="CF53" s="1057"/>
      <c r="CG53" s="1078"/>
      <c r="CH53" s="1053"/>
      <c r="CI53" s="1054"/>
      <c r="CJ53" s="1054"/>
      <c r="CK53" s="1054"/>
      <c r="CL53" s="1055"/>
      <c r="CM53" s="1053"/>
      <c r="CN53" s="1054"/>
      <c r="CO53" s="1054"/>
      <c r="CP53" s="1054"/>
      <c r="CQ53" s="1055"/>
      <c r="CR53" s="1053"/>
      <c r="CS53" s="1054"/>
      <c r="CT53" s="1054"/>
      <c r="CU53" s="1054"/>
      <c r="CV53" s="1055"/>
      <c r="CW53" s="1053"/>
      <c r="CX53" s="1054"/>
      <c r="CY53" s="1054"/>
      <c r="CZ53" s="1054"/>
      <c r="DA53" s="1055"/>
      <c r="DB53" s="1053"/>
      <c r="DC53" s="1054"/>
      <c r="DD53" s="1054"/>
      <c r="DE53" s="1054"/>
      <c r="DF53" s="1055"/>
      <c r="DG53" s="1053"/>
      <c r="DH53" s="1054"/>
      <c r="DI53" s="1054"/>
      <c r="DJ53" s="1054"/>
      <c r="DK53" s="1055"/>
      <c r="DL53" s="1053"/>
      <c r="DM53" s="1054"/>
      <c r="DN53" s="1054"/>
      <c r="DO53" s="1054"/>
      <c r="DP53" s="1055"/>
      <c r="DQ53" s="1053"/>
      <c r="DR53" s="1054"/>
      <c r="DS53" s="1054"/>
      <c r="DT53" s="1054"/>
      <c r="DU53" s="1055"/>
      <c r="DV53" s="1056"/>
      <c r="DW53" s="1057"/>
      <c r="DX53" s="1057"/>
      <c r="DY53" s="1057"/>
      <c r="DZ53" s="1058"/>
      <c r="EA53" s="226"/>
    </row>
    <row r="54" spans="1:131" ht="26.25" customHeight="1" x14ac:dyDescent="0.15">
      <c r="A54" s="234">
        <v>27</v>
      </c>
      <c r="B54" s="1094"/>
      <c r="C54" s="1095"/>
      <c r="D54" s="1095"/>
      <c r="E54" s="1095"/>
      <c r="F54" s="1095"/>
      <c r="G54" s="1095"/>
      <c r="H54" s="1095"/>
      <c r="I54" s="1095"/>
      <c r="J54" s="1095"/>
      <c r="K54" s="1095"/>
      <c r="L54" s="1095"/>
      <c r="M54" s="1095"/>
      <c r="N54" s="1095"/>
      <c r="O54" s="1095"/>
      <c r="P54" s="1096"/>
      <c r="Q54" s="1097"/>
      <c r="R54" s="1089"/>
      <c r="S54" s="1089"/>
      <c r="T54" s="1089"/>
      <c r="U54" s="1089"/>
      <c r="V54" s="1089"/>
      <c r="W54" s="1089"/>
      <c r="X54" s="1089"/>
      <c r="Y54" s="1089"/>
      <c r="Z54" s="1089"/>
      <c r="AA54" s="1089"/>
      <c r="AB54" s="1089"/>
      <c r="AC54" s="1089"/>
      <c r="AD54" s="1089"/>
      <c r="AE54" s="1098"/>
      <c r="AF54" s="1099"/>
      <c r="AG54" s="1100"/>
      <c r="AH54" s="1100"/>
      <c r="AI54" s="1100"/>
      <c r="AJ54" s="1101"/>
      <c r="AK54" s="1088"/>
      <c r="AL54" s="1089"/>
      <c r="AM54" s="1089"/>
      <c r="AN54" s="1089"/>
      <c r="AO54" s="1089"/>
      <c r="AP54" s="1089"/>
      <c r="AQ54" s="1089"/>
      <c r="AR54" s="1089"/>
      <c r="AS54" s="1089"/>
      <c r="AT54" s="1089"/>
      <c r="AU54" s="1089"/>
      <c r="AV54" s="1089"/>
      <c r="AW54" s="1089"/>
      <c r="AX54" s="1089"/>
      <c r="AY54" s="1089"/>
      <c r="AZ54" s="1090"/>
      <c r="BA54" s="1090"/>
      <c r="BB54" s="1090"/>
      <c r="BC54" s="1090"/>
      <c r="BD54" s="1090"/>
      <c r="BE54" s="1036"/>
      <c r="BF54" s="1036"/>
      <c r="BG54" s="1036"/>
      <c r="BH54" s="1036"/>
      <c r="BI54" s="1037"/>
      <c r="BJ54" s="228"/>
      <c r="BK54" s="228"/>
      <c r="BL54" s="228"/>
      <c r="BM54" s="228"/>
      <c r="BN54" s="228"/>
      <c r="BO54" s="237"/>
      <c r="BP54" s="237"/>
      <c r="BQ54" s="234">
        <v>48</v>
      </c>
      <c r="BR54" s="235"/>
      <c r="BS54" s="1056"/>
      <c r="BT54" s="1057"/>
      <c r="BU54" s="1057"/>
      <c r="BV54" s="1057"/>
      <c r="BW54" s="1057"/>
      <c r="BX54" s="1057"/>
      <c r="BY54" s="1057"/>
      <c r="BZ54" s="1057"/>
      <c r="CA54" s="1057"/>
      <c r="CB54" s="1057"/>
      <c r="CC54" s="1057"/>
      <c r="CD54" s="1057"/>
      <c r="CE54" s="1057"/>
      <c r="CF54" s="1057"/>
      <c r="CG54" s="1078"/>
      <c r="CH54" s="1053"/>
      <c r="CI54" s="1054"/>
      <c r="CJ54" s="1054"/>
      <c r="CK54" s="1054"/>
      <c r="CL54" s="1055"/>
      <c r="CM54" s="1053"/>
      <c r="CN54" s="1054"/>
      <c r="CO54" s="1054"/>
      <c r="CP54" s="1054"/>
      <c r="CQ54" s="1055"/>
      <c r="CR54" s="1053"/>
      <c r="CS54" s="1054"/>
      <c r="CT54" s="1054"/>
      <c r="CU54" s="1054"/>
      <c r="CV54" s="1055"/>
      <c r="CW54" s="1053"/>
      <c r="CX54" s="1054"/>
      <c r="CY54" s="1054"/>
      <c r="CZ54" s="1054"/>
      <c r="DA54" s="1055"/>
      <c r="DB54" s="1053"/>
      <c r="DC54" s="1054"/>
      <c r="DD54" s="1054"/>
      <c r="DE54" s="1054"/>
      <c r="DF54" s="1055"/>
      <c r="DG54" s="1053"/>
      <c r="DH54" s="1054"/>
      <c r="DI54" s="1054"/>
      <c r="DJ54" s="1054"/>
      <c r="DK54" s="1055"/>
      <c r="DL54" s="1053"/>
      <c r="DM54" s="1054"/>
      <c r="DN54" s="1054"/>
      <c r="DO54" s="1054"/>
      <c r="DP54" s="1055"/>
      <c r="DQ54" s="1053"/>
      <c r="DR54" s="1054"/>
      <c r="DS54" s="1054"/>
      <c r="DT54" s="1054"/>
      <c r="DU54" s="1055"/>
      <c r="DV54" s="1056"/>
      <c r="DW54" s="1057"/>
      <c r="DX54" s="1057"/>
      <c r="DY54" s="1057"/>
      <c r="DZ54" s="1058"/>
      <c r="EA54" s="226"/>
    </row>
    <row r="55" spans="1:131" ht="26.25" customHeight="1" x14ac:dyDescent="0.15">
      <c r="A55" s="234">
        <v>28</v>
      </c>
      <c r="B55" s="1094"/>
      <c r="C55" s="1095"/>
      <c r="D55" s="1095"/>
      <c r="E55" s="1095"/>
      <c r="F55" s="1095"/>
      <c r="G55" s="1095"/>
      <c r="H55" s="1095"/>
      <c r="I55" s="1095"/>
      <c r="J55" s="1095"/>
      <c r="K55" s="1095"/>
      <c r="L55" s="1095"/>
      <c r="M55" s="1095"/>
      <c r="N55" s="1095"/>
      <c r="O55" s="1095"/>
      <c r="P55" s="1096"/>
      <c r="Q55" s="1097"/>
      <c r="R55" s="1089"/>
      <c r="S55" s="1089"/>
      <c r="T55" s="1089"/>
      <c r="U55" s="1089"/>
      <c r="V55" s="1089"/>
      <c r="W55" s="1089"/>
      <c r="X55" s="1089"/>
      <c r="Y55" s="1089"/>
      <c r="Z55" s="1089"/>
      <c r="AA55" s="1089"/>
      <c r="AB55" s="1089"/>
      <c r="AC55" s="1089"/>
      <c r="AD55" s="1089"/>
      <c r="AE55" s="1098"/>
      <c r="AF55" s="1099"/>
      <c r="AG55" s="1100"/>
      <c r="AH55" s="1100"/>
      <c r="AI55" s="1100"/>
      <c r="AJ55" s="1101"/>
      <c r="AK55" s="1088"/>
      <c r="AL55" s="1089"/>
      <c r="AM55" s="1089"/>
      <c r="AN55" s="1089"/>
      <c r="AO55" s="1089"/>
      <c r="AP55" s="1089"/>
      <c r="AQ55" s="1089"/>
      <c r="AR55" s="1089"/>
      <c r="AS55" s="1089"/>
      <c r="AT55" s="1089"/>
      <c r="AU55" s="1089"/>
      <c r="AV55" s="1089"/>
      <c r="AW55" s="1089"/>
      <c r="AX55" s="1089"/>
      <c r="AY55" s="1089"/>
      <c r="AZ55" s="1090"/>
      <c r="BA55" s="1090"/>
      <c r="BB55" s="1090"/>
      <c r="BC55" s="1090"/>
      <c r="BD55" s="1090"/>
      <c r="BE55" s="1036"/>
      <c r="BF55" s="1036"/>
      <c r="BG55" s="1036"/>
      <c r="BH55" s="1036"/>
      <c r="BI55" s="1037"/>
      <c r="BJ55" s="228"/>
      <c r="BK55" s="228"/>
      <c r="BL55" s="228"/>
      <c r="BM55" s="228"/>
      <c r="BN55" s="228"/>
      <c r="BO55" s="237"/>
      <c r="BP55" s="237"/>
      <c r="BQ55" s="234">
        <v>49</v>
      </c>
      <c r="BR55" s="235"/>
      <c r="BS55" s="1056"/>
      <c r="BT55" s="1057"/>
      <c r="BU55" s="1057"/>
      <c r="BV55" s="1057"/>
      <c r="BW55" s="1057"/>
      <c r="BX55" s="1057"/>
      <c r="BY55" s="1057"/>
      <c r="BZ55" s="1057"/>
      <c r="CA55" s="1057"/>
      <c r="CB55" s="1057"/>
      <c r="CC55" s="1057"/>
      <c r="CD55" s="1057"/>
      <c r="CE55" s="1057"/>
      <c r="CF55" s="1057"/>
      <c r="CG55" s="1078"/>
      <c r="CH55" s="1053"/>
      <c r="CI55" s="1054"/>
      <c r="CJ55" s="1054"/>
      <c r="CK55" s="1054"/>
      <c r="CL55" s="1055"/>
      <c r="CM55" s="1053"/>
      <c r="CN55" s="1054"/>
      <c r="CO55" s="1054"/>
      <c r="CP55" s="1054"/>
      <c r="CQ55" s="1055"/>
      <c r="CR55" s="1053"/>
      <c r="CS55" s="1054"/>
      <c r="CT55" s="1054"/>
      <c r="CU55" s="1054"/>
      <c r="CV55" s="1055"/>
      <c r="CW55" s="1053"/>
      <c r="CX55" s="1054"/>
      <c r="CY55" s="1054"/>
      <c r="CZ55" s="1054"/>
      <c r="DA55" s="1055"/>
      <c r="DB55" s="1053"/>
      <c r="DC55" s="1054"/>
      <c r="DD55" s="1054"/>
      <c r="DE55" s="1054"/>
      <c r="DF55" s="1055"/>
      <c r="DG55" s="1053"/>
      <c r="DH55" s="1054"/>
      <c r="DI55" s="1054"/>
      <c r="DJ55" s="1054"/>
      <c r="DK55" s="1055"/>
      <c r="DL55" s="1053"/>
      <c r="DM55" s="1054"/>
      <c r="DN55" s="1054"/>
      <c r="DO55" s="1054"/>
      <c r="DP55" s="1055"/>
      <c r="DQ55" s="1053"/>
      <c r="DR55" s="1054"/>
      <c r="DS55" s="1054"/>
      <c r="DT55" s="1054"/>
      <c r="DU55" s="1055"/>
      <c r="DV55" s="1056"/>
      <c r="DW55" s="1057"/>
      <c r="DX55" s="1057"/>
      <c r="DY55" s="1057"/>
      <c r="DZ55" s="1058"/>
      <c r="EA55" s="226"/>
    </row>
    <row r="56" spans="1:131" ht="26.25" customHeight="1" x14ac:dyDescent="0.15">
      <c r="A56" s="234">
        <v>29</v>
      </c>
      <c r="B56" s="1094"/>
      <c r="C56" s="1095"/>
      <c r="D56" s="1095"/>
      <c r="E56" s="1095"/>
      <c r="F56" s="1095"/>
      <c r="G56" s="1095"/>
      <c r="H56" s="1095"/>
      <c r="I56" s="1095"/>
      <c r="J56" s="1095"/>
      <c r="K56" s="1095"/>
      <c r="L56" s="1095"/>
      <c r="M56" s="1095"/>
      <c r="N56" s="1095"/>
      <c r="O56" s="1095"/>
      <c r="P56" s="1096"/>
      <c r="Q56" s="1097"/>
      <c r="R56" s="1089"/>
      <c r="S56" s="1089"/>
      <c r="T56" s="1089"/>
      <c r="U56" s="1089"/>
      <c r="V56" s="1089"/>
      <c r="W56" s="1089"/>
      <c r="X56" s="1089"/>
      <c r="Y56" s="1089"/>
      <c r="Z56" s="1089"/>
      <c r="AA56" s="1089"/>
      <c r="AB56" s="1089"/>
      <c r="AC56" s="1089"/>
      <c r="AD56" s="1089"/>
      <c r="AE56" s="1098"/>
      <c r="AF56" s="1099"/>
      <c r="AG56" s="1100"/>
      <c r="AH56" s="1100"/>
      <c r="AI56" s="1100"/>
      <c r="AJ56" s="1101"/>
      <c r="AK56" s="1088"/>
      <c r="AL56" s="1089"/>
      <c r="AM56" s="1089"/>
      <c r="AN56" s="1089"/>
      <c r="AO56" s="1089"/>
      <c r="AP56" s="1089"/>
      <c r="AQ56" s="1089"/>
      <c r="AR56" s="1089"/>
      <c r="AS56" s="1089"/>
      <c r="AT56" s="1089"/>
      <c r="AU56" s="1089"/>
      <c r="AV56" s="1089"/>
      <c r="AW56" s="1089"/>
      <c r="AX56" s="1089"/>
      <c r="AY56" s="1089"/>
      <c r="AZ56" s="1090"/>
      <c r="BA56" s="1090"/>
      <c r="BB56" s="1090"/>
      <c r="BC56" s="1090"/>
      <c r="BD56" s="1090"/>
      <c r="BE56" s="1036"/>
      <c r="BF56" s="1036"/>
      <c r="BG56" s="1036"/>
      <c r="BH56" s="1036"/>
      <c r="BI56" s="1037"/>
      <c r="BJ56" s="228"/>
      <c r="BK56" s="228"/>
      <c r="BL56" s="228"/>
      <c r="BM56" s="228"/>
      <c r="BN56" s="228"/>
      <c r="BO56" s="237"/>
      <c r="BP56" s="237"/>
      <c r="BQ56" s="234">
        <v>50</v>
      </c>
      <c r="BR56" s="235"/>
      <c r="BS56" s="1056"/>
      <c r="BT56" s="1057"/>
      <c r="BU56" s="1057"/>
      <c r="BV56" s="1057"/>
      <c r="BW56" s="1057"/>
      <c r="BX56" s="1057"/>
      <c r="BY56" s="1057"/>
      <c r="BZ56" s="1057"/>
      <c r="CA56" s="1057"/>
      <c r="CB56" s="1057"/>
      <c r="CC56" s="1057"/>
      <c r="CD56" s="1057"/>
      <c r="CE56" s="1057"/>
      <c r="CF56" s="1057"/>
      <c r="CG56" s="1078"/>
      <c r="CH56" s="1053"/>
      <c r="CI56" s="1054"/>
      <c r="CJ56" s="1054"/>
      <c r="CK56" s="1054"/>
      <c r="CL56" s="1055"/>
      <c r="CM56" s="1053"/>
      <c r="CN56" s="1054"/>
      <c r="CO56" s="1054"/>
      <c r="CP56" s="1054"/>
      <c r="CQ56" s="1055"/>
      <c r="CR56" s="1053"/>
      <c r="CS56" s="1054"/>
      <c r="CT56" s="1054"/>
      <c r="CU56" s="1054"/>
      <c r="CV56" s="1055"/>
      <c r="CW56" s="1053"/>
      <c r="CX56" s="1054"/>
      <c r="CY56" s="1054"/>
      <c r="CZ56" s="1054"/>
      <c r="DA56" s="1055"/>
      <c r="DB56" s="1053"/>
      <c r="DC56" s="1054"/>
      <c r="DD56" s="1054"/>
      <c r="DE56" s="1054"/>
      <c r="DF56" s="1055"/>
      <c r="DG56" s="1053"/>
      <c r="DH56" s="1054"/>
      <c r="DI56" s="1054"/>
      <c r="DJ56" s="1054"/>
      <c r="DK56" s="1055"/>
      <c r="DL56" s="1053"/>
      <c r="DM56" s="1054"/>
      <c r="DN56" s="1054"/>
      <c r="DO56" s="1054"/>
      <c r="DP56" s="1055"/>
      <c r="DQ56" s="1053"/>
      <c r="DR56" s="1054"/>
      <c r="DS56" s="1054"/>
      <c r="DT56" s="1054"/>
      <c r="DU56" s="1055"/>
      <c r="DV56" s="1056"/>
      <c r="DW56" s="1057"/>
      <c r="DX56" s="1057"/>
      <c r="DY56" s="1057"/>
      <c r="DZ56" s="1058"/>
      <c r="EA56" s="226"/>
    </row>
    <row r="57" spans="1:131" ht="26.25" customHeight="1" x14ac:dyDescent="0.15">
      <c r="A57" s="234">
        <v>30</v>
      </c>
      <c r="B57" s="1094"/>
      <c r="C57" s="1095"/>
      <c r="D57" s="1095"/>
      <c r="E57" s="1095"/>
      <c r="F57" s="1095"/>
      <c r="G57" s="1095"/>
      <c r="H57" s="1095"/>
      <c r="I57" s="1095"/>
      <c r="J57" s="1095"/>
      <c r="K57" s="1095"/>
      <c r="L57" s="1095"/>
      <c r="M57" s="1095"/>
      <c r="N57" s="1095"/>
      <c r="O57" s="1095"/>
      <c r="P57" s="1096"/>
      <c r="Q57" s="1097"/>
      <c r="R57" s="1089"/>
      <c r="S57" s="1089"/>
      <c r="T57" s="1089"/>
      <c r="U57" s="1089"/>
      <c r="V57" s="1089"/>
      <c r="W57" s="1089"/>
      <c r="X57" s="1089"/>
      <c r="Y57" s="1089"/>
      <c r="Z57" s="1089"/>
      <c r="AA57" s="1089"/>
      <c r="AB57" s="1089"/>
      <c r="AC57" s="1089"/>
      <c r="AD57" s="1089"/>
      <c r="AE57" s="1098"/>
      <c r="AF57" s="1099"/>
      <c r="AG57" s="1100"/>
      <c r="AH57" s="1100"/>
      <c r="AI57" s="1100"/>
      <c r="AJ57" s="1101"/>
      <c r="AK57" s="1088"/>
      <c r="AL57" s="1089"/>
      <c r="AM57" s="1089"/>
      <c r="AN57" s="1089"/>
      <c r="AO57" s="1089"/>
      <c r="AP57" s="1089"/>
      <c r="AQ57" s="1089"/>
      <c r="AR57" s="1089"/>
      <c r="AS57" s="1089"/>
      <c r="AT57" s="1089"/>
      <c r="AU57" s="1089"/>
      <c r="AV57" s="1089"/>
      <c r="AW57" s="1089"/>
      <c r="AX57" s="1089"/>
      <c r="AY57" s="1089"/>
      <c r="AZ57" s="1090"/>
      <c r="BA57" s="1090"/>
      <c r="BB57" s="1090"/>
      <c r="BC57" s="1090"/>
      <c r="BD57" s="1090"/>
      <c r="BE57" s="1036"/>
      <c r="BF57" s="1036"/>
      <c r="BG57" s="1036"/>
      <c r="BH57" s="1036"/>
      <c r="BI57" s="1037"/>
      <c r="BJ57" s="228"/>
      <c r="BK57" s="228"/>
      <c r="BL57" s="228"/>
      <c r="BM57" s="228"/>
      <c r="BN57" s="228"/>
      <c r="BO57" s="237"/>
      <c r="BP57" s="237"/>
      <c r="BQ57" s="234">
        <v>51</v>
      </c>
      <c r="BR57" s="235"/>
      <c r="BS57" s="1056"/>
      <c r="BT57" s="1057"/>
      <c r="BU57" s="1057"/>
      <c r="BV57" s="1057"/>
      <c r="BW57" s="1057"/>
      <c r="BX57" s="1057"/>
      <c r="BY57" s="1057"/>
      <c r="BZ57" s="1057"/>
      <c r="CA57" s="1057"/>
      <c r="CB57" s="1057"/>
      <c r="CC57" s="1057"/>
      <c r="CD57" s="1057"/>
      <c r="CE57" s="1057"/>
      <c r="CF57" s="1057"/>
      <c r="CG57" s="1078"/>
      <c r="CH57" s="1053"/>
      <c r="CI57" s="1054"/>
      <c r="CJ57" s="1054"/>
      <c r="CK57" s="1054"/>
      <c r="CL57" s="1055"/>
      <c r="CM57" s="1053"/>
      <c r="CN57" s="1054"/>
      <c r="CO57" s="1054"/>
      <c r="CP57" s="1054"/>
      <c r="CQ57" s="1055"/>
      <c r="CR57" s="1053"/>
      <c r="CS57" s="1054"/>
      <c r="CT57" s="1054"/>
      <c r="CU57" s="1054"/>
      <c r="CV57" s="1055"/>
      <c r="CW57" s="1053"/>
      <c r="CX57" s="1054"/>
      <c r="CY57" s="1054"/>
      <c r="CZ57" s="1054"/>
      <c r="DA57" s="1055"/>
      <c r="DB57" s="1053"/>
      <c r="DC57" s="1054"/>
      <c r="DD57" s="1054"/>
      <c r="DE57" s="1054"/>
      <c r="DF57" s="1055"/>
      <c r="DG57" s="1053"/>
      <c r="DH57" s="1054"/>
      <c r="DI57" s="1054"/>
      <c r="DJ57" s="1054"/>
      <c r="DK57" s="1055"/>
      <c r="DL57" s="1053"/>
      <c r="DM57" s="1054"/>
      <c r="DN57" s="1054"/>
      <c r="DO57" s="1054"/>
      <c r="DP57" s="1055"/>
      <c r="DQ57" s="1053"/>
      <c r="DR57" s="1054"/>
      <c r="DS57" s="1054"/>
      <c r="DT57" s="1054"/>
      <c r="DU57" s="1055"/>
      <c r="DV57" s="1056"/>
      <c r="DW57" s="1057"/>
      <c r="DX57" s="1057"/>
      <c r="DY57" s="1057"/>
      <c r="DZ57" s="1058"/>
      <c r="EA57" s="226"/>
    </row>
    <row r="58" spans="1:131" ht="26.25" customHeight="1" x14ac:dyDescent="0.15">
      <c r="A58" s="234">
        <v>31</v>
      </c>
      <c r="B58" s="1094"/>
      <c r="C58" s="1095"/>
      <c r="D58" s="1095"/>
      <c r="E58" s="1095"/>
      <c r="F58" s="1095"/>
      <c r="G58" s="1095"/>
      <c r="H58" s="1095"/>
      <c r="I58" s="1095"/>
      <c r="J58" s="1095"/>
      <c r="K58" s="1095"/>
      <c r="L58" s="1095"/>
      <c r="M58" s="1095"/>
      <c r="N58" s="1095"/>
      <c r="O58" s="1095"/>
      <c r="P58" s="1096"/>
      <c r="Q58" s="1097"/>
      <c r="R58" s="1089"/>
      <c r="S58" s="1089"/>
      <c r="T58" s="1089"/>
      <c r="U58" s="1089"/>
      <c r="V58" s="1089"/>
      <c r="W58" s="1089"/>
      <c r="X58" s="1089"/>
      <c r="Y58" s="1089"/>
      <c r="Z58" s="1089"/>
      <c r="AA58" s="1089"/>
      <c r="AB58" s="1089"/>
      <c r="AC58" s="1089"/>
      <c r="AD58" s="1089"/>
      <c r="AE58" s="1098"/>
      <c r="AF58" s="1099"/>
      <c r="AG58" s="1100"/>
      <c r="AH58" s="1100"/>
      <c r="AI58" s="1100"/>
      <c r="AJ58" s="1101"/>
      <c r="AK58" s="1088"/>
      <c r="AL58" s="1089"/>
      <c r="AM58" s="1089"/>
      <c r="AN58" s="1089"/>
      <c r="AO58" s="1089"/>
      <c r="AP58" s="1089"/>
      <c r="AQ58" s="1089"/>
      <c r="AR58" s="1089"/>
      <c r="AS58" s="1089"/>
      <c r="AT58" s="1089"/>
      <c r="AU58" s="1089"/>
      <c r="AV58" s="1089"/>
      <c r="AW58" s="1089"/>
      <c r="AX58" s="1089"/>
      <c r="AY58" s="1089"/>
      <c r="AZ58" s="1090"/>
      <c r="BA58" s="1090"/>
      <c r="BB58" s="1090"/>
      <c r="BC58" s="1090"/>
      <c r="BD58" s="1090"/>
      <c r="BE58" s="1036"/>
      <c r="BF58" s="1036"/>
      <c r="BG58" s="1036"/>
      <c r="BH58" s="1036"/>
      <c r="BI58" s="1037"/>
      <c r="BJ58" s="228"/>
      <c r="BK58" s="228"/>
      <c r="BL58" s="228"/>
      <c r="BM58" s="228"/>
      <c r="BN58" s="228"/>
      <c r="BO58" s="237"/>
      <c r="BP58" s="237"/>
      <c r="BQ58" s="234">
        <v>52</v>
      </c>
      <c r="BR58" s="235"/>
      <c r="BS58" s="1056"/>
      <c r="BT58" s="1057"/>
      <c r="BU58" s="1057"/>
      <c r="BV58" s="1057"/>
      <c r="BW58" s="1057"/>
      <c r="BX58" s="1057"/>
      <c r="BY58" s="1057"/>
      <c r="BZ58" s="1057"/>
      <c r="CA58" s="1057"/>
      <c r="CB58" s="1057"/>
      <c r="CC58" s="1057"/>
      <c r="CD58" s="1057"/>
      <c r="CE58" s="1057"/>
      <c r="CF58" s="1057"/>
      <c r="CG58" s="1078"/>
      <c r="CH58" s="1053"/>
      <c r="CI58" s="1054"/>
      <c r="CJ58" s="1054"/>
      <c r="CK58" s="1054"/>
      <c r="CL58" s="1055"/>
      <c r="CM58" s="1053"/>
      <c r="CN58" s="1054"/>
      <c r="CO58" s="1054"/>
      <c r="CP58" s="1054"/>
      <c r="CQ58" s="1055"/>
      <c r="CR58" s="1053"/>
      <c r="CS58" s="1054"/>
      <c r="CT58" s="1054"/>
      <c r="CU58" s="1054"/>
      <c r="CV58" s="1055"/>
      <c r="CW58" s="1053"/>
      <c r="CX58" s="1054"/>
      <c r="CY58" s="1054"/>
      <c r="CZ58" s="1054"/>
      <c r="DA58" s="1055"/>
      <c r="DB58" s="1053"/>
      <c r="DC58" s="1054"/>
      <c r="DD58" s="1054"/>
      <c r="DE58" s="1054"/>
      <c r="DF58" s="1055"/>
      <c r="DG58" s="1053"/>
      <c r="DH58" s="1054"/>
      <c r="DI58" s="1054"/>
      <c r="DJ58" s="1054"/>
      <c r="DK58" s="1055"/>
      <c r="DL58" s="1053"/>
      <c r="DM58" s="1054"/>
      <c r="DN58" s="1054"/>
      <c r="DO58" s="1054"/>
      <c r="DP58" s="1055"/>
      <c r="DQ58" s="1053"/>
      <c r="DR58" s="1054"/>
      <c r="DS58" s="1054"/>
      <c r="DT58" s="1054"/>
      <c r="DU58" s="1055"/>
      <c r="DV58" s="1056"/>
      <c r="DW58" s="1057"/>
      <c r="DX58" s="1057"/>
      <c r="DY58" s="1057"/>
      <c r="DZ58" s="1058"/>
      <c r="EA58" s="226"/>
    </row>
    <row r="59" spans="1:131" ht="26.25" customHeight="1" x14ac:dyDescent="0.15">
      <c r="A59" s="234">
        <v>32</v>
      </c>
      <c r="B59" s="1094"/>
      <c r="C59" s="1095"/>
      <c r="D59" s="1095"/>
      <c r="E59" s="1095"/>
      <c r="F59" s="1095"/>
      <c r="G59" s="1095"/>
      <c r="H59" s="1095"/>
      <c r="I59" s="1095"/>
      <c r="J59" s="1095"/>
      <c r="K59" s="1095"/>
      <c r="L59" s="1095"/>
      <c r="M59" s="1095"/>
      <c r="N59" s="1095"/>
      <c r="O59" s="1095"/>
      <c r="P59" s="1096"/>
      <c r="Q59" s="1097"/>
      <c r="R59" s="1089"/>
      <c r="S59" s="1089"/>
      <c r="T59" s="1089"/>
      <c r="U59" s="1089"/>
      <c r="V59" s="1089"/>
      <c r="W59" s="1089"/>
      <c r="X59" s="1089"/>
      <c r="Y59" s="1089"/>
      <c r="Z59" s="1089"/>
      <c r="AA59" s="1089"/>
      <c r="AB59" s="1089"/>
      <c r="AC59" s="1089"/>
      <c r="AD59" s="1089"/>
      <c r="AE59" s="1098"/>
      <c r="AF59" s="1099"/>
      <c r="AG59" s="1100"/>
      <c r="AH59" s="1100"/>
      <c r="AI59" s="1100"/>
      <c r="AJ59" s="1101"/>
      <c r="AK59" s="1088"/>
      <c r="AL59" s="1089"/>
      <c r="AM59" s="1089"/>
      <c r="AN59" s="1089"/>
      <c r="AO59" s="1089"/>
      <c r="AP59" s="1089"/>
      <c r="AQ59" s="1089"/>
      <c r="AR59" s="1089"/>
      <c r="AS59" s="1089"/>
      <c r="AT59" s="1089"/>
      <c r="AU59" s="1089"/>
      <c r="AV59" s="1089"/>
      <c r="AW59" s="1089"/>
      <c r="AX59" s="1089"/>
      <c r="AY59" s="1089"/>
      <c r="AZ59" s="1090"/>
      <c r="BA59" s="1090"/>
      <c r="BB59" s="1090"/>
      <c r="BC59" s="1090"/>
      <c r="BD59" s="1090"/>
      <c r="BE59" s="1036"/>
      <c r="BF59" s="1036"/>
      <c r="BG59" s="1036"/>
      <c r="BH59" s="1036"/>
      <c r="BI59" s="1037"/>
      <c r="BJ59" s="228"/>
      <c r="BK59" s="228"/>
      <c r="BL59" s="228"/>
      <c r="BM59" s="228"/>
      <c r="BN59" s="228"/>
      <c r="BO59" s="237"/>
      <c r="BP59" s="237"/>
      <c r="BQ59" s="234">
        <v>53</v>
      </c>
      <c r="BR59" s="235"/>
      <c r="BS59" s="1056"/>
      <c r="BT59" s="1057"/>
      <c r="BU59" s="1057"/>
      <c r="BV59" s="1057"/>
      <c r="BW59" s="1057"/>
      <c r="BX59" s="1057"/>
      <c r="BY59" s="1057"/>
      <c r="BZ59" s="1057"/>
      <c r="CA59" s="1057"/>
      <c r="CB59" s="1057"/>
      <c r="CC59" s="1057"/>
      <c r="CD59" s="1057"/>
      <c r="CE59" s="1057"/>
      <c r="CF59" s="1057"/>
      <c r="CG59" s="1078"/>
      <c r="CH59" s="1053"/>
      <c r="CI59" s="1054"/>
      <c r="CJ59" s="1054"/>
      <c r="CK59" s="1054"/>
      <c r="CL59" s="1055"/>
      <c r="CM59" s="1053"/>
      <c r="CN59" s="1054"/>
      <c r="CO59" s="1054"/>
      <c r="CP59" s="1054"/>
      <c r="CQ59" s="1055"/>
      <c r="CR59" s="1053"/>
      <c r="CS59" s="1054"/>
      <c r="CT59" s="1054"/>
      <c r="CU59" s="1054"/>
      <c r="CV59" s="1055"/>
      <c r="CW59" s="1053"/>
      <c r="CX59" s="1054"/>
      <c r="CY59" s="1054"/>
      <c r="CZ59" s="1054"/>
      <c r="DA59" s="1055"/>
      <c r="DB59" s="1053"/>
      <c r="DC59" s="1054"/>
      <c r="DD59" s="1054"/>
      <c r="DE59" s="1054"/>
      <c r="DF59" s="1055"/>
      <c r="DG59" s="1053"/>
      <c r="DH59" s="1054"/>
      <c r="DI59" s="1054"/>
      <c r="DJ59" s="1054"/>
      <c r="DK59" s="1055"/>
      <c r="DL59" s="1053"/>
      <c r="DM59" s="1054"/>
      <c r="DN59" s="1054"/>
      <c r="DO59" s="1054"/>
      <c r="DP59" s="1055"/>
      <c r="DQ59" s="1053"/>
      <c r="DR59" s="1054"/>
      <c r="DS59" s="1054"/>
      <c r="DT59" s="1054"/>
      <c r="DU59" s="1055"/>
      <c r="DV59" s="1056"/>
      <c r="DW59" s="1057"/>
      <c r="DX59" s="1057"/>
      <c r="DY59" s="1057"/>
      <c r="DZ59" s="1058"/>
      <c r="EA59" s="226"/>
    </row>
    <row r="60" spans="1:131" ht="26.25" customHeight="1" x14ac:dyDescent="0.15">
      <c r="A60" s="234">
        <v>33</v>
      </c>
      <c r="B60" s="1094"/>
      <c r="C60" s="1095"/>
      <c r="D60" s="1095"/>
      <c r="E60" s="1095"/>
      <c r="F60" s="1095"/>
      <c r="G60" s="1095"/>
      <c r="H60" s="1095"/>
      <c r="I60" s="1095"/>
      <c r="J60" s="1095"/>
      <c r="K60" s="1095"/>
      <c r="L60" s="1095"/>
      <c r="M60" s="1095"/>
      <c r="N60" s="1095"/>
      <c r="O60" s="1095"/>
      <c r="P60" s="1096"/>
      <c r="Q60" s="1097"/>
      <c r="R60" s="1089"/>
      <c r="S60" s="1089"/>
      <c r="T60" s="1089"/>
      <c r="U60" s="1089"/>
      <c r="V60" s="1089"/>
      <c r="W60" s="1089"/>
      <c r="X60" s="1089"/>
      <c r="Y60" s="1089"/>
      <c r="Z60" s="1089"/>
      <c r="AA60" s="1089"/>
      <c r="AB60" s="1089"/>
      <c r="AC60" s="1089"/>
      <c r="AD60" s="1089"/>
      <c r="AE60" s="1098"/>
      <c r="AF60" s="1099"/>
      <c r="AG60" s="1100"/>
      <c r="AH60" s="1100"/>
      <c r="AI60" s="1100"/>
      <c r="AJ60" s="1101"/>
      <c r="AK60" s="1088"/>
      <c r="AL60" s="1089"/>
      <c r="AM60" s="1089"/>
      <c r="AN60" s="1089"/>
      <c r="AO60" s="1089"/>
      <c r="AP60" s="1089"/>
      <c r="AQ60" s="1089"/>
      <c r="AR60" s="1089"/>
      <c r="AS60" s="1089"/>
      <c r="AT60" s="1089"/>
      <c r="AU60" s="1089"/>
      <c r="AV60" s="1089"/>
      <c r="AW60" s="1089"/>
      <c r="AX60" s="1089"/>
      <c r="AY60" s="1089"/>
      <c r="AZ60" s="1090"/>
      <c r="BA60" s="1090"/>
      <c r="BB60" s="1090"/>
      <c r="BC60" s="1090"/>
      <c r="BD60" s="1090"/>
      <c r="BE60" s="1036"/>
      <c r="BF60" s="1036"/>
      <c r="BG60" s="1036"/>
      <c r="BH60" s="1036"/>
      <c r="BI60" s="1037"/>
      <c r="BJ60" s="228"/>
      <c r="BK60" s="228"/>
      <c r="BL60" s="228"/>
      <c r="BM60" s="228"/>
      <c r="BN60" s="228"/>
      <c r="BO60" s="237"/>
      <c r="BP60" s="237"/>
      <c r="BQ60" s="234">
        <v>54</v>
      </c>
      <c r="BR60" s="235"/>
      <c r="BS60" s="1056"/>
      <c r="BT60" s="1057"/>
      <c r="BU60" s="1057"/>
      <c r="BV60" s="1057"/>
      <c r="BW60" s="1057"/>
      <c r="BX60" s="1057"/>
      <c r="BY60" s="1057"/>
      <c r="BZ60" s="1057"/>
      <c r="CA60" s="1057"/>
      <c r="CB60" s="1057"/>
      <c r="CC60" s="1057"/>
      <c r="CD60" s="1057"/>
      <c r="CE60" s="1057"/>
      <c r="CF60" s="1057"/>
      <c r="CG60" s="1078"/>
      <c r="CH60" s="1053"/>
      <c r="CI60" s="1054"/>
      <c r="CJ60" s="1054"/>
      <c r="CK60" s="1054"/>
      <c r="CL60" s="1055"/>
      <c r="CM60" s="1053"/>
      <c r="CN60" s="1054"/>
      <c r="CO60" s="1054"/>
      <c r="CP60" s="1054"/>
      <c r="CQ60" s="1055"/>
      <c r="CR60" s="1053"/>
      <c r="CS60" s="1054"/>
      <c r="CT60" s="1054"/>
      <c r="CU60" s="1054"/>
      <c r="CV60" s="1055"/>
      <c r="CW60" s="1053"/>
      <c r="CX60" s="1054"/>
      <c r="CY60" s="1054"/>
      <c r="CZ60" s="1054"/>
      <c r="DA60" s="1055"/>
      <c r="DB60" s="1053"/>
      <c r="DC60" s="1054"/>
      <c r="DD60" s="1054"/>
      <c r="DE60" s="1054"/>
      <c r="DF60" s="1055"/>
      <c r="DG60" s="1053"/>
      <c r="DH60" s="1054"/>
      <c r="DI60" s="1054"/>
      <c r="DJ60" s="1054"/>
      <c r="DK60" s="1055"/>
      <c r="DL60" s="1053"/>
      <c r="DM60" s="1054"/>
      <c r="DN60" s="1054"/>
      <c r="DO60" s="1054"/>
      <c r="DP60" s="1055"/>
      <c r="DQ60" s="1053"/>
      <c r="DR60" s="1054"/>
      <c r="DS60" s="1054"/>
      <c r="DT60" s="1054"/>
      <c r="DU60" s="1055"/>
      <c r="DV60" s="1056"/>
      <c r="DW60" s="1057"/>
      <c r="DX60" s="1057"/>
      <c r="DY60" s="1057"/>
      <c r="DZ60" s="1058"/>
      <c r="EA60" s="226"/>
    </row>
    <row r="61" spans="1:131" ht="26.25" customHeight="1" thickBot="1" x14ac:dyDescent="0.2">
      <c r="A61" s="234">
        <v>34</v>
      </c>
      <c r="B61" s="1094"/>
      <c r="C61" s="1095"/>
      <c r="D61" s="1095"/>
      <c r="E61" s="1095"/>
      <c r="F61" s="1095"/>
      <c r="G61" s="1095"/>
      <c r="H61" s="1095"/>
      <c r="I61" s="1095"/>
      <c r="J61" s="1095"/>
      <c r="K61" s="1095"/>
      <c r="L61" s="1095"/>
      <c r="M61" s="1095"/>
      <c r="N61" s="1095"/>
      <c r="O61" s="1095"/>
      <c r="P61" s="1096"/>
      <c r="Q61" s="1097"/>
      <c r="R61" s="1089"/>
      <c r="S61" s="1089"/>
      <c r="T61" s="1089"/>
      <c r="U61" s="1089"/>
      <c r="V61" s="1089"/>
      <c r="W61" s="1089"/>
      <c r="X61" s="1089"/>
      <c r="Y61" s="1089"/>
      <c r="Z61" s="1089"/>
      <c r="AA61" s="1089"/>
      <c r="AB61" s="1089"/>
      <c r="AC61" s="1089"/>
      <c r="AD61" s="1089"/>
      <c r="AE61" s="1098"/>
      <c r="AF61" s="1099"/>
      <c r="AG61" s="1100"/>
      <c r="AH61" s="1100"/>
      <c r="AI61" s="1100"/>
      <c r="AJ61" s="1101"/>
      <c r="AK61" s="1088"/>
      <c r="AL61" s="1089"/>
      <c r="AM61" s="1089"/>
      <c r="AN61" s="1089"/>
      <c r="AO61" s="1089"/>
      <c r="AP61" s="1089"/>
      <c r="AQ61" s="1089"/>
      <c r="AR61" s="1089"/>
      <c r="AS61" s="1089"/>
      <c r="AT61" s="1089"/>
      <c r="AU61" s="1089"/>
      <c r="AV61" s="1089"/>
      <c r="AW61" s="1089"/>
      <c r="AX61" s="1089"/>
      <c r="AY61" s="1089"/>
      <c r="AZ61" s="1090"/>
      <c r="BA61" s="1090"/>
      <c r="BB61" s="1090"/>
      <c r="BC61" s="1090"/>
      <c r="BD61" s="1090"/>
      <c r="BE61" s="1036"/>
      <c r="BF61" s="1036"/>
      <c r="BG61" s="1036"/>
      <c r="BH61" s="1036"/>
      <c r="BI61" s="1037"/>
      <c r="BJ61" s="228"/>
      <c r="BK61" s="228"/>
      <c r="BL61" s="228"/>
      <c r="BM61" s="228"/>
      <c r="BN61" s="228"/>
      <c r="BO61" s="237"/>
      <c r="BP61" s="237"/>
      <c r="BQ61" s="234">
        <v>55</v>
      </c>
      <c r="BR61" s="235"/>
      <c r="BS61" s="1056"/>
      <c r="BT61" s="1057"/>
      <c r="BU61" s="1057"/>
      <c r="BV61" s="1057"/>
      <c r="BW61" s="1057"/>
      <c r="BX61" s="1057"/>
      <c r="BY61" s="1057"/>
      <c r="BZ61" s="1057"/>
      <c r="CA61" s="1057"/>
      <c r="CB61" s="1057"/>
      <c r="CC61" s="1057"/>
      <c r="CD61" s="1057"/>
      <c r="CE61" s="1057"/>
      <c r="CF61" s="1057"/>
      <c r="CG61" s="1078"/>
      <c r="CH61" s="1053"/>
      <c r="CI61" s="1054"/>
      <c r="CJ61" s="1054"/>
      <c r="CK61" s="1054"/>
      <c r="CL61" s="1055"/>
      <c r="CM61" s="1053"/>
      <c r="CN61" s="1054"/>
      <c r="CO61" s="1054"/>
      <c r="CP61" s="1054"/>
      <c r="CQ61" s="1055"/>
      <c r="CR61" s="1053"/>
      <c r="CS61" s="1054"/>
      <c r="CT61" s="1054"/>
      <c r="CU61" s="1054"/>
      <c r="CV61" s="1055"/>
      <c r="CW61" s="1053"/>
      <c r="CX61" s="1054"/>
      <c r="CY61" s="1054"/>
      <c r="CZ61" s="1054"/>
      <c r="DA61" s="1055"/>
      <c r="DB61" s="1053"/>
      <c r="DC61" s="1054"/>
      <c r="DD61" s="1054"/>
      <c r="DE61" s="1054"/>
      <c r="DF61" s="1055"/>
      <c r="DG61" s="1053"/>
      <c r="DH61" s="1054"/>
      <c r="DI61" s="1054"/>
      <c r="DJ61" s="1054"/>
      <c r="DK61" s="1055"/>
      <c r="DL61" s="1053"/>
      <c r="DM61" s="1054"/>
      <c r="DN61" s="1054"/>
      <c r="DO61" s="1054"/>
      <c r="DP61" s="1055"/>
      <c r="DQ61" s="1053"/>
      <c r="DR61" s="1054"/>
      <c r="DS61" s="1054"/>
      <c r="DT61" s="1054"/>
      <c r="DU61" s="1055"/>
      <c r="DV61" s="1056"/>
      <c r="DW61" s="1057"/>
      <c r="DX61" s="1057"/>
      <c r="DY61" s="1057"/>
      <c r="DZ61" s="1058"/>
      <c r="EA61" s="226"/>
    </row>
    <row r="62" spans="1:131" ht="26.25" customHeight="1" x14ac:dyDescent="0.15">
      <c r="A62" s="234">
        <v>35</v>
      </c>
      <c r="B62" s="1094"/>
      <c r="C62" s="1095"/>
      <c r="D62" s="1095"/>
      <c r="E62" s="1095"/>
      <c r="F62" s="1095"/>
      <c r="G62" s="1095"/>
      <c r="H62" s="1095"/>
      <c r="I62" s="1095"/>
      <c r="J62" s="1095"/>
      <c r="K62" s="1095"/>
      <c r="L62" s="1095"/>
      <c r="M62" s="1095"/>
      <c r="N62" s="1095"/>
      <c r="O62" s="1095"/>
      <c r="P62" s="1096"/>
      <c r="Q62" s="1097"/>
      <c r="R62" s="1089"/>
      <c r="S62" s="1089"/>
      <c r="T62" s="1089"/>
      <c r="U62" s="1089"/>
      <c r="V62" s="1089"/>
      <c r="W62" s="1089"/>
      <c r="X62" s="1089"/>
      <c r="Y62" s="1089"/>
      <c r="Z62" s="1089"/>
      <c r="AA62" s="1089"/>
      <c r="AB62" s="1089"/>
      <c r="AC62" s="1089"/>
      <c r="AD62" s="1089"/>
      <c r="AE62" s="1098"/>
      <c r="AF62" s="1099"/>
      <c r="AG62" s="1100"/>
      <c r="AH62" s="1100"/>
      <c r="AI62" s="1100"/>
      <c r="AJ62" s="1101"/>
      <c r="AK62" s="1088"/>
      <c r="AL62" s="1089"/>
      <c r="AM62" s="1089"/>
      <c r="AN62" s="1089"/>
      <c r="AO62" s="1089"/>
      <c r="AP62" s="1089"/>
      <c r="AQ62" s="1089"/>
      <c r="AR62" s="1089"/>
      <c r="AS62" s="1089"/>
      <c r="AT62" s="1089"/>
      <c r="AU62" s="1089"/>
      <c r="AV62" s="1089"/>
      <c r="AW62" s="1089"/>
      <c r="AX62" s="1089"/>
      <c r="AY62" s="1089"/>
      <c r="AZ62" s="1090"/>
      <c r="BA62" s="1090"/>
      <c r="BB62" s="1090"/>
      <c r="BC62" s="1090"/>
      <c r="BD62" s="1090"/>
      <c r="BE62" s="1036"/>
      <c r="BF62" s="1036"/>
      <c r="BG62" s="1036"/>
      <c r="BH62" s="1036"/>
      <c r="BI62" s="1037"/>
      <c r="BJ62" s="1091" t="s">
        <v>409</v>
      </c>
      <c r="BK62" s="1092"/>
      <c r="BL62" s="1092"/>
      <c r="BM62" s="1092"/>
      <c r="BN62" s="1093"/>
      <c r="BO62" s="237"/>
      <c r="BP62" s="237"/>
      <c r="BQ62" s="234">
        <v>56</v>
      </c>
      <c r="BR62" s="235"/>
      <c r="BS62" s="1056"/>
      <c r="BT62" s="1057"/>
      <c r="BU62" s="1057"/>
      <c r="BV62" s="1057"/>
      <c r="BW62" s="1057"/>
      <c r="BX62" s="1057"/>
      <c r="BY62" s="1057"/>
      <c r="BZ62" s="1057"/>
      <c r="CA62" s="1057"/>
      <c r="CB62" s="1057"/>
      <c r="CC62" s="1057"/>
      <c r="CD62" s="1057"/>
      <c r="CE62" s="1057"/>
      <c r="CF62" s="1057"/>
      <c r="CG62" s="1078"/>
      <c r="CH62" s="1053"/>
      <c r="CI62" s="1054"/>
      <c r="CJ62" s="1054"/>
      <c r="CK62" s="1054"/>
      <c r="CL62" s="1055"/>
      <c r="CM62" s="1053"/>
      <c r="CN62" s="1054"/>
      <c r="CO62" s="1054"/>
      <c r="CP62" s="1054"/>
      <c r="CQ62" s="1055"/>
      <c r="CR62" s="1053"/>
      <c r="CS62" s="1054"/>
      <c r="CT62" s="1054"/>
      <c r="CU62" s="1054"/>
      <c r="CV62" s="1055"/>
      <c r="CW62" s="1053"/>
      <c r="CX62" s="1054"/>
      <c r="CY62" s="1054"/>
      <c r="CZ62" s="1054"/>
      <c r="DA62" s="1055"/>
      <c r="DB62" s="1053"/>
      <c r="DC62" s="1054"/>
      <c r="DD62" s="1054"/>
      <c r="DE62" s="1054"/>
      <c r="DF62" s="1055"/>
      <c r="DG62" s="1053"/>
      <c r="DH62" s="1054"/>
      <c r="DI62" s="1054"/>
      <c r="DJ62" s="1054"/>
      <c r="DK62" s="1055"/>
      <c r="DL62" s="1053"/>
      <c r="DM62" s="1054"/>
      <c r="DN62" s="1054"/>
      <c r="DO62" s="1054"/>
      <c r="DP62" s="1055"/>
      <c r="DQ62" s="1053"/>
      <c r="DR62" s="1054"/>
      <c r="DS62" s="1054"/>
      <c r="DT62" s="1054"/>
      <c r="DU62" s="1055"/>
      <c r="DV62" s="1056"/>
      <c r="DW62" s="1057"/>
      <c r="DX62" s="1057"/>
      <c r="DY62" s="1057"/>
      <c r="DZ62" s="1058"/>
      <c r="EA62" s="226"/>
    </row>
    <row r="63" spans="1:131" ht="26.25" customHeight="1" thickBot="1" x14ac:dyDescent="0.2">
      <c r="A63" s="236" t="s">
        <v>387</v>
      </c>
      <c r="B63" s="1001" t="s">
        <v>410</v>
      </c>
      <c r="C63" s="1002"/>
      <c r="D63" s="1002"/>
      <c r="E63" s="1002"/>
      <c r="F63" s="1002"/>
      <c r="G63" s="1002"/>
      <c r="H63" s="1002"/>
      <c r="I63" s="1002"/>
      <c r="J63" s="1002"/>
      <c r="K63" s="1002"/>
      <c r="L63" s="1002"/>
      <c r="M63" s="1002"/>
      <c r="N63" s="1002"/>
      <c r="O63" s="1002"/>
      <c r="P63" s="1012"/>
      <c r="Q63" s="1026"/>
      <c r="R63" s="1027"/>
      <c r="S63" s="1027"/>
      <c r="T63" s="1027"/>
      <c r="U63" s="1027"/>
      <c r="V63" s="1027"/>
      <c r="W63" s="1027"/>
      <c r="X63" s="1027"/>
      <c r="Y63" s="1027"/>
      <c r="Z63" s="1027"/>
      <c r="AA63" s="1027"/>
      <c r="AB63" s="1027"/>
      <c r="AC63" s="1027"/>
      <c r="AD63" s="1027"/>
      <c r="AE63" s="1084"/>
      <c r="AF63" s="1085">
        <v>1681</v>
      </c>
      <c r="AG63" s="1023"/>
      <c r="AH63" s="1023"/>
      <c r="AI63" s="1023"/>
      <c r="AJ63" s="1086"/>
      <c r="AK63" s="1087"/>
      <c r="AL63" s="1027"/>
      <c r="AM63" s="1027"/>
      <c r="AN63" s="1027"/>
      <c r="AO63" s="1027"/>
      <c r="AP63" s="1023">
        <v>6483</v>
      </c>
      <c r="AQ63" s="1023"/>
      <c r="AR63" s="1023"/>
      <c r="AS63" s="1023"/>
      <c r="AT63" s="1023"/>
      <c r="AU63" s="1023">
        <v>4233</v>
      </c>
      <c r="AV63" s="1023"/>
      <c r="AW63" s="1023"/>
      <c r="AX63" s="1023"/>
      <c r="AY63" s="1023"/>
      <c r="AZ63" s="1081"/>
      <c r="BA63" s="1081"/>
      <c r="BB63" s="1081"/>
      <c r="BC63" s="1081"/>
      <c r="BD63" s="1081"/>
      <c r="BE63" s="1024"/>
      <c r="BF63" s="1024"/>
      <c r="BG63" s="1024"/>
      <c r="BH63" s="1024"/>
      <c r="BI63" s="1025"/>
      <c r="BJ63" s="1082" t="s">
        <v>126</v>
      </c>
      <c r="BK63" s="1017"/>
      <c r="BL63" s="1017"/>
      <c r="BM63" s="1017"/>
      <c r="BN63" s="1083"/>
      <c r="BO63" s="237"/>
      <c r="BP63" s="237"/>
      <c r="BQ63" s="234">
        <v>57</v>
      </c>
      <c r="BR63" s="235"/>
      <c r="BS63" s="1056"/>
      <c r="BT63" s="1057"/>
      <c r="BU63" s="1057"/>
      <c r="BV63" s="1057"/>
      <c r="BW63" s="1057"/>
      <c r="BX63" s="1057"/>
      <c r="BY63" s="1057"/>
      <c r="BZ63" s="1057"/>
      <c r="CA63" s="1057"/>
      <c r="CB63" s="1057"/>
      <c r="CC63" s="1057"/>
      <c r="CD63" s="1057"/>
      <c r="CE63" s="1057"/>
      <c r="CF63" s="1057"/>
      <c r="CG63" s="1078"/>
      <c r="CH63" s="1053"/>
      <c r="CI63" s="1054"/>
      <c r="CJ63" s="1054"/>
      <c r="CK63" s="1054"/>
      <c r="CL63" s="1055"/>
      <c r="CM63" s="1053"/>
      <c r="CN63" s="1054"/>
      <c r="CO63" s="1054"/>
      <c r="CP63" s="1054"/>
      <c r="CQ63" s="1055"/>
      <c r="CR63" s="1053"/>
      <c r="CS63" s="1054"/>
      <c r="CT63" s="1054"/>
      <c r="CU63" s="1054"/>
      <c r="CV63" s="1055"/>
      <c r="CW63" s="1053"/>
      <c r="CX63" s="1054"/>
      <c r="CY63" s="1054"/>
      <c r="CZ63" s="1054"/>
      <c r="DA63" s="1055"/>
      <c r="DB63" s="1053"/>
      <c r="DC63" s="1054"/>
      <c r="DD63" s="1054"/>
      <c r="DE63" s="1054"/>
      <c r="DF63" s="1055"/>
      <c r="DG63" s="1053"/>
      <c r="DH63" s="1054"/>
      <c r="DI63" s="1054"/>
      <c r="DJ63" s="1054"/>
      <c r="DK63" s="1055"/>
      <c r="DL63" s="1053"/>
      <c r="DM63" s="1054"/>
      <c r="DN63" s="1054"/>
      <c r="DO63" s="1054"/>
      <c r="DP63" s="1055"/>
      <c r="DQ63" s="1053"/>
      <c r="DR63" s="1054"/>
      <c r="DS63" s="1054"/>
      <c r="DT63" s="1054"/>
      <c r="DU63" s="1055"/>
      <c r="DV63" s="1056"/>
      <c r="DW63" s="1057"/>
      <c r="DX63" s="1057"/>
      <c r="DY63" s="1057"/>
      <c r="DZ63" s="1058"/>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1056"/>
      <c r="BT64" s="1057"/>
      <c r="BU64" s="1057"/>
      <c r="BV64" s="1057"/>
      <c r="BW64" s="1057"/>
      <c r="BX64" s="1057"/>
      <c r="BY64" s="1057"/>
      <c r="BZ64" s="1057"/>
      <c r="CA64" s="1057"/>
      <c r="CB64" s="1057"/>
      <c r="CC64" s="1057"/>
      <c r="CD64" s="1057"/>
      <c r="CE64" s="1057"/>
      <c r="CF64" s="1057"/>
      <c r="CG64" s="1078"/>
      <c r="CH64" s="1053"/>
      <c r="CI64" s="1054"/>
      <c r="CJ64" s="1054"/>
      <c r="CK64" s="1054"/>
      <c r="CL64" s="1055"/>
      <c r="CM64" s="1053"/>
      <c r="CN64" s="1054"/>
      <c r="CO64" s="1054"/>
      <c r="CP64" s="1054"/>
      <c r="CQ64" s="1055"/>
      <c r="CR64" s="1053"/>
      <c r="CS64" s="1054"/>
      <c r="CT64" s="1054"/>
      <c r="CU64" s="1054"/>
      <c r="CV64" s="1055"/>
      <c r="CW64" s="1053"/>
      <c r="CX64" s="1054"/>
      <c r="CY64" s="1054"/>
      <c r="CZ64" s="1054"/>
      <c r="DA64" s="1055"/>
      <c r="DB64" s="1053"/>
      <c r="DC64" s="1054"/>
      <c r="DD64" s="1054"/>
      <c r="DE64" s="1054"/>
      <c r="DF64" s="1055"/>
      <c r="DG64" s="1053"/>
      <c r="DH64" s="1054"/>
      <c r="DI64" s="1054"/>
      <c r="DJ64" s="1054"/>
      <c r="DK64" s="1055"/>
      <c r="DL64" s="1053"/>
      <c r="DM64" s="1054"/>
      <c r="DN64" s="1054"/>
      <c r="DO64" s="1054"/>
      <c r="DP64" s="1055"/>
      <c r="DQ64" s="1053"/>
      <c r="DR64" s="1054"/>
      <c r="DS64" s="1054"/>
      <c r="DT64" s="1054"/>
      <c r="DU64" s="1055"/>
      <c r="DV64" s="1056"/>
      <c r="DW64" s="1057"/>
      <c r="DX64" s="1057"/>
      <c r="DY64" s="1057"/>
      <c r="DZ64" s="1058"/>
      <c r="EA64" s="226"/>
    </row>
    <row r="65" spans="1:131" ht="26.25" customHeight="1" thickBot="1" x14ac:dyDescent="0.2">
      <c r="A65" s="228" t="s">
        <v>411</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1056"/>
      <c r="BT65" s="1057"/>
      <c r="BU65" s="1057"/>
      <c r="BV65" s="1057"/>
      <c r="BW65" s="1057"/>
      <c r="BX65" s="1057"/>
      <c r="BY65" s="1057"/>
      <c r="BZ65" s="1057"/>
      <c r="CA65" s="1057"/>
      <c r="CB65" s="1057"/>
      <c r="CC65" s="1057"/>
      <c r="CD65" s="1057"/>
      <c r="CE65" s="1057"/>
      <c r="CF65" s="1057"/>
      <c r="CG65" s="1078"/>
      <c r="CH65" s="1053"/>
      <c r="CI65" s="1054"/>
      <c r="CJ65" s="1054"/>
      <c r="CK65" s="1054"/>
      <c r="CL65" s="1055"/>
      <c r="CM65" s="1053"/>
      <c r="CN65" s="1054"/>
      <c r="CO65" s="1054"/>
      <c r="CP65" s="1054"/>
      <c r="CQ65" s="1055"/>
      <c r="CR65" s="1053"/>
      <c r="CS65" s="1054"/>
      <c r="CT65" s="1054"/>
      <c r="CU65" s="1054"/>
      <c r="CV65" s="1055"/>
      <c r="CW65" s="1053"/>
      <c r="CX65" s="1054"/>
      <c r="CY65" s="1054"/>
      <c r="CZ65" s="1054"/>
      <c r="DA65" s="1055"/>
      <c r="DB65" s="1053"/>
      <c r="DC65" s="1054"/>
      <c r="DD65" s="1054"/>
      <c r="DE65" s="1054"/>
      <c r="DF65" s="1055"/>
      <c r="DG65" s="1053"/>
      <c r="DH65" s="1054"/>
      <c r="DI65" s="1054"/>
      <c r="DJ65" s="1054"/>
      <c r="DK65" s="1055"/>
      <c r="DL65" s="1053"/>
      <c r="DM65" s="1054"/>
      <c r="DN65" s="1054"/>
      <c r="DO65" s="1054"/>
      <c r="DP65" s="1055"/>
      <c r="DQ65" s="1053"/>
      <c r="DR65" s="1054"/>
      <c r="DS65" s="1054"/>
      <c r="DT65" s="1054"/>
      <c r="DU65" s="1055"/>
      <c r="DV65" s="1056"/>
      <c r="DW65" s="1057"/>
      <c r="DX65" s="1057"/>
      <c r="DY65" s="1057"/>
      <c r="DZ65" s="1058"/>
      <c r="EA65" s="226"/>
    </row>
    <row r="66" spans="1:131" ht="26.25" customHeight="1" x14ac:dyDescent="0.15">
      <c r="A66" s="1059" t="s">
        <v>412</v>
      </c>
      <c r="B66" s="1060"/>
      <c r="C66" s="1060"/>
      <c r="D66" s="1060"/>
      <c r="E66" s="1060"/>
      <c r="F66" s="1060"/>
      <c r="G66" s="1060"/>
      <c r="H66" s="1060"/>
      <c r="I66" s="1060"/>
      <c r="J66" s="1060"/>
      <c r="K66" s="1060"/>
      <c r="L66" s="1060"/>
      <c r="M66" s="1060"/>
      <c r="N66" s="1060"/>
      <c r="O66" s="1060"/>
      <c r="P66" s="1061"/>
      <c r="Q66" s="1065" t="s">
        <v>391</v>
      </c>
      <c r="R66" s="1066"/>
      <c r="S66" s="1066"/>
      <c r="T66" s="1066"/>
      <c r="U66" s="1067"/>
      <c r="V66" s="1065" t="s">
        <v>413</v>
      </c>
      <c r="W66" s="1066"/>
      <c r="X66" s="1066"/>
      <c r="Y66" s="1066"/>
      <c r="Z66" s="1067"/>
      <c r="AA66" s="1065" t="s">
        <v>414</v>
      </c>
      <c r="AB66" s="1066"/>
      <c r="AC66" s="1066"/>
      <c r="AD66" s="1066"/>
      <c r="AE66" s="1067"/>
      <c r="AF66" s="1071" t="s">
        <v>394</v>
      </c>
      <c r="AG66" s="1072"/>
      <c r="AH66" s="1072"/>
      <c r="AI66" s="1072"/>
      <c r="AJ66" s="1073"/>
      <c r="AK66" s="1065" t="s">
        <v>415</v>
      </c>
      <c r="AL66" s="1060"/>
      <c r="AM66" s="1060"/>
      <c r="AN66" s="1060"/>
      <c r="AO66" s="1061"/>
      <c r="AP66" s="1065" t="s">
        <v>396</v>
      </c>
      <c r="AQ66" s="1066"/>
      <c r="AR66" s="1066"/>
      <c r="AS66" s="1066"/>
      <c r="AT66" s="1067"/>
      <c r="AU66" s="1065" t="s">
        <v>416</v>
      </c>
      <c r="AV66" s="1066"/>
      <c r="AW66" s="1066"/>
      <c r="AX66" s="1066"/>
      <c r="AY66" s="1067"/>
      <c r="AZ66" s="1065" t="s">
        <v>375</v>
      </c>
      <c r="BA66" s="1066"/>
      <c r="BB66" s="1066"/>
      <c r="BC66" s="1066"/>
      <c r="BD66" s="1079"/>
      <c r="BE66" s="237"/>
      <c r="BF66" s="237"/>
      <c r="BG66" s="237"/>
      <c r="BH66" s="237"/>
      <c r="BI66" s="237"/>
      <c r="BJ66" s="237"/>
      <c r="BK66" s="237"/>
      <c r="BL66" s="237"/>
      <c r="BM66" s="237"/>
      <c r="BN66" s="237"/>
      <c r="BO66" s="237"/>
      <c r="BP66" s="237"/>
      <c r="BQ66" s="234">
        <v>60</v>
      </c>
      <c r="BR66" s="239"/>
      <c r="BS66" s="1009"/>
      <c r="BT66" s="1010"/>
      <c r="BU66" s="1010"/>
      <c r="BV66" s="1010"/>
      <c r="BW66" s="1010"/>
      <c r="BX66" s="1010"/>
      <c r="BY66" s="1010"/>
      <c r="BZ66" s="1010"/>
      <c r="CA66" s="1010"/>
      <c r="CB66" s="1010"/>
      <c r="CC66" s="1010"/>
      <c r="CD66" s="1010"/>
      <c r="CE66" s="1010"/>
      <c r="CF66" s="1010"/>
      <c r="CG66" s="1019"/>
      <c r="CH66" s="1020"/>
      <c r="CI66" s="1021"/>
      <c r="CJ66" s="1021"/>
      <c r="CK66" s="1021"/>
      <c r="CL66" s="1022"/>
      <c r="CM66" s="1020"/>
      <c r="CN66" s="1021"/>
      <c r="CO66" s="1021"/>
      <c r="CP66" s="1021"/>
      <c r="CQ66" s="1022"/>
      <c r="CR66" s="1020"/>
      <c r="CS66" s="1021"/>
      <c r="CT66" s="1021"/>
      <c r="CU66" s="1021"/>
      <c r="CV66" s="1022"/>
      <c r="CW66" s="1020"/>
      <c r="CX66" s="1021"/>
      <c r="CY66" s="1021"/>
      <c r="CZ66" s="1021"/>
      <c r="DA66" s="1022"/>
      <c r="DB66" s="1020"/>
      <c r="DC66" s="1021"/>
      <c r="DD66" s="1021"/>
      <c r="DE66" s="1021"/>
      <c r="DF66" s="1022"/>
      <c r="DG66" s="1020"/>
      <c r="DH66" s="1021"/>
      <c r="DI66" s="1021"/>
      <c r="DJ66" s="1021"/>
      <c r="DK66" s="1022"/>
      <c r="DL66" s="1020"/>
      <c r="DM66" s="1021"/>
      <c r="DN66" s="1021"/>
      <c r="DO66" s="1021"/>
      <c r="DP66" s="1022"/>
      <c r="DQ66" s="1020"/>
      <c r="DR66" s="1021"/>
      <c r="DS66" s="1021"/>
      <c r="DT66" s="1021"/>
      <c r="DU66" s="1022"/>
      <c r="DV66" s="1009"/>
      <c r="DW66" s="1010"/>
      <c r="DX66" s="1010"/>
      <c r="DY66" s="1010"/>
      <c r="DZ66" s="1011"/>
      <c r="EA66" s="226"/>
    </row>
    <row r="67" spans="1:131" ht="26.25" customHeight="1" thickBot="1" x14ac:dyDescent="0.2">
      <c r="A67" s="1062"/>
      <c r="B67" s="1063"/>
      <c r="C67" s="1063"/>
      <c r="D67" s="1063"/>
      <c r="E67" s="1063"/>
      <c r="F67" s="1063"/>
      <c r="G67" s="1063"/>
      <c r="H67" s="1063"/>
      <c r="I67" s="1063"/>
      <c r="J67" s="1063"/>
      <c r="K67" s="1063"/>
      <c r="L67" s="1063"/>
      <c r="M67" s="1063"/>
      <c r="N67" s="1063"/>
      <c r="O67" s="1063"/>
      <c r="P67" s="1064"/>
      <c r="Q67" s="1068"/>
      <c r="R67" s="1069"/>
      <c r="S67" s="1069"/>
      <c r="T67" s="1069"/>
      <c r="U67" s="1070"/>
      <c r="V67" s="1068"/>
      <c r="W67" s="1069"/>
      <c r="X67" s="1069"/>
      <c r="Y67" s="1069"/>
      <c r="Z67" s="1070"/>
      <c r="AA67" s="1068"/>
      <c r="AB67" s="1069"/>
      <c r="AC67" s="1069"/>
      <c r="AD67" s="1069"/>
      <c r="AE67" s="1070"/>
      <c r="AF67" s="1074"/>
      <c r="AG67" s="1075"/>
      <c r="AH67" s="1075"/>
      <c r="AI67" s="1075"/>
      <c r="AJ67" s="1076"/>
      <c r="AK67" s="1077"/>
      <c r="AL67" s="1063"/>
      <c r="AM67" s="1063"/>
      <c r="AN67" s="1063"/>
      <c r="AO67" s="1064"/>
      <c r="AP67" s="1068"/>
      <c r="AQ67" s="1069"/>
      <c r="AR67" s="1069"/>
      <c r="AS67" s="1069"/>
      <c r="AT67" s="1070"/>
      <c r="AU67" s="1068"/>
      <c r="AV67" s="1069"/>
      <c r="AW67" s="1069"/>
      <c r="AX67" s="1069"/>
      <c r="AY67" s="1070"/>
      <c r="AZ67" s="1068"/>
      <c r="BA67" s="1069"/>
      <c r="BB67" s="1069"/>
      <c r="BC67" s="1069"/>
      <c r="BD67" s="1080"/>
      <c r="BE67" s="237"/>
      <c r="BF67" s="237"/>
      <c r="BG67" s="237"/>
      <c r="BH67" s="237"/>
      <c r="BI67" s="237"/>
      <c r="BJ67" s="237"/>
      <c r="BK67" s="237"/>
      <c r="BL67" s="237"/>
      <c r="BM67" s="237"/>
      <c r="BN67" s="237"/>
      <c r="BO67" s="237"/>
      <c r="BP67" s="237"/>
      <c r="BQ67" s="234">
        <v>61</v>
      </c>
      <c r="BR67" s="239"/>
      <c r="BS67" s="1009"/>
      <c r="BT67" s="1010"/>
      <c r="BU67" s="1010"/>
      <c r="BV67" s="1010"/>
      <c r="BW67" s="1010"/>
      <c r="BX67" s="1010"/>
      <c r="BY67" s="1010"/>
      <c r="BZ67" s="1010"/>
      <c r="CA67" s="1010"/>
      <c r="CB67" s="1010"/>
      <c r="CC67" s="1010"/>
      <c r="CD67" s="1010"/>
      <c r="CE67" s="1010"/>
      <c r="CF67" s="1010"/>
      <c r="CG67" s="1019"/>
      <c r="CH67" s="1020"/>
      <c r="CI67" s="1021"/>
      <c r="CJ67" s="1021"/>
      <c r="CK67" s="1021"/>
      <c r="CL67" s="1022"/>
      <c r="CM67" s="1020"/>
      <c r="CN67" s="1021"/>
      <c r="CO67" s="1021"/>
      <c r="CP67" s="1021"/>
      <c r="CQ67" s="1022"/>
      <c r="CR67" s="1020"/>
      <c r="CS67" s="1021"/>
      <c r="CT67" s="1021"/>
      <c r="CU67" s="1021"/>
      <c r="CV67" s="1022"/>
      <c r="CW67" s="1020"/>
      <c r="CX67" s="1021"/>
      <c r="CY67" s="1021"/>
      <c r="CZ67" s="1021"/>
      <c r="DA67" s="1022"/>
      <c r="DB67" s="1020"/>
      <c r="DC67" s="1021"/>
      <c r="DD67" s="1021"/>
      <c r="DE67" s="1021"/>
      <c r="DF67" s="1022"/>
      <c r="DG67" s="1020"/>
      <c r="DH67" s="1021"/>
      <c r="DI67" s="1021"/>
      <c r="DJ67" s="1021"/>
      <c r="DK67" s="1022"/>
      <c r="DL67" s="1020"/>
      <c r="DM67" s="1021"/>
      <c r="DN67" s="1021"/>
      <c r="DO67" s="1021"/>
      <c r="DP67" s="1022"/>
      <c r="DQ67" s="1020"/>
      <c r="DR67" s="1021"/>
      <c r="DS67" s="1021"/>
      <c r="DT67" s="1021"/>
      <c r="DU67" s="1022"/>
      <c r="DV67" s="1009"/>
      <c r="DW67" s="1010"/>
      <c r="DX67" s="1010"/>
      <c r="DY67" s="1010"/>
      <c r="DZ67" s="1011"/>
      <c r="EA67" s="226"/>
    </row>
    <row r="68" spans="1:131" ht="26.25" customHeight="1" thickTop="1" x14ac:dyDescent="0.15">
      <c r="A68" s="232">
        <v>1</v>
      </c>
      <c r="B68" s="1049" t="s">
        <v>584</v>
      </c>
      <c r="C68" s="1050"/>
      <c r="D68" s="1050"/>
      <c r="E68" s="1050"/>
      <c r="F68" s="1050"/>
      <c r="G68" s="1050"/>
      <c r="H68" s="1050"/>
      <c r="I68" s="1050"/>
      <c r="J68" s="1050"/>
      <c r="K68" s="1050"/>
      <c r="L68" s="1050"/>
      <c r="M68" s="1050"/>
      <c r="N68" s="1050"/>
      <c r="O68" s="1050"/>
      <c r="P68" s="1051"/>
      <c r="Q68" s="1052">
        <v>2371</v>
      </c>
      <c r="R68" s="1046"/>
      <c r="S68" s="1046"/>
      <c r="T68" s="1046"/>
      <c r="U68" s="1046"/>
      <c r="V68" s="1046">
        <v>1712</v>
      </c>
      <c r="W68" s="1046"/>
      <c r="X68" s="1046"/>
      <c r="Y68" s="1046"/>
      <c r="Z68" s="1046"/>
      <c r="AA68" s="1046">
        <v>659</v>
      </c>
      <c r="AB68" s="1046"/>
      <c r="AC68" s="1046"/>
      <c r="AD68" s="1046"/>
      <c r="AE68" s="1046"/>
      <c r="AF68" s="1046">
        <v>5758</v>
      </c>
      <c r="AG68" s="1046"/>
      <c r="AH68" s="1046"/>
      <c r="AI68" s="1046"/>
      <c r="AJ68" s="1046"/>
      <c r="AK68" s="1046" t="s">
        <v>516</v>
      </c>
      <c r="AL68" s="1046"/>
      <c r="AM68" s="1046"/>
      <c r="AN68" s="1046"/>
      <c r="AO68" s="1046"/>
      <c r="AP68" s="1046">
        <v>2669</v>
      </c>
      <c r="AQ68" s="1046"/>
      <c r="AR68" s="1046"/>
      <c r="AS68" s="1046"/>
      <c r="AT68" s="1046"/>
      <c r="AU68" s="1046" t="s">
        <v>516</v>
      </c>
      <c r="AV68" s="1046"/>
      <c r="AW68" s="1046"/>
      <c r="AX68" s="1046"/>
      <c r="AY68" s="1046"/>
      <c r="AZ68" s="1047"/>
      <c r="BA68" s="1047"/>
      <c r="BB68" s="1047"/>
      <c r="BC68" s="1047"/>
      <c r="BD68" s="1048"/>
      <c r="BE68" s="237"/>
      <c r="BF68" s="237"/>
      <c r="BG68" s="237"/>
      <c r="BH68" s="237"/>
      <c r="BI68" s="237"/>
      <c r="BJ68" s="237"/>
      <c r="BK68" s="237"/>
      <c r="BL68" s="237"/>
      <c r="BM68" s="237"/>
      <c r="BN68" s="237"/>
      <c r="BO68" s="237"/>
      <c r="BP68" s="237"/>
      <c r="BQ68" s="234">
        <v>62</v>
      </c>
      <c r="BR68" s="239"/>
      <c r="BS68" s="1009"/>
      <c r="BT68" s="1010"/>
      <c r="BU68" s="1010"/>
      <c r="BV68" s="1010"/>
      <c r="BW68" s="1010"/>
      <c r="BX68" s="1010"/>
      <c r="BY68" s="1010"/>
      <c r="BZ68" s="1010"/>
      <c r="CA68" s="1010"/>
      <c r="CB68" s="1010"/>
      <c r="CC68" s="1010"/>
      <c r="CD68" s="1010"/>
      <c r="CE68" s="1010"/>
      <c r="CF68" s="1010"/>
      <c r="CG68" s="1019"/>
      <c r="CH68" s="1020"/>
      <c r="CI68" s="1021"/>
      <c r="CJ68" s="1021"/>
      <c r="CK68" s="1021"/>
      <c r="CL68" s="1022"/>
      <c r="CM68" s="1020"/>
      <c r="CN68" s="1021"/>
      <c r="CO68" s="1021"/>
      <c r="CP68" s="1021"/>
      <c r="CQ68" s="1022"/>
      <c r="CR68" s="1020"/>
      <c r="CS68" s="1021"/>
      <c r="CT68" s="1021"/>
      <c r="CU68" s="1021"/>
      <c r="CV68" s="1022"/>
      <c r="CW68" s="1020"/>
      <c r="CX68" s="1021"/>
      <c r="CY68" s="1021"/>
      <c r="CZ68" s="1021"/>
      <c r="DA68" s="1022"/>
      <c r="DB68" s="1020"/>
      <c r="DC68" s="1021"/>
      <c r="DD68" s="1021"/>
      <c r="DE68" s="1021"/>
      <c r="DF68" s="1022"/>
      <c r="DG68" s="1020"/>
      <c r="DH68" s="1021"/>
      <c r="DI68" s="1021"/>
      <c r="DJ68" s="1021"/>
      <c r="DK68" s="1022"/>
      <c r="DL68" s="1020"/>
      <c r="DM68" s="1021"/>
      <c r="DN68" s="1021"/>
      <c r="DO68" s="1021"/>
      <c r="DP68" s="1022"/>
      <c r="DQ68" s="1020"/>
      <c r="DR68" s="1021"/>
      <c r="DS68" s="1021"/>
      <c r="DT68" s="1021"/>
      <c r="DU68" s="1022"/>
      <c r="DV68" s="1009"/>
      <c r="DW68" s="1010"/>
      <c r="DX68" s="1010"/>
      <c r="DY68" s="1010"/>
      <c r="DZ68" s="1011"/>
      <c r="EA68" s="226"/>
    </row>
    <row r="69" spans="1:131" ht="26.25" customHeight="1" x14ac:dyDescent="0.15">
      <c r="A69" s="234">
        <v>2</v>
      </c>
      <c r="B69" s="1038" t="s">
        <v>585</v>
      </c>
      <c r="C69" s="1039"/>
      <c r="D69" s="1039"/>
      <c r="E69" s="1039"/>
      <c r="F69" s="1039"/>
      <c r="G69" s="1039"/>
      <c r="H69" s="1039"/>
      <c r="I69" s="1039"/>
      <c r="J69" s="1039"/>
      <c r="K69" s="1039"/>
      <c r="L69" s="1039"/>
      <c r="M69" s="1039"/>
      <c r="N69" s="1039"/>
      <c r="O69" s="1039"/>
      <c r="P69" s="1040"/>
      <c r="Q69" s="1041">
        <v>807</v>
      </c>
      <c r="R69" s="1035"/>
      <c r="S69" s="1035"/>
      <c r="T69" s="1035"/>
      <c r="U69" s="1035"/>
      <c r="V69" s="1035">
        <v>787</v>
      </c>
      <c r="W69" s="1035"/>
      <c r="X69" s="1035"/>
      <c r="Y69" s="1035"/>
      <c r="Z69" s="1035"/>
      <c r="AA69" s="1035">
        <v>20</v>
      </c>
      <c r="AB69" s="1035"/>
      <c r="AC69" s="1035"/>
      <c r="AD69" s="1035"/>
      <c r="AE69" s="1035"/>
      <c r="AF69" s="1035">
        <v>20</v>
      </c>
      <c r="AG69" s="1035"/>
      <c r="AH69" s="1035"/>
      <c r="AI69" s="1035"/>
      <c r="AJ69" s="1035"/>
      <c r="AK69" s="1035">
        <v>20</v>
      </c>
      <c r="AL69" s="1035"/>
      <c r="AM69" s="1035"/>
      <c r="AN69" s="1035"/>
      <c r="AO69" s="1035"/>
      <c r="AP69" s="1035" t="s">
        <v>516</v>
      </c>
      <c r="AQ69" s="1035"/>
      <c r="AR69" s="1035"/>
      <c r="AS69" s="1035"/>
      <c r="AT69" s="1035"/>
      <c r="AU69" s="1035" t="s">
        <v>516</v>
      </c>
      <c r="AV69" s="1035"/>
      <c r="AW69" s="1035"/>
      <c r="AX69" s="1035"/>
      <c r="AY69" s="1035"/>
      <c r="AZ69" s="1036"/>
      <c r="BA69" s="1036"/>
      <c r="BB69" s="1036"/>
      <c r="BC69" s="1036"/>
      <c r="BD69" s="1037"/>
      <c r="BE69" s="237"/>
      <c r="BF69" s="237"/>
      <c r="BG69" s="237"/>
      <c r="BH69" s="237"/>
      <c r="BI69" s="237"/>
      <c r="BJ69" s="237"/>
      <c r="BK69" s="237"/>
      <c r="BL69" s="237"/>
      <c r="BM69" s="237"/>
      <c r="BN69" s="237"/>
      <c r="BO69" s="237"/>
      <c r="BP69" s="237"/>
      <c r="BQ69" s="234">
        <v>63</v>
      </c>
      <c r="BR69" s="239"/>
      <c r="BS69" s="1009"/>
      <c r="BT69" s="1010"/>
      <c r="BU69" s="1010"/>
      <c r="BV69" s="1010"/>
      <c r="BW69" s="1010"/>
      <c r="BX69" s="1010"/>
      <c r="BY69" s="1010"/>
      <c r="BZ69" s="1010"/>
      <c r="CA69" s="1010"/>
      <c r="CB69" s="1010"/>
      <c r="CC69" s="1010"/>
      <c r="CD69" s="1010"/>
      <c r="CE69" s="1010"/>
      <c r="CF69" s="1010"/>
      <c r="CG69" s="1019"/>
      <c r="CH69" s="1020"/>
      <c r="CI69" s="1021"/>
      <c r="CJ69" s="1021"/>
      <c r="CK69" s="1021"/>
      <c r="CL69" s="1022"/>
      <c r="CM69" s="1020"/>
      <c r="CN69" s="1021"/>
      <c r="CO69" s="1021"/>
      <c r="CP69" s="1021"/>
      <c r="CQ69" s="1022"/>
      <c r="CR69" s="1020"/>
      <c r="CS69" s="1021"/>
      <c r="CT69" s="1021"/>
      <c r="CU69" s="1021"/>
      <c r="CV69" s="1022"/>
      <c r="CW69" s="1020"/>
      <c r="CX69" s="1021"/>
      <c r="CY69" s="1021"/>
      <c r="CZ69" s="1021"/>
      <c r="DA69" s="1022"/>
      <c r="DB69" s="1020"/>
      <c r="DC69" s="1021"/>
      <c r="DD69" s="1021"/>
      <c r="DE69" s="1021"/>
      <c r="DF69" s="1022"/>
      <c r="DG69" s="1020"/>
      <c r="DH69" s="1021"/>
      <c r="DI69" s="1021"/>
      <c r="DJ69" s="1021"/>
      <c r="DK69" s="1022"/>
      <c r="DL69" s="1020"/>
      <c r="DM69" s="1021"/>
      <c r="DN69" s="1021"/>
      <c r="DO69" s="1021"/>
      <c r="DP69" s="1022"/>
      <c r="DQ69" s="1020"/>
      <c r="DR69" s="1021"/>
      <c r="DS69" s="1021"/>
      <c r="DT69" s="1021"/>
      <c r="DU69" s="1022"/>
      <c r="DV69" s="1009"/>
      <c r="DW69" s="1010"/>
      <c r="DX69" s="1010"/>
      <c r="DY69" s="1010"/>
      <c r="DZ69" s="1011"/>
      <c r="EA69" s="226"/>
    </row>
    <row r="70" spans="1:131" ht="26.25" customHeight="1" x14ac:dyDescent="0.15">
      <c r="A70" s="234">
        <v>3</v>
      </c>
      <c r="B70" s="1038" t="s">
        <v>586</v>
      </c>
      <c r="C70" s="1039"/>
      <c r="D70" s="1039"/>
      <c r="E70" s="1039"/>
      <c r="F70" s="1039"/>
      <c r="G70" s="1039"/>
      <c r="H70" s="1039"/>
      <c r="I70" s="1039"/>
      <c r="J70" s="1039"/>
      <c r="K70" s="1039"/>
      <c r="L70" s="1039"/>
      <c r="M70" s="1039"/>
      <c r="N70" s="1039"/>
      <c r="O70" s="1039"/>
      <c r="P70" s="1040"/>
      <c r="Q70" s="1041">
        <v>349</v>
      </c>
      <c r="R70" s="1035"/>
      <c r="S70" s="1035"/>
      <c r="T70" s="1035"/>
      <c r="U70" s="1035"/>
      <c r="V70" s="1035">
        <v>299</v>
      </c>
      <c r="W70" s="1035"/>
      <c r="X70" s="1035"/>
      <c r="Y70" s="1035"/>
      <c r="Z70" s="1035"/>
      <c r="AA70" s="1035">
        <v>50</v>
      </c>
      <c r="AB70" s="1035"/>
      <c r="AC70" s="1035"/>
      <c r="AD70" s="1035"/>
      <c r="AE70" s="1035"/>
      <c r="AF70" s="1035">
        <v>51</v>
      </c>
      <c r="AG70" s="1035"/>
      <c r="AH70" s="1035"/>
      <c r="AI70" s="1035"/>
      <c r="AJ70" s="1035"/>
      <c r="AK70" s="1035">
        <v>25</v>
      </c>
      <c r="AL70" s="1035"/>
      <c r="AM70" s="1035"/>
      <c r="AN70" s="1035"/>
      <c r="AO70" s="1035"/>
      <c r="AP70" s="1035" t="s">
        <v>516</v>
      </c>
      <c r="AQ70" s="1035"/>
      <c r="AR70" s="1035"/>
      <c r="AS70" s="1035"/>
      <c r="AT70" s="1035"/>
      <c r="AU70" s="1035" t="s">
        <v>516</v>
      </c>
      <c r="AV70" s="1035"/>
      <c r="AW70" s="1035"/>
      <c r="AX70" s="1035"/>
      <c r="AY70" s="1035"/>
      <c r="AZ70" s="1036"/>
      <c r="BA70" s="1036"/>
      <c r="BB70" s="1036"/>
      <c r="BC70" s="1036"/>
      <c r="BD70" s="1037"/>
      <c r="BE70" s="237"/>
      <c r="BF70" s="237"/>
      <c r="BG70" s="237"/>
      <c r="BH70" s="237"/>
      <c r="BI70" s="237"/>
      <c r="BJ70" s="237"/>
      <c r="BK70" s="237"/>
      <c r="BL70" s="237"/>
      <c r="BM70" s="237"/>
      <c r="BN70" s="237"/>
      <c r="BO70" s="237"/>
      <c r="BP70" s="237"/>
      <c r="BQ70" s="234">
        <v>64</v>
      </c>
      <c r="BR70" s="239"/>
      <c r="BS70" s="1009"/>
      <c r="BT70" s="1010"/>
      <c r="BU70" s="1010"/>
      <c r="BV70" s="1010"/>
      <c r="BW70" s="1010"/>
      <c r="BX70" s="1010"/>
      <c r="BY70" s="1010"/>
      <c r="BZ70" s="1010"/>
      <c r="CA70" s="1010"/>
      <c r="CB70" s="1010"/>
      <c r="CC70" s="1010"/>
      <c r="CD70" s="1010"/>
      <c r="CE70" s="1010"/>
      <c r="CF70" s="1010"/>
      <c r="CG70" s="1019"/>
      <c r="CH70" s="1020"/>
      <c r="CI70" s="1021"/>
      <c r="CJ70" s="1021"/>
      <c r="CK70" s="1021"/>
      <c r="CL70" s="1022"/>
      <c r="CM70" s="1020"/>
      <c r="CN70" s="1021"/>
      <c r="CO70" s="1021"/>
      <c r="CP70" s="1021"/>
      <c r="CQ70" s="1022"/>
      <c r="CR70" s="1020"/>
      <c r="CS70" s="1021"/>
      <c r="CT70" s="1021"/>
      <c r="CU70" s="1021"/>
      <c r="CV70" s="1022"/>
      <c r="CW70" s="1020"/>
      <c r="CX70" s="1021"/>
      <c r="CY70" s="1021"/>
      <c r="CZ70" s="1021"/>
      <c r="DA70" s="1022"/>
      <c r="DB70" s="1020"/>
      <c r="DC70" s="1021"/>
      <c r="DD70" s="1021"/>
      <c r="DE70" s="1021"/>
      <c r="DF70" s="1022"/>
      <c r="DG70" s="1020"/>
      <c r="DH70" s="1021"/>
      <c r="DI70" s="1021"/>
      <c r="DJ70" s="1021"/>
      <c r="DK70" s="1022"/>
      <c r="DL70" s="1020"/>
      <c r="DM70" s="1021"/>
      <c r="DN70" s="1021"/>
      <c r="DO70" s="1021"/>
      <c r="DP70" s="1022"/>
      <c r="DQ70" s="1020"/>
      <c r="DR70" s="1021"/>
      <c r="DS70" s="1021"/>
      <c r="DT70" s="1021"/>
      <c r="DU70" s="1022"/>
      <c r="DV70" s="1009"/>
      <c r="DW70" s="1010"/>
      <c r="DX70" s="1010"/>
      <c r="DY70" s="1010"/>
      <c r="DZ70" s="1011"/>
      <c r="EA70" s="226"/>
    </row>
    <row r="71" spans="1:131" ht="26.25" customHeight="1" x14ac:dyDescent="0.15">
      <c r="A71" s="234">
        <v>4</v>
      </c>
      <c r="B71" s="1038" t="s">
        <v>587</v>
      </c>
      <c r="C71" s="1039"/>
      <c r="D71" s="1039"/>
      <c r="E71" s="1039"/>
      <c r="F71" s="1039"/>
      <c r="G71" s="1039"/>
      <c r="H71" s="1039"/>
      <c r="I71" s="1039"/>
      <c r="J71" s="1039"/>
      <c r="K71" s="1039"/>
      <c r="L71" s="1039"/>
      <c r="M71" s="1039"/>
      <c r="N71" s="1039"/>
      <c r="O71" s="1039"/>
      <c r="P71" s="1040"/>
      <c r="Q71" s="1041">
        <v>244</v>
      </c>
      <c r="R71" s="1035"/>
      <c r="S71" s="1035"/>
      <c r="T71" s="1035"/>
      <c r="U71" s="1035"/>
      <c r="V71" s="1035">
        <v>236</v>
      </c>
      <c r="W71" s="1035"/>
      <c r="X71" s="1035"/>
      <c r="Y71" s="1035"/>
      <c r="Z71" s="1035"/>
      <c r="AA71" s="1035">
        <v>8</v>
      </c>
      <c r="AB71" s="1035"/>
      <c r="AC71" s="1035"/>
      <c r="AD71" s="1035"/>
      <c r="AE71" s="1035"/>
      <c r="AF71" s="1035">
        <v>8</v>
      </c>
      <c r="AG71" s="1035"/>
      <c r="AH71" s="1035"/>
      <c r="AI71" s="1035"/>
      <c r="AJ71" s="1035"/>
      <c r="AK71" s="1035">
        <v>11</v>
      </c>
      <c r="AL71" s="1035"/>
      <c r="AM71" s="1035"/>
      <c r="AN71" s="1035"/>
      <c r="AO71" s="1035"/>
      <c r="AP71" s="1035" t="s">
        <v>516</v>
      </c>
      <c r="AQ71" s="1035"/>
      <c r="AR71" s="1035"/>
      <c r="AS71" s="1035"/>
      <c r="AT71" s="1035"/>
      <c r="AU71" s="1035" t="s">
        <v>516</v>
      </c>
      <c r="AV71" s="1035"/>
      <c r="AW71" s="1035"/>
      <c r="AX71" s="1035"/>
      <c r="AY71" s="1035"/>
      <c r="AZ71" s="1036"/>
      <c r="BA71" s="1036"/>
      <c r="BB71" s="1036"/>
      <c r="BC71" s="1036"/>
      <c r="BD71" s="1037"/>
      <c r="BE71" s="237"/>
      <c r="BF71" s="237"/>
      <c r="BG71" s="237"/>
      <c r="BH71" s="237"/>
      <c r="BI71" s="237"/>
      <c r="BJ71" s="237"/>
      <c r="BK71" s="237"/>
      <c r="BL71" s="237"/>
      <c r="BM71" s="237"/>
      <c r="BN71" s="237"/>
      <c r="BO71" s="237"/>
      <c r="BP71" s="237"/>
      <c r="BQ71" s="234">
        <v>65</v>
      </c>
      <c r="BR71" s="239"/>
      <c r="BS71" s="1009"/>
      <c r="BT71" s="1010"/>
      <c r="BU71" s="1010"/>
      <c r="BV71" s="1010"/>
      <c r="BW71" s="1010"/>
      <c r="BX71" s="1010"/>
      <c r="BY71" s="1010"/>
      <c r="BZ71" s="1010"/>
      <c r="CA71" s="1010"/>
      <c r="CB71" s="1010"/>
      <c r="CC71" s="1010"/>
      <c r="CD71" s="1010"/>
      <c r="CE71" s="1010"/>
      <c r="CF71" s="1010"/>
      <c r="CG71" s="1019"/>
      <c r="CH71" s="1020"/>
      <c r="CI71" s="1021"/>
      <c r="CJ71" s="1021"/>
      <c r="CK71" s="1021"/>
      <c r="CL71" s="1022"/>
      <c r="CM71" s="1020"/>
      <c r="CN71" s="1021"/>
      <c r="CO71" s="1021"/>
      <c r="CP71" s="1021"/>
      <c r="CQ71" s="1022"/>
      <c r="CR71" s="1020"/>
      <c r="CS71" s="1021"/>
      <c r="CT71" s="1021"/>
      <c r="CU71" s="1021"/>
      <c r="CV71" s="1022"/>
      <c r="CW71" s="1020"/>
      <c r="CX71" s="1021"/>
      <c r="CY71" s="1021"/>
      <c r="CZ71" s="1021"/>
      <c r="DA71" s="1022"/>
      <c r="DB71" s="1020"/>
      <c r="DC71" s="1021"/>
      <c r="DD71" s="1021"/>
      <c r="DE71" s="1021"/>
      <c r="DF71" s="1022"/>
      <c r="DG71" s="1020"/>
      <c r="DH71" s="1021"/>
      <c r="DI71" s="1021"/>
      <c r="DJ71" s="1021"/>
      <c r="DK71" s="1022"/>
      <c r="DL71" s="1020"/>
      <c r="DM71" s="1021"/>
      <c r="DN71" s="1021"/>
      <c r="DO71" s="1021"/>
      <c r="DP71" s="1022"/>
      <c r="DQ71" s="1020"/>
      <c r="DR71" s="1021"/>
      <c r="DS71" s="1021"/>
      <c r="DT71" s="1021"/>
      <c r="DU71" s="1022"/>
      <c r="DV71" s="1009"/>
      <c r="DW71" s="1010"/>
      <c r="DX71" s="1010"/>
      <c r="DY71" s="1010"/>
      <c r="DZ71" s="1011"/>
      <c r="EA71" s="226"/>
    </row>
    <row r="72" spans="1:131" ht="26.25" customHeight="1" x14ac:dyDescent="0.15">
      <c r="A72" s="234">
        <v>5</v>
      </c>
      <c r="B72" s="1038" t="s">
        <v>588</v>
      </c>
      <c r="C72" s="1039"/>
      <c r="D72" s="1039"/>
      <c r="E72" s="1039"/>
      <c r="F72" s="1039"/>
      <c r="G72" s="1039"/>
      <c r="H72" s="1039"/>
      <c r="I72" s="1039"/>
      <c r="J72" s="1039"/>
      <c r="K72" s="1039"/>
      <c r="L72" s="1039"/>
      <c r="M72" s="1039"/>
      <c r="N72" s="1039"/>
      <c r="O72" s="1039"/>
      <c r="P72" s="1040"/>
      <c r="Q72" s="1041">
        <v>2470</v>
      </c>
      <c r="R72" s="1035"/>
      <c r="S72" s="1035"/>
      <c r="T72" s="1035"/>
      <c r="U72" s="1035"/>
      <c r="V72" s="1035">
        <v>2393</v>
      </c>
      <c r="W72" s="1035"/>
      <c r="X72" s="1035"/>
      <c r="Y72" s="1035"/>
      <c r="Z72" s="1035"/>
      <c r="AA72" s="1035">
        <v>77</v>
      </c>
      <c r="AB72" s="1035"/>
      <c r="AC72" s="1035"/>
      <c r="AD72" s="1035"/>
      <c r="AE72" s="1035"/>
      <c r="AF72" s="1035">
        <v>77</v>
      </c>
      <c r="AG72" s="1035"/>
      <c r="AH72" s="1035"/>
      <c r="AI72" s="1035"/>
      <c r="AJ72" s="1035"/>
      <c r="AK72" s="1035">
        <v>393</v>
      </c>
      <c r="AL72" s="1035"/>
      <c r="AM72" s="1035"/>
      <c r="AN72" s="1035"/>
      <c r="AO72" s="1035"/>
      <c r="AP72" s="1035">
        <v>1540</v>
      </c>
      <c r="AQ72" s="1035"/>
      <c r="AR72" s="1035"/>
      <c r="AS72" s="1035"/>
      <c r="AT72" s="1035"/>
      <c r="AU72" s="1035" t="s">
        <v>516</v>
      </c>
      <c r="AV72" s="1035"/>
      <c r="AW72" s="1035"/>
      <c r="AX72" s="1035"/>
      <c r="AY72" s="1035"/>
      <c r="AZ72" s="1036"/>
      <c r="BA72" s="1036"/>
      <c r="BB72" s="1036"/>
      <c r="BC72" s="1036"/>
      <c r="BD72" s="1037"/>
      <c r="BE72" s="237"/>
      <c r="BF72" s="237"/>
      <c r="BG72" s="237"/>
      <c r="BH72" s="237"/>
      <c r="BI72" s="237"/>
      <c r="BJ72" s="237"/>
      <c r="BK72" s="237"/>
      <c r="BL72" s="237"/>
      <c r="BM72" s="237"/>
      <c r="BN72" s="237"/>
      <c r="BO72" s="237"/>
      <c r="BP72" s="237"/>
      <c r="BQ72" s="234">
        <v>66</v>
      </c>
      <c r="BR72" s="239"/>
      <c r="BS72" s="1009"/>
      <c r="BT72" s="1010"/>
      <c r="BU72" s="1010"/>
      <c r="BV72" s="1010"/>
      <c r="BW72" s="1010"/>
      <c r="BX72" s="1010"/>
      <c r="BY72" s="1010"/>
      <c r="BZ72" s="1010"/>
      <c r="CA72" s="1010"/>
      <c r="CB72" s="1010"/>
      <c r="CC72" s="1010"/>
      <c r="CD72" s="1010"/>
      <c r="CE72" s="1010"/>
      <c r="CF72" s="1010"/>
      <c r="CG72" s="1019"/>
      <c r="CH72" s="1020"/>
      <c r="CI72" s="1021"/>
      <c r="CJ72" s="1021"/>
      <c r="CK72" s="1021"/>
      <c r="CL72" s="1022"/>
      <c r="CM72" s="1020"/>
      <c r="CN72" s="1021"/>
      <c r="CO72" s="1021"/>
      <c r="CP72" s="1021"/>
      <c r="CQ72" s="1022"/>
      <c r="CR72" s="1020"/>
      <c r="CS72" s="1021"/>
      <c r="CT72" s="1021"/>
      <c r="CU72" s="1021"/>
      <c r="CV72" s="1022"/>
      <c r="CW72" s="1020"/>
      <c r="CX72" s="1021"/>
      <c r="CY72" s="1021"/>
      <c r="CZ72" s="1021"/>
      <c r="DA72" s="1022"/>
      <c r="DB72" s="1020"/>
      <c r="DC72" s="1021"/>
      <c r="DD72" s="1021"/>
      <c r="DE72" s="1021"/>
      <c r="DF72" s="1022"/>
      <c r="DG72" s="1020"/>
      <c r="DH72" s="1021"/>
      <c r="DI72" s="1021"/>
      <c r="DJ72" s="1021"/>
      <c r="DK72" s="1022"/>
      <c r="DL72" s="1020"/>
      <c r="DM72" s="1021"/>
      <c r="DN72" s="1021"/>
      <c r="DO72" s="1021"/>
      <c r="DP72" s="1022"/>
      <c r="DQ72" s="1020"/>
      <c r="DR72" s="1021"/>
      <c r="DS72" s="1021"/>
      <c r="DT72" s="1021"/>
      <c r="DU72" s="1022"/>
      <c r="DV72" s="1009"/>
      <c r="DW72" s="1010"/>
      <c r="DX72" s="1010"/>
      <c r="DY72" s="1010"/>
      <c r="DZ72" s="1011"/>
      <c r="EA72" s="226"/>
    </row>
    <row r="73" spans="1:131" ht="26.25" customHeight="1" x14ac:dyDescent="0.15">
      <c r="A73" s="234">
        <v>6</v>
      </c>
      <c r="B73" s="1038" t="s">
        <v>589</v>
      </c>
      <c r="C73" s="1039"/>
      <c r="D73" s="1039"/>
      <c r="E73" s="1039"/>
      <c r="F73" s="1039"/>
      <c r="G73" s="1039"/>
      <c r="H73" s="1039"/>
      <c r="I73" s="1039"/>
      <c r="J73" s="1039"/>
      <c r="K73" s="1039"/>
      <c r="L73" s="1039"/>
      <c r="M73" s="1039"/>
      <c r="N73" s="1039"/>
      <c r="O73" s="1039"/>
      <c r="P73" s="1040"/>
      <c r="Q73" s="1041">
        <v>6909</v>
      </c>
      <c r="R73" s="1035"/>
      <c r="S73" s="1035"/>
      <c r="T73" s="1035"/>
      <c r="U73" s="1035"/>
      <c r="V73" s="1035">
        <v>3702</v>
      </c>
      <c r="W73" s="1035"/>
      <c r="X73" s="1035"/>
      <c r="Y73" s="1035"/>
      <c r="Z73" s="1035"/>
      <c r="AA73" s="1035">
        <v>208</v>
      </c>
      <c r="AB73" s="1035"/>
      <c r="AC73" s="1035"/>
      <c r="AD73" s="1035"/>
      <c r="AE73" s="1035"/>
      <c r="AF73" s="1035">
        <v>208</v>
      </c>
      <c r="AG73" s="1035"/>
      <c r="AH73" s="1035"/>
      <c r="AI73" s="1035"/>
      <c r="AJ73" s="1035"/>
      <c r="AK73" s="1035" t="s">
        <v>516</v>
      </c>
      <c r="AL73" s="1035"/>
      <c r="AM73" s="1035"/>
      <c r="AN73" s="1035"/>
      <c r="AO73" s="1035"/>
      <c r="AP73" s="1035" t="s">
        <v>516</v>
      </c>
      <c r="AQ73" s="1035"/>
      <c r="AR73" s="1035"/>
      <c r="AS73" s="1035"/>
      <c r="AT73" s="1035"/>
      <c r="AU73" s="1035" t="s">
        <v>516</v>
      </c>
      <c r="AV73" s="1035"/>
      <c r="AW73" s="1035"/>
      <c r="AX73" s="1035"/>
      <c r="AY73" s="1035"/>
      <c r="AZ73" s="1036"/>
      <c r="BA73" s="1036"/>
      <c r="BB73" s="1036"/>
      <c r="BC73" s="1036"/>
      <c r="BD73" s="1037"/>
      <c r="BE73" s="237"/>
      <c r="BF73" s="237"/>
      <c r="BG73" s="237"/>
      <c r="BH73" s="237"/>
      <c r="BI73" s="237"/>
      <c r="BJ73" s="237"/>
      <c r="BK73" s="237"/>
      <c r="BL73" s="237"/>
      <c r="BM73" s="237"/>
      <c r="BN73" s="237"/>
      <c r="BO73" s="237"/>
      <c r="BP73" s="237"/>
      <c r="BQ73" s="234">
        <v>67</v>
      </c>
      <c r="BR73" s="239"/>
      <c r="BS73" s="1009"/>
      <c r="BT73" s="1010"/>
      <c r="BU73" s="1010"/>
      <c r="BV73" s="1010"/>
      <c r="BW73" s="1010"/>
      <c r="BX73" s="1010"/>
      <c r="BY73" s="1010"/>
      <c r="BZ73" s="1010"/>
      <c r="CA73" s="1010"/>
      <c r="CB73" s="1010"/>
      <c r="CC73" s="1010"/>
      <c r="CD73" s="1010"/>
      <c r="CE73" s="1010"/>
      <c r="CF73" s="1010"/>
      <c r="CG73" s="1019"/>
      <c r="CH73" s="1020"/>
      <c r="CI73" s="1021"/>
      <c r="CJ73" s="1021"/>
      <c r="CK73" s="1021"/>
      <c r="CL73" s="1022"/>
      <c r="CM73" s="1020"/>
      <c r="CN73" s="1021"/>
      <c r="CO73" s="1021"/>
      <c r="CP73" s="1021"/>
      <c r="CQ73" s="1022"/>
      <c r="CR73" s="1020"/>
      <c r="CS73" s="1021"/>
      <c r="CT73" s="1021"/>
      <c r="CU73" s="1021"/>
      <c r="CV73" s="1022"/>
      <c r="CW73" s="1020"/>
      <c r="CX73" s="1021"/>
      <c r="CY73" s="1021"/>
      <c r="CZ73" s="1021"/>
      <c r="DA73" s="1022"/>
      <c r="DB73" s="1020"/>
      <c r="DC73" s="1021"/>
      <c r="DD73" s="1021"/>
      <c r="DE73" s="1021"/>
      <c r="DF73" s="1022"/>
      <c r="DG73" s="1020"/>
      <c r="DH73" s="1021"/>
      <c r="DI73" s="1021"/>
      <c r="DJ73" s="1021"/>
      <c r="DK73" s="1022"/>
      <c r="DL73" s="1020"/>
      <c r="DM73" s="1021"/>
      <c r="DN73" s="1021"/>
      <c r="DO73" s="1021"/>
      <c r="DP73" s="1022"/>
      <c r="DQ73" s="1020"/>
      <c r="DR73" s="1021"/>
      <c r="DS73" s="1021"/>
      <c r="DT73" s="1021"/>
      <c r="DU73" s="1022"/>
      <c r="DV73" s="1009"/>
      <c r="DW73" s="1010"/>
      <c r="DX73" s="1010"/>
      <c r="DY73" s="1010"/>
      <c r="DZ73" s="1011"/>
      <c r="EA73" s="226"/>
    </row>
    <row r="74" spans="1:131" ht="26.25" customHeight="1" x14ac:dyDescent="0.15">
      <c r="A74" s="234">
        <v>7</v>
      </c>
      <c r="B74" s="1038" t="s">
        <v>590</v>
      </c>
      <c r="C74" s="1039"/>
      <c r="D74" s="1039"/>
      <c r="E74" s="1039"/>
      <c r="F74" s="1039"/>
      <c r="G74" s="1039"/>
      <c r="H74" s="1039"/>
      <c r="I74" s="1039"/>
      <c r="J74" s="1039"/>
      <c r="K74" s="1039"/>
      <c r="L74" s="1039"/>
      <c r="M74" s="1039"/>
      <c r="N74" s="1039"/>
      <c r="O74" s="1039"/>
      <c r="P74" s="1040"/>
      <c r="Q74" s="1041">
        <v>149</v>
      </c>
      <c r="R74" s="1035"/>
      <c r="S74" s="1035"/>
      <c r="T74" s="1035"/>
      <c r="U74" s="1035"/>
      <c r="V74" s="1035">
        <v>129</v>
      </c>
      <c r="W74" s="1035"/>
      <c r="X74" s="1035"/>
      <c r="Y74" s="1035"/>
      <c r="Z74" s="1035"/>
      <c r="AA74" s="1035">
        <v>20</v>
      </c>
      <c r="AB74" s="1035"/>
      <c r="AC74" s="1035"/>
      <c r="AD74" s="1035"/>
      <c r="AE74" s="1035"/>
      <c r="AF74" s="1035">
        <v>20</v>
      </c>
      <c r="AG74" s="1035"/>
      <c r="AH74" s="1035"/>
      <c r="AI74" s="1035"/>
      <c r="AJ74" s="1035"/>
      <c r="AK74" s="1035">
        <v>12</v>
      </c>
      <c r="AL74" s="1035"/>
      <c r="AM74" s="1035"/>
      <c r="AN74" s="1035"/>
      <c r="AO74" s="1035"/>
      <c r="AP74" s="1035" t="s">
        <v>516</v>
      </c>
      <c r="AQ74" s="1035"/>
      <c r="AR74" s="1035"/>
      <c r="AS74" s="1035"/>
      <c r="AT74" s="1035"/>
      <c r="AU74" s="1035" t="s">
        <v>516</v>
      </c>
      <c r="AV74" s="1035"/>
      <c r="AW74" s="1035"/>
      <c r="AX74" s="1035"/>
      <c r="AY74" s="1035"/>
      <c r="AZ74" s="1036"/>
      <c r="BA74" s="1036"/>
      <c r="BB74" s="1036"/>
      <c r="BC74" s="1036"/>
      <c r="BD74" s="1037"/>
      <c r="BE74" s="237"/>
      <c r="BF74" s="237"/>
      <c r="BG74" s="237"/>
      <c r="BH74" s="237"/>
      <c r="BI74" s="237"/>
      <c r="BJ74" s="237"/>
      <c r="BK74" s="237"/>
      <c r="BL74" s="237"/>
      <c r="BM74" s="237"/>
      <c r="BN74" s="237"/>
      <c r="BO74" s="237"/>
      <c r="BP74" s="237"/>
      <c r="BQ74" s="234">
        <v>68</v>
      </c>
      <c r="BR74" s="239"/>
      <c r="BS74" s="1009"/>
      <c r="BT74" s="1010"/>
      <c r="BU74" s="1010"/>
      <c r="BV74" s="1010"/>
      <c r="BW74" s="1010"/>
      <c r="BX74" s="1010"/>
      <c r="BY74" s="1010"/>
      <c r="BZ74" s="1010"/>
      <c r="CA74" s="1010"/>
      <c r="CB74" s="1010"/>
      <c r="CC74" s="1010"/>
      <c r="CD74" s="1010"/>
      <c r="CE74" s="1010"/>
      <c r="CF74" s="1010"/>
      <c r="CG74" s="1019"/>
      <c r="CH74" s="1020"/>
      <c r="CI74" s="1021"/>
      <c r="CJ74" s="1021"/>
      <c r="CK74" s="1021"/>
      <c r="CL74" s="1022"/>
      <c r="CM74" s="1020"/>
      <c r="CN74" s="1021"/>
      <c r="CO74" s="1021"/>
      <c r="CP74" s="1021"/>
      <c r="CQ74" s="1022"/>
      <c r="CR74" s="1020"/>
      <c r="CS74" s="1021"/>
      <c r="CT74" s="1021"/>
      <c r="CU74" s="1021"/>
      <c r="CV74" s="1022"/>
      <c r="CW74" s="1020"/>
      <c r="CX74" s="1021"/>
      <c r="CY74" s="1021"/>
      <c r="CZ74" s="1021"/>
      <c r="DA74" s="1022"/>
      <c r="DB74" s="1020"/>
      <c r="DC74" s="1021"/>
      <c r="DD74" s="1021"/>
      <c r="DE74" s="1021"/>
      <c r="DF74" s="1022"/>
      <c r="DG74" s="1020"/>
      <c r="DH74" s="1021"/>
      <c r="DI74" s="1021"/>
      <c r="DJ74" s="1021"/>
      <c r="DK74" s="1022"/>
      <c r="DL74" s="1020"/>
      <c r="DM74" s="1021"/>
      <c r="DN74" s="1021"/>
      <c r="DO74" s="1021"/>
      <c r="DP74" s="1022"/>
      <c r="DQ74" s="1020"/>
      <c r="DR74" s="1021"/>
      <c r="DS74" s="1021"/>
      <c r="DT74" s="1021"/>
      <c r="DU74" s="1022"/>
      <c r="DV74" s="1009"/>
      <c r="DW74" s="1010"/>
      <c r="DX74" s="1010"/>
      <c r="DY74" s="1010"/>
      <c r="DZ74" s="1011"/>
      <c r="EA74" s="226"/>
    </row>
    <row r="75" spans="1:131" ht="26.25" customHeight="1" x14ac:dyDescent="0.15">
      <c r="A75" s="234">
        <v>8</v>
      </c>
      <c r="B75" s="1038" t="s">
        <v>591</v>
      </c>
      <c r="C75" s="1039"/>
      <c r="D75" s="1039"/>
      <c r="E75" s="1039"/>
      <c r="F75" s="1039"/>
      <c r="G75" s="1039"/>
      <c r="H75" s="1039"/>
      <c r="I75" s="1039"/>
      <c r="J75" s="1039"/>
      <c r="K75" s="1039"/>
      <c r="L75" s="1039"/>
      <c r="M75" s="1039"/>
      <c r="N75" s="1039"/>
      <c r="O75" s="1039"/>
      <c r="P75" s="1040"/>
      <c r="Q75" s="1042">
        <v>553</v>
      </c>
      <c r="R75" s="1043"/>
      <c r="S75" s="1043"/>
      <c r="T75" s="1043"/>
      <c r="U75" s="1044"/>
      <c r="V75" s="1045">
        <v>522</v>
      </c>
      <c r="W75" s="1043"/>
      <c r="X75" s="1043"/>
      <c r="Y75" s="1043"/>
      <c r="Z75" s="1044"/>
      <c r="AA75" s="1045">
        <v>31</v>
      </c>
      <c r="AB75" s="1043"/>
      <c r="AC75" s="1043"/>
      <c r="AD75" s="1043"/>
      <c r="AE75" s="1044"/>
      <c r="AF75" s="1045">
        <v>31</v>
      </c>
      <c r="AG75" s="1043"/>
      <c r="AH75" s="1043"/>
      <c r="AI75" s="1043"/>
      <c r="AJ75" s="1044"/>
      <c r="AK75" s="1045">
        <v>24</v>
      </c>
      <c r="AL75" s="1043"/>
      <c r="AM75" s="1043"/>
      <c r="AN75" s="1043"/>
      <c r="AO75" s="1044"/>
      <c r="AP75" s="1045" t="s">
        <v>516</v>
      </c>
      <c r="AQ75" s="1043"/>
      <c r="AR75" s="1043"/>
      <c r="AS75" s="1043"/>
      <c r="AT75" s="1044"/>
      <c r="AU75" s="1045" t="s">
        <v>516</v>
      </c>
      <c r="AV75" s="1043"/>
      <c r="AW75" s="1043"/>
      <c r="AX75" s="1043"/>
      <c r="AY75" s="1044"/>
      <c r="AZ75" s="1036"/>
      <c r="BA75" s="1036"/>
      <c r="BB75" s="1036"/>
      <c r="BC75" s="1036"/>
      <c r="BD75" s="1037"/>
      <c r="BE75" s="237"/>
      <c r="BF75" s="237"/>
      <c r="BG75" s="237"/>
      <c r="BH75" s="237"/>
      <c r="BI75" s="237"/>
      <c r="BJ75" s="237"/>
      <c r="BK75" s="237"/>
      <c r="BL75" s="237"/>
      <c r="BM75" s="237"/>
      <c r="BN75" s="237"/>
      <c r="BO75" s="237"/>
      <c r="BP75" s="237"/>
      <c r="BQ75" s="234">
        <v>69</v>
      </c>
      <c r="BR75" s="239"/>
      <c r="BS75" s="1009"/>
      <c r="BT75" s="1010"/>
      <c r="BU75" s="1010"/>
      <c r="BV75" s="1010"/>
      <c r="BW75" s="1010"/>
      <c r="BX75" s="1010"/>
      <c r="BY75" s="1010"/>
      <c r="BZ75" s="1010"/>
      <c r="CA75" s="1010"/>
      <c r="CB75" s="1010"/>
      <c r="CC75" s="1010"/>
      <c r="CD75" s="1010"/>
      <c r="CE75" s="1010"/>
      <c r="CF75" s="1010"/>
      <c r="CG75" s="1019"/>
      <c r="CH75" s="1020"/>
      <c r="CI75" s="1021"/>
      <c r="CJ75" s="1021"/>
      <c r="CK75" s="1021"/>
      <c r="CL75" s="1022"/>
      <c r="CM75" s="1020"/>
      <c r="CN75" s="1021"/>
      <c r="CO75" s="1021"/>
      <c r="CP75" s="1021"/>
      <c r="CQ75" s="1022"/>
      <c r="CR75" s="1020"/>
      <c r="CS75" s="1021"/>
      <c r="CT75" s="1021"/>
      <c r="CU75" s="1021"/>
      <c r="CV75" s="1022"/>
      <c r="CW75" s="1020"/>
      <c r="CX75" s="1021"/>
      <c r="CY75" s="1021"/>
      <c r="CZ75" s="1021"/>
      <c r="DA75" s="1022"/>
      <c r="DB75" s="1020"/>
      <c r="DC75" s="1021"/>
      <c r="DD75" s="1021"/>
      <c r="DE75" s="1021"/>
      <c r="DF75" s="1022"/>
      <c r="DG75" s="1020"/>
      <c r="DH75" s="1021"/>
      <c r="DI75" s="1021"/>
      <c r="DJ75" s="1021"/>
      <c r="DK75" s="1022"/>
      <c r="DL75" s="1020"/>
      <c r="DM75" s="1021"/>
      <c r="DN75" s="1021"/>
      <c r="DO75" s="1021"/>
      <c r="DP75" s="1022"/>
      <c r="DQ75" s="1020"/>
      <c r="DR75" s="1021"/>
      <c r="DS75" s="1021"/>
      <c r="DT75" s="1021"/>
      <c r="DU75" s="1022"/>
      <c r="DV75" s="1009"/>
      <c r="DW75" s="1010"/>
      <c r="DX75" s="1010"/>
      <c r="DY75" s="1010"/>
      <c r="DZ75" s="1011"/>
      <c r="EA75" s="226"/>
    </row>
    <row r="76" spans="1:131" ht="26.25" customHeight="1" x14ac:dyDescent="0.15">
      <c r="A76" s="234">
        <v>9</v>
      </c>
      <c r="B76" s="1038" t="s">
        <v>592</v>
      </c>
      <c r="C76" s="1039"/>
      <c r="D76" s="1039"/>
      <c r="E76" s="1039"/>
      <c r="F76" s="1039"/>
      <c r="G76" s="1039"/>
      <c r="H76" s="1039"/>
      <c r="I76" s="1039"/>
      <c r="J76" s="1039"/>
      <c r="K76" s="1039"/>
      <c r="L76" s="1039"/>
      <c r="M76" s="1039"/>
      <c r="N76" s="1039"/>
      <c r="O76" s="1039"/>
      <c r="P76" s="1040"/>
      <c r="Q76" s="1042">
        <v>172370</v>
      </c>
      <c r="R76" s="1043"/>
      <c r="S76" s="1043"/>
      <c r="T76" s="1043"/>
      <c r="U76" s="1044"/>
      <c r="V76" s="1045">
        <v>165579</v>
      </c>
      <c r="W76" s="1043"/>
      <c r="X76" s="1043"/>
      <c r="Y76" s="1043"/>
      <c r="Z76" s="1044"/>
      <c r="AA76" s="1045">
        <v>6792</v>
      </c>
      <c r="AB76" s="1043"/>
      <c r="AC76" s="1043"/>
      <c r="AD76" s="1043"/>
      <c r="AE76" s="1044"/>
      <c r="AF76" s="1045">
        <v>6788</v>
      </c>
      <c r="AG76" s="1043"/>
      <c r="AH76" s="1043"/>
      <c r="AI76" s="1043"/>
      <c r="AJ76" s="1044"/>
      <c r="AK76" s="1045">
        <v>7704</v>
      </c>
      <c r="AL76" s="1043"/>
      <c r="AM76" s="1043"/>
      <c r="AN76" s="1043"/>
      <c r="AO76" s="1044"/>
      <c r="AP76" s="1045" t="s">
        <v>516</v>
      </c>
      <c r="AQ76" s="1043"/>
      <c r="AR76" s="1043"/>
      <c r="AS76" s="1043"/>
      <c r="AT76" s="1044"/>
      <c r="AU76" s="1045" t="s">
        <v>516</v>
      </c>
      <c r="AV76" s="1043"/>
      <c r="AW76" s="1043"/>
      <c r="AX76" s="1043"/>
      <c r="AY76" s="1044"/>
      <c r="AZ76" s="1036"/>
      <c r="BA76" s="1036"/>
      <c r="BB76" s="1036"/>
      <c r="BC76" s="1036"/>
      <c r="BD76" s="1037"/>
      <c r="BE76" s="237"/>
      <c r="BF76" s="237"/>
      <c r="BG76" s="237"/>
      <c r="BH76" s="237"/>
      <c r="BI76" s="237"/>
      <c r="BJ76" s="237"/>
      <c r="BK76" s="237"/>
      <c r="BL76" s="237"/>
      <c r="BM76" s="237"/>
      <c r="BN76" s="237"/>
      <c r="BO76" s="237"/>
      <c r="BP76" s="237"/>
      <c r="BQ76" s="234">
        <v>70</v>
      </c>
      <c r="BR76" s="239"/>
      <c r="BS76" s="1009"/>
      <c r="BT76" s="1010"/>
      <c r="BU76" s="1010"/>
      <c r="BV76" s="1010"/>
      <c r="BW76" s="1010"/>
      <c r="BX76" s="1010"/>
      <c r="BY76" s="1010"/>
      <c r="BZ76" s="1010"/>
      <c r="CA76" s="1010"/>
      <c r="CB76" s="1010"/>
      <c r="CC76" s="1010"/>
      <c r="CD76" s="1010"/>
      <c r="CE76" s="1010"/>
      <c r="CF76" s="1010"/>
      <c r="CG76" s="1019"/>
      <c r="CH76" s="1020"/>
      <c r="CI76" s="1021"/>
      <c r="CJ76" s="1021"/>
      <c r="CK76" s="1021"/>
      <c r="CL76" s="1022"/>
      <c r="CM76" s="1020"/>
      <c r="CN76" s="1021"/>
      <c r="CO76" s="1021"/>
      <c r="CP76" s="1021"/>
      <c r="CQ76" s="1022"/>
      <c r="CR76" s="1020"/>
      <c r="CS76" s="1021"/>
      <c r="CT76" s="1021"/>
      <c r="CU76" s="1021"/>
      <c r="CV76" s="1022"/>
      <c r="CW76" s="1020"/>
      <c r="CX76" s="1021"/>
      <c r="CY76" s="1021"/>
      <c r="CZ76" s="1021"/>
      <c r="DA76" s="1022"/>
      <c r="DB76" s="1020"/>
      <c r="DC76" s="1021"/>
      <c r="DD76" s="1021"/>
      <c r="DE76" s="1021"/>
      <c r="DF76" s="1022"/>
      <c r="DG76" s="1020"/>
      <c r="DH76" s="1021"/>
      <c r="DI76" s="1021"/>
      <c r="DJ76" s="1021"/>
      <c r="DK76" s="1022"/>
      <c r="DL76" s="1020"/>
      <c r="DM76" s="1021"/>
      <c r="DN76" s="1021"/>
      <c r="DO76" s="1021"/>
      <c r="DP76" s="1022"/>
      <c r="DQ76" s="1020"/>
      <c r="DR76" s="1021"/>
      <c r="DS76" s="1021"/>
      <c r="DT76" s="1021"/>
      <c r="DU76" s="1022"/>
      <c r="DV76" s="1009"/>
      <c r="DW76" s="1010"/>
      <c r="DX76" s="1010"/>
      <c r="DY76" s="1010"/>
      <c r="DZ76" s="1011"/>
      <c r="EA76" s="226"/>
    </row>
    <row r="77" spans="1:131" ht="26.25" customHeight="1" x14ac:dyDescent="0.15">
      <c r="A77" s="234">
        <v>10</v>
      </c>
      <c r="B77" s="1038" t="s">
        <v>593</v>
      </c>
      <c r="C77" s="1039"/>
      <c r="D77" s="1039"/>
      <c r="E77" s="1039"/>
      <c r="F77" s="1039"/>
      <c r="G77" s="1039"/>
      <c r="H77" s="1039"/>
      <c r="I77" s="1039"/>
      <c r="J77" s="1039"/>
      <c r="K77" s="1039"/>
      <c r="L77" s="1039"/>
      <c r="M77" s="1039"/>
      <c r="N77" s="1039"/>
      <c r="O77" s="1039"/>
      <c r="P77" s="1040"/>
      <c r="Q77" s="1042">
        <v>4682</v>
      </c>
      <c r="R77" s="1043"/>
      <c r="S77" s="1043"/>
      <c r="T77" s="1043"/>
      <c r="U77" s="1044"/>
      <c r="V77" s="1045">
        <v>4601</v>
      </c>
      <c r="W77" s="1043"/>
      <c r="X77" s="1043"/>
      <c r="Y77" s="1043"/>
      <c r="Z77" s="1044"/>
      <c r="AA77" s="1045">
        <v>81</v>
      </c>
      <c r="AB77" s="1043"/>
      <c r="AC77" s="1043"/>
      <c r="AD77" s="1043"/>
      <c r="AE77" s="1044"/>
      <c r="AF77" s="1045">
        <v>81</v>
      </c>
      <c r="AG77" s="1043"/>
      <c r="AH77" s="1043"/>
      <c r="AI77" s="1043"/>
      <c r="AJ77" s="1044"/>
      <c r="AK77" s="1045">
        <v>172</v>
      </c>
      <c r="AL77" s="1043"/>
      <c r="AM77" s="1043"/>
      <c r="AN77" s="1043"/>
      <c r="AO77" s="1044"/>
      <c r="AP77" s="1045">
        <v>2460</v>
      </c>
      <c r="AQ77" s="1043"/>
      <c r="AR77" s="1043"/>
      <c r="AS77" s="1043"/>
      <c r="AT77" s="1044"/>
      <c r="AU77" s="1045">
        <v>104</v>
      </c>
      <c r="AV77" s="1043"/>
      <c r="AW77" s="1043"/>
      <c r="AX77" s="1043"/>
      <c r="AY77" s="1044"/>
      <c r="AZ77" s="1036"/>
      <c r="BA77" s="1036"/>
      <c r="BB77" s="1036"/>
      <c r="BC77" s="1036"/>
      <c r="BD77" s="1037"/>
      <c r="BE77" s="237"/>
      <c r="BF77" s="237"/>
      <c r="BG77" s="237"/>
      <c r="BH77" s="237"/>
      <c r="BI77" s="237"/>
      <c r="BJ77" s="237"/>
      <c r="BK77" s="237"/>
      <c r="BL77" s="237"/>
      <c r="BM77" s="237"/>
      <c r="BN77" s="237"/>
      <c r="BO77" s="237"/>
      <c r="BP77" s="237"/>
      <c r="BQ77" s="234">
        <v>71</v>
      </c>
      <c r="BR77" s="239"/>
      <c r="BS77" s="1009"/>
      <c r="BT77" s="1010"/>
      <c r="BU77" s="1010"/>
      <c r="BV77" s="1010"/>
      <c r="BW77" s="1010"/>
      <c r="BX77" s="1010"/>
      <c r="BY77" s="1010"/>
      <c r="BZ77" s="1010"/>
      <c r="CA77" s="1010"/>
      <c r="CB77" s="1010"/>
      <c r="CC77" s="1010"/>
      <c r="CD77" s="1010"/>
      <c r="CE77" s="1010"/>
      <c r="CF77" s="1010"/>
      <c r="CG77" s="1019"/>
      <c r="CH77" s="1020"/>
      <c r="CI77" s="1021"/>
      <c r="CJ77" s="1021"/>
      <c r="CK77" s="1021"/>
      <c r="CL77" s="1022"/>
      <c r="CM77" s="1020"/>
      <c r="CN77" s="1021"/>
      <c r="CO77" s="1021"/>
      <c r="CP77" s="1021"/>
      <c r="CQ77" s="1022"/>
      <c r="CR77" s="1020"/>
      <c r="CS77" s="1021"/>
      <c r="CT77" s="1021"/>
      <c r="CU77" s="1021"/>
      <c r="CV77" s="1022"/>
      <c r="CW77" s="1020"/>
      <c r="CX77" s="1021"/>
      <c r="CY77" s="1021"/>
      <c r="CZ77" s="1021"/>
      <c r="DA77" s="1022"/>
      <c r="DB77" s="1020"/>
      <c r="DC77" s="1021"/>
      <c r="DD77" s="1021"/>
      <c r="DE77" s="1021"/>
      <c r="DF77" s="1022"/>
      <c r="DG77" s="1020"/>
      <c r="DH77" s="1021"/>
      <c r="DI77" s="1021"/>
      <c r="DJ77" s="1021"/>
      <c r="DK77" s="1022"/>
      <c r="DL77" s="1020"/>
      <c r="DM77" s="1021"/>
      <c r="DN77" s="1021"/>
      <c r="DO77" s="1021"/>
      <c r="DP77" s="1022"/>
      <c r="DQ77" s="1020"/>
      <c r="DR77" s="1021"/>
      <c r="DS77" s="1021"/>
      <c r="DT77" s="1021"/>
      <c r="DU77" s="1022"/>
      <c r="DV77" s="1009"/>
      <c r="DW77" s="1010"/>
      <c r="DX77" s="1010"/>
      <c r="DY77" s="1010"/>
      <c r="DZ77" s="1011"/>
      <c r="EA77" s="226"/>
    </row>
    <row r="78" spans="1:131" ht="26.25" customHeight="1" x14ac:dyDescent="0.15">
      <c r="A78" s="234">
        <v>11</v>
      </c>
      <c r="B78" s="1038"/>
      <c r="C78" s="1039"/>
      <c r="D78" s="1039"/>
      <c r="E78" s="1039"/>
      <c r="F78" s="1039"/>
      <c r="G78" s="1039"/>
      <c r="H78" s="1039"/>
      <c r="I78" s="1039"/>
      <c r="J78" s="1039"/>
      <c r="K78" s="1039"/>
      <c r="L78" s="1039"/>
      <c r="M78" s="1039"/>
      <c r="N78" s="1039"/>
      <c r="O78" s="1039"/>
      <c r="P78" s="1040"/>
      <c r="Q78" s="1041"/>
      <c r="R78" s="1035"/>
      <c r="S78" s="1035"/>
      <c r="T78" s="1035"/>
      <c r="U78" s="1035"/>
      <c r="V78" s="1035"/>
      <c r="W78" s="1035"/>
      <c r="X78" s="1035"/>
      <c r="Y78" s="1035"/>
      <c r="Z78" s="1035"/>
      <c r="AA78" s="1035"/>
      <c r="AB78" s="1035"/>
      <c r="AC78" s="1035"/>
      <c r="AD78" s="1035"/>
      <c r="AE78" s="1035"/>
      <c r="AF78" s="1035"/>
      <c r="AG78" s="1035"/>
      <c r="AH78" s="1035"/>
      <c r="AI78" s="1035"/>
      <c r="AJ78" s="1035"/>
      <c r="AK78" s="1035"/>
      <c r="AL78" s="1035"/>
      <c r="AM78" s="1035"/>
      <c r="AN78" s="1035"/>
      <c r="AO78" s="1035"/>
      <c r="AP78" s="1035"/>
      <c r="AQ78" s="1035"/>
      <c r="AR78" s="1035"/>
      <c r="AS78" s="1035"/>
      <c r="AT78" s="1035"/>
      <c r="AU78" s="1035"/>
      <c r="AV78" s="1035"/>
      <c r="AW78" s="1035"/>
      <c r="AX78" s="1035"/>
      <c r="AY78" s="1035"/>
      <c r="AZ78" s="1036"/>
      <c r="BA78" s="1036"/>
      <c r="BB78" s="1036"/>
      <c r="BC78" s="1036"/>
      <c r="BD78" s="1037"/>
      <c r="BE78" s="237"/>
      <c r="BF78" s="237"/>
      <c r="BG78" s="237"/>
      <c r="BH78" s="237"/>
      <c r="BI78" s="237"/>
      <c r="BJ78" s="226"/>
      <c r="BK78" s="226"/>
      <c r="BL78" s="226"/>
      <c r="BM78" s="226"/>
      <c r="BN78" s="226"/>
      <c r="BO78" s="237"/>
      <c r="BP78" s="237"/>
      <c r="BQ78" s="234">
        <v>72</v>
      </c>
      <c r="BR78" s="239"/>
      <c r="BS78" s="1009"/>
      <c r="BT78" s="1010"/>
      <c r="BU78" s="1010"/>
      <c r="BV78" s="1010"/>
      <c r="BW78" s="1010"/>
      <c r="BX78" s="1010"/>
      <c r="BY78" s="1010"/>
      <c r="BZ78" s="1010"/>
      <c r="CA78" s="1010"/>
      <c r="CB78" s="1010"/>
      <c r="CC78" s="1010"/>
      <c r="CD78" s="1010"/>
      <c r="CE78" s="1010"/>
      <c r="CF78" s="1010"/>
      <c r="CG78" s="1019"/>
      <c r="CH78" s="1020"/>
      <c r="CI78" s="1021"/>
      <c r="CJ78" s="1021"/>
      <c r="CK78" s="1021"/>
      <c r="CL78" s="1022"/>
      <c r="CM78" s="1020"/>
      <c r="CN78" s="1021"/>
      <c r="CO78" s="1021"/>
      <c r="CP78" s="1021"/>
      <c r="CQ78" s="1022"/>
      <c r="CR78" s="1020"/>
      <c r="CS78" s="1021"/>
      <c r="CT78" s="1021"/>
      <c r="CU78" s="1021"/>
      <c r="CV78" s="1022"/>
      <c r="CW78" s="1020"/>
      <c r="CX78" s="1021"/>
      <c r="CY78" s="1021"/>
      <c r="CZ78" s="1021"/>
      <c r="DA78" s="1022"/>
      <c r="DB78" s="1020"/>
      <c r="DC78" s="1021"/>
      <c r="DD78" s="1021"/>
      <c r="DE78" s="1021"/>
      <c r="DF78" s="1022"/>
      <c r="DG78" s="1020"/>
      <c r="DH78" s="1021"/>
      <c r="DI78" s="1021"/>
      <c r="DJ78" s="1021"/>
      <c r="DK78" s="1022"/>
      <c r="DL78" s="1020"/>
      <c r="DM78" s="1021"/>
      <c r="DN78" s="1021"/>
      <c r="DO78" s="1021"/>
      <c r="DP78" s="1022"/>
      <c r="DQ78" s="1020"/>
      <c r="DR78" s="1021"/>
      <c r="DS78" s="1021"/>
      <c r="DT78" s="1021"/>
      <c r="DU78" s="1022"/>
      <c r="DV78" s="1009"/>
      <c r="DW78" s="1010"/>
      <c r="DX78" s="1010"/>
      <c r="DY78" s="1010"/>
      <c r="DZ78" s="1011"/>
      <c r="EA78" s="226"/>
    </row>
    <row r="79" spans="1:131" ht="26.25" customHeight="1" x14ac:dyDescent="0.15">
      <c r="A79" s="234">
        <v>12</v>
      </c>
      <c r="B79" s="1038"/>
      <c r="C79" s="1039"/>
      <c r="D79" s="1039"/>
      <c r="E79" s="1039"/>
      <c r="F79" s="1039"/>
      <c r="G79" s="1039"/>
      <c r="H79" s="1039"/>
      <c r="I79" s="1039"/>
      <c r="J79" s="1039"/>
      <c r="K79" s="1039"/>
      <c r="L79" s="1039"/>
      <c r="M79" s="1039"/>
      <c r="N79" s="1039"/>
      <c r="O79" s="1039"/>
      <c r="P79" s="1040"/>
      <c r="Q79" s="1041"/>
      <c r="R79" s="1035"/>
      <c r="S79" s="1035"/>
      <c r="T79" s="1035"/>
      <c r="U79" s="1035"/>
      <c r="V79" s="1035"/>
      <c r="W79" s="1035"/>
      <c r="X79" s="1035"/>
      <c r="Y79" s="1035"/>
      <c r="Z79" s="1035"/>
      <c r="AA79" s="1035"/>
      <c r="AB79" s="1035"/>
      <c r="AC79" s="1035"/>
      <c r="AD79" s="1035"/>
      <c r="AE79" s="1035"/>
      <c r="AF79" s="1035"/>
      <c r="AG79" s="1035"/>
      <c r="AH79" s="1035"/>
      <c r="AI79" s="1035"/>
      <c r="AJ79" s="1035"/>
      <c r="AK79" s="1035"/>
      <c r="AL79" s="1035"/>
      <c r="AM79" s="1035"/>
      <c r="AN79" s="1035"/>
      <c r="AO79" s="1035"/>
      <c r="AP79" s="1035"/>
      <c r="AQ79" s="1035"/>
      <c r="AR79" s="1035"/>
      <c r="AS79" s="1035"/>
      <c r="AT79" s="1035"/>
      <c r="AU79" s="1035"/>
      <c r="AV79" s="1035"/>
      <c r="AW79" s="1035"/>
      <c r="AX79" s="1035"/>
      <c r="AY79" s="1035"/>
      <c r="AZ79" s="1036"/>
      <c r="BA79" s="1036"/>
      <c r="BB79" s="1036"/>
      <c r="BC79" s="1036"/>
      <c r="BD79" s="1037"/>
      <c r="BE79" s="237"/>
      <c r="BF79" s="237"/>
      <c r="BG79" s="237"/>
      <c r="BH79" s="237"/>
      <c r="BI79" s="237"/>
      <c r="BJ79" s="226"/>
      <c r="BK79" s="226"/>
      <c r="BL79" s="226"/>
      <c r="BM79" s="226"/>
      <c r="BN79" s="226"/>
      <c r="BO79" s="237"/>
      <c r="BP79" s="237"/>
      <c r="BQ79" s="234">
        <v>73</v>
      </c>
      <c r="BR79" s="239"/>
      <c r="BS79" s="1009"/>
      <c r="BT79" s="1010"/>
      <c r="BU79" s="1010"/>
      <c r="BV79" s="1010"/>
      <c r="BW79" s="1010"/>
      <c r="BX79" s="1010"/>
      <c r="BY79" s="1010"/>
      <c r="BZ79" s="1010"/>
      <c r="CA79" s="1010"/>
      <c r="CB79" s="1010"/>
      <c r="CC79" s="1010"/>
      <c r="CD79" s="1010"/>
      <c r="CE79" s="1010"/>
      <c r="CF79" s="1010"/>
      <c r="CG79" s="1019"/>
      <c r="CH79" s="1020"/>
      <c r="CI79" s="1021"/>
      <c r="CJ79" s="1021"/>
      <c r="CK79" s="1021"/>
      <c r="CL79" s="1022"/>
      <c r="CM79" s="1020"/>
      <c r="CN79" s="1021"/>
      <c r="CO79" s="1021"/>
      <c r="CP79" s="1021"/>
      <c r="CQ79" s="1022"/>
      <c r="CR79" s="1020"/>
      <c r="CS79" s="1021"/>
      <c r="CT79" s="1021"/>
      <c r="CU79" s="1021"/>
      <c r="CV79" s="1022"/>
      <c r="CW79" s="1020"/>
      <c r="CX79" s="1021"/>
      <c r="CY79" s="1021"/>
      <c r="CZ79" s="1021"/>
      <c r="DA79" s="1022"/>
      <c r="DB79" s="1020"/>
      <c r="DC79" s="1021"/>
      <c r="DD79" s="1021"/>
      <c r="DE79" s="1021"/>
      <c r="DF79" s="1022"/>
      <c r="DG79" s="1020"/>
      <c r="DH79" s="1021"/>
      <c r="DI79" s="1021"/>
      <c r="DJ79" s="1021"/>
      <c r="DK79" s="1022"/>
      <c r="DL79" s="1020"/>
      <c r="DM79" s="1021"/>
      <c r="DN79" s="1021"/>
      <c r="DO79" s="1021"/>
      <c r="DP79" s="1022"/>
      <c r="DQ79" s="1020"/>
      <c r="DR79" s="1021"/>
      <c r="DS79" s="1021"/>
      <c r="DT79" s="1021"/>
      <c r="DU79" s="1022"/>
      <c r="DV79" s="1009"/>
      <c r="DW79" s="1010"/>
      <c r="DX79" s="1010"/>
      <c r="DY79" s="1010"/>
      <c r="DZ79" s="1011"/>
      <c r="EA79" s="226"/>
    </row>
    <row r="80" spans="1:131" ht="26.25" customHeight="1" x14ac:dyDescent="0.15">
      <c r="A80" s="234">
        <v>13</v>
      </c>
      <c r="B80" s="1038"/>
      <c r="C80" s="1039"/>
      <c r="D80" s="1039"/>
      <c r="E80" s="1039"/>
      <c r="F80" s="1039"/>
      <c r="G80" s="1039"/>
      <c r="H80" s="1039"/>
      <c r="I80" s="1039"/>
      <c r="J80" s="1039"/>
      <c r="K80" s="1039"/>
      <c r="L80" s="1039"/>
      <c r="M80" s="1039"/>
      <c r="N80" s="1039"/>
      <c r="O80" s="1039"/>
      <c r="P80" s="1040"/>
      <c r="Q80" s="1041"/>
      <c r="R80" s="1035"/>
      <c r="S80" s="1035"/>
      <c r="T80" s="1035"/>
      <c r="U80" s="1035"/>
      <c r="V80" s="1035"/>
      <c r="W80" s="1035"/>
      <c r="X80" s="1035"/>
      <c r="Y80" s="1035"/>
      <c r="Z80" s="1035"/>
      <c r="AA80" s="1035"/>
      <c r="AB80" s="1035"/>
      <c r="AC80" s="1035"/>
      <c r="AD80" s="1035"/>
      <c r="AE80" s="1035"/>
      <c r="AF80" s="1035"/>
      <c r="AG80" s="1035"/>
      <c r="AH80" s="1035"/>
      <c r="AI80" s="1035"/>
      <c r="AJ80" s="1035"/>
      <c r="AK80" s="1035"/>
      <c r="AL80" s="1035"/>
      <c r="AM80" s="1035"/>
      <c r="AN80" s="1035"/>
      <c r="AO80" s="1035"/>
      <c r="AP80" s="1035"/>
      <c r="AQ80" s="1035"/>
      <c r="AR80" s="1035"/>
      <c r="AS80" s="1035"/>
      <c r="AT80" s="1035"/>
      <c r="AU80" s="1035"/>
      <c r="AV80" s="1035"/>
      <c r="AW80" s="1035"/>
      <c r="AX80" s="1035"/>
      <c r="AY80" s="1035"/>
      <c r="AZ80" s="1036"/>
      <c r="BA80" s="1036"/>
      <c r="BB80" s="1036"/>
      <c r="BC80" s="1036"/>
      <c r="BD80" s="1037"/>
      <c r="BE80" s="237"/>
      <c r="BF80" s="237"/>
      <c r="BG80" s="237"/>
      <c r="BH80" s="237"/>
      <c r="BI80" s="237"/>
      <c r="BJ80" s="237"/>
      <c r="BK80" s="237"/>
      <c r="BL80" s="237"/>
      <c r="BM80" s="237"/>
      <c r="BN80" s="237"/>
      <c r="BO80" s="237"/>
      <c r="BP80" s="237"/>
      <c r="BQ80" s="234">
        <v>74</v>
      </c>
      <c r="BR80" s="239"/>
      <c r="BS80" s="1009"/>
      <c r="BT80" s="1010"/>
      <c r="BU80" s="1010"/>
      <c r="BV80" s="1010"/>
      <c r="BW80" s="1010"/>
      <c r="BX80" s="1010"/>
      <c r="BY80" s="1010"/>
      <c r="BZ80" s="1010"/>
      <c r="CA80" s="1010"/>
      <c r="CB80" s="1010"/>
      <c r="CC80" s="1010"/>
      <c r="CD80" s="1010"/>
      <c r="CE80" s="1010"/>
      <c r="CF80" s="1010"/>
      <c r="CG80" s="1019"/>
      <c r="CH80" s="1020"/>
      <c r="CI80" s="1021"/>
      <c r="CJ80" s="1021"/>
      <c r="CK80" s="1021"/>
      <c r="CL80" s="1022"/>
      <c r="CM80" s="1020"/>
      <c r="CN80" s="1021"/>
      <c r="CO80" s="1021"/>
      <c r="CP80" s="1021"/>
      <c r="CQ80" s="1022"/>
      <c r="CR80" s="1020"/>
      <c r="CS80" s="1021"/>
      <c r="CT80" s="1021"/>
      <c r="CU80" s="1021"/>
      <c r="CV80" s="1022"/>
      <c r="CW80" s="1020"/>
      <c r="CX80" s="1021"/>
      <c r="CY80" s="1021"/>
      <c r="CZ80" s="1021"/>
      <c r="DA80" s="1022"/>
      <c r="DB80" s="1020"/>
      <c r="DC80" s="1021"/>
      <c r="DD80" s="1021"/>
      <c r="DE80" s="1021"/>
      <c r="DF80" s="1022"/>
      <c r="DG80" s="1020"/>
      <c r="DH80" s="1021"/>
      <c r="DI80" s="1021"/>
      <c r="DJ80" s="1021"/>
      <c r="DK80" s="1022"/>
      <c r="DL80" s="1020"/>
      <c r="DM80" s="1021"/>
      <c r="DN80" s="1021"/>
      <c r="DO80" s="1021"/>
      <c r="DP80" s="1022"/>
      <c r="DQ80" s="1020"/>
      <c r="DR80" s="1021"/>
      <c r="DS80" s="1021"/>
      <c r="DT80" s="1021"/>
      <c r="DU80" s="1022"/>
      <c r="DV80" s="1009"/>
      <c r="DW80" s="1010"/>
      <c r="DX80" s="1010"/>
      <c r="DY80" s="1010"/>
      <c r="DZ80" s="1011"/>
      <c r="EA80" s="226"/>
    </row>
    <row r="81" spans="1:131" ht="26.25" customHeight="1" x14ac:dyDescent="0.15">
      <c r="A81" s="234">
        <v>14</v>
      </c>
      <c r="B81" s="1038"/>
      <c r="C81" s="1039"/>
      <c r="D81" s="1039"/>
      <c r="E81" s="1039"/>
      <c r="F81" s="1039"/>
      <c r="G81" s="1039"/>
      <c r="H81" s="1039"/>
      <c r="I81" s="1039"/>
      <c r="J81" s="1039"/>
      <c r="K81" s="1039"/>
      <c r="L81" s="1039"/>
      <c r="M81" s="1039"/>
      <c r="N81" s="1039"/>
      <c r="O81" s="1039"/>
      <c r="P81" s="1040"/>
      <c r="Q81" s="1041"/>
      <c r="R81" s="1035"/>
      <c r="S81" s="1035"/>
      <c r="T81" s="1035"/>
      <c r="U81" s="1035"/>
      <c r="V81" s="1035"/>
      <c r="W81" s="1035"/>
      <c r="X81" s="1035"/>
      <c r="Y81" s="1035"/>
      <c r="Z81" s="1035"/>
      <c r="AA81" s="1035"/>
      <c r="AB81" s="1035"/>
      <c r="AC81" s="1035"/>
      <c r="AD81" s="1035"/>
      <c r="AE81" s="1035"/>
      <c r="AF81" s="1035"/>
      <c r="AG81" s="1035"/>
      <c r="AH81" s="1035"/>
      <c r="AI81" s="1035"/>
      <c r="AJ81" s="1035"/>
      <c r="AK81" s="1035"/>
      <c r="AL81" s="1035"/>
      <c r="AM81" s="1035"/>
      <c r="AN81" s="1035"/>
      <c r="AO81" s="1035"/>
      <c r="AP81" s="1035"/>
      <c r="AQ81" s="1035"/>
      <c r="AR81" s="1035"/>
      <c r="AS81" s="1035"/>
      <c r="AT81" s="1035"/>
      <c r="AU81" s="1035"/>
      <c r="AV81" s="1035"/>
      <c r="AW81" s="1035"/>
      <c r="AX81" s="1035"/>
      <c r="AY81" s="1035"/>
      <c r="AZ81" s="1036"/>
      <c r="BA81" s="1036"/>
      <c r="BB81" s="1036"/>
      <c r="BC81" s="1036"/>
      <c r="BD81" s="1037"/>
      <c r="BE81" s="237"/>
      <c r="BF81" s="237"/>
      <c r="BG81" s="237"/>
      <c r="BH81" s="237"/>
      <c r="BI81" s="237"/>
      <c r="BJ81" s="237"/>
      <c r="BK81" s="237"/>
      <c r="BL81" s="237"/>
      <c r="BM81" s="237"/>
      <c r="BN81" s="237"/>
      <c r="BO81" s="237"/>
      <c r="BP81" s="237"/>
      <c r="BQ81" s="234">
        <v>75</v>
      </c>
      <c r="BR81" s="239"/>
      <c r="BS81" s="1009"/>
      <c r="BT81" s="1010"/>
      <c r="BU81" s="1010"/>
      <c r="BV81" s="1010"/>
      <c r="BW81" s="1010"/>
      <c r="BX81" s="1010"/>
      <c r="BY81" s="1010"/>
      <c r="BZ81" s="1010"/>
      <c r="CA81" s="1010"/>
      <c r="CB81" s="1010"/>
      <c r="CC81" s="1010"/>
      <c r="CD81" s="1010"/>
      <c r="CE81" s="1010"/>
      <c r="CF81" s="1010"/>
      <c r="CG81" s="1019"/>
      <c r="CH81" s="1020"/>
      <c r="CI81" s="1021"/>
      <c r="CJ81" s="1021"/>
      <c r="CK81" s="1021"/>
      <c r="CL81" s="1022"/>
      <c r="CM81" s="1020"/>
      <c r="CN81" s="1021"/>
      <c r="CO81" s="1021"/>
      <c r="CP81" s="1021"/>
      <c r="CQ81" s="1022"/>
      <c r="CR81" s="1020"/>
      <c r="CS81" s="1021"/>
      <c r="CT81" s="1021"/>
      <c r="CU81" s="1021"/>
      <c r="CV81" s="1022"/>
      <c r="CW81" s="1020"/>
      <c r="CX81" s="1021"/>
      <c r="CY81" s="1021"/>
      <c r="CZ81" s="1021"/>
      <c r="DA81" s="1022"/>
      <c r="DB81" s="1020"/>
      <c r="DC81" s="1021"/>
      <c r="DD81" s="1021"/>
      <c r="DE81" s="1021"/>
      <c r="DF81" s="1022"/>
      <c r="DG81" s="1020"/>
      <c r="DH81" s="1021"/>
      <c r="DI81" s="1021"/>
      <c r="DJ81" s="1021"/>
      <c r="DK81" s="1022"/>
      <c r="DL81" s="1020"/>
      <c r="DM81" s="1021"/>
      <c r="DN81" s="1021"/>
      <c r="DO81" s="1021"/>
      <c r="DP81" s="1022"/>
      <c r="DQ81" s="1020"/>
      <c r="DR81" s="1021"/>
      <c r="DS81" s="1021"/>
      <c r="DT81" s="1021"/>
      <c r="DU81" s="1022"/>
      <c r="DV81" s="1009"/>
      <c r="DW81" s="1010"/>
      <c r="DX81" s="1010"/>
      <c r="DY81" s="1010"/>
      <c r="DZ81" s="1011"/>
      <c r="EA81" s="226"/>
    </row>
    <row r="82" spans="1:131" ht="26.25" customHeight="1" x14ac:dyDescent="0.15">
      <c r="A82" s="234">
        <v>15</v>
      </c>
      <c r="B82" s="1038"/>
      <c r="C82" s="1039"/>
      <c r="D82" s="1039"/>
      <c r="E82" s="1039"/>
      <c r="F82" s="1039"/>
      <c r="G82" s="1039"/>
      <c r="H82" s="1039"/>
      <c r="I82" s="1039"/>
      <c r="J82" s="1039"/>
      <c r="K82" s="1039"/>
      <c r="L82" s="1039"/>
      <c r="M82" s="1039"/>
      <c r="N82" s="1039"/>
      <c r="O82" s="1039"/>
      <c r="P82" s="1040"/>
      <c r="Q82" s="1041"/>
      <c r="R82" s="1035"/>
      <c r="S82" s="1035"/>
      <c r="T82" s="1035"/>
      <c r="U82" s="1035"/>
      <c r="V82" s="1035"/>
      <c r="W82" s="1035"/>
      <c r="X82" s="1035"/>
      <c r="Y82" s="1035"/>
      <c r="Z82" s="1035"/>
      <c r="AA82" s="1035"/>
      <c r="AB82" s="1035"/>
      <c r="AC82" s="1035"/>
      <c r="AD82" s="1035"/>
      <c r="AE82" s="1035"/>
      <c r="AF82" s="1035"/>
      <c r="AG82" s="1035"/>
      <c r="AH82" s="1035"/>
      <c r="AI82" s="1035"/>
      <c r="AJ82" s="1035"/>
      <c r="AK82" s="1035"/>
      <c r="AL82" s="1035"/>
      <c r="AM82" s="1035"/>
      <c r="AN82" s="1035"/>
      <c r="AO82" s="1035"/>
      <c r="AP82" s="1035"/>
      <c r="AQ82" s="1035"/>
      <c r="AR82" s="1035"/>
      <c r="AS82" s="1035"/>
      <c r="AT82" s="1035"/>
      <c r="AU82" s="1035"/>
      <c r="AV82" s="1035"/>
      <c r="AW82" s="1035"/>
      <c r="AX82" s="1035"/>
      <c r="AY82" s="1035"/>
      <c r="AZ82" s="1036"/>
      <c r="BA82" s="1036"/>
      <c r="BB82" s="1036"/>
      <c r="BC82" s="1036"/>
      <c r="BD82" s="1037"/>
      <c r="BE82" s="237"/>
      <c r="BF82" s="237"/>
      <c r="BG82" s="237"/>
      <c r="BH82" s="237"/>
      <c r="BI82" s="237"/>
      <c r="BJ82" s="237"/>
      <c r="BK82" s="237"/>
      <c r="BL82" s="237"/>
      <c r="BM82" s="237"/>
      <c r="BN82" s="237"/>
      <c r="BO82" s="237"/>
      <c r="BP82" s="237"/>
      <c r="BQ82" s="234">
        <v>76</v>
      </c>
      <c r="BR82" s="239"/>
      <c r="BS82" s="1009"/>
      <c r="BT82" s="1010"/>
      <c r="BU82" s="1010"/>
      <c r="BV82" s="1010"/>
      <c r="BW82" s="1010"/>
      <c r="BX82" s="1010"/>
      <c r="BY82" s="1010"/>
      <c r="BZ82" s="1010"/>
      <c r="CA82" s="1010"/>
      <c r="CB82" s="1010"/>
      <c r="CC82" s="1010"/>
      <c r="CD82" s="1010"/>
      <c r="CE82" s="1010"/>
      <c r="CF82" s="1010"/>
      <c r="CG82" s="1019"/>
      <c r="CH82" s="1020"/>
      <c r="CI82" s="1021"/>
      <c r="CJ82" s="1021"/>
      <c r="CK82" s="1021"/>
      <c r="CL82" s="1022"/>
      <c r="CM82" s="1020"/>
      <c r="CN82" s="1021"/>
      <c r="CO82" s="1021"/>
      <c r="CP82" s="1021"/>
      <c r="CQ82" s="1022"/>
      <c r="CR82" s="1020"/>
      <c r="CS82" s="1021"/>
      <c r="CT82" s="1021"/>
      <c r="CU82" s="1021"/>
      <c r="CV82" s="1022"/>
      <c r="CW82" s="1020"/>
      <c r="CX82" s="1021"/>
      <c r="CY82" s="1021"/>
      <c r="CZ82" s="1021"/>
      <c r="DA82" s="1022"/>
      <c r="DB82" s="1020"/>
      <c r="DC82" s="1021"/>
      <c r="DD82" s="1021"/>
      <c r="DE82" s="1021"/>
      <c r="DF82" s="1022"/>
      <c r="DG82" s="1020"/>
      <c r="DH82" s="1021"/>
      <c r="DI82" s="1021"/>
      <c r="DJ82" s="1021"/>
      <c r="DK82" s="1022"/>
      <c r="DL82" s="1020"/>
      <c r="DM82" s="1021"/>
      <c r="DN82" s="1021"/>
      <c r="DO82" s="1021"/>
      <c r="DP82" s="1022"/>
      <c r="DQ82" s="1020"/>
      <c r="DR82" s="1021"/>
      <c r="DS82" s="1021"/>
      <c r="DT82" s="1021"/>
      <c r="DU82" s="1022"/>
      <c r="DV82" s="1009"/>
      <c r="DW82" s="1010"/>
      <c r="DX82" s="1010"/>
      <c r="DY82" s="1010"/>
      <c r="DZ82" s="1011"/>
      <c r="EA82" s="226"/>
    </row>
    <row r="83" spans="1:131" ht="26.25" customHeight="1" x14ac:dyDescent="0.15">
      <c r="A83" s="234">
        <v>16</v>
      </c>
      <c r="B83" s="1038"/>
      <c r="C83" s="1039"/>
      <c r="D83" s="1039"/>
      <c r="E83" s="1039"/>
      <c r="F83" s="1039"/>
      <c r="G83" s="1039"/>
      <c r="H83" s="1039"/>
      <c r="I83" s="1039"/>
      <c r="J83" s="1039"/>
      <c r="K83" s="1039"/>
      <c r="L83" s="1039"/>
      <c r="M83" s="1039"/>
      <c r="N83" s="1039"/>
      <c r="O83" s="1039"/>
      <c r="P83" s="1040"/>
      <c r="Q83" s="1041"/>
      <c r="R83" s="1035"/>
      <c r="S83" s="1035"/>
      <c r="T83" s="1035"/>
      <c r="U83" s="1035"/>
      <c r="V83" s="1035"/>
      <c r="W83" s="1035"/>
      <c r="X83" s="1035"/>
      <c r="Y83" s="1035"/>
      <c r="Z83" s="1035"/>
      <c r="AA83" s="1035"/>
      <c r="AB83" s="1035"/>
      <c r="AC83" s="1035"/>
      <c r="AD83" s="1035"/>
      <c r="AE83" s="1035"/>
      <c r="AF83" s="1035"/>
      <c r="AG83" s="1035"/>
      <c r="AH83" s="1035"/>
      <c r="AI83" s="1035"/>
      <c r="AJ83" s="1035"/>
      <c r="AK83" s="1035"/>
      <c r="AL83" s="1035"/>
      <c r="AM83" s="1035"/>
      <c r="AN83" s="1035"/>
      <c r="AO83" s="1035"/>
      <c r="AP83" s="1035"/>
      <c r="AQ83" s="1035"/>
      <c r="AR83" s="1035"/>
      <c r="AS83" s="1035"/>
      <c r="AT83" s="1035"/>
      <c r="AU83" s="1035"/>
      <c r="AV83" s="1035"/>
      <c r="AW83" s="1035"/>
      <c r="AX83" s="1035"/>
      <c r="AY83" s="1035"/>
      <c r="AZ83" s="1036"/>
      <c r="BA83" s="1036"/>
      <c r="BB83" s="1036"/>
      <c r="BC83" s="1036"/>
      <c r="BD83" s="1037"/>
      <c r="BE83" s="237"/>
      <c r="BF83" s="237"/>
      <c r="BG83" s="237"/>
      <c r="BH83" s="237"/>
      <c r="BI83" s="237"/>
      <c r="BJ83" s="237"/>
      <c r="BK83" s="237"/>
      <c r="BL83" s="237"/>
      <c r="BM83" s="237"/>
      <c r="BN83" s="237"/>
      <c r="BO83" s="237"/>
      <c r="BP83" s="237"/>
      <c r="BQ83" s="234">
        <v>77</v>
      </c>
      <c r="BR83" s="239"/>
      <c r="BS83" s="1009"/>
      <c r="BT83" s="1010"/>
      <c r="BU83" s="1010"/>
      <c r="BV83" s="1010"/>
      <c r="BW83" s="1010"/>
      <c r="BX83" s="1010"/>
      <c r="BY83" s="1010"/>
      <c r="BZ83" s="1010"/>
      <c r="CA83" s="1010"/>
      <c r="CB83" s="1010"/>
      <c r="CC83" s="1010"/>
      <c r="CD83" s="1010"/>
      <c r="CE83" s="1010"/>
      <c r="CF83" s="1010"/>
      <c r="CG83" s="1019"/>
      <c r="CH83" s="1020"/>
      <c r="CI83" s="1021"/>
      <c r="CJ83" s="1021"/>
      <c r="CK83" s="1021"/>
      <c r="CL83" s="1022"/>
      <c r="CM83" s="1020"/>
      <c r="CN83" s="1021"/>
      <c r="CO83" s="1021"/>
      <c r="CP83" s="1021"/>
      <c r="CQ83" s="1022"/>
      <c r="CR83" s="1020"/>
      <c r="CS83" s="1021"/>
      <c r="CT83" s="1021"/>
      <c r="CU83" s="1021"/>
      <c r="CV83" s="1022"/>
      <c r="CW83" s="1020"/>
      <c r="CX83" s="1021"/>
      <c r="CY83" s="1021"/>
      <c r="CZ83" s="1021"/>
      <c r="DA83" s="1022"/>
      <c r="DB83" s="1020"/>
      <c r="DC83" s="1021"/>
      <c r="DD83" s="1021"/>
      <c r="DE83" s="1021"/>
      <c r="DF83" s="1022"/>
      <c r="DG83" s="1020"/>
      <c r="DH83" s="1021"/>
      <c r="DI83" s="1021"/>
      <c r="DJ83" s="1021"/>
      <c r="DK83" s="1022"/>
      <c r="DL83" s="1020"/>
      <c r="DM83" s="1021"/>
      <c r="DN83" s="1021"/>
      <c r="DO83" s="1021"/>
      <c r="DP83" s="1022"/>
      <c r="DQ83" s="1020"/>
      <c r="DR83" s="1021"/>
      <c r="DS83" s="1021"/>
      <c r="DT83" s="1021"/>
      <c r="DU83" s="1022"/>
      <c r="DV83" s="1009"/>
      <c r="DW83" s="1010"/>
      <c r="DX83" s="1010"/>
      <c r="DY83" s="1010"/>
      <c r="DZ83" s="1011"/>
      <c r="EA83" s="226"/>
    </row>
    <row r="84" spans="1:131" ht="26.25" customHeight="1" x14ac:dyDescent="0.15">
      <c r="A84" s="234">
        <v>17</v>
      </c>
      <c r="B84" s="1038"/>
      <c r="C84" s="1039"/>
      <c r="D84" s="1039"/>
      <c r="E84" s="1039"/>
      <c r="F84" s="1039"/>
      <c r="G84" s="1039"/>
      <c r="H84" s="1039"/>
      <c r="I84" s="1039"/>
      <c r="J84" s="1039"/>
      <c r="K84" s="1039"/>
      <c r="L84" s="1039"/>
      <c r="M84" s="1039"/>
      <c r="N84" s="1039"/>
      <c r="O84" s="1039"/>
      <c r="P84" s="1040"/>
      <c r="Q84" s="1041"/>
      <c r="R84" s="1035"/>
      <c r="S84" s="1035"/>
      <c r="T84" s="1035"/>
      <c r="U84" s="1035"/>
      <c r="V84" s="1035"/>
      <c r="W84" s="1035"/>
      <c r="X84" s="1035"/>
      <c r="Y84" s="1035"/>
      <c r="Z84" s="1035"/>
      <c r="AA84" s="1035"/>
      <c r="AB84" s="1035"/>
      <c r="AC84" s="1035"/>
      <c r="AD84" s="1035"/>
      <c r="AE84" s="1035"/>
      <c r="AF84" s="1035"/>
      <c r="AG84" s="1035"/>
      <c r="AH84" s="1035"/>
      <c r="AI84" s="1035"/>
      <c r="AJ84" s="1035"/>
      <c r="AK84" s="1035"/>
      <c r="AL84" s="1035"/>
      <c r="AM84" s="1035"/>
      <c r="AN84" s="1035"/>
      <c r="AO84" s="1035"/>
      <c r="AP84" s="1035"/>
      <c r="AQ84" s="1035"/>
      <c r="AR84" s="1035"/>
      <c r="AS84" s="1035"/>
      <c r="AT84" s="1035"/>
      <c r="AU84" s="1035"/>
      <c r="AV84" s="1035"/>
      <c r="AW84" s="1035"/>
      <c r="AX84" s="1035"/>
      <c r="AY84" s="1035"/>
      <c r="AZ84" s="1036"/>
      <c r="BA84" s="1036"/>
      <c r="BB84" s="1036"/>
      <c r="BC84" s="1036"/>
      <c r="BD84" s="1037"/>
      <c r="BE84" s="237"/>
      <c r="BF84" s="237"/>
      <c r="BG84" s="237"/>
      <c r="BH84" s="237"/>
      <c r="BI84" s="237"/>
      <c r="BJ84" s="237"/>
      <c r="BK84" s="237"/>
      <c r="BL84" s="237"/>
      <c r="BM84" s="237"/>
      <c r="BN84" s="237"/>
      <c r="BO84" s="237"/>
      <c r="BP84" s="237"/>
      <c r="BQ84" s="234">
        <v>78</v>
      </c>
      <c r="BR84" s="239"/>
      <c r="BS84" s="1009"/>
      <c r="BT84" s="1010"/>
      <c r="BU84" s="1010"/>
      <c r="BV84" s="1010"/>
      <c r="BW84" s="1010"/>
      <c r="BX84" s="1010"/>
      <c r="BY84" s="1010"/>
      <c r="BZ84" s="1010"/>
      <c r="CA84" s="1010"/>
      <c r="CB84" s="1010"/>
      <c r="CC84" s="1010"/>
      <c r="CD84" s="1010"/>
      <c r="CE84" s="1010"/>
      <c r="CF84" s="1010"/>
      <c r="CG84" s="1019"/>
      <c r="CH84" s="1020"/>
      <c r="CI84" s="1021"/>
      <c r="CJ84" s="1021"/>
      <c r="CK84" s="1021"/>
      <c r="CL84" s="1022"/>
      <c r="CM84" s="1020"/>
      <c r="CN84" s="1021"/>
      <c r="CO84" s="1021"/>
      <c r="CP84" s="1021"/>
      <c r="CQ84" s="1022"/>
      <c r="CR84" s="1020"/>
      <c r="CS84" s="1021"/>
      <c r="CT84" s="1021"/>
      <c r="CU84" s="1021"/>
      <c r="CV84" s="1022"/>
      <c r="CW84" s="1020"/>
      <c r="CX84" s="1021"/>
      <c r="CY84" s="1021"/>
      <c r="CZ84" s="1021"/>
      <c r="DA84" s="1022"/>
      <c r="DB84" s="1020"/>
      <c r="DC84" s="1021"/>
      <c r="DD84" s="1021"/>
      <c r="DE84" s="1021"/>
      <c r="DF84" s="1022"/>
      <c r="DG84" s="1020"/>
      <c r="DH84" s="1021"/>
      <c r="DI84" s="1021"/>
      <c r="DJ84" s="1021"/>
      <c r="DK84" s="1022"/>
      <c r="DL84" s="1020"/>
      <c r="DM84" s="1021"/>
      <c r="DN84" s="1021"/>
      <c r="DO84" s="1021"/>
      <c r="DP84" s="1022"/>
      <c r="DQ84" s="1020"/>
      <c r="DR84" s="1021"/>
      <c r="DS84" s="1021"/>
      <c r="DT84" s="1021"/>
      <c r="DU84" s="1022"/>
      <c r="DV84" s="1009"/>
      <c r="DW84" s="1010"/>
      <c r="DX84" s="1010"/>
      <c r="DY84" s="1010"/>
      <c r="DZ84" s="1011"/>
      <c r="EA84" s="226"/>
    </row>
    <row r="85" spans="1:131" ht="26.25" customHeight="1" x14ac:dyDescent="0.15">
      <c r="A85" s="234">
        <v>18</v>
      </c>
      <c r="B85" s="1038"/>
      <c r="C85" s="1039"/>
      <c r="D85" s="1039"/>
      <c r="E85" s="1039"/>
      <c r="F85" s="1039"/>
      <c r="G85" s="1039"/>
      <c r="H85" s="1039"/>
      <c r="I85" s="1039"/>
      <c r="J85" s="1039"/>
      <c r="K85" s="1039"/>
      <c r="L85" s="1039"/>
      <c r="M85" s="1039"/>
      <c r="N85" s="1039"/>
      <c r="O85" s="1039"/>
      <c r="P85" s="1040"/>
      <c r="Q85" s="1041"/>
      <c r="R85" s="1035"/>
      <c r="S85" s="1035"/>
      <c r="T85" s="1035"/>
      <c r="U85" s="1035"/>
      <c r="V85" s="1035"/>
      <c r="W85" s="1035"/>
      <c r="X85" s="1035"/>
      <c r="Y85" s="1035"/>
      <c r="Z85" s="1035"/>
      <c r="AA85" s="1035"/>
      <c r="AB85" s="1035"/>
      <c r="AC85" s="1035"/>
      <c r="AD85" s="1035"/>
      <c r="AE85" s="1035"/>
      <c r="AF85" s="1035"/>
      <c r="AG85" s="1035"/>
      <c r="AH85" s="1035"/>
      <c r="AI85" s="1035"/>
      <c r="AJ85" s="1035"/>
      <c r="AK85" s="1035"/>
      <c r="AL85" s="1035"/>
      <c r="AM85" s="1035"/>
      <c r="AN85" s="1035"/>
      <c r="AO85" s="1035"/>
      <c r="AP85" s="1035"/>
      <c r="AQ85" s="1035"/>
      <c r="AR85" s="1035"/>
      <c r="AS85" s="1035"/>
      <c r="AT85" s="1035"/>
      <c r="AU85" s="1035"/>
      <c r="AV85" s="1035"/>
      <c r="AW85" s="1035"/>
      <c r="AX85" s="1035"/>
      <c r="AY85" s="1035"/>
      <c r="AZ85" s="1036"/>
      <c r="BA85" s="1036"/>
      <c r="BB85" s="1036"/>
      <c r="BC85" s="1036"/>
      <c r="BD85" s="1037"/>
      <c r="BE85" s="237"/>
      <c r="BF85" s="237"/>
      <c r="BG85" s="237"/>
      <c r="BH85" s="237"/>
      <c r="BI85" s="237"/>
      <c r="BJ85" s="237"/>
      <c r="BK85" s="237"/>
      <c r="BL85" s="237"/>
      <c r="BM85" s="237"/>
      <c r="BN85" s="237"/>
      <c r="BO85" s="237"/>
      <c r="BP85" s="237"/>
      <c r="BQ85" s="234">
        <v>79</v>
      </c>
      <c r="BR85" s="239"/>
      <c r="BS85" s="1009"/>
      <c r="BT85" s="1010"/>
      <c r="BU85" s="1010"/>
      <c r="BV85" s="1010"/>
      <c r="BW85" s="1010"/>
      <c r="BX85" s="1010"/>
      <c r="BY85" s="1010"/>
      <c r="BZ85" s="1010"/>
      <c r="CA85" s="1010"/>
      <c r="CB85" s="1010"/>
      <c r="CC85" s="1010"/>
      <c r="CD85" s="1010"/>
      <c r="CE85" s="1010"/>
      <c r="CF85" s="1010"/>
      <c r="CG85" s="1019"/>
      <c r="CH85" s="1020"/>
      <c r="CI85" s="1021"/>
      <c r="CJ85" s="1021"/>
      <c r="CK85" s="1021"/>
      <c r="CL85" s="1022"/>
      <c r="CM85" s="1020"/>
      <c r="CN85" s="1021"/>
      <c r="CO85" s="1021"/>
      <c r="CP85" s="1021"/>
      <c r="CQ85" s="1022"/>
      <c r="CR85" s="1020"/>
      <c r="CS85" s="1021"/>
      <c r="CT85" s="1021"/>
      <c r="CU85" s="1021"/>
      <c r="CV85" s="1022"/>
      <c r="CW85" s="1020"/>
      <c r="CX85" s="1021"/>
      <c r="CY85" s="1021"/>
      <c r="CZ85" s="1021"/>
      <c r="DA85" s="1022"/>
      <c r="DB85" s="1020"/>
      <c r="DC85" s="1021"/>
      <c r="DD85" s="1021"/>
      <c r="DE85" s="1021"/>
      <c r="DF85" s="1022"/>
      <c r="DG85" s="1020"/>
      <c r="DH85" s="1021"/>
      <c r="DI85" s="1021"/>
      <c r="DJ85" s="1021"/>
      <c r="DK85" s="1022"/>
      <c r="DL85" s="1020"/>
      <c r="DM85" s="1021"/>
      <c r="DN85" s="1021"/>
      <c r="DO85" s="1021"/>
      <c r="DP85" s="1022"/>
      <c r="DQ85" s="1020"/>
      <c r="DR85" s="1021"/>
      <c r="DS85" s="1021"/>
      <c r="DT85" s="1021"/>
      <c r="DU85" s="1022"/>
      <c r="DV85" s="1009"/>
      <c r="DW85" s="1010"/>
      <c r="DX85" s="1010"/>
      <c r="DY85" s="1010"/>
      <c r="DZ85" s="1011"/>
      <c r="EA85" s="226"/>
    </row>
    <row r="86" spans="1:131" ht="26.25" customHeight="1" x14ac:dyDescent="0.15">
      <c r="A86" s="234">
        <v>19</v>
      </c>
      <c r="B86" s="1038"/>
      <c r="C86" s="1039"/>
      <c r="D86" s="1039"/>
      <c r="E86" s="1039"/>
      <c r="F86" s="1039"/>
      <c r="G86" s="1039"/>
      <c r="H86" s="1039"/>
      <c r="I86" s="1039"/>
      <c r="J86" s="1039"/>
      <c r="K86" s="1039"/>
      <c r="L86" s="1039"/>
      <c r="M86" s="1039"/>
      <c r="N86" s="1039"/>
      <c r="O86" s="1039"/>
      <c r="P86" s="1040"/>
      <c r="Q86" s="1041"/>
      <c r="R86" s="1035"/>
      <c r="S86" s="1035"/>
      <c r="T86" s="1035"/>
      <c r="U86" s="1035"/>
      <c r="V86" s="1035"/>
      <c r="W86" s="1035"/>
      <c r="X86" s="1035"/>
      <c r="Y86" s="1035"/>
      <c r="Z86" s="1035"/>
      <c r="AA86" s="1035"/>
      <c r="AB86" s="1035"/>
      <c r="AC86" s="1035"/>
      <c r="AD86" s="1035"/>
      <c r="AE86" s="1035"/>
      <c r="AF86" s="1035"/>
      <c r="AG86" s="1035"/>
      <c r="AH86" s="1035"/>
      <c r="AI86" s="1035"/>
      <c r="AJ86" s="1035"/>
      <c r="AK86" s="1035"/>
      <c r="AL86" s="1035"/>
      <c r="AM86" s="1035"/>
      <c r="AN86" s="1035"/>
      <c r="AO86" s="1035"/>
      <c r="AP86" s="1035"/>
      <c r="AQ86" s="1035"/>
      <c r="AR86" s="1035"/>
      <c r="AS86" s="1035"/>
      <c r="AT86" s="1035"/>
      <c r="AU86" s="1035"/>
      <c r="AV86" s="1035"/>
      <c r="AW86" s="1035"/>
      <c r="AX86" s="1035"/>
      <c r="AY86" s="1035"/>
      <c r="AZ86" s="1036"/>
      <c r="BA86" s="1036"/>
      <c r="BB86" s="1036"/>
      <c r="BC86" s="1036"/>
      <c r="BD86" s="1037"/>
      <c r="BE86" s="237"/>
      <c r="BF86" s="237"/>
      <c r="BG86" s="237"/>
      <c r="BH86" s="237"/>
      <c r="BI86" s="237"/>
      <c r="BJ86" s="237"/>
      <c r="BK86" s="237"/>
      <c r="BL86" s="237"/>
      <c r="BM86" s="237"/>
      <c r="BN86" s="237"/>
      <c r="BO86" s="237"/>
      <c r="BP86" s="237"/>
      <c r="BQ86" s="234">
        <v>80</v>
      </c>
      <c r="BR86" s="239"/>
      <c r="BS86" s="1009"/>
      <c r="BT86" s="1010"/>
      <c r="BU86" s="1010"/>
      <c r="BV86" s="1010"/>
      <c r="BW86" s="1010"/>
      <c r="BX86" s="1010"/>
      <c r="BY86" s="1010"/>
      <c r="BZ86" s="1010"/>
      <c r="CA86" s="1010"/>
      <c r="CB86" s="1010"/>
      <c r="CC86" s="1010"/>
      <c r="CD86" s="1010"/>
      <c r="CE86" s="1010"/>
      <c r="CF86" s="1010"/>
      <c r="CG86" s="1019"/>
      <c r="CH86" s="1020"/>
      <c r="CI86" s="1021"/>
      <c r="CJ86" s="1021"/>
      <c r="CK86" s="1021"/>
      <c r="CL86" s="1022"/>
      <c r="CM86" s="1020"/>
      <c r="CN86" s="1021"/>
      <c r="CO86" s="1021"/>
      <c r="CP86" s="1021"/>
      <c r="CQ86" s="1022"/>
      <c r="CR86" s="1020"/>
      <c r="CS86" s="1021"/>
      <c r="CT86" s="1021"/>
      <c r="CU86" s="1021"/>
      <c r="CV86" s="1022"/>
      <c r="CW86" s="1020"/>
      <c r="CX86" s="1021"/>
      <c r="CY86" s="1021"/>
      <c r="CZ86" s="1021"/>
      <c r="DA86" s="1022"/>
      <c r="DB86" s="1020"/>
      <c r="DC86" s="1021"/>
      <c r="DD86" s="1021"/>
      <c r="DE86" s="1021"/>
      <c r="DF86" s="1022"/>
      <c r="DG86" s="1020"/>
      <c r="DH86" s="1021"/>
      <c r="DI86" s="1021"/>
      <c r="DJ86" s="1021"/>
      <c r="DK86" s="1022"/>
      <c r="DL86" s="1020"/>
      <c r="DM86" s="1021"/>
      <c r="DN86" s="1021"/>
      <c r="DO86" s="1021"/>
      <c r="DP86" s="1022"/>
      <c r="DQ86" s="1020"/>
      <c r="DR86" s="1021"/>
      <c r="DS86" s="1021"/>
      <c r="DT86" s="1021"/>
      <c r="DU86" s="1022"/>
      <c r="DV86" s="1009"/>
      <c r="DW86" s="1010"/>
      <c r="DX86" s="1010"/>
      <c r="DY86" s="1010"/>
      <c r="DZ86" s="1011"/>
      <c r="EA86" s="226"/>
    </row>
    <row r="87" spans="1:131" ht="26.25" customHeight="1" x14ac:dyDescent="0.15">
      <c r="A87" s="240">
        <v>20</v>
      </c>
      <c r="B87" s="1028"/>
      <c r="C87" s="1029"/>
      <c r="D87" s="1029"/>
      <c r="E87" s="1029"/>
      <c r="F87" s="1029"/>
      <c r="G87" s="1029"/>
      <c r="H87" s="1029"/>
      <c r="I87" s="1029"/>
      <c r="J87" s="1029"/>
      <c r="K87" s="1029"/>
      <c r="L87" s="1029"/>
      <c r="M87" s="1029"/>
      <c r="N87" s="1029"/>
      <c r="O87" s="1029"/>
      <c r="P87" s="1030"/>
      <c r="Q87" s="1031"/>
      <c r="R87" s="1032"/>
      <c r="S87" s="1032"/>
      <c r="T87" s="1032"/>
      <c r="U87" s="1032"/>
      <c r="V87" s="1032"/>
      <c r="W87" s="1032"/>
      <c r="X87" s="1032"/>
      <c r="Y87" s="1032"/>
      <c r="Z87" s="1032"/>
      <c r="AA87" s="1032"/>
      <c r="AB87" s="1032"/>
      <c r="AC87" s="1032"/>
      <c r="AD87" s="1032"/>
      <c r="AE87" s="1032"/>
      <c r="AF87" s="1032"/>
      <c r="AG87" s="1032"/>
      <c r="AH87" s="1032"/>
      <c r="AI87" s="1032"/>
      <c r="AJ87" s="1032"/>
      <c r="AK87" s="1032"/>
      <c r="AL87" s="1032"/>
      <c r="AM87" s="1032"/>
      <c r="AN87" s="1032"/>
      <c r="AO87" s="1032"/>
      <c r="AP87" s="1032"/>
      <c r="AQ87" s="1032"/>
      <c r="AR87" s="1032"/>
      <c r="AS87" s="1032"/>
      <c r="AT87" s="1032"/>
      <c r="AU87" s="1032"/>
      <c r="AV87" s="1032"/>
      <c r="AW87" s="1032"/>
      <c r="AX87" s="1032"/>
      <c r="AY87" s="1032"/>
      <c r="AZ87" s="1033"/>
      <c r="BA87" s="1033"/>
      <c r="BB87" s="1033"/>
      <c r="BC87" s="1033"/>
      <c r="BD87" s="1034"/>
      <c r="BE87" s="237"/>
      <c r="BF87" s="237"/>
      <c r="BG87" s="237"/>
      <c r="BH87" s="237"/>
      <c r="BI87" s="237"/>
      <c r="BJ87" s="237"/>
      <c r="BK87" s="237"/>
      <c r="BL87" s="237"/>
      <c r="BM87" s="237"/>
      <c r="BN87" s="237"/>
      <c r="BO87" s="237"/>
      <c r="BP87" s="237"/>
      <c r="BQ87" s="234">
        <v>81</v>
      </c>
      <c r="BR87" s="239"/>
      <c r="BS87" s="1009"/>
      <c r="BT87" s="1010"/>
      <c r="BU87" s="1010"/>
      <c r="BV87" s="1010"/>
      <c r="BW87" s="1010"/>
      <c r="BX87" s="1010"/>
      <c r="BY87" s="1010"/>
      <c r="BZ87" s="1010"/>
      <c r="CA87" s="1010"/>
      <c r="CB87" s="1010"/>
      <c r="CC87" s="1010"/>
      <c r="CD87" s="1010"/>
      <c r="CE87" s="1010"/>
      <c r="CF87" s="1010"/>
      <c r="CG87" s="1019"/>
      <c r="CH87" s="1020"/>
      <c r="CI87" s="1021"/>
      <c r="CJ87" s="1021"/>
      <c r="CK87" s="1021"/>
      <c r="CL87" s="1022"/>
      <c r="CM87" s="1020"/>
      <c r="CN87" s="1021"/>
      <c r="CO87" s="1021"/>
      <c r="CP87" s="1021"/>
      <c r="CQ87" s="1022"/>
      <c r="CR87" s="1020"/>
      <c r="CS87" s="1021"/>
      <c r="CT87" s="1021"/>
      <c r="CU87" s="1021"/>
      <c r="CV87" s="1022"/>
      <c r="CW87" s="1020"/>
      <c r="CX87" s="1021"/>
      <c r="CY87" s="1021"/>
      <c r="CZ87" s="1021"/>
      <c r="DA87" s="1022"/>
      <c r="DB87" s="1020"/>
      <c r="DC87" s="1021"/>
      <c r="DD87" s="1021"/>
      <c r="DE87" s="1021"/>
      <c r="DF87" s="1022"/>
      <c r="DG87" s="1020"/>
      <c r="DH87" s="1021"/>
      <c r="DI87" s="1021"/>
      <c r="DJ87" s="1021"/>
      <c r="DK87" s="1022"/>
      <c r="DL87" s="1020"/>
      <c r="DM87" s="1021"/>
      <c r="DN87" s="1021"/>
      <c r="DO87" s="1021"/>
      <c r="DP87" s="1022"/>
      <c r="DQ87" s="1020"/>
      <c r="DR87" s="1021"/>
      <c r="DS87" s="1021"/>
      <c r="DT87" s="1021"/>
      <c r="DU87" s="1022"/>
      <c r="DV87" s="1009"/>
      <c r="DW87" s="1010"/>
      <c r="DX87" s="1010"/>
      <c r="DY87" s="1010"/>
      <c r="DZ87" s="1011"/>
      <c r="EA87" s="226"/>
    </row>
    <row r="88" spans="1:131" ht="26.25" customHeight="1" thickBot="1" x14ac:dyDescent="0.2">
      <c r="A88" s="236" t="s">
        <v>387</v>
      </c>
      <c r="B88" s="1001" t="s">
        <v>417</v>
      </c>
      <c r="C88" s="1002"/>
      <c r="D88" s="1002"/>
      <c r="E88" s="1002"/>
      <c r="F88" s="1002"/>
      <c r="G88" s="1002"/>
      <c r="H88" s="1002"/>
      <c r="I88" s="1002"/>
      <c r="J88" s="1002"/>
      <c r="K88" s="1002"/>
      <c r="L88" s="1002"/>
      <c r="M88" s="1002"/>
      <c r="N88" s="1002"/>
      <c r="O88" s="1002"/>
      <c r="P88" s="1012"/>
      <c r="Q88" s="1026"/>
      <c r="R88" s="1027"/>
      <c r="S88" s="1027"/>
      <c r="T88" s="1027"/>
      <c r="U88" s="1027"/>
      <c r="V88" s="1027"/>
      <c r="W88" s="1027"/>
      <c r="X88" s="1027"/>
      <c r="Y88" s="1027"/>
      <c r="Z88" s="1027"/>
      <c r="AA88" s="1027"/>
      <c r="AB88" s="1027"/>
      <c r="AC88" s="1027"/>
      <c r="AD88" s="1027"/>
      <c r="AE88" s="1027"/>
      <c r="AF88" s="1023">
        <v>13042</v>
      </c>
      <c r="AG88" s="1023"/>
      <c r="AH88" s="1023"/>
      <c r="AI88" s="1023"/>
      <c r="AJ88" s="1023"/>
      <c r="AK88" s="1027"/>
      <c r="AL88" s="1027"/>
      <c r="AM88" s="1027"/>
      <c r="AN88" s="1027"/>
      <c r="AO88" s="1027"/>
      <c r="AP88" s="1023">
        <v>6669</v>
      </c>
      <c r="AQ88" s="1023"/>
      <c r="AR88" s="1023"/>
      <c r="AS88" s="1023"/>
      <c r="AT88" s="1023"/>
      <c r="AU88" s="1023">
        <v>104</v>
      </c>
      <c r="AV88" s="1023"/>
      <c r="AW88" s="1023"/>
      <c r="AX88" s="1023"/>
      <c r="AY88" s="1023"/>
      <c r="AZ88" s="1024"/>
      <c r="BA88" s="1024"/>
      <c r="BB88" s="1024"/>
      <c r="BC88" s="1024"/>
      <c r="BD88" s="1025"/>
      <c r="BE88" s="237"/>
      <c r="BF88" s="237"/>
      <c r="BG88" s="237"/>
      <c r="BH88" s="237"/>
      <c r="BI88" s="237"/>
      <c r="BJ88" s="237"/>
      <c r="BK88" s="237"/>
      <c r="BL88" s="237"/>
      <c r="BM88" s="237"/>
      <c r="BN88" s="237"/>
      <c r="BO88" s="237"/>
      <c r="BP88" s="237"/>
      <c r="BQ88" s="234">
        <v>82</v>
      </c>
      <c r="BR88" s="239"/>
      <c r="BS88" s="1009"/>
      <c r="BT88" s="1010"/>
      <c r="BU88" s="1010"/>
      <c r="BV88" s="1010"/>
      <c r="BW88" s="1010"/>
      <c r="BX88" s="1010"/>
      <c r="BY88" s="1010"/>
      <c r="BZ88" s="1010"/>
      <c r="CA88" s="1010"/>
      <c r="CB88" s="1010"/>
      <c r="CC88" s="1010"/>
      <c r="CD88" s="1010"/>
      <c r="CE88" s="1010"/>
      <c r="CF88" s="1010"/>
      <c r="CG88" s="1019"/>
      <c r="CH88" s="1020"/>
      <c r="CI88" s="1021"/>
      <c r="CJ88" s="1021"/>
      <c r="CK88" s="1021"/>
      <c r="CL88" s="1022"/>
      <c r="CM88" s="1020"/>
      <c r="CN88" s="1021"/>
      <c r="CO88" s="1021"/>
      <c r="CP88" s="1021"/>
      <c r="CQ88" s="1022"/>
      <c r="CR88" s="1020"/>
      <c r="CS88" s="1021"/>
      <c r="CT88" s="1021"/>
      <c r="CU88" s="1021"/>
      <c r="CV88" s="1022"/>
      <c r="CW88" s="1020"/>
      <c r="CX88" s="1021"/>
      <c r="CY88" s="1021"/>
      <c r="CZ88" s="1021"/>
      <c r="DA88" s="1022"/>
      <c r="DB88" s="1020"/>
      <c r="DC88" s="1021"/>
      <c r="DD88" s="1021"/>
      <c r="DE88" s="1021"/>
      <c r="DF88" s="1022"/>
      <c r="DG88" s="1020"/>
      <c r="DH88" s="1021"/>
      <c r="DI88" s="1021"/>
      <c r="DJ88" s="1021"/>
      <c r="DK88" s="1022"/>
      <c r="DL88" s="1020"/>
      <c r="DM88" s="1021"/>
      <c r="DN88" s="1021"/>
      <c r="DO88" s="1021"/>
      <c r="DP88" s="1022"/>
      <c r="DQ88" s="1020"/>
      <c r="DR88" s="1021"/>
      <c r="DS88" s="1021"/>
      <c r="DT88" s="1021"/>
      <c r="DU88" s="1022"/>
      <c r="DV88" s="1009"/>
      <c r="DW88" s="1010"/>
      <c r="DX88" s="1010"/>
      <c r="DY88" s="1010"/>
      <c r="DZ88" s="1011"/>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1009"/>
      <c r="BT89" s="1010"/>
      <c r="BU89" s="1010"/>
      <c r="BV89" s="1010"/>
      <c r="BW89" s="1010"/>
      <c r="BX89" s="1010"/>
      <c r="BY89" s="1010"/>
      <c r="BZ89" s="1010"/>
      <c r="CA89" s="1010"/>
      <c r="CB89" s="1010"/>
      <c r="CC89" s="1010"/>
      <c r="CD89" s="1010"/>
      <c r="CE89" s="1010"/>
      <c r="CF89" s="1010"/>
      <c r="CG89" s="1019"/>
      <c r="CH89" s="1020"/>
      <c r="CI89" s="1021"/>
      <c r="CJ89" s="1021"/>
      <c r="CK89" s="1021"/>
      <c r="CL89" s="1022"/>
      <c r="CM89" s="1020"/>
      <c r="CN89" s="1021"/>
      <c r="CO89" s="1021"/>
      <c r="CP89" s="1021"/>
      <c r="CQ89" s="1022"/>
      <c r="CR89" s="1020"/>
      <c r="CS89" s="1021"/>
      <c r="CT89" s="1021"/>
      <c r="CU89" s="1021"/>
      <c r="CV89" s="1022"/>
      <c r="CW89" s="1020"/>
      <c r="CX89" s="1021"/>
      <c r="CY89" s="1021"/>
      <c r="CZ89" s="1021"/>
      <c r="DA89" s="1022"/>
      <c r="DB89" s="1020"/>
      <c r="DC89" s="1021"/>
      <c r="DD89" s="1021"/>
      <c r="DE89" s="1021"/>
      <c r="DF89" s="1022"/>
      <c r="DG89" s="1020"/>
      <c r="DH89" s="1021"/>
      <c r="DI89" s="1021"/>
      <c r="DJ89" s="1021"/>
      <c r="DK89" s="1022"/>
      <c r="DL89" s="1020"/>
      <c r="DM89" s="1021"/>
      <c r="DN89" s="1021"/>
      <c r="DO89" s="1021"/>
      <c r="DP89" s="1022"/>
      <c r="DQ89" s="1020"/>
      <c r="DR89" s="1021"/>
      <c r="DS89" s="1021"/>
      <c r="DT89" s="1021"/>
      <c r="DU89" s="1022"/>
      <c r="DV89" s="1009"/>
      <c r="DW89" s="1010"/>
      <c r="DX89" s="1010"/>
      <c r="DY89" s="1010"/>
      <c r="DZ89" s="1011"/>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1009"/>
      <c r="BT90" s="1010"/>
      <c r="BU90" s="1010"/>
      <c r="BV90" s="1010"/>
      <c r="BW90" s="1010"/>
      <c r="BX90" s="1010"/>
      <c r="BY90" s="1010"/>
      <c r="BZ90" s="1010"/>
      <c r="CA90" s="1010"/>
      <c r="CB90" s="1010"/>
      <c r="CC90" s="1010"/>
      <c r="CD90" s="1010"/>
      <c r="CE90" s="1010"/>
      <c r="CF90" s="1010"/>
      <c r="CG90" s="1019"/>
      <c r="CH90" s="1020"/>
      <c r="CI90" s="1021"/>
      <c r="CJ90" s="1021"/>
      <c r="CK90" s="1021"/>
      <c r="CL90" s="1022"/>
      <c r="CM90" s="1020"/>
      <c r="CN90" s="1021"/>
      <c r="CO90" s="1021"/>
      <c r="CP90" s="1021"/>
      <c r="CQ90" s="1022"/>
      <c r="CR90" s="1020"/>
      <c r="CS90" s="1021"/>
      <c r="CT90" s="1021"/>
      <c r="CU90" s="1021"/>
      <c r="CV90" s="1022"/>
      <c r="CW90" s="1020"/>
      <c r="CX90" s="1021"/>
      <c r="CY90" s="1021"/>
      <c r="CZ90" s="1021"/>
      <c r="DA90" s="1022"/>
      <c r="DB90" s="1020"/>
      <c r="DC90" s="1021"/>
      <c r="DD90" s="1021"/>
      <c r="DE90" s="1021"/>
      <c r="DF90" s="1022"/>
      <c r="DG90" s="1020"/>
      <c r="DH90" s="1021"/>
      <c r="DI90" s="1021"/>
      <c r="DJ90" s="1021"/>
      <c r="DK90" s="1022"/>
      <c r="DL90" s="1020"/>
      <c r="DM90" s="1021"/>
      <c r="DN90" s="1021"/>
      <c r="DO90" s="1021"/>
      <c r="DP90" s="1022"/>
      <c r="DQ90" s="1020"/>
      <c r="DR90" s="1021"/>
      <c r="DS90" s="1021"/>
      <c r="DT90" s="1021"/>
      <c r="DU90" s="1022"/>
      <c r="DV90" s="1009"/>
      <c r="DW90" s="1010"/>
      <c r="DX90" s="1010"/>
      <c r="DY90" s="1010"/>
      <c r="DZ90" s="1011"/>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1009"/>
      <c r="BT91" s="1010"/>
      <c r="BU91" s="1010"/>
      <c r="BV91" s="1010"/>
      <c r="BW91" s="1010"/>
      <c r="BX91" s="1010"/>
      <c r="BY91" s="1010"/>
      <c r="BZ91" s="1010"/>
      <c r="CA91" s="1010"/>
      <c r="CB91" s="1010"/>
      <c r="CC91" s="1010"/>
      <c r="CD91" s="1010"/>
      <c r="CE91" s="1010"/>
      <c r="CF91" s="1010"/>
      <c r="CG91" s="1019"/>
      <c r="CH91" s="1020"/>
      <c r="CI91" s="1021"/>
      <c r="CJ91" s="1021"/>
      <c r="CK91" s="1021"/>
      <c r="CL91" s="1022"/>
      <c r="CM91" s="1020"/>
      <c r="CN91" s="1021"/>
      <c r="CO91" s="1021"/>
      <c r="CP91" s="1021"/>
      <c r="CQ91" s="1022"/>
      <c r="CR91" s="1020"/>
      <c r="CS91" s="1021"/>
      <c r="CT91" s="1021"/>
      <c r="CU91" s="1021"/>
      <c r="CV91" s="1022"/>
      <c r="CW91" s="1020"/>
      <c r="CX91" s="1021"/>
      <c r="CY91" s="1021"/>
      <c r="CZ91" s="1021"/>
      <c r="DA91" s="1022"/>
      <c r="DB91" s="1020"/>
      <c r="DC91" s="1021"/>
      <c r="DD91" s="1021"/>
      <c r="DE91" s="1021"/>
      <c r="DF91" s="1022"/>
      <c r="DG91" s="1020"/>
      <c r="DH91" s="1021"/>
      <c r="DI91" s="1021"/>
      <c r="DJ91" s="1021"/>
      <c r="DK91" s="1022"/>
      <c r="DL91" s="1020"/>
      <c r="DM91" s="1021"/>
      <c r="DN91" s="1021"/>
      <c r="DO91" s="1021"/>
      <c r="DP91" s="1022"/>
      <c r="DQ91" s="1020"/>
      <c r="DR91" s="1021"/>
      <c r="DS91" s="1021"/>
      <c r="DT91" s="1021"/>
      <c r="DU91" s="1022"/>
      <c r="DV91" s="1009"/>
      <c r="DW91" s="1010"/>
      <c r="DX91" s="1010"/>
      <c r="DY91" s="1010"/>
      <c r="DZ91" s="1011"/>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1009"/>
      <c r="BT92" s="1010"/>
      <c r="BU92" s="1010"/>
      <c r="BV92" s="1010"/>
      <c r="BW92" s="1010"/>
      <c r="BX92" s="1010"/>
      <c r="BY92" s="1010"/>
      <c r="BZ92" s="1010"/>
      <c r="CA92" s="1010"/>
      <c r="CB92" s="1010"/>
      <c r="CC92" s="1010"/>
      <c r="CD92" s="1010"/>
      <c r="CE92" s="1010"/>
      <c r="CF92" s="1010"/>
      <c r="CG92" s="1019"/>
      <c r="CH92" s="1020"/>
      <c r="CI92" s="1021"/>
      <c r="CJ92" s="1021"/>
      <c r="CK92" s="1021"/>
      <c r="CL92" s="1022"/>
      <c r="CM92" s="1020"/>
      <c r="CN92" s="1021"/>
      <c r="CO92" s="1021"/>
      <c r="CP92" s="1021"/>
      <c r="CQ92" s="1022"/>
      <c r="CR92" s="1020"/>
      <c r="CS92" s="1021"/>
      <c r="CT92" s="1021"/>
      <c r="CU92" s="1021"/>
      <c r="CV92" s="1022"/>
      <c r="CW92" s="1020"/>
      <c r="CX92" s="1021"/>
      <c r="CY92" s="1021"/>
      <c r="CZ92" s="1021"/>
      <c r="DA92" s="1022"/>
      <c r="DB92" s="1020"/>
      <c r="DC92" s="1021"/>
      <c r="DD92" s="1021"/>
      <c r="DE92" s="1021"/>
      <c r="DF92" s="1022"/>
      <c r="DG92" s="1020"/>
      <c r="DH92" s="1021"/>
      <c r="DI92" s="1021"/>
      <c r="DJ92" s="1021"/>
      <c r="DK92" s="1022"/>
      <c r="DL92" s="1020"/>
      <c r="DM92" s="1021"/>
      <c r="DN92" s="1021"/>
      <c r="DO92" s="1021"/>
      <c r="DP92" s="1022"/>
      <c r="DQ92" s="1020"/>
      <c r="DR92" s="1021"/>
      <c r="DS92" s="1021"/>
      <c r="DT92" s="1021"/>
      <c r="DU92" s="1022"/>
      <c r="DV92" s="1009"/>
      <c r="DW92" s="1010"/>
      <c r="DX92" s="1010"/>
      <c r="DY92" s="1010"/>
      <c r="DZ92" s="1011"/>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1009"/>
      <c r="BT93" s="1010"/>
      <c r="BU93" s="1010"/>
      <c r="BV93" s="1010"/>
      <c r="BW93" s="1010"/>
      <c r="BX93" s="1010"/>
      <c r="BY93" s="1010"/>
      <c r="BZ93" s="1010"/>
      <c r="CA93" s="1010"/>
      <c r="CB93" s="1010"/>
      <c r="CC93" s="1010"/>
      <c r="CD93" s="1010"/>
      <c r="CE93" s="1010"/>
      <c r="CF93" s="1010"/>
      <c r="CG93" s="1019"/>
      <c r="CH93" s="1020"/>
      <c r="CI93" s="1021"/>
      <c r="CJ93" s="1021"/>
      <c r="CK93" s="1021"/>
      <c r="CL93" s="1022"/>
      <c r="CM93" s="1020"/>
      <c r="CN93" s="1021"/>
      <c r="CO93" s="1021"/>
      <c r="CP93" s="1021"/>
      <c r="CQ93" s="1022"/>
      <c r="CR93" s="1020"/>
      <c r="CS93" s="1021"/>
      <c r="CT93" s="1021"/>
      <c r="CU93" s="1021"/>
      <c r="CV93" s="1022"/>
      <c r="CW93" s="1020"/>
      <c r="CX93" s="1021"/>
      <c r="CY93" s="1021"/>
      <c r="CZ93" s="1021"/>
      <c r="DA93" s="1022"/>
      <c r="DB93" s="1020"/>
      <c r="DC93" s="1021"/>
      <c r="DD93" s="1021"/>
      <c r="DE93" s="1021"/>
      <c r="DF93" s="1022"/>
      <c r="DG93" s="1020"/>
      <c r="DH93" s="1021"/>
      <c r="DI93" s="1021"/>
      <c r="DJ93" s="1021"/>
      <c r="DK93" s="1022"/>
      <c r="DL93" s="1020"/>
      <c r="DM93" s="1021"/>
      <c r="DN93" s="1021"/>
      <c r="DO93" s="1021"/>
      <c r="DP93" s="1022"/>
      <c r="DQ93" s="1020"/>
      <c r="DR93" s="1021"/>
      <c r="DS93" s="1021"/>
      <c r="DT93" s="1021"/>
      <c r="DU93" s="1022"/>
      <c r="DV93" s="1009"/>
      <c r="DW93" s="1010"/>
      <c r="DX93" s="1010"/>
      <c r="DY93" s="1010"/>
      <c r="DZ93" s="1011"/>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1009"/>
      <c r="BT94" s="1010"/>
      <c r="BU94" s="1010"/>
      <c r="BV94" s="1010"/>
      <c r="BW94" s="1010"/>
      <c r="BX94" s="1010"/>
      <c r="BY94" s="1010"/>
      <c r="BZ94" s="1010"/>
      <c r="CA94" s="1010"/>
      <c r="CB94" s="1010"/>
      <c r="CC94" s="1010"/>
      <c r="CD94" s="1010"/>
      <c r="CE94" s="1010"/>
      <c r="CF94" s="1010"/>
      <c r="CG94" s="1019"/>
      <c r="CH94" s="1020"/>
      <c r="CI94" s="1021"/>
      <c r="CJ94" s="1021"/>
      <c r="CK94" s="1021"/>
      <c r="CL94" s="1022"/>
      <c r="CM94" s="1020"/>
      <c r="CN94" s="1021"/>
      <c r="CO94" s="1021"/>
      <c r="CP94" s="1021"/>
      <c r="CQ94" s="1022"/>
      <c r="CR94" s="1020"/>
      <c r="CS94" s="1021"/>
      <c r="CT94" s="1021"/>
      <c r="CU94" s="1021"/>
      <c r="CV94" s="1022"/>
      <c r="CW94" s="1020"/>
      <c r="CX94" s="1021"/>
      <c r="CY94" s="1021"/>
      <c r="CZ94" s="1021"/>
      <c r="DA94" s="1022"/>
      <c r="DB94" s="1020"/>
      <c r="DC94" s="1021"/>
      <c r="DD94" s="1021"/>
      <c r="DE94" s="1021"/>
      <c r="DF94" s="1022"/>
      <c r="DG94" s="1020"/>
      <c r="DH94" s="1021"/>
      <c r="DI94" s="1021"/>
      <c r="DJ94" s="1021"/>
      <c r="DK94" s="1022"/>
      <c r="DL94" s="1020"/>
      <c r="DM94" s="1021"/>
      <c r="DN94" s="1021"/>
      <c r="DO94" s="1021"/>
      <c r="DP94" s="1022"/>
      <c r="DQ94" s="1020"/>
      <c r="DR94" s="1021"/>
      <c r="DS94" s="1021"/>
      <c r="DT94" s="1021"/>
      <c r="DU94" s="1022"/>
      <c r="DV94" s="1009"/>
      <c r="DW94" s="1010"/>
      <c r="DX94" s="1010"/>
      <c r="DY94" s="1010"/>
      <c r="DZ94" s="1011"/>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1009"/>
      <c r="BT95" s="1010"/>
      <c r="BU95" s="1010"/>
      <c r="BV95" s="1010"/>
      <c r="BW95" s="1010"/>
      <c r="BX95" s="1010"/>
      <c r="BY95" s="1010"/>
      <c r="BZ95" s="1010"/>
      <c r="CA95" s="1010"/>
      <c r="CB95" s="1010"/>
      <c r="CC95" s="1010"/>
      <c r="CD95" s="1010"/>
      <c r="CE95" s="1010"/>
      <c r="CF95" s="1010"/>
      <c r="CG95" s="1019"/>
      <c r="CH95" s="1020"/>
      <c r="CI95" s="1021"/>
      <c r="CJ95" s="1021"/>
      <c r="CK95" s="1021"/>
      <c r="CL95" s="1022"/>
      <c r="CM95" s="1020"/>
      <c r="CN95" s="1021"/>
      <c r="CO95" s="1021"/>
      <c r="CP95" s="1021"/>
      <c r="CQ95" s="1022"/>
      <c r="CR95" s="1020"/>
      <c r="CS95" s="1021"/>
      <c r="CT95" s="1021"/>
      <c r="CU95" s="1021"/>
      <c r="CV95" s="1022"/>
      <c r="CW95" s="1020"/>
      <c r="CX95" s="1021"/>
      <c r="CY95" s="1021"/>
      <c r="CZ95" s="1021"/>
      <c r="DA95" s="1022"/>
      <c r="DB95" s="1020"/>
      <c r="DC95" s="1021"/>
      <c r="DD95" s="1021"/>
      <c r="DE95" s="1021"/>
      <c r="DF95" s="1022"/>
      <c r="DG95" s="1020"/>
      <c r="DH95" s="1021"/>
      <c r="DI95" s="1021"/>
      <c r="DJ95" s="1021"/>
      <c r="DK95" s="1022"/>
      <c r="DL95" s="1020"/>
      <c r="DM95" s="1021"/>
      <c r="DN95" s="1021"/>
      <c r="DO95" s="1021"/>
      <c r="DP95" s="1022"/>
      <c r="DQ95" s="1020"/>
      <c r="DR95" s="1021"/>
      <c r="DS95" s="1021"/>
      <c r="DT95" s="1021"/>
      <c r="DU95" s="1022"/>
      <c r="DV95" s="1009"/>
      <c r="DW95" s="1010"/>
      <c r="DX95" s="1010"/>
      <c r="DY95" s="1010"/>
      <c r="DZ95" s="1011"/>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1009"/>
      <c r="BT96" s="1010"/>
      <c r="BU96" s="1010"/>
      <c r="BV96" s="1010"/>
      <c r="BW96" s="1010"/>
      <c r="BX96" s="1010"/>
      <c r="BY96" s="1010"/>
      <c r="BZ96" s="1010"/>
      <c r="CA96" s="1010"/>
      <c r="CB96" s="1010"/>
      <c r="CC96" s="1010"/>
      <c r="CD96" s="1010"/>
      <c r="CE96" s="1010"/>
      <c r="CF96" s="1010"/>
      <c r="CG96" s="1019"/>
      <c r="CH96" s="1020"/>
      <c r="CI96" s="1021"/>
      <c r="CJ96" s="1021"/>
      <c r="CK96" s="1021"/>
      <c r="CL96" s="1022"/>
      <c r="CM96" s="1020"/>
      <c r="CN96" s="1021"/>
      <c r="CO96" s="1021"/>
      <c r="CP96" s="1021"/>
      <c r="CQ96" s="1022"/>
      <c r="CR96" s="1020"/>
      <c r="CS96" s="1021"/>
      <c r="CT96" s="1021"/>
      <c r="CU96" s="1021"/>
      <c r="CV96" s="1022"/>
      <c r="CW96" s="1020"/>
      <c r="CX96" s="1021"/>
      <c r="CY96" s="1021"/>
      <c r="CZ96" s="1021"/>
      <c r="DA96" s="1022"/>
      <c r="DB96" s="1020"/>
      <c r="DC96" s="1021"/>
      <c r="DD96" s="1021"/>
      <c r="DE96" s="1021"/>
      <c r="DF96" s="1022"/>
      <c r="DG96" s="1020"/>
      <c r="DH96" s="1021"/>
      <c r="DI96" s="1021"/>
      <c r="DJ96" s="1021"/>
      <c r="DK96" s="1022"/>
      <c r="DL96" s="1020"/>
      <c r="DM96" s="1021"/>
      <c r="DN96" s="1021"/>
      <c r="DO96" s="1021"/>
      <c r="DP96" s="1022"/>
      <c r="DQ96" s="1020"/>
      <c r="DR96" s="1021"/>
      <c r="DS96" s="1021"/>
      <c r="DT96" s="1021"/>
      <c r="DU96" s="1022"/>
      <c r="DV96" s="1009"/>
      <c r="DW96" s="1010"/>
      <c r="DX96" s="1010"/>
      <c r="DY96" s="1010"/>
      <c r="DZ96" s="1011"/>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1009"/>
      <c r="BT97" s="1010"/>
      <c r="BU97" s="1010"/>
      <c r="BV97" s="1010"/>
      <c r="BW97" s="1010"/>
      <c r="BX97" s="1010"/>
      <c r="BY97" s="1010"/>
      <c r="BZ97" s="1010"/>
      <c r="CA97" s="1010"/>
      <c r="CB97" s="1010"/>
      <c r="CC97" s="1010"/>
      <c r="CD97" s="1010"/>
      <c r="CE97" s="1010"/>
      <c r="CF97" s="1010"/>
      <c r="CG97" s="1019"/>
      <c r="CH97" s="1020"/>
      <c r="CI97" s="1021"/>
      <c r="CJ97" s="1021"/>
      <c r="CK97" s="1021"/>
      <c r="CL97" s="1022"/>
      <c r="CM97" s="1020"/>
      <c r="CN97" s="1021"/>
      <c r="CO97" s="1021"/>
      <c r="CP97" s="1021"/>
      <c r="CQ97" s="1022"/>
      <c r="CR97" s="1020"/>
      <c r="CS97" s="1021"/>
      <c r="CT97" s="1021"/>
      <c r="CU97" s="1021"/>
      <c r="CV97" s="1022"/>
      <c r="CW97" s="1020"/>
      <c r="CX97" s="1021"/>
      <c r="CY97" s="1021"/>
      <c r="CZ97" s="1021"/>
      <c r="DA97" s="1022"/>
      <c r="DB97" s="1020"/>
      <c r="DC97" s="1021"/>
      <c r="DD97" s="1021"/>
      <c r="DE97" s="1021"/>
      <c r="DF97" s="1022"/>
      <c r="DG97" s="1020"/>
      <c r="DH97" s="1021"/>
      <c r="DI97" s="1021"/>
      <c r="DJ97" s="1021"/>
      <c r="DK97" s="1022"/>
      <c r="DL97" s="1020"/>
      <c r="DM97" s="1021"/>
      <c r="DN97" s="1021"/>
      <c r="DO97" s="1021"/>
      <c r="DP97" s="1022"/>
      <c r="DQ97" s="1020"/>
      <c r="DR97" s="1021"/>
      <c r="DS97" s="1021"/>
      <c r="DT97" s="1021"/>
      <c r="DU97" s="1022"/>
      <c r="DV97" s="1009"/>
      <c r="DW97" s="1010"/>
      <c r="DX97" s="1010"/>
      <c r="DY97" s="1010"/>
      <c r="DZ97" s="1011"/>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1009"/>
      <c r="BT98" s="1010"/>
      <c r="BU98" s="1010"/>
      <c r="BV98" s="1010"/>
      <c r="BW98" s="1010"/>
      <c r="BX98" s="1010"/>
      <c r="BY98" s="1010"/>
      <c r="BZ98" s="1010"/>
      <c r="CA98" s="1010"/>
      <c r="CB98" s="1010"/>
      <c r="CC98" s="1010"/>
      <c r="CD98" s="1010"/>
      <c r="CE98" s="1010"/>
      <c r="CF98" s="1010"/>
      <c r="CG98" s="1019"/>
      <c r="CH98" s="1020"/>
      <c r="CI98" s="1021"/>
      <c r="CJ98" s="1021"/>
      <c r="CK98" s="1021"/>
      <c r="CL98" s="1022"/>
      <c r="CM98" s="1020"/>
      <c r="CN98" s="1021"/>
      <c r="CO98" s="1021"/>
      <c r="CP98" s="1021"/>
      <c r="CQ98" s="1022"/>
      <c r="CR98" s="1020"/>
      <c r="CS98" s="1021"/>
      <c r="CT98" s="1021"/>
      <c r="CU98" s="1021"/>
      <c r="CV98" s="1022"/>
      <c r="CW98" s="1020"/>
      <c r="CX98" s="1021"/>
      <c r="CY98" s="1021"/>
      <c r="CZ98" s="1021"/>
      <c r="DA98" s="1022"/>
      <c r="DB98" s="1020"/>
      <c r="DC98" s="1021"/>
      <c r="DD98" s="1021"/>
      <c r="DE98" s="1021"/>
      <c r="DF98" s="1022"/>
      <c r="DG98" s="1020"/>
      <c r="DH98" s="1021"/>
      <c r="DI98" s="1021"/>
      <c r="DJ98" s="1021"/>
      <c r="DK98" s="1022"/>
      <c r="DL98" s="1020"/>
      <c r="DM98" s="1021"/>
      <c r="DN98" s="1021"/>
      <c r="DO98" s="1021"/>
      <c r="DP98" s="1022"/>
      <c r="DQ98" s="1020"/>
      <c r="DR98" s="1021"/>
      <c r="DS98" s="1021"/>
      <c r="DT98" s="1021"/>
      <c r="DU98" s="1022"/>
      <c r="DV98" s="1009"/>
      <c r="DW98" s="1010"/>
      <c r="DX98" s="1010"/>
      <c r="DY98" s="1010"/>
      <c r="DZ98" s="1011"/>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1009"/>
      <c r="BT99" s="1010"/>
      <c r="BU99" s="1010"/>
      <c r="BV99" s="1010"/>
      <c r="BW99" s="1010"/>
      <c r="BX99" s="1010"/>
      <c r="BY99" s="1010"/>
      <c r="BZ99" s="1010"/>
      <c r="CA99" s="1010"/>
      <c r="CB99" s="1010"/>
      <c r="CC99" s="1010"/>
      <c r="CD99" s="1010"/>
      <c r="CE99" s="1010"/>
      <c r="CF99" s="1010"/>
      <c r="CG99" s="1019"/>
      <c r="CH99" s="1020"/>
      <c r="CI99" s="1021"/>
      <c r="CJ99" s="1021"/>
      <c r="CK99" s="1021"/>
      <c r="CL99" s="1022"/>
      <c r="CM99" s="1020"/>
      <c r="CN99" s="1021"/>
      <c r="CO99" s="1021"/>
      <c r="CP99" s="1021"/>
      <c r="CQ99" s="1022"/>
      <c r="CR99" s="1020"/>
      <c r="CS99" s="1021"/>
      <c r="CT99" s="1021"/>
      <c r="CU99" s="1021"/>
      <c r="CV99" s="1022"/>
      <c r="CW99" s="1020"/>
      <c r="CX99" s="1021"/>
      <c r="CY99" s="1021"/>
      <c r="CZ99" s="1021"/>
      <c r="DA99" s="1022"/>
      <c r="DB99" s="1020"/>
      <c r="DC99" s="1021"/>
      <c r="DD99" s="1021"/>
      <c r="DE99" s="1021"/>
      <c r="DF99" s="1022"/>
      <c r="DG99" s="1020"/>
      <c r="DH99" s="1021"/>
      <c r="DI99" s="1021"/>
      <c r="DJ99" s="1021"/>
      <c r="DK99" s="1022"/>
      <c r="DL99" s="1020"/>
      <c r="DM99" s="1021"/>
      <c r="DN99" s="1021"/>
      <c r="DO99" s="1021"/>
      <c r="DP99" s="1022"/>
      <c r="DQ99" s="1020"/>
      <c r="DR99" s="1021"/>
      <c r="DS99" s="1021"/>
      <c r="DT99" s="1021"/>
      <c r="DU99" s="1022"/>
      <c r="DV99" s="1009"/>
      <c r="DW99" s="1010"/>
      <c r="DX99" s="1010"/>
      <c r="DY99" s="1010"/>
      <c r="DZ99" s="1011"/>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1009"/>
      <c r="BT100" s="1010"/>
      <c r="BU100" s="1010"/>
      <c r="BV100" s="1010"/>
      <c r="BW100" s="1010"/>
      <c r="BX100" s="1010"/>
      <c r="BY100" s="1010"/>
      <c r="BZ100" s="1010"/>
      <c r="CA100" s="1010"/>
      <c r="CB100" s="1010"/>
      <c r="CC100" s="1010"/>
      <c r="CD100" s="1010"/>
      <c r="CE100" s="1010"/>
      <c r="CF100" s="1010"/>
      <c r="CG100" s="1019"/>
      <c r="CH100" s="1020"/>
      <c r="CI100" s="1021"/>
      <c r="CJ100" s="1021"/>
      <c r="CK100" s="1021"/>
      <c r="CL100" s="1022"/>
      <c r="CM100" s="1020"/>
      <c r="CN100" s="1021"/>
      <c r="CO100" s="1021"/>
      <c r="CP100" s="1021"/>
      <c r="CQ100" s="1022"/>
      <c r="CR100" s="1020"/>
      <c r="CS100" s="1021"/>
      <c r="CT100" s="1021"/>
      <c r="CU100" s="1021"/>
      <c r="CV100" s="1022"/>
      <c r="CW100" s="1020"/>
      <c r="CX100" s="1021"/>
      <c r="CY100" s="1021"/>
      <c r="CZ100" s="1021"/>
      <c r="DA100" s="1022"/>
      <c r="DB100" s="1020"/>
      <c r="DC100" s="1021"/>
      <c r="DD100" s="1021"/>
      <c r="DE100" s="1021"/>
      <c r="DF100" s="1022"/>
      <c r="DG100" s="1020"/>
      <c r="DH100" s="1021"/>
      <c r="DI100" s="1021"/>
      <c r="DJ100" s="1021"/>
      <c r="DK100" s="1022"/>
      <c r="DL100" s="1020"/>
      <c r="DM100" s="1021"/>
      <c r="DN100" s="1021"/>
      <c r="DO100" s="1021"/>
      <c r="DP100" s="1022"/>
      <c r="DQ100" s="1020"/>
      <c r="DR100" s="1021"/>
      <c r="DS100" s="1021"/>
      <c r="DT100" s="1021"/>
      <c r="DU100" s="1022"/>
      <c r="DV100" s="1009"/>
      <c r="DW100" s="1010"/>
      <c r="DX100" s="1010"/>
      <c r="DY100" s="1010"/>
      <c r="DZ100" s="1011"/>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1009"/>
      <c r="BT101" s="1010"/>
      <c r="BU101" s="1010"/>
      <c r="BV101" s="1010"/>
      <c r="BW101" s="1010"/>
      <c r="BX101" s="1010"/>
      <c r="BY101" s="1010"/>
      <c r="BZ101" s="1010"/>
      <c r="CA101" s="1010"/>
      <c r="CB101" s="1010"/>
      <c r="CC101" s="1010"/>
      <c r="CD101" s="1010"/>
      <c r="CE101" s="1010"/>
      <c r="CF101" s="1010"/>
      <c r="CG101" s="1019"/>
      <c r="CH101" s="1020"/>
      <c r="CI101" s="1021"/>
      <c r="CJ101" s="1021"/>
      <c r="CK101" s="1021"/>
      <c r="CL101" s="1022"/>
      <c r="CM101" s="1020"/>
      <c r="CN101" s="1021"/>
      <c r="CO101" s="1021"/>
      <c r="CP101" s="1021"/>
      <c r="CQ101" s="1022"/>
      <c r="CR101" s="1020"/>
      <c r="CS101" s="1021"/>
      <c r="CT101" s="1021"/>
      <c r="CU101" s="1021"/>
      <c r="CV101" s="1022"/>
      <c r="CW101" s="1020"/>
      <c r="CX101" s="1021"/>
      <c r="CY101" s="1021"/>
      <c r="CZ101" s="1021"/>
      <c r="DA101" s="1022"/>
      <c r="DB101" s="1020"/>
      <c r="DC101" s="1021"/>
      <c r="DD101" s="1021"/>
      <c r="DE101" s="1021"/>
      <c r="DF101" s="1022"/>
      <c r="DG101" s="1020"/>
      <c r="DH101" s="1021"/>
      <c r="DI101" s="1021"/>
      <c r="DJ101" s="1021"/>
      <c r="DK101" s="1022"/>
      <c r="DL101" s="1020"/>
      <c r="DM101" s="1021"/>
      <c r="DN101" s="1021"/>
      <c r="DO101" s="1021"/>
      <c r="DP101" s="1022"/>
      <c r="DQ101" s="1020"/>
      <c r="DR101" s="1021"/>
      <c r="DS101" s="1021"/>
      <c r="DT101" s="1021"/>
      <c r="DU101" s="1022"/>
      <c r="DV101" s="1009"/>
      <c r="DW101" s="1010"/>
      <c r="DX101" s="1010"/>
      <c r="DY101" s="1010"/>
      <c r="DZ101" s="1011"/>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387</v>
      </c>
      <c r="BR102" s="1001" t="s">
        <v>418</v>
      </c>
      <c r="BS102" s="1002"/>
      <c r="BT102" s="1002"/>
      <c r="BU102" s="1002"/>
      <c r="BV102" s="1002"/>
      <c r="BW102" s="1002"/>
      <c r="BX102" s="1002"/>
      <c r="BY102" s="1002"/>
      <c r="BZ102" s="1002"/>
      <c r="CA102" s="1002"/>
      <c r="CB102" s="1002"/>
      <c r="CC102" s="1002"/>
      <c r="CD102" s="1002"/>
      <c r="CE102" s="1002"/>
      <c r="CF102" s="1002"/>
      <c r="CG102" s="1012"/>
      <c r="CH102" s="1013"/>
      <c r="CI102" s="1014"/>
      <c r="CJ102" s="1014"/>
      <c r="CK102" s="1014"/>
      <c r="CL102" s="1015"/>
      <c r="CM102" s="1013"/>
      <c r="CN102" s="1014"/>
      <c r="CO102" s="1014"/>
      <c r="CP102" s="1014"/>
      <c r="CQ102" s="1015"/>
      <c r="CR102" s="1016">
        <v>50</v>
      </c>
      <c r="CS102" s="1017"/>
      <c r="CT102" s="1017"/>
      <c r="CU102" s="1017"/>
      <c r="CV102" s="1018"/>
      <c r="CW102" s="1016" t="s">
        <v>595</v>
      </c>
      <c r="CX102" s="1017"/>
      <c r="CY102" s="1017"/>
      <c r="CZ102" s="1017"/>
      <c r="DA102" s="1018"/>
      <c r="DB102" s="1016" t="s">
        <v>595</v>
      </c>
      <c r="DC102" s="1017"/>
      <c r="DD102" s="1017"/>
      <c r="DE102" s="1017"/>
      <c r="DF102" s="1018"/>
      <c r="DG102" s="1016" t="s">
        <v>595</v>
      </c>
      <c r="DH102" s="1017"/>
      <c r="DI102" s="1017"/>
      <c r="DJ102" s="1017"/>
      <c r="DK102" s="1018"/>
      <c r="DL102" s="1016">
        <v>75</v>
      </c>
      <c r="DM102" s="1017"/>
      <c r="DN102" s="1017"/>
      <c r="DO102" s="1017"/>
      <c r="DP102" s="1018"/>
      <c r="DQ102" s="1016">
        <v>23</v>
      </c>
      <c r="DR102" s="1017"/>
      <c r="DS102" s="1017"/>
      <c r="DT102" s="1017"/>
      <c r="DU102" s="1018"/>
      <c r="DV102" s="1001"/>
      <c r="DW102" s="1002"/>
      <c r="DX102" s="1002"/>
      <c r="DY102" s="1002"/>
      <c r="DZ102" s="1003"/>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1004" t="s">
        <v>419</v>
      </c>
      <c r="BR103" s="1004"/>
      <c r="BS103" s="1004"/>
      <c r="BT103" s="1004"/>
      <c r="BU103" s="1004"/>
      <c r="BV103" s="1004"/>
      <c r="BW103" s="1004"/>
      <c r="BX103" s="1004"/>
      <c r="BY103" s="1004"/>
      <c r="BZ103" s="1004"/>
      <c r="CA103" s="1004"/>
      <c r="CB103" s="1004"/>
      <c r="CC103" s="1004"/>
      <c r="CD103" s="1004"/>
      <c r="CE103" s="1004"/>
      <c r="CF103" s="1004"/>
      <c r="CG103" s="1004"/>
      <c r="CH103" s="1004"/>
      <c r="CI103" s="1004"/>
      <c r="CJ103" s="1004"/>
      <c r="CK103" s="1004"/>
      <c r="CL103" s="1004"/>
      <c r="CM103" s="1004"/>
      <c r="CN103" s="1004"/>
      <c r="CO103" s="1004"/>
      <c r="CP103" s="1004"/>
      <c r="CQ103" s="1004"/>
      <c r="CR103" s="1004"/>
      <c r="CS103" s="1004"/>
      <c r="CT103" s="1004"/>
      <c r="CU103" s="1004"/>
      <c r="CV103" s="1004"/>
      <c r="CW103" s="1004"/>
      <c r="CX103" s="1004"/>
      <c r="CY103" s="1004"/>
      <c r="CZ103" s="1004"/>
      <c r="DA103" s="1004"/>
      <c r="DB103" s="1004"/>
      <c r="DC103" s="1004"/>
      <c r="DD103" s="1004"/>
      <c r="DE103" s="1004"/>
      <c r="DF103" s="1004"/>
      <c r="DG103" s="1004"/>
      <c r="DH103" s="1004"/>
      <c r="DI103" s="1004"/>
      <c r="DJ103" s="1004"/>
      <c r="DK103" s="1004"/>
      <c r="DL103" s="1004"/>
      <c r="DM103" s="1004"/>
      <c r="DN103" s="1004"/>
      <c r="DO103" s="1004"/>
      <c r="DP103" s="1004"/>
      <c r="DQ103" s="1004"/>
      <c r="DR103" s="1004"/>
      <c r="DS103" s="1004"/>
      <c r="DT103" s="1004"/>
      <c r="DU103" s="1004"/>
      <c r="DV103" s="1004"/>
      <c r="DW103" s="1004"/>
      <c r="DX103" s="1004"/>
      <c r="DY103" s="1004"/>
      <c r="DZ103" s="1004"/>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1005" t="s">
        <v>420</v>
      </c>
      <c r="BR104" s="1005"/>
      <c r="BS104" s="1005"/>
      <c r="BT104" s="1005"/>
      <c r="BU104" s="1005"/>
      <c r="BV104" s="1005"/>
      <c r="BW104" s="1005"/>
      <c r="BX104" s="1005"/>
      <c r="BY104" s="1005"/>
      <c r="BZ104" s="1005"/>
      <c r="CA104" s="1005"/>
      <c r="CB104" s="1005"/>
      <c r="CC104" s="1005"/>
      <c r="CD104" s="1005"/>
      <c r="CE104" s="1005"/>
      <c r="CF104" s="1005"/>
      <c r="CG104" s="1005"/>
      <c r="CH104" s="1005"/>
      <c r="CI104" s="1005"/>
      <c r="CJ104" s="1005"/>
      <c r="CK104" s="1005"/>
      <c r="CL104" s="1005"/>
      <c r="CM104" s="1005"/>
      <c r="CN104" s="1005"/>
      <c r="CO104" s="1005"/>
      <c r="CP104" s="1005"/>
      <c r="CQ104" s="1005"/>
      <c r="CR104" s="1005"/>
      <c r="CS104" s="1005"/>
      <c r="CT104" s="1005"/>
      <c r="CU104" s="1005"/>
      <c r="CV104" s="1005"/>
      <c r="CW104" s="1005"/>
      <c r="CX104" s="1005"/>
      <c r="CY104" s="1005"/>
      <c r="CZ104" s="1005"/>
      <c r="DA104" s="1005"/>
      <c r="DB104" s="1005"/>
      <c r="DC104" s="1005"/>
      <c r="DD104" s="1005"/>
      <c r="DE104" s="1005"/>
      <c r="DF104" s="1005"/>
      <c r="DG104" s="1005"/>
      <c r="DH104" s="1005"/>
      <c r="DI104" s="1005"/>
      <c r="DJ104" s="1005"/>
      <c r="DK104" s="1005"/>
      <c r="DL104" s="1005"/>
      <c r="DM104" s="1005"/>
      <c r="DN104" s="1005"/>
      <c r="DO104" s="1005"/>
      <c r="DP104" s="1005"/>
      <c r="DQ104" s="1005"/>
      <c r="DR104" s="1005"/>
      <c r="DS104" s="1005"/>
      <c r="DT104" s="1005"/>
      <c r="DU104" s="1005"/>
      <c r="DV104" s="1005"/>
      <c r="DW104" s="1005"/>
      <c r="DX104" s="1005"/>
      <c r="DY104" s="1005"/>
      <c r="DZ104" s="1005"/>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421</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422</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1006" t="s">
        <v>423</v>
      </c>
      <c r="B108" s="1007"/>
      <c r="C108" s="1007"/>
      <c r="D108" s="1007"/>
      <c r="E108" s="1007"/>
      <c r="F108" s="1007"/>
      <c r="G108" s="1007"/>
      <c r="H108" s="1007"/>
      <c r="I108" s="1007"/>
      <c r="J108" s="1007"/>
      <c r="K108" s="1007"/>
      <c r="L108" s="1007"/>
      <c r="M108" s="1007"/>
      <c r="N108" s="1007"/>
      <c r="O108" s="1007"/>
      <c r="P108" s="1007"/>
      <c r="Q108" s="1007"/>
      <c r="R108" s="1007"/>
      <c r="S108" s="1007"/>
      <c r="T108" s="1007"/>
      <c r="U108" s="1007"/>
      <c r="V108" s="1007"/>
      <c r="W108" s="1007"/>
      <c r="X108" s="1007"/>
      <c r="Y108" s="1007"/>
      <c r="Z108" s="1007"/>
      <c r="AA108" s="1007"/>
      <c r="AB108" s="1007"/>
      <c r="AC108" s="1007"/>
      <c r="AD108" s="1007"/>
      <c r="AE108" s="1007"/>
      <c r="AF108" s="1007"/>
      <c r="AG108" s="1007"/>
      <c r="AH108" s="1007"/>
      <c r="AI108" s="1007"/>
      <c r="AJ108" s="1007"/>
      <c r="AK108" s="1007"/>
      <c r="AL108" s="1007"/>
      <c r="AM108" s="1007"/>
      <c r="AN108" s="1007"/>
      <c r="AO108" s="1007"/>
      <c r="AP108" s="1007"/>
      <c r="AQ108" s="1007"/>
      <c r="AR108" s="1007"/>
      <c r="AS108" s="1007"/>
      <c r="AT108" s="1008"/>
      <c r="AU108" s="1006" t="s">
        <v>424</v>
      </c>
      <c r="AV108" s="1007"/>
      <c r="AW108" s="1007"/>
      <c r="AX108" s="1007"/>
      <c r="AY108" s="1007"/>
      <c r="AZ108" s="1007"/>
      <c r="BA108" s="1007"/>
      <c r="BB108" s="1007"/>
      <c r="BC108" s="1007"/>
      <c r="BD108" s="1007"/>
      <c r="BE108" s="1007"/>
      <c r="BF108" s="1007"/>
      <c r="BG108" s="1007"/>
      <c r="BH108" s="1007"/>
      <c r="BI108" s="1007"/>
      <c r="BJ108" s="1007"/>
      <c r="BK108" s="1007"/>
      <c r="BL108" s="1007"/>
      <c r="BM108" s="1007"/>
      <c r="BN108" s="1007"/>
      <c r="BO108" s="1007"/>
      <c r="BP108" s="1007"/>
      <c r="BQ108" s="1007"/>
      <c r="BR108" s="1007"/>
      <c r="BS108" s="1007"/>
      <c r="BT108" s="1007"/>
      <c r="BU108" s="1007"/>
      <c r="BV108" s="1007"/>
      <c r="BW108" s="1007"/>
      <c r="BX108" s="1007"/>
      <c r="BY108" s="1007"/>
      <c r="BZ108" s="1007"/>
      <c r="CA108" s="1007"/>
      <c r="CB108" s="1007"/>
      <c r="CC108" s="1007"/>
      <c r="CD108" s="1007"/>
      <c r="CE108" s="1007"/>
      <c r="CF108" s="1007"/>
      <c r="CG108" s="1007"/>
      <c r="CH108" s="1007"/>
      <c r="CI108" s="1007"/>
      <c r="CJ108" s="1007"/>
      <c r="CK108" s="1007"/>
      <c r="CL108" s="1007"/>
      <c r="CM108" s="1007"/>
      <c r="CN108" s="1007"/>
      <c r="CO108" s="1007"/>
      <c r="CP108" s="1007"/>
      <c r="CQ108" s="1007"/>
      <c r="CR108" s="1007"/>
      <c r="CS108" s="1007"/>
      <c r="CT108" s="1007"/>
      <c r="CU108" s="1007"/>
      <c r="CV108" s="1007"/>
      <c r="CW108" s="1007"/>
      <c r="CX108" s="1007"/>
      <c r="CY108" s="1007"/>
      <c r="CZ108" s="1007"/>
      <c r="DA108" s="1007"/>
      <c r="DB108" s="1007"/>
      <c r="DC108" s="1007"/>
      <c r="DD108" s="1007"/>
      <c r="DE108" s="1007"/>
      <c r="DF108" s="1007"/>
      <c r="DG108" s="1007"/>
      <c r="DH108" s="1007"/>
      <c r="DI108" s="1007"/>
      <c r="DJ108" s="1007"/>
      <c r="DK108" s="1007"/>
      <c r="DL108" s="1007"/>
      <c r="DM108" s="1007"/>
      <c r="DN108" s="1007"/>
      <c r="DO108" s="1007"/>
      <c r="DP108" s="1007"/>
      <c r="DQ108" s="1007"/>
      <c r="DR108" s="1007"/>
      <c r="DS108" s="1007"/>
      <c r="DT108" s="1007"/>
      <c r="DU108" s="1007"/>
      <c r="DV108" s="1007"/>
      <c r="DW108" s="1007"/>
      <c r="DX108" s="1007"/>
      <c r="DY108" s="1007"/>
      <c r="DZ108" s="1008"/>
    </row>
    <row r="109" spans="1:131" s="226" customFormat="1" ht="26.25" customHeight="1" x14ac:dyDescent="0.15">
      <c r="A109" s="959" t="s">
        <v>425</v>
      </c>
      <c r="B109" s="960"/>
      <c r="C109" s="960"/>
      <c r="D109" s="960"/>
      <c r="E109" s="960"/>
      <c r="F109" s="960"/>
      <c r="G109" s="960"/>
      <c r="H109" s="960"/>
      <c r="I109" s="960"/>
      <c r="J109" s="960"/>
      <c r="K109" s="960"/>
      <c r="L109" s="960"/>
      <c r="M109" s="960"/>
      <c r="N109" s="960"/>
      <c r="O109" s="960"/>
      <c r="P109" s="960"/>
      <c r="Q109" s="960"/>
      <c r="R109" s="960"/>
      <c r="S109" s="960"/>
      <c r="T109" s="960"/>
      <c r="U109" s="960"/>
      <c r="V109" s="960"/>
      <c r="W109" s="960"/>
      <c r="X109" s="960"/>
      <c r="Y109" s="960"/>
      <c r="Z109" s="961"/>
      <c r="AA109" s="962" t="s">
        <v>426</v>
      </c>
      <c r="AB109" s="960"/>
      <c r="AC109" s="960"/>
      <c r="AD109" s="960"/>
      <c r="AE109" s="961"/>
      <c r="AF109" s="962" t="s">
        <v>427</v>
      </c>
      <c r="AG109" s="960"/>
      <c r="AH109" s="960"/>
      <c r="AI109" s="960"/>
      <c r="AJ109" s="961"/>
      <c r="AK109" s="962" t="s">
        <v>302</v>
      </c>
      <c r="AL109" s="960"/>
      <c r="AM109" s="960"/>
      <c r="AN109" s="960"/>
      <c r="AO109" s="961"/>
      <c r="AP109" s="962" t="s">
        <v>428</v>
      </c>
      <c r="AQ109" s="960"/>
      <c r="AR109" s="960"/>
      <c r="AS109" s="960"/>
      <c r="AT109" s="993"/>
      <c r="AU109" s="959" t="s">
        <v>425</v>
      </c>
      <c r="AV109" s="960"/>
      <c r="AW109" s="960"/>
      <c r="AX109" s="960"/>
      <c r="AY109" s="960"/>
      <c r="AZ109" s="960"/>
      <c r="BA109" s="960"/>
      <c r="BB109" s="960"/>
      <c r="BC109" s="960"/>
      <c r="BD109" s="960"/>
      <c r="BE109" s="960"/>
      <c r="BF109" s="960"/>
      <c r="BG109" s="960"/>
      <c r="BH109" s="960"/>
      <c r="BI109" s="960"/>
      <c r="BJ109" s="960"/>
      <c r="BK109" s="960"/>
      <c r="BL109" s="960"/>
      <c r="BM109" s="960"/>
      <c r="BN109" s="960"/>
      <c r="BO109" s="960"/>
      <c r="BP109" s="961"/>
      <c r="BQ109" s="962" t="s">
        <v>426</v>
      </c>
      <c r="BR109" s="960"/>
      <c r="BS109" s="960"/>
      <c r="BT109" s="960"/>
      <c r="BU109" s="961"/>
      <c r="BV109" s="962" t="s">
        <v>427</v>
      </c>
      <c r="BW109" s="960"/>
      <c r="BX109" s="960"/>
      <c r="BY109" s="960"/>
      <c r="BZ109" s="961"/>
      <c r="CA109" s="962" t="s">
        <v>302</v>
      </c>
      <c r="CB109" s="960"/>
      <c r="CC109" s="960"/>
      <c r="CD109" s="960"/>
      <c r="CE109" s="961"/>
      <c r="CF109" s="1000" t="s">
        <v>428</v>
      </c>
      <c r="CG109" s="1000"/>
      <c r="CH109" s="1000"/>
      <c r="CI109" s="1000"/>
      <c r="CJ109" s="1000"/>
      <c r="CK109" s="962" t="s">
        <v>429</v>
      </c>
      <c r="CL109" s="960"/>
      <c r="CM109" s="960"/>
      <c r="CN109" s="960"/>
      <c r="CO109" s="960"/>
      <c r="CP109" s="960"/>
      <c r="CQ109" s="960"/>
      <c r="CR109" s="960"/>
      <c r="CS109" s="960"/>
      <c r="CT109" s="960"/>
      <c r="CU109" s="960"/>
      <c r="CV109" s="960"/>
      <c r="CW109" s="960"/>
      <c r="CX109" s="960"/>
      <c r="CY109" s="960"/>
      <c r="CZ109" s="960"/>
      <c r="DA109" s="960"/>
      <c r="DB109" s="960"/>
      <c r="DC109" s="960"/>
      <c r="DD109" s="960"/>
      <c r="DE109" s="960"/>
      <c r="DF109" s="961"/>
      <c r="DG109" s="962" t="s">
        <v>426</v>
      </c>
      <c r="DH109" s="960"/>
      <c r="DI109" s="960"/>
      <c r="DJ109" s="960"/>
      <c r="DK109" s="961"/>
      <c r="DL109" s="962" t="s">
        <v>427</v>
      </c>
      <c r="DM109" s="960"/>
      <c r="DN109" s="960"/>
      <c r="DO109" s="960"/>
      <c r="DP109" s="961"/>
      <c r="DQ109" s="962" t="s">
        <v>302</v>
      </c>
      <c r="DR109" s="960"/>
      <c r="DS109" s="960"/>
      <c r="DT109" s="960"/>
      <c r="DU109" s="961"/>
      <c r="DV109" s="962" t="s">
        <v>428</v>
      </c>
      <c r="DW109" s="960"/>
      <c r="DX109" s="960"/>
      <c r="DY109" s="960"/>
      <c r="DZ109" s="993"/>
    </row>
    <row r="110" spans="1:131" s="226" customFormat="1" ht="26.25" customHeight="1" x14ac:dyDescent="0.15">
      <c r="A110" s="871" t="s">
        <v>430</v>
      </c>
      <c r="B110" s="872"/>
      <c r="C110" s="872"/>
      <c r="D110" s="872"/>
      <c r="E110" s="872"/>
      <c r="F110" s="872"/>
      <c r="G110" s="872"/>
      <c r="H110" s="872"/>
      <c r="I110" s="872"/>
      <c r="J110" s="872"/>
      <c r="K110" s="872"/>
      <c r="L110" s="872"/>
      <c r="M110" s="872"/>
      <c r="N110" s="872"/>
      <c r="O110" s="872"/>
      <c r="P110" s="872"/>
      <c r="Q110" s="872"/>
      <c r="R110" s="872"/>
      <c r="S110" s="872"/>
      <c r="T110" s="872"/>
      <c r="U110" s="872"/>
      <c r="V110" s="872"/>
      <c r="W110" s="872"/>
      <c r="X110" s="872"/>
      <c r="Y110" s="872"/>
      <c r="Z110" s="873"/>
      <c r="AA110" s="952">
        <v>449229</v>
      </c>
      <c r="AB110" s="953"/>
      <c r="AC110" s="953"/>
      <c r="AD110" s="953"/>
      <c r="AE110" s="954"/>
      <c r="AF110" s="955">
        <v>487064</v>
      </c>
      <c r="AG110" s="953"/>
      <c r="AH110" s="953"/>
      <c r="AI110" s="953"/>
      <c r="AJ110" s="954"/>
      <c r="AK110" s="955">
        <v>577657</v>
      </c>
      <c r="AL110" s="953"/>
      <c r="AM110" s="953"/>
      <c r="AN110" s="953"/>
      <c r="AO110" s="954"/>
      <c r="AP110" s="956">
        <v>15.4</v>
      </c>
      <c r="AQ110" s="957"/>
      <c r="AR110" s="957"/>
      <c r="AS110" s="957"/>
      <c r="AT110" s="958"/>
      <c r="AU110" s="994" t="s">
        <v>72</v>
      </c>
      <c r="AV110" s="995"/>
      <c r="AW110" s="995"/>
      <c r="AX110" s="995"/>
      <c r="AY110" s="995"/>
      <c r="AZ110" s="924" t="s">
        <v>431</v>
      </c>
      <c r="BA110" s="872"/>
      <c r="BB110" s="872"/>
      <c r="BC110" s="872"/>
      <c r="BD110" s="872"/>
      <c r="BE110" s="872"/>
      <c r="BF110" s="872"/>
      <c r="BG110" s="872"/>
      <c r="BH110" s="872"/>
      <c r="BI110" s="872"/>
      <c r="BJ110" s="872"/>
      <c r="BK110" s="872"/>
      <c r="BL110" s="872"/>
      <c r="BM110" s="872"/>
      <c r="BN110" s="872"/>
      <c r="BO110" s="872"/>
      <c r="BP110" s="873"/>
      <c r="BQ110" s="925">
        <v>6548738</v>
      </c>
      <c r="BR110" s="906"/>
      <c r="BS110" s="906"/>
      <c r="BT110" s="906"/>
      <c r="BU110" s="906"/>
      <c r="BV110" s="906">
        <v>6725578</v>
      </c>
      <c r="BW110" s="906"/>
      <c r="BX110" s="906"/>
      <c r="BY110" s="906"/>
      <c r="BZ110" s="906"/>
      <c r="CA110" s="906">
        <v>6512628</v>
      </c>
      <c r="CB110" s="906"/>
      <c r="CC110" s="906"/>
      <c r="CD110" s="906"/>
      <c r="CE110" s="906"/>
      <c r="CF110" s="930">
        <v>173.7</v>
      </c>
      <c r="CG110" s="931"/>
      <c r="CH110" s="931"/>
      <c r="CI110" s="931"/>
      <c r="CJ110" s="931"/>
      <c r="CK110" s="990" t="s">
        <v>432</v>
      </c>
      <c r="CL110" s="883"/>
      <c r="CM110" s="924" t="s">
        <v>433</v>
      </c>
      <c r="CN110" s="872"/>
      <c r="CO110" s="872"/>
      <c r="CP110" s="872"/>
      <c r="CQ110" s="872"/>
      <c r="CR110" s="872"/>
      <c r="CS110" s="872"/>
      <c r="CT110" s="872"/>
      <c r="CU110" s="872"/>
      <c r="CV110" s="872"/>
      <c r="CW110" s="872"/>
      <c r="CX110" s="872"/>
      <c r="CY110" s="872"/>
      <c r="CZ110" s="872"/>
      <c r="DA110" s="872"/>
      <c r="DB110" s="872"/>
      <c r="DC110" s="872"/>
      <c r="DD110" s="872"/>
      <c r="DE110" s="872"/>
      <c r="DF110" s="873"/>
      <c r="DG110" s="925" t="s">
        <v>434</v>
      </c>
      <c r="DH110" s="906"/>
      <c r="DI110" s="906"/>
      <c r="DJ110" s="906"/>
      <c r="DK110" s="906"/>
      <c r="DL110" s="906" t="s">
        <v>434</v>
      </c>
      <c r="DM110" s="906"/>
      <c r="DN110" s="906"/>
      <c r="DO110" s="906"/>
      <c r="DP110" s="906"/>
      <c r="DQ110" s="906" t="s">
        <v>435</v>
      </c>
      <c r="DR110" s="906"/>
      <c r="DS110" s="906"/>
      <c r="DT110" s="906"/>
      <c r="DU110" s="906"/>
      <c r="DV110" s="907" t="s">
        <v>434</v>
      </c>
      <c r="DW110" s="907"/>
      <c r="DX110" s="907"/>
      <c r="DY110" s="907"/>
      <c r="DZ110" s="908"/>
    </row>
    <row r="111" spans="1:131" s="226" customFormat="1" ht="26.25" customHeight="1" x14ac:dyDescent="0.15">
      <c r="A111" s="838" t="s">
        <v>436</v>
      </c>
      <c r="B111" s="839"/>
      <c r="C111" s="839"/>
      <c r="D111" s="839"/>
      <c r="E111" s="839"/>
      <c r="F111" s="839"/>
      <c r="G111" s="839"/>
      <c r="H111" s="839"/>
      <c r="I111" s="839"/>
      <c r="J111" s="839"/>
      <c r="K111" s="839"/>
      <c r="L111" s="839"/>
      <c r="M111" s="839"/>
      <c r="N111" s="839"/>
      <c r="O111" s="839"/>
      <c r="P111" s="839"/>
      <c r="Q111" s="839"/>
      <c r="R111" s="839"/>
      <c r="S111" s="839"/>
      <c r="T111" s="839"/>
      <c r="U111" s="839"/>
      <c r="V111" s="839"/>
      <c r="W111" s="839"/>
      <c r="X111" s="839"/>
      <c r="Y111" s="839"/>
      <c r="Z111" s="989"/>
      <c r="AA111" s="982" t="s">
        <v>437</v>
      </c>
      <c r="AB111" s="983"/>
      <c r="AC111" s="983"/>
      <c r="AD111" s="983"/>
      <c r="AE111" s="984"/>
      <c r="AF111" s="985" t="s">
        <v>437</v>
      </c>
      <c r="AG111" s="983"/>
      <c r="AH111" s="983"/>
      <c r="AI111" s="983"/>
      <c r="AJ111" s="984"/>
      <c r="AK111" s="985" t="s">
        <v>434</v>
      </c>
      <c r="AL111" s="983"/>
      <c r="AM111" s="983"/>
      <c r="AN111" s="983"/>
      <c r="AO111" s="984"/>
      <c r="AP111" s="986" t="s">
        <v>437</v>
      </c>
      <c r="AQ111" s="987"/>
      <c r="AR111" s="987"/>
      <c r="AS111" s="987"/>
      <c r="AT111" s="988"/>
      <c r="AU111" s="996"/>
      <c r="AV111" s="997"/>
      <c r="AW111" s="997"/>
      <c r="AX111" s="997"/>
      <c r="AY111" s="997"/>
      <c r="AZ111" s="879" t="s">
        <v>438</v>
      </c>
      <c r="BA111" s="816"/>
      <c r="BB111" s="816"/>
      <c r="BC111" s="816"/>
      <c r="BD111" s="816"/>
      <c r="BE111" s="816"/>
      <c r="BF111" s="816"/>
      <c r="BG111" s="816"/>
      <c r="BH111" s="816"/>
      <c r="BI111" s="816"/>
      <c r="BJ111" s="816"/>
      <c r="BK111" s="816"/>
      <c r="BL111" s="816"/>
      <c r="BM111" s="816"/>
      <c r="BN111" s="816"/>
      <c r="BO111" s="816"/>
      <c r="BP111" s="817"/>
      <c r="BQ111" s="880">
        <v>2640</v>
      </c>
      <c r="BR111" s="881"/>
      <c r="BS111" s="881"/>
      <c r="BT111" s="881"/>
      <c r="BU111" s="881"/>
      <c r="BV111" s="881" t="s">
        <v>435</v>
      </c>
      <c r="BW111" s="881"/>
      <c r="BX111" s="881"/>
      <c r="BY111" s="881"/>
      <c r="BZ111" s="881"/>
      <c r="CA111" s="881" t="s">
        <v>435</v>
      </c>
      <c r="CB111" s="881"/>
      <c r="CC111" s="881"/>
      <c r="CD111" s="881"/>
      <c r="CE111" s="881"/>
      <c r="CF111" s="939" t="s">
        <v>435</v>
      </c>
      <c r="CG111" s="940"/>
      <c r="CH111" s="940"/>
      <c r="CI111" s="940"/>
      <c r="CJ111" s="940"/>
      <c r="CK111" s="991"/>
      <c r="CL111" s="885"/>
      <c r="CM111" s="879" t="s">
        <v>439</v>
      </c>
      <c r="CN111" s="816"/>
      <c r="CO111" s="816"/>
      <c r="CP111" s="816"/>
      <c r="CQ111" s="816"/>
      <c r="CR111" s="816"/>
      <c r="CS111" s="816"/>
      <c r="CT111" s="816"/>
      <c r="CU111" s="816"/>
      <c r="CV111" s="816"/>
      <c r="CW111" s="816"/>
      <c r="CX111" s="816"/>
      <c r="CY111" s="816"/>
      <c r="CZ111" s="816"/>
      <c r="DA111" s="816"/>
      <c r="DB111" s="816"/>
      <c r="DC111" s="816"/>
      <c r="DD111" s="816"/>
      <c r="DE111" s="816"/>
      <c r="DF111" s="817"/>
      <c r="DG111" s="880" t="s">
        <v>435</v>
      </c>
      <c r="DH111" s="881"/>
      <c r="DI111" s="881"/>
      <c r="DJ111" s="881"/>
      <c r="DK111" s="881"/>
      <c r="DL111" s="881" t="s">
        <v>435</v>
      </c>
      <c r="DM111" s="881"/>
      <c r="DN111" s="881"/>
      <c r="DO111" s="881"/>
      <c r="DP111" s="881"/>
      <c r="DQ111" s="881" t="s">
        <v>435</v>
      </c>
      <c r="DR111" s="881"/>
      <c r="DS111" s="881"/>
      <c r="DT111" s="881"/>
      <c r="DU111" s="881"/>
      <c r="DV111" s="858" t="s">
        <v>435</v>
      </c>
      <c r="DW111" s="858"/>
      <c r="DX111" s="858"/>
      <c r="DY111" s="858"/>
      <c r="DZ111" s="859"/>
    </row>
    <row r="112" spans="1:131" s="226" customFormat="1" ht="26.25" customHeight="1" x14ac:dyDescent="0.15">
      <c r="A112" s="976" t="s">
        <v>440</v>
      </c>
      <c r="B112" s="977"/>
      <c r="C112" s="816" t="s">
        <v>441</v>
      </c>
      <c r="D112" s="816"/>
      <c r="E112" s="816"/>
      <c r="F112" s="816"/>
      <c r="G112" s="816"/>
      <c r="H112" s="816"/>
      <c r="I112" s="816"/>
      <c r="J112" s="816"/>
      <c r="K112" s="816"/>
      <c r="L112" s="816"/>
      <c r="M112" s="816"/>
      <c r="N112" s="816"/>
      <c r="O112" s="816"/>
      <c r="P112" s="816"/>
      <c r="Q112" s="816"/>
      <c r="R112" s="816"/>
      <c r="S112" s="816"/>
      <c r="T112" s="816"/>
      <c r="U112" s="816"/>
      <c r="V112" s="816"/>
      <c r="W112" s="816"/>
      <c r="X112" s="816"/>
      <c r="Y112" s="816"/>
      <c r="Z112" s="817"/>
      <c r="AA112" s="843" t="s">
        <v>442</v>
      </c>
      <c r="AB112" s="844"/>
      <c r="AC112" s="844"/>
      <c r="AD112" s="844"/>
      <c r="AE112" s="845"/>
      <c r="AF112" s="846" t="s">
        <v>126</v>
      </c>
      <c r="AG112" s="844"/>
      <c r="AH112" s="844"/>
      <c r="AI112" s="844"/>
      <c r="AJ112" s="845"/>
      <c r="AK112" s="846" t="s">
        <v>126</v>
      </c>
      <c r="AL112" s="844"/>
      <c r="AM112" s="844"/>
      <c r="AN112" s="844"/>
      <c r="AO112" s="845"/>
      <c r="AP112" s="888" t="s">
        <v>443</v>
      </c>
      <c r="AQ112" s="889"/>
      <c r="AR112" s="889"/>
      <c r="AS112" s="889"/>
      <c r="AT112" s="890"/>
      <c r="AU112" s="996"/>
      <c r="AV112" s="997"/>
      <c r="AW112" s="997"/>
      <c r="AX112" s="997"/>
      <c r="AY112" s="997"/>
      <c r="AZ112" s="879" t="s">
        <v>444</v>
      </c>
      <c r="BA112" s="816"/>
      <c r="BB112" s="816"/>
      <c r="BC112" s="816"/>
      <c r="BD112" s="816"/>
      <c r="BE112" s="816"/>
      <c r="BF112" s="816"/>
      <c r="BG112" s="816"/>
      <c r="BH112" s="816"/>
      <c r="BI112" s="816"/>
      <c r="BJ112" s="816"/>
      <c r="BK112" s="816"/>
      <c r="BL112" s="816"/>
      <c r="BM112" s="816"/>
      <c r="BN112" s="816"/>
      <c r="BO112" s="816"/>
      <c r="BP112" s="817"/>
      <c r="BQ112" s="880">
        <v>4558728</v>
      </c>
      <c r="BR112" s="881"/>
      <c r="BS112" s="881"/>
      <c r="BT112" s="881"/>
      <c r="BU112" s="881"/>
      <c r="BV112" s="881">
        <v>4337968</v>
      </c>
      <c r="BW112" s="881"/>
      <c r="BX112" s="881"/>
      <c r="BY112" s="881"/>
      <c r="BZ112" s="881"/>
      <c r="CA112" s="881">
        <v>4232629</v>
      </c>
      <c r="CB112" s="881"/>
      <c r="CC112" s="881"/>
      <c r="CD112" s="881"/>
      <c r="CE112" s="881"/>
      <c r="CF112" s="939">
        <v>112.9</v>
      </c>
      <c r="CG112" s="940"/>
      <c r="CH112" s="940"/>
      <c r="CI112" s="940"/>
      <c r="CJ112" s="940"/>
      <c r="CK112" s="991"/>
      <c r="CL112" s="885"/>
      <c r="CM112" s="879" t="s">
        <v>445</v>
      </c>
      <c r="CN112" s="816"/>
      <c r="CO112" s="816"/>
      <c r="CP112" s="816"/>
      <c r="CQ112" s="816"/>
      <c r="CR112" s="816"/>
      <c r="CS112" s="816"/>
      <c r="CT112" s="816"/>
      <c r="CU112" s="816"/>
      <c r="CV112" s="816"/>
      <c r="CW112" s="816"/>
      <c r="CX112" s="816"/>
      <c r="CY112" s="816"/>
      <c r="CZ112" s="816"/>
      <c r="DA112" s="816"/>
      <c r="DB112" s="816"/>
      <c r="DC112" s="816"/>
      <c r="DD112" s="816"/>
      <c r="DE112" s="816"/>
      <c r="DF112" s="817"/>
      <c r="DG112" s="880">
        <v>2640</v>
      </c>
      <c r="DH112" s="881"/>
      <c r="DI112" s="881"/>
      <c r="DJ112" s="881"/>
      <c r="DK112" s="881"/>
      <c r="DL112" s="881" t="s">
        <v>126</v>
      </c>
      <c r="DM112" s="881"/>
      <c r="DN112" s="881"/>
      <c r="DO112" s="881"/>
      <c r="DP112" s="881"/>
      <c r="DQ112" s="881" t="s">
        <v>126</v>
      </c>
      <c r="DR112" s="881"/>
      <c r="DS112" s="881"/>
      <c r="DT112" s="881"/>
      <c r="DU112" s="881"/>
      <c r="DV112" s="858" t="s">
        <v>446</v>
      </c>
      <c r="DW112" s="858"/>
      <c r="DX112" s="858"/>
      <c r="DY112" s="858"/>
      <c r="DZ112" s="859"/>
    </row>
    <row r="113" spans="1:130" s="226" customFormat="1" ht="26.25" customHeight="1" x14ac:dyDescent="0.15">
      <c r="A113" s="978"/>
      <c r="B113" s="979"/>
      <c r="C113" s="816" t="s">
        <v>447</v>
      </c>
      <c r="D113" s="816"/>
      <c r="E113" s="816"/>
      <c r="F113" s="816"/>
      <c r="G113" s="816"/>
      <c r="H113" s="816"/>
      <c r="I113" s="816"/>
      <c r="J113" s="816"/>
      <c r="K113" s="816"/>
      <c r="L113" s="816"/>
      <c r="M113" s="816"/>
      <c r="N113" s="816"/>
      <c r="O113" s="816"/>
      <c r="P113" s="816"/>
      <c r="Q113" s="816"/>
      <c r="R113" s="816"/>
      <c r="S113" s="816"/>
      <c r="T113" s="816"/>
      <c r="U113" s="816"/>
      <c r="V113" s="816"/>
      <c r="W113" s="816"/>
      <c r="X113" s="816"/>
      <c r="Y113" s="816"/>
      <c r="Z113" s="817"/>
      <c r="AA113" s="982">
        <v>404702</v>
      </c>
      <c r="AB113" s="983"/>
      <c r="AC113" s="983"/>
      <c r="AD113" s="983"/>
      <c r="AE113" s="984"/>
      <c r="AF113" s="985">
        <v>421668</v>
      </c>
      <c r="AG113" s="983"/>
      <c r="AH113" s="983"/>
      <c r="AI113" s="983"/>
      <c r="AJ113" s="984"/>
      <c r="AK113" s="985">
        <v>430220</v>
      </c>
      <c r="AL113" s="983"/>
      <c r="AM113" s="983"/>
      <c r="AN113" s="983"/>
      <c r="AO113" s="984"/>
      <c r="AP113" s="986">
        <v>11.5</v>
      </c>
      <c r="AQ113" s="987"/>
      <c r="AR113" s="987"/>
      <c r="AS113" s="987"/>
      <c r="AT113" s="988"/>
      <c r="AU113" s="996"/>
      <c r="AV113" s="997"/>
      <c r="AW113" s="997"/>
      <c r="AX113" s="997"/>
      <c r="AY113" s="997"/>
      <c r="AZ113" s="879" t="s">
        <v>448</v>
      </c>
      <c r="BA113" s="816"/>
      <c r="BB113" s="816"/>
      <c r="BC113" s="816"/>
      <c r="BD113" s="816"/>
      <c r="BE113" s="816"/>
      <c r="BF113" s="816"/>
      <c r="BG113" s="816"/>
      <c r="BH113" s="816"/>
      <c r="BI113" s="816"/>
      <c r="BJ113" s="816"/>
      <c r="BK113" s="816"/>
      <c r="BL113" s="816"/>
      <c r="BM113" s="816"/>
      <c r="BN113" s="816"/>
      <c r="BO113" s="816"/>
      <c r="BP113" s="817"/>
      <c r="BQ113" s="880">
        <v>159187</v>
      </c>
      <c r="BR113" s="881"/>
      <c r="BS113" s="881"/>
      <c r="BT113" s="881"/>
      <c r="BU113" s="881"/>
      <c r="BV113" s="881">
        <v>125447</v>
      </c>
      <c r="BW113" s="881"/>
      <c r="BX113" s="881"/>
      <c r="BY113" s="881"/>
      <c r="BZ113" s="881"/>
      <c r="CA113" s="881">
        <v>103658</v>
      </c>
      <c r="CB113" s="881"/>
      <c r="CC113" s="881"/>
      <c r="CD113" s="881"/>
      <c r="CE113" s="881"/>
      <c r="CF113" s="939">
        <v>2.8</v>
      </c>
      <c r="CG113" s="940"/>
      <c r="CH113" s="940"/>
      <c r="CI113" s="940"/>
      <c r="CJ113" s="940"/>
      <c r="CK113" s="991"/>
      <c r="CL113" s="885"/>
      <c r="CM113" s="879" t="s">
        <v>449</v>
      </c>
      <c r="CN113" s="816"/>
      <c r="CO113" s="816"/>
      <c r="CP113" s="816"/>
      <c r="CQ113" s="816"/>
      <c r="CR113" s="816"/>
      <c r="CS113" s="816"/>
      <c r="CT113" s="816"/>
      <c r="CU113" s="816"/>
      <c r="CV113" s="816"/>
      <c r="CW113" s="816"/>
      <c r="CX113" s="816"/>
      <c r="CY113" s="816"/>
      <c r="CZ113" s="816"/>
      <c r="DA113" s="816"/>
      <c r="DB113" s="816"/>
      <c r="DC113" s="816"/>
      <c r="DD113" s="816"/>
      <c r="DE113" s="816"/>
      <c r="DF113" s="817"/>
      <c r="DG113" s="843" t="s">
        <v>126</v>
      </c>
      <c r="DH113" s="844"/>
      <c r="DI113" s="844"/>
      <c r="DJ113" s="844"/>
      <c r="DK113" s="845"/>
      <c r="DL113" s="846" t="s">
        <v>442</v>
      </c>
      <c r="DM113" s="844"/>
      <c r="DN113" s="844"/>
      <c r="DO113" s="844"/>
      <c r="DP113" s="845"/>
      <c r="DQ113" s="846" t="s">
        <v>126</v>
      </c>
      <c r="DR113" s="844"/>
      <c r="DS113" s="844"/>
      <c r="DT113" s="844"/>
      <c r="DU113" s="845"/>
      <c r="DV113" s="888" t="s">
        <v>126</v>
      </c>
      <c r="DW113" s="889"/>
      <c r="DX113" s="889"/>
      <c r="DY113" s="889"/>
      <c r="DZ113" s="890"/>
    </row>
    <row r="114" spans="1:130" s="226" customFormat="1" ht="26.25" customHeight="1" x14ac:dyDescent="0.15">
      <c r="A114" s="978"/>
      <c r="B114" s="979"/>
      <c r="C114" s="816" t="s">
        <v>450</v>
      </c>
      <c r="D114" s="816"/>
      <c r="E114" s="816"/>
      <c r="F114" s="816"/>
      <c r="G114" s="816"/>
      <c r="H114" s="816"/>
      <c r="I114" s="816"/>
      <c r="J114" s="816"/>
      <c r="K114" s="816"/>
      <c r="L114" s="816"/>
      <c r="M114" s="816"/>
      <c r="N114" s="816"/>
      <c r="O114" s="816"/>
      <c r="P114" s="816"/>
      <c r="Q114" s="816"/>
      <c r="R114" s="816"/>
      <c r="S114" s="816"/>
      <c r="T114" s="816"/>
      <c r="U114" s="816"/>
      <c r="V114" s="816"/>
      <c r="W114" s="816"/>
      <c r="X114" s="816"/>
      <c r="Y114" s="816"/>
      <c r="Z114" s="817"/>
      <c r="AA114" s="843">
        <v>35947</v>
      </c>
      <c r="AB114" s="844"/>
      <c r="AC114" s="844"/>
      <c r="AD114" s="844"/>
      <c r="AE114" s="845"/>
      <c r="AF114" s="846">
        <v>35431</v>
      </c>
      <c r="AG114" s="844"/>
      <c r="AH114" s="844"/>
      <c r="AI114" s="844"/>
      <c r="AJ114" s="845"/>
      <c r="AK114" s="846">
        <v>35375</v>
      </c>
      <c r="AL114" s="844"/>
      <c r="AM114" s="844"/>
      <c r="AN114" s="844"/>
      <c r="AO114" s="845"/>
      <c r="AP114" s="888">
        <v>0.9</v>
      </c>
      <c r="AQ114" s="889"/>
      <c r="AR114" s="889"/>
      <c r="AS114" s="889"/>
      <c r="AT114" s="890"/>
      <c r="AU114" s="996"/>
      <c r="AV114" s="997"/>
      <c r="AW114" s="997"/>
      <c r="AX114" s="997"/>
      <c r="AY114" s="997"/>
      <c r="AZ114" s="879" t="s">
        <v>451</v>
      </c>
      <c r="BA114" s="816"/>
      <c r="BB114" s="816"/>
      <c r="BC114" s="816"/>
      <c r="BD114" s="816"/>
      <c r="BE114" s="816"/>
      <c r="BF114" s="816"/>
      <c r="BG114" s="816"/>
      <c r="BH114" s="816"/>
      <c r="BI114" s="816"/>
      <c r="BJ114" s="816"/>
      <c r="BK114" s="816"/>
      <c r="BL114" s="816"/>
      <c r="BM114" s="816"/>
      <c r="BN114" s="816"/>
      <c r="BO114" s="816"/>
      <c r="BP114" s="817"/>
      <c r="BQ114" s="880">
        <v>1247651</v>
      </c>
      <c r="BR114" s="881"/>
      <c r="BS114" s="881"/>
      <c r="BT114" s="881"/>
      <c r="BU114" s="881"/>
      <c r="BV114" s="881">
        <v>691094</v>
      </c>
      <c r="BW114" s="881"/>
      <c r="BX114" s="881"/>
      <c r="BY114" s="881"/>
      <c r="BZ114" s="881"/>
      <c r="CA114" s="881">
        <v>684147</v>
      </c>
      <c r="CB114" s="881"/>
      <c r="CC114" s="881"/>
      <c r="CD114" s="881"/>
      <c r="CE114" s="881"/>
      <c r="CF114" s="939">
        <v>18.2</v>
      </c>
      <c r="CG114" s="940"/>
      <c r="CH114" s="940"/>
      <c r="CI114" s="940"/>
      <c r="CJ114" s="940"/>
      <c r="CK114" s="991"/>
      <c r="CL114" s="885"/>
      <c r="CM114" s="879" t="s">
        <v>452</v>
      </c>
      <c r="CN114" s="816"/>
      <c r="CO114" s="816"/>
      <c r="CP114" s="816"/>
      <c r="CQ114" s="816"/>
      <c r="CR114" s="816"/>
      <c r="CS114" s="816"/>
      <c r="CT114" s="816"/>
      <c r="CU114" s="816"/>
      <c r="CV114" s="816"/>
      <c r="CW114" s="816"/>
      <c r="CX114" s="816"/>
      <c r="CY114" s="816"/>
      <c r="CZ114" s="816"/>
      <c r="DA114" s="816"/>
      <c r="DB114" s="816"/>
      <c r="DC114" s="816"/>
      <c r="DD114" s="816"/>
      <c r="DE114" s="816"/>
      <c r="DF114" s="817"/>
      <c r="DG114" s="843" t="s">
        <v>453</v>
      </c>
      <c r="DH114" s="844"/>
      <c r="DI114" s="844"/>
      <c r="DJ114" s="844"/>
      <c r="DK114" s="845"/>
      <c r="DL114" s="846" t="s">
        <v>454</v>
      </c>
      <c r="DM114" s="844"/>
      <c r="DN114" s="844"/>
      <c r="DO114" s="844"/>
      <c r="DP114" s="845"/>
      <c r="DQ114" s="846" t="s">
        <v>454</v>
      </c>
      <c r="DR114" s="844"/>
      <c r="DS114" s="844"/>
      <c r="DT114" s="844"/>
      <c r="DU114" s="845"/>
      <c r="DV114" s="888" t="s">
        <v>455</v>
      </c>
      <c r="DW114" s="889"/>
      <c r="DX114" s="889"/>
      <c r="DY114" s="889"/>
      <c r="DZ114" s="890"/>
    </row>
    <row r="115" spans="1:130" s="226" customFormat="1" ht="26.25" customHeight="1" x14ac:dyDescent="0.15">
      <c r="A115" s="978"/>
      <c r="B115" s="979"/>
      <c r="C115" s="816" t="s">
        <v>456</v>
      </c>
      <c r="D115" s="816"/>
      <c r="E115" s="816"/>
      <c r="F115" s="816"/>
      <c r="G115" s="816"/>
      <c r="H115" s="816"/>
      <c r="I115" s="816"/>
      <c r="J115" s="816"/>
      <c r="K115" s="816"/>
      <c r="L115" s="816"/>
      <c r="M115" s="816"/>
      <c r="N115" s="816"/>
      <c r="O115" s="816"/>
      <c r="P115" s="816"/>
      <c r="Q115" s="816"/>
      <c r="R115" s="816"/>
      <c r="S115" s="816"/>
      <c r="T115" s="816"/>
      <c r="U115" s="816"/>
      <c r="V115" s="816"/>
      <c r="W115" s="816"/>
      <c r="X115" s="816"/>
      <c r="Y115" s="816"/>
      <c r="Z115" s="817"/>
      <c r="AA115" s="982">
        <v>7052</v>
      </c>
      <c r="AB115" s="983"/>
      <c r="AC115" s="983"/>
      <c r="AD115" s="983"/>
      <c r="AE115" s="984"/>
      <c r="AF115" s="985">
        <v>1340</v>
      </c>
      <c r="AG115" s="983"/>
      <c r="AH115" s="983"/>
      <c r="AI115" s="983"/>
      <c r="AJ115" s="984"/>
      <c r="AK115" s="985">
        <v>2484</v>
      </c>
      <c r="AL115" s="983"/>
      <c r="AM115" s="983"/>
      <c r="AN115" s="983"/>
      <c r="AO115" s="984"/>
      <c r="AP115" s="986">
        <v>0.1</v>
      </c>
      <c r="AQ115" s="987"/>
      <c r="AR115" s="987"/>
      <c r="AS115" s="987"/>
      <c r="AT115" s="988"/>
      <c r="AU115" s="996"/>
      <c r="AV115" s="997"/>
      <c r="AW115" s="997"/>
      <c r="AX115" s="997"/>
      <c r="AY115" s="997"/>
      <c r="AZ115" s="879" t="s">
        <v>457</v>
      </c>
      <c r="BA115" s="816"/>
      <c r="BB115" s="816"/>
      <c r="BC115" s="816"/>
      <c r="BD115" s="816"/>
      <c r="BE115" s="816"/>
      <c r="BF115" s="816"/>
      <c r="BG115" s="816"/>
      <c r="BH115" s="816"/>
      <c r="BI115" s="816"/>
      <c r="BJ115" s="816"/>
      <c r="BK115" s="816"/>
      <c r="BL115" s="816"/>
      <c r="BM115" s="816"/>
      <c r="BN115" s="816"/>
      <c r="BO115" s="816"/>
      <c r="BP115" s="817"/>
      <c r="BQ115" s="880" t="s">
        <v>126</v>
      </c>
      <c r="BR115" s="881"/>
      <c r="BS115" s="881"/>
      <c r="BT115" s="881"/>
      <c r="BU115" s="881"/>
      <c r="BV115" s="881" t="s">
        <v>126</v>
      </c>
      <c r="BW115" s="881"/>
      <c r="BX115" s="881"/>
      <c r="BY115" s="881"/>
      <c r="BZ115" s="881"/>
      <c r="CA115" s="881">
        <v>22500</v>
      </c>
      <c r="CB115" s="881"/>
      <c r="CC115" s="881"/>
      <c r="CD115" s="881"/>
      <c r="CE115" s="881"/>
      <c r="CF115" s="939">
        <v>0.6</v>
      </c>
      <c r="CG115" s="940"/>
      <c r="CH115" s="940"/>
      <c r="CI115" s="940"/>
      <c r="CJ115" s="940"/>
      <c r="CK115" s="991"/>
      <c r="CL115" s="885"/>
      <c r="CM115" s="879" t="s">
        <v>458</v>
      </c>
      <c r="CN115" s="816"/>
      <c r="CO115" s="816"/>
      <c r="CP115" s="816"/>
      <c r="CQ115" s="816"/>
      <c r="CR115" s="816"/>
      <c r="CS115" s="816"/>
      <c r="CT115" s="816"/>
      <c r="CU115" s="816"/>
      <c r="CV115" s="816"/>
      <c r="CW115" s="816"/>
      <c r="CX115" s="816"/>
      <c r="CY115" s="816"/>
      <c r="CZ115" s="816"/>
      <c r="DA115" s="816"/>
      <c r="DB115" s="816"/>
      <c r="DC115" s="816"/>
      <c r="DD115" s="816"/>
      <c r="DE115" s="816"/>
      <c r="DF115" s="817"/>
      <c r="DG115" s="843" t="s">
        <v>435</v>
      </c>
      <c r="DH115" s="844"/>
      <c r="DI115" s="844"/>
      <c r="DJ115" s="844"/>
      <c r="DK115" s="845"/>
      <c r="DL115" s="846" t="s">
        <v>126</v>
      </c>
      <c r="DM115" s="844"/>
      <c r="DN115" s="844"/>
      <c r="DO115" s="844"/>
      <c r="DP115" s="845"/>
      <c r="DQ115" s="846" t="s">
        <v>443</v>
      </c>
      <c r="DR115" s="844"/>
      <c r="DS115" s="844"/>
      <c r="DT115" s="844"/>
      <c r="DU115" s="845"/>
      <c r="DV115" s="888" t="s">
        <v>126</v>
      </c>
      <c r="DW115" s="889"/>
      <c r="DX115" s="889"/>
      <c r="DY115" s="889"/>
      <c r="DZ115" s="890"/>
    </row>
    <row r="116" spans="1:130" s="226" customFormat="1" ht="26.25" customHeight="1" x14ac:dyDescent="0.15">
      <c r="A116" s="980"/>
      <c r="B116" s="981"/>
      <c r="C116" s="903" t="s">
        <v>459</v>
      </c>
      <c r="D116" s="903"/>
      <c r="E116" s="903"/>
      <c r="F116" s="903"/>
      <c r="G116" s="903"/>
      <c r="H116" s="903"/>
      <c r="I116" s="903"/>
      <c r="J116" s="903"/>
      <c r="K116" s="903"/>
      <c r="L116" s="903"/>
      <c r="M116" s="903"/>
      <c r="N116" s="903"/>
      <c r="O116" s="903"/>
      <c r="P116" s="903"/>
      <c r="Q116" s="903"/>
      <c r="R116" s="903"/>
      <c r="S116" s="903"/>
      <c r="T116" s="903"/>
      <c r="U116" s="903"/>
      <c r="V116" s="903"/>
      <c r="W116" s="903"/>
      <c r="X116" s="903"/>
      <c r="Y116" s="903"/>
      <c r="Z116" s="904"/>
      <c r="AA116" s="843" t="s">
        <v>435</v>
      </c>
      <c r="AB116" s="844"/>
      <c r="AC116" s="844"/>
      <c r="AD116" s="844"/>
      <c r="AE116" s="845"/>
      <c r="AF116" s="846" t="s">
        <v>126</v>
      </c>
      <c r="AG116" s="844"/>
      <c r="AH116" s="844"/>
      <c r="AI116" s="844"/>
      <c r="AJ116" s="845"/>
      <c r="AK116" s="846" t="s">
        <v>126</v>
      </c>
      <c r="AL116" s="844"/>
      <c r="AM116" s="844"/>
      <c r="AN116" s="844"/>
      <c r="AO116" s="845"/>
      <c r="AP116" s="888" t="s">
        <v>126</v>
      </c>
      <c r="AQ116" s="889"/>
      <c r="AR116" s="889"/>
      <c r="AS116" s="889"/>
      <c r="AT116" s="890"/>
      <c r="AU116" s="996"/>
      <c r="AV116" s="997"/>
      <c r="AW116" s="997"/>
      <c r="AX116" s="997"/>
      <c r="AY116" s="997"/>
      <c r="AZ116" s="973" t="s">
        <v>460</v>
      </c>
      <c r="BA116" s="974"/>
      <c r="BB116" s="974"/>
      <c r="BC116" s="974"/>
      <c r="BD116" s="974"/>
      <c r="BE116" s="974"/>
      <c r="BF116" s="974"/>
      <c r="BG116" s="974"/>
      <c r="BH116" s="974"/>
      <c r="BI116" s="974"/>
      <c r="BJ116" s="974"/>
      <c r="BK116" s="974"/>
      <c r="BL116" s="974"/>
      <c r="BM116" s="974"/>
      <c r="BN116" s="974"/>
      <c r="BO116" s="974"/>
      <c r="BP116" s="975"/>
      <c r="BQ116" s="880" t="s">
        <v>126</v>
      </c>
      <c r="BR116" s="881"/>
      <c r="BS116" s="881"/>
      <c r="BT116" s="881"/>
      <c r="BU116" s="881"/>
      <c r="BV116" s="881" t="s">
        <v>442</v>
      </c>
      <c r="BW116" s="881"/>
      <c r="BX116" s="881"/>
      <c r="BY116" s="881"/>
      <c r="BZ116" s="881"/>
      <c r="CA116" s="881" t="s">
        <v>435</v>
      </c>
      <c r="CB116" s="881"/>
      <c r="CC116" s="881"/>
      <c r="CD116" s="881"/>
      <c r="CE116" s="881"/>
      <c r="CF116" s="939" t="s">
        <v>435</v>
      </c>
      <c r="CG116" s="940"/>
      <c r="CH116" s="940"/>
      <c r="CI116" s="940"/>
      <c r="CJ116" s="940"/>
      <c r="CK116" s="991"/>
      <c r="CL116" s="885"/>
      <c r="CM116" s="879" t="s">
        <v>461</v>
      </c>
      <c r="CN116" s="816"/>
      <c r="CO116" s="816"/>
      <c r="CP116" s="816"/>
      <c r="CQ116" s="816"/>
      <c r="CR116" s="816"/>
      <c r="CS116" s="816"/>
      <c r="CT116" s="816"/>
      <c r="CU116" s="816"/>
      <c r="CV116" s="816"/>
      <c r="CW116" s="816"/>
      <c r="CX116" s="816"/>
      <c r="CY116" s="816"/>
      <c r="CZ116" s="816"/>
      <c r="DA116" s="816"/>
      <c r="DB116" s="816"/>
      <c r="DC116" s="816"/>
      <c r="DD116" s="816"/>
      <c r="DE116" s="816"/>
      <c r="DF116" s="817"/>
      <c r="DG116" s="843" t="s">
        <v>126</v>
      </c>
      <c r="DH116" s="844"/>
      <c r="DI116" s="844"/>
      <c r="DJ116" s="844"/>
      <c r="DK116" s="845"/>
      <c r="DL116" s="846" t="s">
        <v>126</v>
      </c>
      <c r="DM116" s="844"/>
      <c r="DN116" s="844"/>
      <c r="DO116" s="844"/>
      <c r="DP116" s="845"/>
      <c r="DQ116" s="846" t="s">
        <v>443</v>
      </c>
      <c r="DR116" s="844"/>
      <c r="DS116" s="844"/>
      <c r="DT116" s="844"/>
      <c r="DU116" s="845"/>
      <c r="DV116" s="888" t="s">
        <v>126</v>
      </c>
      <c r="DW116" s="889"/>
      <c r="DX116" s="889"/>
      <c r="DY116" s="889"/>
      <c r="DZ116" s="890"/>
    </row>
    <row r="117" spans="1:130" s="226" customFormat="1" ht="26.25" customHeight="1" x14ac:dyDescent="0.15">
      <c r="A117" s="959" t="s">
        <v>185</v>
      </c>
      <c r="B117" s="960"/>
      <c r="C117" s="960"/>
      <c r="D117" s="960"/>
      <c r="E117" s="960"/>
      <c r="F117" s="960"/>
      <c r="G117" s="960"/>
      <c r="H117" s="960"/>
      <c r="I117" s="960"/>
      <c r="J117" s="960"/>
      <c r="K117" s="960"/>
      <c r="L117" s="960"/>
      <c r="M117" s="960"/>
      <c r="N117" s="960"/>
      <c r="O117" s="960"/>
      <c r="P117" s="960"/>
      <c r="Q117" s="960"/>
      <c r="R117" s="960"/>
      <c r="S117" s="960"/>
      <c r="T117" s="960"/>
      <c r="U117" s="960"/>
      <c r="V117" s="960"/>
      <c r="W117" s="960"/>
      <c r="X117" s="960"/>
      <c r="Y117" s="941" t="s">
        <v>462</v>
      </c>
      <c r="Z117" s="961"/>
      <c r="AA117" s="966">
        <v>896930</v>
      </c>
      <c r="AB117" s="967"/>
      <c r="AC117" s="967"/>
      <c r="AD117" s="967"/>
      <c r="AE117" s="968"/>
      <c r="AF117" s="969">
        <v>945503</v>
      </c>
      <c r="AG117" s="967"/>
      <c r="AH117" s="967"/>
      <c r="AI117" s="967"/>
      <c r="AJ117" s="968"/>
      <c r="AK117" s="969">
        <v>1045736</v>
      </c>
      <c r="AL117" s="967"/>
      <c r="AM117" s="967"/>
      <c r="AN117" s="967"/>
      <c r="AO117" s="968"/>
      <c r="AP117" s="970"/>
      <c r="AQ117" s="971"/>
      <c r="AR117" s="971"/>
      <c r="AS117" s="971"/>
      <c r="AT117" s="972"/>
      <c r="AU117" s="996"/>
      <c r="AV117" s="997"/>
      <c r="AW117" s="997"/>
      <c r="AX117" s="997"/>
      <c r="AY117" s="997"/>
      <c r="AZ117" s="927" t="s">
        <v>463</v>
      </c>
      <c r="BA117" s="928"/>
      <c r="BB117" s="928"/>
      <c r="BC117" s="928"/>
      <c r="BD117" s="928"/>
      <c r="BE117" s="928"/>
      <c r="BF117" s="928"/>
      <c r="BG117" s="928"/>
      <c r="BH117" s="928"/>
      <c r="BI117" s="928"/>
      <c r="BJ117" s="928"/>
      <c r="BK117" s="928"/>
      <c r="BL117" s="928"/>
      <c r="BM117" s="928"/>
      <c r="BN117" s="928"/>
      <c r="BO117" s="928"/>
      <c r="BP117" s="929"/>
      <c r="BQ117" s="880" t="s">
        <v>126</v>
      </c>
      <c r="BR117" s="881"/>
      <c r="BS117" s="881"/>
      <c r="BT117" s="881"/>
      <c r="BU117" s="881"/>
      <c r="BV117" s="881" t="s">
        <v>126</v>
      </c>
      <c r="BW117" s="881"/>
      <c r="BX117" s="881"/>
      <c r="BY117" s="881"/>
      <c r="BZ117" s="881"/>
      <c r="CA117" s="881" t="s">
        <v>126</v>
      </c>
      <c r="CB117" s="881"/>
      <c r="CC117" s="881"/>
      <c r="CD117" s="881"/>
      <c r="CE117" s="881"/>
      <c r="CF117" s="939" t="s">
        <v>126</v>
      </c>
      <c r="CG117" s="940"/>
      <c r="CH117" s="940"/>
      <c r="CI117" s="940"/>
      <c r="CJ117" s="940"/>
      <c r="CK117" s="991"/>
      <c r="CL117" s="885"/>
      <c r="CM117" s="879" t="s">
        <v>464</v>
      </c>
      <c r="CN117" s="816"/>
      <c r="CO117" s="816"/>
      <c r="CP117" s="816"/>
      <c r="CQ117" s="816"/>
      <c r="CR117" s="816"/>
      <c r="CS117" s="816"/>
      <c r="CT117" s="816"/>
      <c r="CU117" s="816"/>
      <c r="CV117" s="816"/>
      <c r="CW117" s="816"/>
      <c r="CX117" s="816"/>
      <c r="CY117" s="816"/>
      <c r="CZ117" s="816"/>
      <c r="DA117" s="816"/>
      <c r="DB117" s="816"/>
      <c r="DC117" s="816"/>
      <c r="DD117" s="816"/>
      <c r="DE117" s="816"/>
      <c r="DF117" s="817"/>
      <c r="DG117" s="843" t="s">
        <v>126</v>
      </c>
      <c r="DH117" s="844"/>
      <c r="DI117" s="844"/>
      <c r="DJ117" s="844"/>
      <c r="DK117" s="845"/>
      <c r="DL117" s="846" t="s">
        <v>126</v>
      </c>
      <c r="DM117" s="844"/>
      <c r="DN117" s="844"/>
      <c r="DO117" s="844"/>
      <c r="DP117" s="845"/>
      <c r="DQ117" s="846" t="s">
        <v>126</v>
      </c>
      <c r="DR117" s="844"/>
      <c r="DS117" s="844"/>
      <c r="DT117" s="844"/>
      <c r="DU117" s="845"/>
      <c r="DV117" s="888" t="s">
        <v>126</v>
      </c>
      <c r="DW117" s="889"/>
      <c r="DX117" s="889"/>
      <c r="DY117" s="889"/>
      <c r="DZ117" s="890"/>
    </row>
    <row r="118" spans="1:130" s="226" customFormat="1" ht="26.25" customHeight="1" x14ac:dyDescent="0.15">
      <c r="A118" s="959" t="s">
        <v>429</v>
      </c>
      <c r="B118" s="960"/>
      <c r="C118" s="960"/>
      <c r="D118" s="960"/>
      <c r="E118" s="960"/>
      <c r="F118" s="960"/>
      <c r="G118" s="960"/>
      <c r="H118" s="960"/>
      <c r="I118" s="960"/>
      <c r="J118" s="960"/>
      <c r="K118" s="960"/>
      <c r="L118" s="960"/>
      <c r="M118" s="960"/>
      <c r="N118" s="960"/>
      <c r="O118" s="960"/>
      <c r="P118" s="960"/>
      <c r="Q118" s="960"/>
      <c r="R118" s="960"/>
      <c r="S118" s="960"/>
      <c r="T118" s="960"/>
      <c r="U118" s="960"/>
      <c r="V118" s="960"/>
      <c r="W118" s="960"/>
      <c r="X118" s="960"/>
      <c r="Y118" s="960"/>
      <c r="Z118" s="961"/>
      <c r="AA118" s="962" t="s">
        <v>426</v>
      </c>
      <c r="AB118" s="960"/>
      <c r="AC118" s="960"/>
      <c r="AD118" s="960"/>
      <c r="AE118" s="961"/>
      <c r="AF118" s="962" t="s">
        <v>427</v>
      </c>
      <c r="AG118" s="960"/>
      <c r="AH118" s="960"/>
      <c r="AI118" s="960"/>
      <c r="AJ118" s="961"/>
      <c r="AK118" s="962" t="s">
        <v>302</v>
      </c>
      <c r="AL118" s="960"/>
      <c r="AM118" s="960"/>
      <c r="AN118" s="960"/>
      <c r="AO118" s="961"/>
      <c r="AP118" s="963" t="s">
        <v>428</v>
      </c>
      <c r="AQ118" s="964"/>
      <c r="AR118" s="964"/>
      <c r="AS118" s="964"/>
      <c r="AT118" s="965"/>
      <c r="AU118" s="996"/>
      <c r="AV118" s="997"/>
      <c r="AW118" s="997"/>
      <c r="AX118" s="997"/>
      <c r="AY118" s="997"/>
      <c r="AZ118" s="902" t="s">
        <v>465</v>
      </c>
      <c r="BA118" s="903"/>
      <c r="BB118" s="903"/>
      <c r="BC118" s="903"/>
      <c r="BD118" s="903"/>
      <c r="BE118" s="903"/>
      <c r="BF118" s="903"/>
      <c r="BG118" s="903"/>
      <c r="BH118" s="903"/>
      <c r="BI118" s="903"/>
      <c r="BJ118" s="903"/>
      <c r="BK118" s="903"/>
      <c r="BL118" s="903"/>
      <c r="BM118" s="903"/>
      <c r="BN118" s="903"/>
      <c r="BO118" s="903"/>
      <c r="BP118" s="904"/>
      <c r="BQ118" s="943" t="s">
        <v>126</v>
      </c>
      <c r="BR118" s="909"/>
      <c r="BS118" s="909"/>
      <c r="BT118" s="909"/>
      <c r="BU118" s="909"/>
      <c r="BV118" s="909" t="s">
        <v>126</v>
      </c>
      <c r="BW118" s="909"/>
      <c r="BX118" s="909"/>
      <c r="BY118" s="909"/>
      <c r="BZ118" s="909"/>
      <c r="CA118" s="909" t="s">
        <v>443</v>
      </c>
      <c r="CB118" s="909"/>
      <c r="CC118" s="909"/>
      <c r="CD118" s="909"/>
      <c r="CE118" s="909"/>
      <c r="CF118" s="939" t="s">
        <v>126</v>
      </c>
      <c r="CG118" s="940"/>
      <c r="CH118" s="940"/>
      <c r="CI118" s="940"/>
      <c r="CJ118" s="940"/>
      <c r="CK118" s="991"/>
      <c r="CL118" s="885"/>
      <c r="CM118" s="879" t="s">
        <v>466</v>
      </c>
      <c r="CN118" s="816"/>
      <c r="CO118" s="816"/>
      <c r="CP118" s="816"/>
      <c r="CQ118" s="816"/>
      <c r="CR118" s="816"/>
      <c r="CS118" s="816"/>
      <c r="CT118" s="816"/>
      <c r="CU118" s="816"/>
      <c r="CV118" s="816"/>
      <c r="CW118" s="816"/>
      <c r="CX118" s="816"/>
      <c r="CY118" s="816"/>
      <c r="CZ118" s="816"/>
      <c r="DA118" s="816"/>
      <c r="DB118" s="816"/>
      <c r="DC118" s="816"/>
      <c r="DD118" s="816"/>
      <c r="DE118" s="816"/>
      <c r="DF118" s="817"/>
      <c r="DG118" s="843" t="s">
        <v>126</v>
      </c>
      <c r="DH118" s="844"/>
      <c r="DI118" s="844"/>
      <c r="DJ118" s="844"/>
      <c r="DK118" s="845"/>
      <c r="DL118" s="846" t="s">
        <v>126</v>
      </c>
      <c r="DM118" s="844"/>
      <c r="DN118" s="844"/>
      <c r="DO118" s="844"/>
      <c r="DP118" s="845"/>
      <c r="DQ118" s="846" t="s">
        <v>126</v>
      </c>
      <c r="DR118" s="844"/>
      <c r="DS118" s="844"/>
      <c r="DT118" s="844"/>
      <c r="DU118" s="845"/>
      <c r="DV118" s="888" t="s">
        <v>443</v>
      </c>
      <c r="DW118" s="889"/>
      <c r="DX118" s="889"/>
      <c r="DY118" s="889"/>
      <c r="DZ118" s="890"/>
    </row>
    <row r="119" spans="1:130" s="226" customFormat="1" ht="26.25" customHeight="1" x14ac:dyDescent="0.15">
      <c r="A119" s="882" t="s">
        <v>432</v>
      </c>
      <c r="B119" s="883"/>
      <c r="C119" s="924" t="s">
        <v>433</v>
      </c>
      <c r="D119" s="872"/>
      <c r="E119" s="872"/>
      <c r="F119" s="872"/>
      <c r="G119" s="872"/>
      <c r="H119" s="872"/>
      <c r="I119" s="872"/>
      <c r="J119" s="872"/>
      <c r="K119" s="872"/>
      <c r="L119" s="872"/>
      <c r="M119" s="872"/>
      <c r="N119" s="872"/>
      <c r="O119" s="872"/>
      <c r="P119" s="872"/>
      <c r="Q119" s="872"/>
      <c r="R119" s="872"/>
      <c r="S119" s="872"/>
      <c r="T119" s="872"/>
      <c r="U119" s="872"/>
      <c r="V119" s="872"/>
      <c r="W119" s="872"/>
      <c r="X119" s="872"/>
      <c r="Y119" s="872"/>
      <c r="Z119" s="873"/>
      <c r="AA119" s="952" t="s">
        <v>126</v>
      </c>
      <c r="AB119" s="953"/>
      <c r="AC119" s="953"/>
      <c r="AD119" s="953"/>
      <c r="AE119" s="954"/>
      <c r="AF119" s="955" t="s">
        <v>126</v>
      </c>
      <c r="AG119" s="953"/>
      <c r="AH119" s="953"/>
      <c r="AI119" s="953"/>
      <c r="AJ119" s="954"/>
      <c r="AK119" s="955" t="s">
        <v>126</v>
      </c>
      <c r="AL119" s="953"/>
      <c r="AM119" s="953"/>
      <c r="AN119" s="953"/>
      <c r="AO119" s="954"/>
      <c r="AP119" s="956" t="s">
        <v>126</v>
      </c>
      <c r="AQ119" s="957"/>
      <c r="AR119" s="957"/>
      <c r="AS119" s="957"/>
      <c r="AT119" s="958"/>
      <c r="AU119" s="998"/>
      <c r="AV119" s="999"/>
      <c r="AW119" s="999"/>
      <c r="AX119" s="999"/>
      <c r="AY119" s="999"/>
      <c r="AZ119" s="247" t="s">
        <v>185</v>
      </c>
      <c r="BA119" s="247"/>
      <c r="BB119" s="247"/>
      <c r="BC119" s="247"/>
      <c r="BD119" s="247"/>
      <c r="BE119" s="247"/>
      <c r="BF119" s="247"/>
      <c r="BG119" s="247"/>
      <c r="BH119" s="247"/>
      <c r="BI119" s="247"/>
      <c r="BJ119" s="247"/>
      <c r="BK119" s="247"/>
      <c r="BL119" s="247"/>
      <c r="BM119" s="247"/>
      <c r="BN119" s="247"/>
      <c r="BO119" s="941" t="s">
        <v>467</v>
      </c>
      <c r="BP119" s="942"/>
      <c r="BQ119" s="943">
        <v>12516944</v>
      </c>
      <c r="BR119" s="909"/>
      <c r="BS119" s="909"/>
      <c r="BT119" s="909"/>
      <c r="BU119" s="909"/>
      <c r="BV119" s="909">
        <v>11880087</v>
      </c>
      <c r="BW119" s="909"/>
      <c r="BX119" s="909"/>
      <c r="BY119" s="909"/>
      <c r="BZ119" s="909"/>
      <c r="CA119" s="909">
        <v>11555562</v>
      </c>
      <c r="CB119" s="909"/>
      <c r="CC119" s="909"/>
      <c r="CD119" s="909"/>
      <c r="CE119" s="909"/>
      <c r="CF119" s="812"/>
      <c r="CG119" s="813"/>
      <c r="CH119" s="813"/>
      <c r="CI119" s="813"/>
      <c r="CJ119" s="898"/>
      <c r="CK119" s="992"/>
      <c r="CL119" s="887"/>
      <c r="CM119" s="902" t="s">
        <v>468</v>
      </c>
      <c r="CN119" s="903"/>
      <c r="CO119" s="903"/>
      <c r="CP119" s="903"/>
      <c r="CQ119" s="903"/>
      <c r="CR119" s="903"/>
      <c r="CS119" s="903"/>
      <c r="CT119" s="903"/>
      <c r="CU119" s="903"/>
      <c r="CV119" s="903"/>
      <c r="CW119" s="903"/>
      <c r="CX119" s="903"/>
      <c r="CY119" s="903"/>
      <c r="CZ119" s="903"/>
      <c r="DA119" s="903"/>
      <c r="DB119" s="903"/>
      <c r="DC119" s="903"/>
      <c r="DD119" s="903"/>
      <c r="DE119" s="903"/>
      <c r="DF119" s="904"/>
      <c r="DG119" s="827" t="s">
        <v>126</v>
      </c>
      <c r="DH119" s="828"/>
      <c r="DI119" s="828"/>
      <c r="DJ119" s="828"/>
      <c r="DK119" s="829"/>
      <c r="DL119" s="830" t="s">
        <v>469</v>
      </c>
      <c r="DM119" s="828"/>
      <c r="DN119" s="828"/>
      <c r="DO119" s="828"/>
      <c r="DP119" s="829"/>
      <c r="DQ119" s="830" t="s">
        <v>443</v>
      </c>
      <c r="DR119" s="828"/>
      <c r="DS119" s="828"/>
      <c r="DT119" s="828"/>
      <c r="DU119" s="829"/>
      <c r="DV119" s="912" t="s">
        <v>435</v>
      </c>
      <c r="DW119" s="913"/>
      <c r="DX119" s="913"/>
      <c r="DY119" s="913"/>
      <c r="DZ119" s="914"/>
    </row>
    <row r="120" spans="1:130" s="226" customFormat="1" ht="26.25" customHeight="1" x14ac:dyDescent="0.15">
      <c r="A120" s="884"/>
      <c r="B120" s="885"/>
      <c r="C120" s="879" t="s">
        <v>439</v>
      </c>
      <c r="D120" s="816"/>
      <c r="E120" s="816"/>
      <c r="F120" s="816"/>
      <c r="G120" s="816"/>
      <c r="H120" s="816"/>
      <c r="I120" s="816"/>
      <c r="J120" s="816"/>
      <c r="K120" s="816"/>
      <c r="L120" s="816"/>
      <c r="M120" s="816"/>
      <c r="N120" s="816"/>
      <c r="O120" s="816"/>
      <c r="P120" s="816"/>
      <c r="Q120" s="816"/>
      <c r="R120" s="816"/>
      <c r="S120" s="816"/>
      <c r="T120" s="816"/>
      <c r="U120" s="816"/>
      <c r="V120" s="816"/>
      <c r="W120" s="816"/>
      <c r="X120" s="816"/>
      <c r="Y120" s="816"/>
      <c r="Z120" s="817"/>
      <c r="AA120" s="843" t="s">
        <v>126</v>
      </c>
      <c r="AB120" s="844"/>
      <c r="AC120" s="844"/>
      <c r="AD120" s="844"/>
      <c r="AE120" s="845"/>
      <c r="AF120" s="846" t="s">
        <v>126</v>
      </c>
      <c r="AG120" s="844"/>
      <c r="AH120" s="844"/>
      <c r="AI120" s="844"/>
      <c r="AJ120" s="845"/>
      <c r="AK120" s="846" t="s">
        <v>126</v>
      </c>
      <c r="AL120" s="844"/>
      <c r="AM120" s="844"/>
      <c r="AN120" s="844"/>
      <c r="AO120" s="845"/>
      <c r="AP120" s="888" t="s">
        <v>126</v>
      </c>
      <c r="AQ120" s="889"/>
      <c r="AR120" s="889"/>
      <c r="AS120" s="889"/>
      <c r="AT120" s="890"/>
      <c r="AU120" s="944" t="s">
        <v>470</v>
      </c>
      <c r="AV120" s="945"/>
      <c r="AW120" s="945"/>
      <c r="AX120" s="945"/>
      <c r="AY120" s="946"/>
      <c r="AZ120" s="924" t="s">
        <v>471</v>
      </c>
      <c r="BA120" s="872"/>
      <c r="BB120" s="872"/>
      <c r="BC120" s="872"/>
      <c r="BD120" s="872"/>
      <c r="BE120" s="872"/>
      <c r="BF120" s="872"/>
      <c r="BG120" s="872"/>
      <c r="BH120" s="872"/>
      <c r="BI120" s="872"/>
      <c r="BJ120" s="872"/>
      <c r="BK120" s="872"/>
      <c r="BL120" s="872"/>
      <c r="BM120" s="872"/>
      <c r="BN120" s="872"/>
      <c r="BO120" s="872"/>
      <c r="BP120" s="873"/>
      <c r="BQ120" s="925">
        <v>3844347</v>
      </c>
      <c r="BR120" s="906"/>
      <c r="BS120" s="906"/>
      <c r="BT120" s="906"/>
      <c r="BU120" s="906"/>
      <c r="BV120" s="906">
        <v>3971256</v>
      </c>
      <c r="BW120" s="906"/>
      <c r="BX120" s="906"/>
      <c r="BY120" s="906"/>
      <c r="BZ120" s="906"/>
      <c r="CA120" s="906">
        <v>4710685</v>
      </c>
      <c r="CB120" s="906"/>
      <c r="CC120" s="906"/>
      <c r="CD120" s="906"/>
      <c r="CE120" s="906"/>
      <c r="CF120" s="930">
        <v>125.6</v>
      </c>
      <c r="CG120" s="931"/>
      <c r="CH120" s="931"/>
      <c r="CI120" s="931"/>
      <c r="CJ120" s="931"/>
      <c r="CK120" s="932" t="s">
        <v>472</v>
      </c>
      <c r="CL120" s="916"/>
      <c r="CM120" s="916"/>
      <c r="CN120" s="916"/>
      <c r="CO120" s="917"/>
      <c r="CP120" s="936" t="s">
        <v>473</v>
      </c>
      <c r="CQ120" s="937"/>
      <c r="CR120" s="937"/>
      <c r="CS120" s="937"/>
      <c r="CT120" s="937"/>
      <c r="CU120" s="937"/>
      <c r="CV120" s="937"/>
      <c r="CW120" s="937"/>
      <c r="CX120" s="937"/>
      <c r="CY120" s="937"/>
      <c r="CZ120" s="937"/>
      <c r="DA120" s="937"/>
      <c r="DB120" s="937"/>
      <c r="DC120" s="937"/>
      <c r="DD120" s="937"/>
      <c r="DE120" s="937"/>
      <c r="DF120" s="938"/>
      <c r="DG120" s="925">
        <v>1736836</v>
      </c>
      <c r="DH120" s="906"/>
      <c r="DI120" s="906"/>
      <c r="DJ120" s="906"/>
      <c r="DK120" s="906"/>
      <c r="DL120" s="906">
        <v>1729040</v>
      </c>
      <c r="DM120" s="906"/>
      <c r="DN120" s="906"/>
      <c r="DO120" s="906"/>
      <c r="DP120" s="906"/>
      <c r="DQ120" s="906">
        <v>1796613</v>
      </c>
      <c r="DR120" s="906"/>
      <c r="DS120" s="906"/>
      <c r="DT120" s="906"/>
      <c r="DU120" s="906"/>
      <c r="DV120" s="907">
        <v>47.9</v>
      </c>
      <c r="DW120" s="907"/>
      <c r="DX120" s="907"/>
      <c r="DY120" s="907"/>
      <c r="DZ120" s="908"/>
    </row>
    <row r="121" spans="1:130" s="226" customFormat="1" ht="26.25" customHeight="1" x14ac:dyDescent="0.15">
      <c r="A121" s="884"/>
      <c r="B121" s="885"/>
      <c r="C121" s="927" t="s">
        <v>474</v>
      </c>
      <c r="D121" s="928"/>
      <c r="E121" s="928"/>
      <c r="F121" s="928"/>
      <c r="G121" s="928"/>
      <c r="H121" s="928"/>
      <c r="I121" s="928"/>
      <c r="J121" s="928"/>
      <c r="K121" s="928"/>
      <c r="L121" s="928"/>
      <c r="M121" s="928"/>
      <c r="N121" s="928"/>
      <c r="O121" s="928"/>
      <c r="P121" s="928"/>
      <c r="Q121" s="928"/>
      <c r="R121" s="928"/>
      <c r="S121" s="928"/>
      <c r="T121" s="928"/>
      <c r="U121" s="928"/>
      <c r="V121" s="928"/>
      <c r="W121" s="928"/>
      <c r="X121" s="928"/>
      <c r="Y121" s="928"/>
      <c r="Z121" s="929"/>
      <c r="AA121" s="843">
        <v>6133</v>
      </c>
      <c r="AB121" s="844"/>
      <c r="AC121" s="844"/>
      <c r="AD121" s="844"/>
      <c r="AE121" s="845"/>
      <c r="AF121" s="846">
        <v>537</v>
      </c>
      <c r="AG121" s="844"/>
      <c r="AH121" s="844"/>
      <c r="AI121" s="844"/>
      <c r="AJ121" s="845"/>
      <c r="AK121" s="846">
        <v>1769</v>
      </c>
      <c r="AL121" s="844"/>
      <c r="AM121" s="844"/>
      <c r="AN121" s="844"/>
      <c r="AO121" s="845"/>
      <c r="AP121" s="888">
        <v>0</v>
      </c>
      <c r="AQ121" s="889"/>
      <c r="AR121" s="889"/>
      <c r="AS121" s="889"/>
      <c r="AT121" s="890"/>
      <c r="AU121" s="947"/>
      <c r="AV121" s="948"/>
      <c r="AW121" s="948"/>
      <c r="AX121" s="948"/>
      <c r="AY121" s="949"/>
      <c r="AZ121" s="879" t="s">
        <v>475</v>
      </c>
      <c r="BA121" s="816"/>
      <c r="BB121" s="816"/>
      <c r="BC121" s="816"/>
      <c r="BD121" s="816"/>
      <c r="BE121" s="816"/>
      <c r="BF121" s="816"/>
      <c r="BG121" s="816"/>
      <c r="BH121" s="816"/>
      <c r="BI121" s="816"/>
      <c r="BJ121" s="816"/>
      <c r="BK121" s="816"/>
      <c r="BL121" s="816"/>
      <c r="BM121" s="816"/>
      <c r="BN121" s="816"/>
      <c r="BO121" s="816"/>
      <c r="BP121" s="817"/>
      <c r="BQ121" s="880">
        <v>55278</v>
      </c>
      <c r="BR121" s="881"/>
      <c r="BS121" s="881"/>
      <c r="BT121" s="881"/>
      <c r="BU121" s="881"/>
      <c r="BV121" s="881">
        <v>38009</v>
      </c>
      <c r="BW121" s="881"/>
      <c r="BX121" s="881"/>
      <c r="BY121" s="881"/>
      <c r="BZ121" s="881"/>
      <c r="CA121" s="881">
        <v>17920</v>
      </c>
      <c r="CB121" s="881"/>
      <c r="CC121" s="881"/>
      <c r="CD121" s="881"/>
      <c r="CE121" s="881"/>
      <c r="CF121" s="939">
        <v>0.5</v>
      </c>
      <c r="CG121" s="940"/>
      <c r="CH121" s="940"/>
      <c r="CI121" s="940"/>
      <c r="CJ121" s="940"/>
      <c r="CK121" s="933"/>
      <c r="CL121" s="919"/>
      <c r="CM121" s="919"/>
      <c r="CN121" s="919"/>
      <c r="CO121" s="920"/>
      <c r="CP121" s="899" t="s">
        <v>407</v>
      </c>
      <c r="CQ121" s="900"/>
      <c r="CR121" s="900"/>
      <c r="CS121" s="900"/>
      <c r="CT121" s="900"/>
      <c r="CU121" s="900"/>
      <c r="CV121" s="900"/>
      <c r="CW121" s="900"/>
      <c r="CX121" s="900"/>
      <c r="CY121" s="900"/>
      <c r="CZ121" s="900"/>
      <c r="DA121" s="900"/>
      <c r="DB121" s="900"/>
      <c r="DC121" s="900"/>
      <c r="DD121" s="900"/>
      <c r="DE121" s="900"/>
      <c r="DF121" s="901"/>
      <c r="DG121" s="880">
        <v>1971217</v>
      </c>
      <c r="DH121" s="881"/>
      <c r="DI121" s="881"/>
      <c r="DJ121" s="881"/>
      <c r="DK121" s="881"/>
      <c r="DL121" s="881">
        <v>1874357</v>
      </c>
      <c r="DM121" s="881"/>
      <c r="DN121" s="881"/>
      <c r="DO121" s="881"/>
      <c r="DP121" s="881"/>
      <c r="DQ121" s="881">
        <v>1783536</v>
      </c>
      <c r="DR121" s="881"/>
      <c r="DS121" s="881"/>
      <c r="DT121" s="881"/>
      <c r="DU121" s="881"/>
      <c r="DV121" s="858">
        <v>47.6</v>
      </c>
      <c r="DW121" s="858"/>
      <c r="DX121" s="858"/>
      <c r="DY121" s="858"/>
      <c r="DZ121" s="859"/>
    </row>
    <row r="122" spans="1:130" s="226" customFormat="1" ht="26.25" customHeight="1" x14ac:dyDescent="0.15">
      <c r="A122" s="884"/>
      <c r="B122" s="885"/>
      <c r="C122" s="879" t="s">
        <v>452</v>
      </c>
      <c r="D122" s="816"/>
      <c r="E122" s="816"/>
      <c r="F122" s="816"/>
      <c r="G122" s="816"/>
      <c r="H122" s="816"/>
      <c r="I122" s="816"/>
      <c r="J122" s="816"/>
      <c r="K122" s="816"/>
      <c r="L122" s="816"/>
      <c r="M122" s="816"/>
      <c r="N122" s="816"/>
      <c r="O122" s="816"/>
      <c r="P122" s="816"/>
      <c r="Q122" s="816"/>
      <c r="R122" s="816"/>
      <c r="S122" s="816"/>
      <c r="T122" s="816"/>
      <c r="U122" s="816"/>
      <c r="V122" s="816"/>
      <c r="W122" s="816"/>
      <c r="X122" s="816"/>
      <c r="Y122" s="816"/>
      <c r="Z122" s="817"/>
      <c r="AA122" s="843" t="s">
        <v>469</v>
      </c>
      <c r="AB122" s="844"/>
      <c r="AC122" s="844"/>
      <c r="AD122" s="844"/>
      <c r="AE122" s="845"/>
      <c r="AF122" s="846" t="s">
        <v>126</v>
      </c>
      <c r="AG122" s="844"/>
      <c r="AH122" s="844"/>
      <c r="AI122" s="844"/>
      <c r="AJ122" s="845"/>
      <c r="AK122" s="846" t="s">
        <v>126</v>
      </c>
      <c r="AL122" s="844"/>
      <c r="AM122" s="844"/>
      <c r="AN122" s="844"/>
      <c r="AO122" s="845"/>
      <c r="AP122" s="888" t="s">
        <v>126</v>
      </c>
      <c r="AQ122" s="889"/>
      <c r="AR122" s="889"/>
      <c r="AS122" s="889"/>
      <c r="AT122" s="890"/>
      <c r="AU122" s="947"/>
      <c r="AV122" s="948"/>
      <c r="AW122" s="948"/>
      <c r="AX122" s="948"/>
      <c r="AY122" s="949"/>
      <c r="AZ122" s="902" t="s">
        <v>476</v>
      </c>
      <c r="BA122" s="903"/>
      <c r="BB122" s="903"/>
      <c r="BC122" s="903"/>
      <c r="BD122" s="903"/>
      <c r="BE122" s="903"/>
      <c r="BF122" s="903"/>
      <c r="BG122" s="903"/>
      <c r="BH122" s="903"/>
      <c r="BI122" s="903"/>
      <c r="BJ122" s="903"/>
      <c r="BK122" s="903"/>
      <c r="BL122" s="903"/>
      <c r="BM122" s="903"/>
      <c r="BN122" s="903"/>
      <c r="BO122" s="903"/>
      <c r="BP122" s="904"/>
      <c r="BQ122" s="943">
        <v>7978349</v>
      </c>
      <c r="BR122" s="909"/>
      <c r="BS122" s="909"/>
      <c r="BT122" s="909"/>
      <c r="BU122" s="909"/>
      <c r="BV122" s="909">
        <v>8027565</v>
      </c>
      <c r="BW122" s="909"/>
      <c r="BX122" s="909"/>
      <c r="BY122" s="909"/>
      <c r="BZ122" s="909"/>
      <c r="CA122" s="909">
        <v>7933084</v>
      </c>
      <c r="CB122" s="909"/>
      <c r="CC122" s="909"/>
      <c r="CD122" s="909"/>
      <c r="CE122" s="909"/>
      <c r="CF122" s="910">
        <v>211.6</v>
      </c>
      <c r="CG122" s="911"/>
      <c r="CH122" s="911"/>
      <c r="CI122" s="911"/>
      <c r="CJ122" s="911"/>
      <c r="CK122" s="933"/>
      <c r="CL122" s="919"/>
      <c r="CM122" s="919"/>
      <c r="CN122" s="919"/>
      <c r="CO122" s="920"/>
      <c r="CP122" s="899" t="s">
        <v>477</v>
      </c>
      <c r="CQ122" s="900"/>
      <c r="CR122" s="900"/>
      <c r="CS122" s="900"/>
      <c r="CT122" s="900"/>
      <c r="CU122" s="900"/>
      <c r="CV122" s="900"/>
      <c r="CW122" s="900"/>
      <c r="CX122" s="900"/>
      <c r="CY122" s="900"/>
      <c r="CZ122" s="900"/>
      <c r="DA122" s="900"/>
      <c r="DB122" s="900"/>
      <c r="DC122" s="900"/>
      <c r="DD122" s="900"/>
      <c r="DE122" s="900"/>
      <c r="DF122" s="901"/>
      <c r="DG122" s="880">
        <v>810145</v>
      </c>
      <c r="DH122" s="881"/>
      <c r="DI122" s="881"/>
      <c r="DJ122" s="881"/>
      <c r="DK122" s="881"/>
      <c r="DL122" s="881">
        <v>712575</v>
      </c>
      <c r="DM122" s="881"/>
      <c r="DN122" s="881"/>
      <c r="DO122" s="881"/>
      <c r="DP122" s="881"/>
      <c r="DQ122" s="881">
        <v>649071</v>
      </c>
      <c r="DR122" s="881"/>
      <c r="DS122" s="881"/>
      <c r="DT122" s="881"/>
      <c r="DU122" s="881"/>
      <c r="DV122" s="858">
        <v>17.3</v>
      </c>
      <c r="DW122" s="858"/>
      <c r="DX122" s="858"/>
      <c r="DY122" s="858"/>
      <c r="DZ122" s="859"/>
    </row>
    <row r="123" spans="1:130" s="226" customFormat="1" ht="26.25" customHeight="1" x14ac:dyDescent="0.15">
      <c r="A123" s="884"/>
      <c r="B123" s="885"/>
      <c r="C123" s="879" t="s">
        <v>461</v>
      </c>
      <c r="D123" s="816"/>
      <c r="E123" s="816"/>
      <c r="F123" s="816"/>
      <c r="G123" s="816"/>
      <c r="H123" s="816"/>
      <c r="I123" s="816"/>
      <c r="J123" s="816"/>
      <c r="K123" s="816"/>
      <c r="L123" s="816"/>
      <c r="M123" s="816"/>
      <c r="N123" s="816"/>
      <c r="O123" s="816"/>
      <c r="P123" s="816"/>
      <c r="Q123" s="816"/>
      <c r="R123" s="816"/>
      <c r="S123" s="816"/>
      <c r="T123" s="816"/>
      <c r="U123" s="816"/>
      <c r="V123" s="816"/>
      <c r="W123" s="816"/>
      <c r="X123" s="816"/>
      <c r="Y123" s="816"/>
      <c r="Z123" s="817"/>
      <c r="AA123" s="843" t="s">
        <v>126</v>
      </c>
      <c r="AB123" s="844"/>
      <c r="AC123" s="844"/>
      <c r="AD123" s="844"/>
      <c r="AE123" s="845"/>
      <c r="AF123" s="846" t="s">
        <v>126</v>
      </c>
      <c r="AG123" s="844"/>
      <c r="AH123" s="844"/>
      <c r="AI123" s="844"/>
      <c r="AJ123" s="845"/>
      <c r="AK123" s="846" t="s">
        <v>126</v>
      </c>
      <c r="AL123" s="844"/>
      <c r="AM123" s="844"/>
      <c r="AN123" s="844"/>
      <c r="AO123" s="845"/>
      <c r="AP123" s="888" t="s">
        <v>453</v>
      </c>
      <c r="AQ123" s="889"/>
      <c r="AR123" s="889"/>
      <c r="AS123" s="889"/>
      <c r="AT123" s="890"/>
      <c r="AU123" s="950"/>
      <c r="AV123" s="951"/>
      <c r="AW123" s="951"/>
      <c r="AX123" s="951"/>
      <c r="AY123" s="951"/>
      <c r="AZ123" s="247" t="s">
        <v>185</v>
      </c>
      <c r="BA123" s="247"/>
      <c r="BB123" s="247"/>
      <c r="BC123" s="247"/>
      <c r="BD123" s="247"/>
      <c r="BE123" s="247"/>
      <c r="BF123" s="247"/>
      <c r="BG123" s="247"/>
      <c r="BH123" s="247"/>
      <c r="BI123" s="247"/>
      <c r="BJ123" s="247"/>
      <c r="BK123" s="247"/>
      <c r="BL123" s="247"/>
      <c r="BM123" s="247"/>
      <c r="BN123" s="247"/>
      <c r="BO123" s="941" t="s">
        <v>478</v>
      </c>
      <c r="BP123" s="942"/>
      <c r="BQ123" s="896">
        <v>11877974</v>
      </c>
      <c r="BR123" s="897"/>
      <c r="BS123" s="897"/>
      <c r="BT123" s="897"/>
      <c r="BU123" s="897"/>
      <c r="BV123" s="897">
        <v>12036830</v>
      </c>
      <c r="BW123" s="897"/>
      <c r="BX123" s="897"/>
      <c r="BY123" s="897"/>
      <c r="BZ123" s="897"/>
      <c r="CA123" s="897">
        <v>12661689</v>
      </c>
      <c r="CB123" s="897"/>
      <c r="CC123" s="897"/>
      <c r="CD123" s="897"/>
      <c r="CE123" s="897"/>
      <c r="CF123" s="812"/>
      <c r="CG123" s="813"/>
      <c r="CH123" s="813"/>
      <c r="CI123" s="813"/>
      <c r="CJ123" s="898"/>
      <c r="CK123" s="933"/>
      <c r="CL123" s="919"/>
      <c r="CM123" s="919"/>
      <c r="CN123" s="919"/>
      <c r="CO123" s="920"/>
      <c r="CP123" s="899" t="s">
        <v>402</v>
      </c>
      <c r="CQ123" s="900"/>
      <c r="CR123" s="900"/>
      <c r="CS123" s="900"/>
      <c r="CT123" s="900"/>
      <c r="CU123" s="900"/>
      <c r="CV123" s="900"/>
      <c r="CW123" s="900"/>
      <c r="CX123" s="900"/>
      <c r="CY123" s="900"/>
      <c r="CZ123" s="900"/>
      <c r="DA123" s="900"/>
      <c r="DB123" s="900"/>
      <c r="DC123" s="900"/>
      <c r="DD123" s="900"/>
      <c r="DE123" s="900"/>
      <c r="DF123" s="901"/>
      <c r="DG123" s="843">
        <v>40530</v>
      </c>
      <c r="DH123" s="844"/>
      <c r="DI123" s="844"/>
      <c r="DJ123" s="844"/>
      <c r="DK123" s="845"/>
      <c r="DL123" s="846">
        <v>21996</v>
      </c>
      <c r="DM123" s="844"/>
      <c r="DN123" s="844"/>
      <c r="DO123" s="844"/>
      <c r="DP123" s="845"/>
      <c r="DQ123" s="846">
        <v>3409</v>
      </c>
      <c r="DR123" s="844"/>
      <c r="DS123" s="844"/>
      <c r="DT123" s="844"/>
      <c r="DU123" s="845"/>
      <c r="DV123" s="888">
        <v>0.1</v>
      </c>
      <c r="DW123" s="889"/>
      <c r="DX123" s="889"/>
      <c r="DY123" s="889"/>
      <c r="DZ123" s="890"/>
    </row>
    <row r="124" spans="1:130" s="226" customFormat="1" ht="26.25" customHeight="1" thickBot="1" x14ac:dyDescent="0.2">
      <c r="A124" s="884"/>
      <c r="B124" s="885"/>
      <c r="C124" s="879" t="s">
        <v>464</v>
      </c>
      <c r="D124" s="816"/>
      <c r="E124" s="816"/>
      <c r="F124" s="816"/>
      <c r="G124" s="816"/>
      <c r="H124" s="816"/>
      <c r="I124" s="816"/>
      <c r="J124" s="816"/>
      <c r="K124" s="816"/>
      <c r="L124" s="816"/>
      <c r="M124" s="816"/>
      <c r="N124" s="816"/>
      <c r="O124" s="816"/>
      <c r="P124" s="816"/>
      <c r="Q124" s="816"/>
      <c r="R124" s="816"/>
      <c r="S124" s="816"/>
      <c r="T124" s="816"/>
      <c r="U124" s="816"/>
      <c r="V124" s="816"/>
      <c r="W124" s="816"/>
      <c r="X124" s="816"/>
      <c r="Y124" s="816"/>
      <c r="Z124" s="817"/>
      <c r="AA124" s="843" t="s">
        <v>126</v>
      </c>
      <c r="AB124" s="844"/>
      <c r="AC124" s="844"/>
      <c r="AD124" s="844"/>
      <c r="AE124" s="845"/>
      <c r="AF124" s="846" t="s">
        <v>126</v>
      </c>
      <c r="AG124" s="844"/>
      <c r="AH124" s="844"/>
      <c r="AI124" s="844"/>
      <c r="AJ124" s="845"/>
      <c r="AK124" s="846" t="s">
        <v>126</v>
      </c>
      <c r="AL124" s="844"/>
      <c r="AM124" s="844"/>
      <c r="AN124" s="844"/>
      <c r="AO124" s="845"/>
      <c r="AP124" s="888" t="s">
        <v>126</v>
      </c>
      <c r="AQ124" s="889"/>
      <c r="AR124" s="889"/>
      <c r="AS124" s="889"/>
      <c r="AT124" s="890"/>
      <c r="AU124" s="891" t="s">
        <v>479</v>
      </c>
      <c r="AV124" s="892"/>
      <c r="AW124" s="892"/>
      <c r="AX124" s="892"/>
      <c r="AY124" s="892"/>
      <c r="AZ124" s="892"/>
      <c r="BA124" s="892"/>
      <c r="BB124" s="892"/>
      <c r="BC124" s="892"/>
      <c r="BD124" s="892"/>
      <c r="BE124" s="892"/>
      <c r="BF124" s="892"/>
      <c r="BG124" s="892"/>
      <c r="BH124" s="892"/>
      <c r="BI124" s="892"/>
      <c r="BJ124" s="892"/>
      <c r="BK124" s="892"/>
      <c r="BL124" s="892"/>
      <c r="BM124" s="892"/>
      <c r="BN124" s="892"/>
      <c r="BO124" s="892"/>
      <c r="BP124" s="893"/>
      <c r="BQ124" s="894">
        <v>19.100000000000001</v>
      </c>
      <c r="BR124" s="895"/>
      <c r="BS124" s="895"/>
      <c r="BT124" s="895"/>
      <c r="BU124" s="895"/>
      <c r="BV124" s="895" t="s">
        <v>443</v>
      </c>
      <c r="BW124" s="895"/>
      <c r="BX124" s="895"/>
      <c r="BY124" s="895"/>
      <c r="BZ124" s="895"/>
      <c r="CA124" s="895" t="s">
        <v>453</v>
      </c>
      <c r="CB124" s="895"/>
      <c r="CC124" s="895"/>
      <c r="CD124" s="895"/>
      <c r="CE124" s="895"/>
      <c r="CF124" s="790"/>
      <c r="CG124" s="791"/>
      <c r="CH124" s="791"/>
      <c r="CI124" s="791"/>
      <c r="CJ124" s="926"/>
      <c r="CK124" s="934"/>
      <c r="CL124" s="934"/>
      <c r="CM124" s="934"/>
      <c r="CN124" s="934"/>
      <c r="CO124" s="935"/>
      <c r="CP124" s="899" t="s">
        <v>480</v>
      </c>
      <c r="CQ124" s="900"/>
      <c r="CR124" s="900"/>
      <c r="CS124" s="900"/>
      <c r="CT124" s="900"/>
      <c r="CU124" s="900"/>
      <c r="CV124" s="900"/>
      <c r="CW124" s="900"/>
      <c r="CX124" s="900"/>
      <c r="CY124" s="900"/>
      <c r="CZ124" s="900"/>
      <c r="DA124" s="900"/>
      <c r="DB124" s="900"/>
      <c r="DC124" s="900"/>
      <c r="DD124" s="900"/>
      <c r="DE124" s="900"/>
      <c r="DF124" s="901"/>
      <c r="DG124" s="827" t="s">
        <v>443</v>
      </c>
      <c r="DH124" s="828"/>
      <c r="DI124" s="828"/>
      <c r="DJ124" s="828"/>
      <c r="DK124" s="829"/>
      <c r="DL124" s="830" t="s">
        <v>446</v>
      </c>
      <c r="DM124" s="828"/>
      <c r="DN124" s="828"/>
      <c r="DO124" s="828"/>
      <c r="DP124" s="829"/>
      <c r="DQ124" s="830" t="s">
        <v>126</v>
      </c>
      <c r="DR124" s="828"/>
      <c r="DS124" s="828"/>
      <c r="DT124" s="828"/>
      <c r="DU124" s="829"/>
      <c r="DV124" s="912" t="s">
        <v>126</v>
      </c>
      <c r="DW124" s="913"/>
      <c r="DX124" s="913"/>
      <c r="DY124" s="913"/>
      <c r="DZ124" s="914"/>
    </row>
    <row r="125" spans="1:130" s="226" customFormat="1" ht="26.25" customHeight="1" x14ac:dyDescent="0.15">
      <c r="A125" s="884"/>
      <c r="B125" s="885"/>
      <c r="C125" s="879" t="s">
        <v>466</v>
      </c>
      <c r="D125" s="816"/>
      <c r="E125" s="816"/>
      <c r="F125" s="816"/>
      <c r="G125" s="816"/>
      <c r="H125" s="816"/>
      <c r="I125" s="816"/>
      <c r="J125" s="816"/>
      <c r="K125" s="816"/>
      <c r="L125" s="816"/>
      <c r="M125" s="816"/>
      <c r="N125" s="816"/>
      <c r="O125" s="816"/>
      <c r="P125" s="816"/>
      <c r="Q125" s="816"/>
      <c r="R125" s="816"/>
      <c r="S125" s="816"/>
      <c r="T125" s="816"/>
      <c r="U125" s="816"/>
      <c r="V125" s="816"/>
      <c r="W125" s="816"/>
      <c r="X125" s="816"/>
      <c r="Y125" s="816"/>
      <c r="Z125" s="817"/>
      <c r="AA125" s="843" t="s">
        <v>126</v>
      </c>
      <c r="AB125" s="844"/>
      <c r="AC125" s="844"/>
      <c r="AD125" s="844"/>
      <c r="AE125" s="845"/>
      <c r="AF125" s="846" t="s">
        <v>455</v>
      </c>
      <c r="AG125" s="844"/>
      <c r="AH125" s="844"/>
      <c r="AI125" s="844"/>
      <c r="AJ125" s="845"/>
      <c r="AK125" s="846" t="s">
        <v>435</v>
      </c>
      <c r="AL125" s="844"/>
      <c r="AM125" s="844"/>
      <c r="AN125" s="844"/>
      <c r="AO125" s="845"/>
      <c r="AP125" s="888" t="s">
        <v>435</v>
      </c>
      <c r="AQ125" s="889"/>
      <c r="AR125" s="889"/>
      <c r="AS125" s="889"/>
      <c r="AT125" s="890"/>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915" t="s">
        <v>481</v>
      </c>
      <c r="CL125" s="916"/>
      <c r="CM125" s="916"/>
      <c r="CN125" s="916"/>
      <c r="CO125" s="917"/>
      <c r="CP125" s="924" t="s">
        <v>482</v>
      </c>
      <c r="CQ125" s="872"/>
      <c r="CR125" s="872"/>
      <c r="CS125" s="872"/>
      <c r="CT125" s="872"/>
      <c r="CU125" s="872"/>
      <c r="CV125" s="872"/>
      <c r="CW125" s="872"/>
      <c r="CX125" s="872"/>
      <c r="CY125" s="872"/>
      <c r="CZ125" s="872"/>
      <c r="DA125" s="872"/>
      <c r="DB125" s="872"/>
      <c r="DC125" s="872"/>
      <c r="DD125" s="872"/>
      <c r="DE125" s="872"/>
      <c r="DF125" s="873"/>
      <c r="DG125" s="925" t="s">
        <v>435</v>
      </c>
      <c r="DH125" s="906"/>
      <c r="DI125" s="906"/>
      <c r="DJ125" s="906"/>
      <c r="DK125" s="906"/>
      <c r="DL125" s="906" t="s">
        <v>443</v>
      </c>
      <c r="DM125" s="906"/>
      <c r="DN125" s="906"/>
      <c r="DO125" s="906"/>
      <c r="DP125" s="906"/>
      <c r="DQ125" s="906" t="s">
        <v>126</v>
      </c>
      <c r="DR125" s="906"/>
      <c r="DS125" s="906"/>
      <c r="DT125" s="906"/>
      <c r="DU125" s="906"/>
      <c r="DV125" s="907" t="s">
        <v>455</v>
      </c>
      <c r="DW125" s="907"/>
      <c r="DX125" s="907"/>
      <c r="DY125" s="907"/>
      <c r="DZ125" s="908"/>
    </row>
    <row r="126" spans="1:130" s="226" customFormat="1" ht="26.25" customHeight="1" thickBot="1" x14ac:dyDescent="0.2">
      <c r="A126" s="884"/>
      <c r="B126" s="885"/>
      <c r="C126" s="879" t="s">
        <v>468</v>
      </c>
      <c r="D126" s="816"/>
      <c r="E126" s="816"/>
      <c r="F126" s="816"/>
      <c r="G126" s="816"/>
      <c r="H126" s="816"/>
      <c r="I126" s="816"/>
      <c r="J126" s="816"/>
      <c r="K126" s="816"/>
      <c r="L126" s="816"/>
      <c r="M126" s="816"/>
      <c r="N126" s="816"/>
      <c r="O126" s="816"/>
      <c r="P126" s="816"/>
      <c r="Q126" s="816"/>
      <c r="R126" s="816"/>
      <c r="S126" s="816"/>
      <c r="T126" s="816"/>
      <c r="U126" s="816"/>
      <c r="V126" s="816"/>
      <c r="W126" s="816"/>
      <c r="X126" s="816"/>
      <c r="Y126" s="816"/>
      <c r="Z126" s="817"/>
      <c r="AA126" s="843" t="s">
        <v>435</v>
      </c>
      <c r="AB126" s="844"/>
      <c r="AC126" s="844"/>
      <c r="AD126" s="844"/>
      <c r="AE126" s="845"/>
      <c r="AF126" s="846" t="s">
        <v>126</v>
      </c>
      <c r="AG126" s="844"/>
      <c r="AH126" s="844"/>
      <c r="AI126" s="844"/>
      <c r="AJ126" s="845"/>
      <c r="AK126" s="846" t="s">
        <v>126</v>
      </c>
      <c r="AL126" s="844"/>
      <c r="AM126" s="844"/>
      <c r="AN126" s="844"/>
      <c r="AO126" s="845"/>
      <c r="AP126" s="888" t="s">
        <v>126</v>
      </c>
      <c r="AQ126" s="889"/>
      <c r="AR126" s="889"/>
      <c r="AS126" s="889"/>
      <c r="AT126" s="890"/>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918"/>
      <c r="CL126" s="919"/>
      <c r="CM126" s="919"/>
      <c r="CN126" s="919"/>
      <c r="CO126" s="920"/>
      <c r="CP126" s="879" t="s">
        <v>483</v>
      </c>
      <c r="CQ126" s="816"/>
      <c r="CR126" s="816"/>
      <c r="CS126" s="816"/>
      <c r="CT126" s="816"/>
      <c r="CU126" s="816"/>
      <c r="CV126" s="816"/>
      <c r="CW126" s="816"/>
      <c r="CX126" s="816"/>
      <c r="CY126" s="816"/>
      <c r="CZ126" s="816"/>
      <c r="DA126" s="816"/>
      <c r="DB126" s="816"/>
      <c r="DC126" s="816"/>
      <c r="DD126" s="816"/>
      <c r="DE126" s="816"/>
      <c r="DF126" s="817"/>
      <c r="DG126" s="880" t="s">
        <v>126</v>
      </c>
      <c r="DH126" s="881"/>
      <c r="DI126" s="881"/>
      <c r="DJ126" s="881"/>
      <c r="DK126" s="881"/>
      <c r="DL126" s="881" t="s">
        <v>126</v>
      </c>
      <c r="DM126" s="881"/>
      <c r="DN126" s="881"/>
      <c r="DO126" s="881"/>
      <c r="DP126" s="881"/>
      <c r="DQ126" s="881" t="s">
        <v>126</v>
      </c>
      <c r="DR126" s="881"/>
      <c r="DS126" s="881"/>
      <c r="DT126" s="881"/>
      <c r="DU126" s="881"/>
      <c r="DV126" s="858" t="s">
        <v>443</v>
      </c>
      <c r="DW126" s="858"/>
      <c r="DX126" s="858"/>
      <c r="DY126" s="858"/>
      <c r="DZ126" s="859"/>
    </row>
    <row r="127" spans="1:130" s="226" customFormat="1" ht="26.25" customHeight="1" x14ac:dyDescent="0.15">
      <c r="A127" s="886"/>
      <c r="B127" s="887"/>
      <c r="C127" s="902" t="s">
        <v>484</v>
      </c>
      <c r="D127" s="903"/>
      <c r="E127" s="903"/>
      <c r="F127" s="903"/>
      <c r="G127" s="903"/>
      <c r="H127" s="903"/>
      <c r="I127" s="903"/>
      <c r="J127" s="903"/>
      <c r="K127" s="903"/>
      <c r="L127" s="903"/>
      <c r="M127" s="903"/>
      <c r="N127" s="903"/>
      <c r="O127" s="903"/>
      <c r="P127" s="903"/>
      <c r="Q127" s="903"/>
      <c r="R127" s="903"/>
      <c r="S127" s="903"/>
      <c r="T127" s="903"/>
      <c r="U127" s="903"/>
      <c r="V127" s="903"/>
      <c r="W127" s="903"/>
      <c r="X127" s="903"/>
      <c r="Y127" s="903"/>
      <c r="Z127" s="904"/>
      <c r="AA127" s="843">
        <v>919</v>
      </c>
      <c r="AB127" s="844"/>
      <c r="AC127" s="844"/>
      <c r="AD127" s="844"/>
      <c r="AE127" s="845"/>
      <c r="AF127" s="846">
        <v>803</v>
      </c>
      <c r="AG127" s="844"/>
      <c r="AH127" s="844"/>
      <c r="AI127" s="844"/>
      <c r="AJ127" s="845"/>
      <c r="AK127" s="846">
        <v>715</v>
      </c>
      <c r="AL127" s="844"/>
      <c r="AM127" s="844"/>
      <c r="AN127" s="844"/>
      <c r="AO127" s="845"/>
      <c r="AP127" s="888">
        <v>0</v>
      </c>
      <c r="AQ127" s="889"/>
      <c r="AR127" s="889"/>
      <c r="AS127" s="889"/>
      <c r="AT127" s="890"/>
      <c r="AU127" s="228"/>
      <c r="AV127" s="228"/>
      <c r="AW127" s="228"/>
      <c r="AX127" s="905" t="s">
        <v>485</v>
      </c>
      <c r="AY127" s="876"/>
      <c r="AZ127" s="876"/>
      <c r="BA127" s="876"/>
      <c r="BB127" s="876"/>
      <c r="BC127" s="876"/>
      <c r="BD127" s="876"/>
      <c r="BE127" s="877"/>
      <c r="BF127" s="875" t="s">
        <v>486</v>
      </c>
      <c r="BG127" s="876"/>
      <c r="BH127" s="876"/>
      <c r="BI127" s="876"/>
      <c r="BJ127" s="876"/>
      <c r="BK127" s="876"/>
      <c r="BL127" s="877"/>
      <c r="BM127" s="875" t="s">
        <v>487</v>
      </c>
      <c r="BN127" s="876"/>
      <c r="BO127" s="876"/>
      <c r="BP127" s="876"/>
      <c r="BQ127" s="876"/>
      <c r="BR127" s="876"/>
      <c r="BS127" s="877"/>
      <c r="BT127" s="875" t="s">
        <v>488</v>
      </c>
      <c r="BU127" s="876"/>
      <c r="BV127" s="876"/>
      <c r="BW127" s="876"/>
      <c r="BX127" s="876"/>
      <c r="BY127" s="876"/>
      <c r="BZ127" s="878"/>
      <c r="CA127" s="228"/>
      <c r="CB127" s="228"/>
      <c r="CC127" s="228"/>
      <c r="CD127" s="251"/>
      <c r="CE127" s="251"/>
      <c r="CF127" s="251"/>
      <c r="CG127" s="228"/>
      <c r="CH127" s="228"/>
      <c r="CI127" s="228"/>
      <c r="CJ127" s="250"/>
      <c r="CK127" s="918"/>
      <c r="CL127" s="919"/>
      <c r="CM127" s="919"/>
      <c r="CN127" s="919"/>
      <c r="CO127" s="920"/>
      <c r="CP127" s="879" t="s">
        <v>489</v>
      </c>
      <c r="CQ127" s="816"/>
      <c r="CR127" s="816"/>
      <c r="CS127" s="816"/>
      <c r="CT127" s="816"/>
      <c r="CU127" s="816"/>
      <c r="CV127" s="816"/>
      <c r="CW127" s="816"/>
      <c r="CX127" s="816"/>
      <c r="CY127" s="816"/>
      <c r="CZ127" s="816"/>
      <c r="DA127" s="816"/>
      <c r="DB127" s="816"/>
      <c r="DC127" s="816"/>
      <c r="DD127" s="816"/>
      <c r="DE127" s="816"/>
      <c r="DF127" s="817"/>
      <c r="DG127" s="880" t="s">
        <v>126</v>
      </c>
      <c r="DH127" s="881"/>
      <c r="DI127" s="881"/>
      <c r="DJ127" s="881"/>
      <c r="DK127" s="881"/>
      <c r="DL127" s="881" t="s">
        <v>126</v>
      </c>
      <c r="DM127" s="881"/>
      <c r="DN127" s="881"/>
      <c r="DO127" s="881"/>
      <c r="DP127" s="881"/>
      <c r="DQ127" s="881" t="s">
        <v>126</v>
      </c>
      <c r="DR127" s="881"/>
      <c r="DS127" s="881"/>
      <c r="DT127" s="881"/>
      <c r="DU127" s="881"/>
      <c r="DV127" s="858" t="s">
        <v>126</v>
      </c>
      <c r="DW127" s="858"/>
      <c r="DX127" s="858"/>
      <c r="DY127" s="858"/>
      <c r="DZ127" s="859"/>
    </row>
    <row r="128" spans="1:130" s="226" customFormat="1" ht="26.25" customHeight="1" thickBot="1" x14ac:dyDescent="0.2">
      <c r="A128" s="860" t="s">
        <v>490</v>
      </c>
      <c r="B128" s="861"/>
      <c r="C128" s="861"/>
      <c r="D128" s="861"/>
      <c r="E128" s="861"/>
      <c r="F128" s="861"/>
      <c r="G128" s="861"/>
      <c r="H128" s="861"/>
      <c r="I128" s="861"/>
      <c r="J128" s="861"/>
      <c r="K128" s="861"/>
      <c r="L128" s="861"/>
      <c r="M128" s="861"/>
      <c r="N128" s="861"/>
      <c r="O128" s="861"/>
      <c r="P128" s="861"/>
      <c r="Q128" s="861"/>
      <c r="R128" s="861"/>
      <c r="S128" s="861"/>
      <c r="T128" s="861"/>
      <c r="U128" s="861"/>
      <c r="V128" s="861"/>
      <c r="W128" s="862" t="s">
        <v>491</v>
      </c>
      <c r="X128" s="862"/>
      <c r="Y128" s="862"/>
      <c r="Z128" s="863"/>
      <c r="AA128" s="864">
        <v>30513</v>
      </c>
      <c r="AB128" s="865"/>
      <c r="AC128" s="865"/>
      <c r="AD128" s="865"/>
      <c r="AE128" s="866"/>
      <c r="AF128" s="867">
        <v>28197</v>
      </c>
      <c r="AG128" s="865"/>
      <c r="AH128" s="865"/>
      <c r="AI128" s="865"/>
      <c r="AJ128" s="866"/>
      <c r="AK128" s="867">
        <v>24417</v>
      </c>
      <c r="AL128" s="865"/>
      <c r="AM128" s="865"/>
      <c r="AN128" s="865"/>
      <c r="AO128" s="866"/>
      <c r="AP128" s="868"/>
      <c r="AQ128" s="869"/>
      <c r="AR128" s="869"/>
      <c r="AS128" s="869"/>
      <c r="AT128" s="870"/>
      <c r="AU128" s="228"/>
      <c r="AV128" s="228"/>
      <c r="AW128" s="228"/>
      <c r="AX128" s="871" t="s">
        <v>492</v>
      </c>
      <c r="AY128" s="872"/>
      <c r="AZ128" s="872"/>
      <c r="BA128" s="872"/>
      <c r="BB128" s="872"/>
      <c r="BC128" s="872"/>
      <c r="BD128" s="872"/>
      <c r="BE128" s="873"/>
      <c r="BF128" s="850" t="s">
        <v>126</v>
      </c>
      <c r="BG128" s="851"/>
      <c r="BH128" s="851"/>
      <c r="BI128" s="851"/>
      <c r="BJ128" s="851"/>
      <c r="BK128" s="851"/>
      <c r="BL128" s="874"/>
      <c r="BM128" s="850">
        <v>15</v>
      </c>
      <c r="BN128" s="851"/>
      <c r="BO128" s="851"/>
      <c r="BP128" s="851"/>
      <c r="BQ128" s="851"/>
      <c r="BR128" s="851"/>
      <c r="BS128" s="874"/>
      <c r="BT128" s="850">
        <v>20</v>
      </c>
      <c r="BU128" s="851"/>
      <c r="BV128" s="851"/>
      <c r="BW128" s="851"/>
      <c r="BX128" s="851"/>
      <c r="BY128" s="851"/>
      <c r="BZ128" s="852"/>
      <c r="CA128" s="251"/>
      <c r="CB128" s="251"/>
      <c r="CC128" s="251"/>
      <c r="CD128" s="251"/>
      <c r="CE128" s="251"/>
      <c r="CF128" s="251"/>
      <c r="CG128" s="228"/>
      <c r="CH128" s="228"/>
      <c r="CI128" s="228"/>
      <c r="CJ128" s="250"/>
      <c r="CK128" s="921"/>
      <c r="CL128" s="922"/>
      <c r="CM128" s="922"/>
      <c r="CN128" s="922"/>
      <c r="CO128" s="923"/>
      <c r="CP128" s="853" t="s">
        <v>493</v>
      </c>
      <c r="CQ128" s="794"/>
      <c r="CR128" s="794"/>
      <c r="CS128" s="794"/>
      <c r="CT128" s="794"/>
      <c r="CU128" s="794"/>
      <c r="CV128" s="794"/>
      <c r="CW128" s="794"/>
      <c r="CX128" s="794"/>
      <c r="CY128" s="794"/>
      <c r="CZ128" s="794"/>
      <c r="DA128" s="794"/>
      <c r="DB128" s="794"/>
      <c r="DC128" s="794"/>
      <c r="DD128" s="794"/>
      <c r="DE128" s="794"/>
      <c r="DF128" s="795"/>
      <c r="DG128" s="854" t="s">
        <v>126</v>
      </c>
      <c r="DH128" s="855"/>
      <c r="DI128" s="855"/>
      <c r="DJ128" s="855"/>
      <c r="DK128" s="855"/>
      <c r="DL128" s="855" t="s">
        <v>453</v>
      </c>
      <c r="DM128" s="855"/>
      <c r="DN128" s="855"/>
      <c r="DO128" s="855"/>
      <c r="DP128" s="855"/>
      <c r="DQ128" s="855">
        <v>22500</v>
      </c>
      <c r="DR128" s="855"/>
      <c r="DS128" s="855"/>
      <c r="DT128" s="855"/>
      <c r="DU128" s="855"/>
      <c r="DV128" s="856">
        <v>0.6</v>
      </c>
      <c r="DW128" s="856"/>
      <c r="DX128" s="856"/>
      <c r="DY128" s="856"/>
      <c r="DZ128" s="857"/>
    </row>
    <row r="129" spans="1:131" s="226" customFormat="1" ht="26.25" customHeight="1" x14ac:dyDescent="0.15">
      <c r="A129" s="838" t="s">
        <v>105</v>
      </c>
      <c r="B129" s="839"/>
      <c r="C129" s="839"/>
      <c r="D129" s="839"/>
      <c r="E129" s="839"/>
      <c r="F129" s="839"/>
      <c r="G129" s="839"/>
      <c r="H129" s="839"/>
      <c r="I129" s="839"/>
      <c r="J129" s="839"/>
      <c r="K129" s="839"/>
      <c r="L129" s="839"/>
      <c r="M129" s="839"/>
      <c r="N129" s="839"/>
      <c r="O129" s="839"/>
      <c r="P129" s="839"/>
      <c r="Q129" s="839"/>
      <c r="R129" s="839"/>
      <c r="S129" s="839"/>
      <c r="T129" s="839"/>
      <c r="U129" s="839"/>
      <c r="V129" s="839"/>
      <c r="W129" s="840" t="s">
        <v>494</v>
      </c>
      <c r="X129" s="841"/>
      <c r="Y129" s="841"/>
      <c r="Z129" s="842"/>
      <c r="AA129" s="843">
        <v>3896664</v>
      </c>
      <c r="AB129" s="844"/>
      <c r="AC129" s="844"/>
      <c r="AD129" s="844"/>
      <c r="AE129" s="845"/>
      <c r="AF129" s="846">
        <v>4076799</v>
      </c>
      <c r="AG129" s="844"/>
      <c r="AH129" s="844"/>
      <c r="AI129" s="844"/>
      <c r="AJ129" s="845"/>
      <c r="AK129" s="846">
        <v>4314721</v>
      </c>
      <c r="AL129" s="844"/>
      <c r="AM129" s="844"/>
      <c r="AN129" s="844"/>
      <c r="AO129" s="845"/>
      <c r="AP129" s="847"/>
      <c r="AQ129" s="848"/>
      <c r="AR129" s="848"/>
      <c r="AS129" s="848"/>
      <c r="AT129" s="849"/>
      <c r="AU129" s="229"/>
      <c r="AV129" s="229"/>
      <c r="AW129" s="229"/>
      <c r="AX129" s="815" t="s">
        <v>495</v>
      </c>
      <c r="AY129" s="816"/>
      <c r="AZ129" s="816"/>
      <c r="BA129" s="816"/>
      <c r="BB129" s="816"/>
      <c r="BC129" s="816"/>
      <c r="BD129" s="816"/>
      <c r="BE129" s="817"/>
      <c r="BF129" s="834" t="s">
        <v>126</v>
      </c>
      <c r="BG129" s="835"/>
      <c r="BH129" s="835"/>
      <c r="BI129" s="835"/>
      <c r="BJ129" s="835"/>
      <c r="BK129" s="835"/>
      <c r="BL129" s="836"/>
      <c r="BM129" s="834">
        <v>20</v>
      </c>
      <c r="BN129" s="835"/>
      <c r="BO129" s="835"/>
      <c r="BP129" s="835"/>
      <c r="BQ129" s="835"/>
      <c r="BR129" s="835"/>
      <c r="BS129" s="836"/>
      <c r="BT129" s="834">
        <v>30</v>
      </c>
      <c r="BU129" s="835"/>
      <c r="BV129" s="835"/>
      <c r="BW129" s="835"/>
      <c r="BX129" s="835"/>
      <c r="BY129" s="835"/>
      <c r="BZ129" s="837"/>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838" t="s">
        <v>496</v>
      </c>
      <c r="B130" s="839"/>
      <c r="C130" s="839"/>
      <c r="D130" s="839"/>
      <c r="E130" s="839"/>
      <c r="F130" s="839"/>
      <c r="G130" s="839"/>
      <c r="H130" s="839"/>
      <c r="I130" s="839"/>
      <c r="J130" s="839"/>
      <c r="K130" s="839"/>
      <c r="L130" s="839"/>
      <c r="M130" s="839"/>
      <c r="N130" s="839"/>
      <c r="O130" s="839"/>
      <c r="P130" s="839"/>
      <c r="Q130" s="839"/>
      <c r="R130" s="839"/>
      <c r="S130" s="839"/>
      <c r="T130" s="839"/>
      <c r="U130" s="839"/>
      <c r="V130" s="839"/>
      <c r="W130" s="840" t="s">
        <v>497</v>
      </c>
      <c r="X130" s="841"/>
      <c r="Y130" s="841"/>
      <c r="Z130" s="842"/>
      <c r="AA130" s="843">
        <v>566385</v>
      </c>
      <c r="AB130" s="844"/>
      <c r="AC130" s="844"/>
      <c r="AD130" s="844"/>
      <c r="AE130" s="845"/>
      <c r="AF130" s="846">
        <v>581040</v>
      </c>
      <c r="AG130" s="844"/>
      <c r="AH130" s="844"/>
      <c r="AI130" s="844"/>
      <c r="AJ130" s="845"/>
      <c r="AK130" s="846">
        <v>565423</v>
      </c>
      <c r="AL130" s="844"/>
      <c r="AM130" s="844"/>
      <c r="AN130" s="844"/>
      <c r="AO130" s="845"/>
      <c r="AP130" s="847"/>
      <c r="AQ130" s="848"/>
      <c r="AR130" s="848"/>
      <c r="AS130" s="848"/>
      <c r="AT130" s="849"/>
      <c r="AU130" s="229"/>
      <c r="AV130" s="229"/>
      <c r="AW130" s="229"/>
      <c r="AX130" s="815" t="s">
        <v>498</v>
      </c>
      <c r="AY130" s="816"/>
      <c r="AZ130" s="816"/>
      <c r="BA130" s="816"/>
      <c r="BB130" s="816"/>
      <c r="BC130" s="816"/>
      <c r="BD130" s="816"/>
      <c r="BE130" s="817"/>
      <c r="BF130" s="818">
        <v>10.199999999999999</v>
      </c>
      <c r="BG130" s="819"/>
      <c r="BH130" s="819"/>
      <c r="BI130" s="819"/>
      <c r="BJ130" s="819"/>
      <c r="BK130" s="819"/>
      <c r="BL130" s="820"/>
      <c r="BM130" s="818">
        <v>25</v>
      </c>
      <c r="BN130" s="819"/>
      <c r="BO130" s="819"/>
      <c r="BP130" s="819"/>
      <c r="BQ130" s="819"/>
      <c r="BR130" s="819"/>
      <c r="BS130" s="820"/>
      <c r="BT130" s="818">
        <v>35</v>
      </c>
      <c r="BU130" s="819"/>
      <c r="BV130" s="819"/>
      <c r="BW130" s="819"/>
      <c r="BX130" s="819"/>
      <c r="BY130" s="819"/>
      <c r="BZ130" s="821"/>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822"/>
      <c r="B131" s="823"/>
      <c r="C131" s="823"/>
      <c r="D131" s="823"/>
      <c r="E131" s="823"/>
      <c r="F131" s="823"/>
      <c r="G131" s="823"/>
      <c r="H131" s="823"/>
      <c r="I131" s="823"/>
      <c r="J131" s="823"/>
      <c r="K131" s="823"/>
      <c r="L131" s="823"/>
      <c r="M131" s="823"/>
      <c r="N131" s="823"/>
      <c r="O131" s="823"/>
      <c r="P131" s="823"/>
      <c r="Q131" s="823"/>
      <c r="R131" s="823"/>
      <c r="S131" s="823"/>
      <c r="T131" s="823"/>
      <c r="U131" s="823"/>
      <c r="V131" s="823"/>
      <c r="W131" s="824" t="s">
        <v>499</v>
      </c>
      <c r="X131" s="825"/>
      <c r="Y131" s="825"/>
      <c r="Z131" s="826"/>
      <c r="AA131" s="827">
        <v>3330279</v>
      </c>
      <c r="AB131" s="828"/>
      <c r="AC131" s="828"/>
      <c r="AD131" s="828"/>
      <c r="AE131" s="829"/>
      <c r="AF131" s="830">
        <v>3495759</v>
      </c>
      <c r="AG131" s="828"/>
      <c r="AH131" s="828"/>
      <c r="AI131" s="828"/>
      <c r="AJ131" s="829"/>
      <c r="AK131" s="830">
        <v>3749298</v>
      </c>
      <c r="AL131" s="828"/>
      <c r="AM131" s="828"/>
      <c r="AN131" s="828"/>
      <c r="AO131" s="829"/>
      <c r="AP131" s="831"/>
      <c r="AQ131" s="832"/>
      <c r="AR131" s="832"/>
      <c r="AS131" s="832"/>
      <c r="AT131" s="833"/>
      <c r="AU131" s="229"/>
      <c r="AV131" s="229"/>
      <c r="AW131" s="229"/>
      <c r="AX131" s="793" t="s">
        <v>500</v>
      </c>
      <c r="AY131" s="794"/>
      <c r="AZ131" s="794"/>
      <c r="BA131" s="794"/>
      <c r="BB131" s="794"/>
      <c r="BC131" s="794"/>
      <c r="BD131" s="794"/>
      <c r="BE131" s="795"/>
      <c r="BF131" s="796" t="s">
        <v>126</v>
      </c>
      <c r="BG131" s="797"/>
      <c r="BH131" s="797"/>
      <c r="BI131" s="797"/>
      <c r="BJ131" s="797"/>
      <c r="BK131" s="797"/>
      <c r="BL131" s="798"/>
      <c r="BM131" s="796">
        <v>350</v>
      </c>
      <c r="BN131" s="797"/>
      <c r="BO131" s="797"/>
      <c r="BP131" s="797"/>
      <c r="BQ131" s="797"/>
      <c r="BR131" s="797"/>
      <c r="BS131" s="798"/>
      <c r="BT131" s="799"/>
      <c r="BU131" s="800"/>
      <c r="BV131" s="800"/>
      <c r="BW131" s="800"/>
      <c r="BX131" s="800"/>
      <c r="BY131" s="800"/>
      <c r="BZ131" s="801"/>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802" t="s">
        <v>501</v>
      </c>
      <c r="B132" s="803"/>
      <c r="C132" s="803"/>
      <c r="D132" s="803"/>
      <c r="E132" s="803"/>
      <c r="F132" s="803"/>
      <c r="G132" s="803"/>
      <c r="H132" s="803"/>
      <c r="I132" s="803"/>
      <c r="J132" s="803"/>
      <c r="K132" s="803"/>
      <c r="L132" s="803"/>
      <c r="M132" s="803"/>
      <c r="N132" s="803"/>
      <c r="O132" s="803"/>
      <c r="P132" s="803"/>
      <c r="Q132" s="803"/>
      <c r="R132" s="803"/>
      <c r="S132" s="803"/>
      <c r="T132" s="803"/>
      <c r="U132" s="803"/>
      <c r="V132" s="806" t="s">
        <v>502</v>
      </c>
      <c r="W132" s="806"/>
      <c r="X132" s="806"/>
      <c r="Y132" s="806"/>
      <c r="Z132" s="807"/>
      <c r="AA132" s="808">
        <v>9.0092151440000006</v>
      </c>
      <c r="AB132" s="809"/>
      <c r="AC132" s="809"/>
      <c r="AD132" s="809"/>
      <c r="AE132" s="810"/>
      <c r="AF132" s="811">
        <v>9.6192557900000004</v>
      </c>
      <c r="AG132" s="809"/>
      <c r="AH132" s="809"/>
      <c r="AI132" s="809"/>
      <c r="AJ132" s="810"/>
      <c r="AK132" s="811">
        <v>12.15950293</v>
      </c>
      <c r="AL132" s="809"/>
      <c r="AM132" s="809"/>
      <c r="AN132" s="809"/>
      <c r="AO132" s="810"/>
      <c r="AP132" s="812"/>
      <c r="AQ132" s="813"/>
      <c r="AR132" s="813"/>
      <c r="AS132" s="813"/>
      <c r="AT132" s="814"/>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804"/>
      <c r="B133" s="805"/>
      <c r="C133" s="805"/>
      <c r="D133" s="805"/>
      <c r="E133" s="805"/>
      <c r="F133" s="805"/>
      <c r="G133" s="805"/>
      <c r="H133" s="805"/>
      <c r="I133" s="805"/>
      <c r="J133" s="805"/>
      <c r="K133" s="805"/>
      <c r="L133" s="805"/>
      <c r="M133" s="805"/>
      <c r="N133" s="805"/>
      <c r="O133" s="805"/>
      <c r="P133" s="805"/>
      <c r="Q133" s="805"/>
      <c r="R133" s="805"/>
      <c r="S133" s="805"/>
      <c r="T133" s="805"/>
      <c r="U133" s="805"/>
      <c r="V133" s="785" t="s">
        <v>503</v>
      </c>
      <c r="W133" s="785"/>
      <c r="X133" s="785"/>
      <c r="Y133" s="785"/>
      <c r="Z133" s="786"/>
      <c r="AA133" s="787">
        <v>9.3000000000000007</v>
      </c>
      <c r="AB133" s="788"/>
      <c r="AC133" s="788"/>
      <c r="AD133" s="788"/>
      <c r="AE133" s="789"/>
      <c r="AF133" s="787">
        <v>9.1999999999999993</v>
      </c>
      <c r="AG133" s="788"/>
      <c r="AH133" s="788"/>
      <c r="AI133" s="788"/>
      <c r="AJ133" s="789"/>
      <c r="AK133" s="787">
        <v>10.199999999999999</v>
      </c>
      <c r="AL133" s="788"/>
      <c r="AM133" s="788"/>
      <c r="AN133" s="788"/>
      <c r="AO133" s="789"/>
      <c r="AP133" s="790"/>
      <c r="AQ133" s="791"/>
      <c r="AR133" s="791"/>
      <c r="AS133" s="791"/>
      <c r="AT133" s="792"/>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s7U6kp3Q2S66PMHezDA7QyTGBt6XE3AG7fcifoBNgAbrso6isd0mU7XYUHGdfEif369UqsbxSVsY/YdIS0c4wQ==" saltValue="su3fJOZCceN3ecT0sj4IuA=="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504</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OUDp9DZPtFrM96rDkn2VJpW43CHSbtRejJ4BPlXDcmuDQXSwKhDnhUw7cPamUOSrUN4j3KT+9tyBLPlkakoHrQ==" saltValue="xwt8a24gK4WRr/6X5wAgqg==" spinCount="100000" sheet="1" objects="1" scenarios="1"/>
  <dataConsolidate/>
  <phoneticPr fontId="2"/>
  <printOptions horizontalCentered="1" verticalCentered="1"/>
  <pageMargins left="0" right="0" top="0" bottom="0" header="0" footer="0"/>
  <pageSetup paperSize="9" scale="46"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505</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506</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82" t="s">
        <v>507</v>
      </c>
      <c r="AP7" s="268"/>
      <c r="AQ7" s="269" t="s">
        <v>508</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83"/>
      <c r="AP8" s="274" t="s">
        <v>509</v>
      </c>
      <c r="AQ8" s="275" t="s">
        <v>510</v>
      </c>
      <c r="AR8" s="276" t="s">
        <v>511</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94" t="s">
        <v>512</v>
      </c>
      <c r="AL9" s="1195"/>
      <c r="AM9" s="1195"/>
      <c r="AN9" s="1196"/>
      <c r="AO9" s="277">
        <v>926627</v>
      </c>
      <c r="AP9" s="277">
        <v>71350</v>
      </c>
      <c r="AQ9" s="278">
        <v>118567</v>
      </c>
      <c r="AR9" s="279">
        <v>-39.799999999999997</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94" t="s">
        <v>513</v>
      </c>
      <c r="AL10" s="1195"/>
      <c r="AM10" s="1195"/>
      <c r="AN10" s="1196"/>
      <c r="AO10" s="280">
        <v>193123</v>
      </c>
      <c r="AP10" s="280">
        <v>14870</v>
      </c>
      <c r="AQ10" s="281">
        <v>18618</v>
      </c>
      <c r="AR10" s="282">
        <v>-20.100000000000001</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94" t="s">
        <v>514</v>
      </c>
      <c r="AL11" s="1195"/>
      <c r="AM11" s="1195"/>
      <c r="AN11" s="1196"/>
      <c r="AO11" s="280">
        <v>8513</v>
      </c>
      <c r="AP11" s="280">
        <v>656</v>
      </c>
      <c r="AQ11" s="281">
        <v>3260</v>
      </c>
      <c r="AR11" s="282">
        <v>-79.900000000000006</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94" t="s">
        <v>515</v>
      </c>
      <c r="AL12" s="1195"/>
      <c r="AM12" s="1195"/>
      <c r="AN12" s="1196"/>
      <c r="AO12" s="280" t="s">
        <v>516</v>
      </c>
      <c r="AP12" s="280" t="s">
        <v>516</v>
      </c>
      <c r="AQ12" s="281" t="s">
        <v>516</v>
      </c>
      <c r="AR12" s="282" t="s">
        <v>516</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94" t="s">
        <v>517</v>
      </c>
      <c r="AL13" s="1195"/>
      <c r="AM13" s="1195"/>
      <c r="AN13" s="1196"/>
      <c r="AO13" s="280">
        <v>86906</v>
      </c>
      <c r="AP13" s="280">
        <v>6692</v>
      </c>
      <c r="AQ13" s="281">
        <v>6416</v>
      </c>
      <c r="AR13" s="282">
        <v>4.3</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94" t="s">
        <v>518</v>
      </c>
      <c r="AL14" s="1195"/>
      <c r="AM14" s="1195"/>
      <c r="AN14" s="1196"/>
      <c r="AO14" s="280">
        <v>2547</v>
      </c>
      <c r="AP14" s="280">
        <v>196</v>
      </c>
      <c r="AQ14" s="281">
        <v>2560</v>
      </c>
      <c r="AR14" s="282">
        <v>-92.3</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97" t="s">
        <v>519</v>
      </c>
      <c r="AL15" s="1198"/>
      <c r="AM15" s="1198"/>
      <c r="AN15" s="1199"/>
      <c r="AO15" s="280">
        <v>-56441</v>
      </c>
      <c r="AP15" s="280">
        <v>-4346</v>
      </c>
      <c r="AQ15" s="281">
        <v>-9017</v>
      </c>
      <c r="AR15" s="282">
        <v>-51.8</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97" t="s">
        <v>185</v>
      </c>
      <c r="AL16" s="1198"/>
      <c r="AM16" s="1198"/>
      <c r="AN16" s="1199"/>
      <c r="AO16" s="280">
        <v>1161275</v>
      </c>
      <c r="AP16" s="280">
        <v>89418</v>
      </c>
      <c r="AQ16" s="281">
        <v>140405</v>
      </c>
      <c r="AR16" s="282">
        <v>-36.299999999999997</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520</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521</v>
      </c>
      <c r="AP20" s="289" t="s">
        <v>522</v>
      </c>
      <c r="AQ20" s="290" t="s">
        <v>523</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200" t="s">
        <v>524</v>
      </c>
      <c r="AL21" s="1201"/>
      <c r="AM21" s="1201"/>
      <c r="AN21" s="1202"/>
      <c r="AO21" s="293">
        <v>7.62</v>
      </c>
      <c r="AP21" s="294">
        <v>12.43</v>
      </c>
      <c r="AQ21" s="295">
        <v>-4.8099999999999996</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200" t="s">
        <v>525</v>
      </c>
      <c r="AL22" s="1201"/>
      <c r="AM22" s="1201"/>
      <c r="AN22" s="1202"/>
      <c r="AO22" s="298">
        <v>92.9</v>
      </c>
      <c r="AP22" s="299">
        <v>95.8</v>
      </c>
      <c r="AQ22" s="300">
        <v>-2.9</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93" t="s">
        <v>526</v>
      </c>
      <c r="B26" s="1193"/>
      <c r="C26" s="1193"/>
      <c r="D26" s="1193"/>
      <c r="E26" s="1193"/>
      <c r="F26" s="1193"/>
      <c r="G26" s="1193"/>
      <c r="H26" s="1193"/>
      <c r="I26" s="1193"/>
      <c r="J26" s="1193"/>
      <c r="K26" s="1193"/>
      <c r="L26" s="1193"/>
      <c r="M26" s="1193"/>
      <c r="N26" s="1193"/>
      <c r="O26" s="1193"/>
      <c r="P26" s="1193"/>
      <c r="Q26" s="1193"/>
      <c r="R26" s="1193"/>
      <c r="S26" s="1193"/>
      <c r="T26" s="1193"/>
      <c r="U26" s="1193"/>
      <c r="V26" s="1193"/>
      <c r="W26" s="1193"/>
      <c r="X26" s="1193"/>
      <c r="Y26" s="1193"/>
      <c r="Z26" s="1193"/>
      <c r="AA26" s="1193"/>
      <c r="AB26" s="1193"/>
      <c r="AC26" s="1193"/>
      <c r="AD26" s="1193"/>
      <c r="AE26" s="1193"/>
      <c r="AF26" s="1193"/>
      <c r="AG26" s="1193"/>
      <c r="AH26" s="1193"/>
      <c r="AI26" s="1193"/>
      <c r="AJ26" s="1193"/>
      <c r="AK26" s="1193"/>
      <c r="AL26" s="1193"/>
      <c r="AM26" s="1193"/>
      <c r="AN26" s="1193"/>
      <c r="AO26" s="1193"/>
      <c r="AP26" s="1193"/>
      <c r="AQ26" s="1193"/>
      <c r="AR26" s="1193"/>
      <c r="AS26" s="1193"/>
      <c r="AT26" s="263"/>
    </row>
    <row r="27" spans="1:46" x14ac:dyDescent="0.15">
      <c r="A27" s="305"/>
      <c r="AO27" s="258"/>
      <c r="AP27" s="258"/>
      <c r="AQ27" s="258"/>
      <c r="AR27" s="258"/>
      <c r="AS27" s="258"/>
      <c r="AT27" s="258"/>
    </row>
    <row r="28" spans="1:46" ht="17.25" x14ac:dyDescent="0.15">
      <c r="A28" s="259" t="s">
        <v>527</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528</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82" t="s">
        <v>507</v>
      </c>
      <c r="AP30" s="268"/>
      <c r="AQ30" s="269" t="s">
        <v>508</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83"/>
      <c r="AP31" s="274" t="s">
        <v>509</v>
      </c>
      <c r="AQ31" s="275" t="s">
        <v>510</v>
      </c>
      <c r="AR31" s="276" t="s">
        <v>511</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84" t="s">
        <v>529</v>
      </c>
      <c r="AL32" s="1185"/>
      <c r="AM32" s="1185"/>
      <c r="AN32" s="1186"/>
      <c r="AO32" s="308">
        <v>577657</v>
      </c>
      <c r="AP32" s="308">
        <v>44480</v>
      </c>
      <c r="AQ32" s="309">
        <v>81678</v>
      </c>
      <c r="AR32" s="310">
        <v>-45.5</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84" t="s">
        <v>530</v>
      </c>
      <c r="AL33" s="1185"/>
      <c r="AM33" s="1185"/>
      <c r="AN33" s="1186"/>
      <c r="AO33" s="308" t="s">
        <v>516</v>
      </c>
      <c r="AP33" s="308" t="s">
        <v>516</v>
      </c>
      <c r="AQ33" s="309" t="s">
        <v>516</v>
      </c>
      <c r="AR33" s="310" t="s">
        <v>516</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84" t="s">
        <v>531</v>
      </c>
      <c r="AL34" s="1185"/>
      <c r="AM34" s="1185"/>
      <c r="AN34" s="1186"/>
      <c r="AO34" s="308" t="s">
        <v>516</v>
      </c>
      <c r="AP34" s="308" t="s">
        <v>516</v>
      </c>
      <c r="AQ34" s="309" t="s">
        <v>516</v>
      </c>
      <c r="AR34" s="310" t="s">
        <v>516</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84" t="s">
        <v>532</v>
      </c>
      <c r="AL35" s="1185"/>
      <c r="AM35" s="1185"/>
      <c r="AN35" s="1186"/>
      <c r="AO35" s="308">
        <v>430220</v>
      </c>
      <c r="AP35" s="308">
        <v>33127</v>
      </c>
      <c r="AQ35" s="309">
        <v>27670</v>
      </c>
      <c r="AR35" s="310">
        <v>19.7</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84" t="s">
        <v>533</v>
      </c>
      <c r="AL36" s="1185"/>
      <c r="AM36" s="1185"/>
      <c r="AN36" s="1186"/>
      <c r="AO36" s="308">
        <v>35375</v>
      </c>
      <c r="AP36" s="308">
        <v>2724</v>
      </c>
      <c r="AQ36" s="309">
        <v>3435</v>
      </c>
      <c r="AR36" s="310">
        <v>-20.7</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84" t="s">
        <v>534</v>
      </c>
      <c r="AL37" s="1185"/>
      <c r="AM37" s="1185"/>
      <c r="AN37" s="1186"/>
      <c r="AO37" s="308">
        <v>2484</v>
      </c>
      <c r="AP37" s="308">
        <v>191</v>
      </c>
      <c r="AQ37" s="309">
        <v>958</v>
      </c>
      <c r="AR37" s="310">
        <v>-80.099999999999994</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87" t="s">
        <v>535</v>
      </c>
      <c r="AL38" s="1188"/>
      <c r="AM38" s="1188"/>
      <c r="AN38" s="1189"/>
      <c r="AO38" s="311" t="s">
        <v>516</v>
      </c>
      <c r="AP38" s="311" t="s">
        <v>516</v>
      </c>
      <c r="AQ38" s="312">
        <v>13</v>
      </c>
      <c r="AR38" s="300" t="s">
        <v>516</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87" t="s">
        <v>536</v>
      </c>
      <c r="AL39" s="1188"/>
      <c r="AM39" s="1188"/>
      <c r="AN39" s="1189"/>
      <c r="AO39" s="308">
        <v>-24417</v>
      </c>
      <c r="AP39" s="308">
        <v>-1880</v>
      </c>
      <c r="AQ39" s="309">
        <v>-3370</v>
      </c>
      <c r="AR39" s="310">
        <v>-44.2</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84" t="s">
        <v>537</v>
      </c>
      <c r="AL40" s="1185"/>
      <c r="AM40" s="1185"/>
      <c r="AN40" s="1186"/>
      <c r="AO40" s="308">
        <v>-565423</v>
      </c>
      <c r="AP40" s="308">
        <v>-43538</v>
      </c>
      <c r="AQ40" s="309">
        <v>-74594</v>
      </c>
      <c r="AR40" s="310">
        <v>-41.6</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90" t="s">
        <v>295</v>
      </c>
      <c r="AL41" s="1191"/>
      <c r="AM41" s="1191"/>
      <c r="AN41" s="1192"/>
      <c r="AO41" s="308">
        <v>455896</v>
      </c>
      <c r="AP41" s="308">
        <v>35104</v>
      </c>
      <c r="AQ41" s="309">
        <v>35790</v>
      </c>
      <c r="AR41" s="310">
        <v>-1.9</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538</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539</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540</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77" t="s">
        <v>507</v>
      </c>
      <c r="AN49" s="1179" t="s">
        <v>541</v>
      </c>
      <c r="AO49" s="1180"/>
      <c r="AP49" s="1180"/>
      <c r="AQ49" s="1180"/>
      <c r="AR49" s="1181"/>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78"/>
      <c r="AN50" s="324" t="s">
        <v>542</v>
      </c>
      <c r="AO50" s="325" t="s">
        <v>543</v>
      </c>
      <c r="AP50" s="326" t="s">
        <v>544</v>
      </c>
      <c r="AQ50" s="327" t="s">
        <v>545</v>
      </c>
      <c r="AR50" s="328" t="s">
        <v>546</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547</v>
      </c>
      <c r="AL51" s="321"/>
      <c r="AM51" s="329">
        <v>413286</v>
      </c>
      <c r="AN51" s="330">
        <v>29590</v>
      </c>
      <c r="AO51" s="331">
        <v>143.5</v>
      </c>
      <c r="AP51" s="332">
        <v>113913</v>
      </c>
      <c r="AQ51" s="333">
        <v>5.9</v>
      </c>
      <c r="AR51" s="334">
        <v>137.6</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548</v>
      </c>
      <c r="AM52" s="337">
        <v>186752</v>
      </c>
      <c r="AN52" s="338">
        <v>13371</v>
      </c>
      <c r="AO52" s="339">
        <v>99.6</v>
      </c>
      <c r="AP52" s="340">
        <v>53160</v>
      </c>
      <c r="AQ52" s="341">
        <v>-8.1999999999999993</v>
      </c>
      <c r="AR52" s="342">
        <v>107.8</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549</v>
      </c>
      <c r="AL53" s="321"/>
      <c r="AM53" s="329">
        <v>1336751</v>
      </c>
      <c r="AN53" s="330">
        <v>97324</v>
      </c>
      <c r="AO53" s="331">
        <v>228.9</v>
      </c>
      <c r="AP53" s="332">
        <v>115050</v>
      </c>
      <c r="AQ53" s="333">
        <v>1</v>
      </c>
      <c r="AR53" s="334">
        <v>227.9</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548</v>
      </c>
      <c r="AM54" s="337">
        <v>278103</v>
      </c>
      <c r="AN54" s="338">
        <v>20248</v>
      </c>
      <c r="AO54" s="339">
        <v>51.4</v>
      </c>
      <c r="AP54" s="340">
        <v>53792</v>
      </c>
      <c r="AQ54" s="341">
        <v>1.2</v>
      </c>
      <c r="AR54" s="342">
        <v>50.2</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550</v>
      </c>
      <c r="AL55" s="321"/>
      <c r="AM55" s="329">
        <v>2484539</v>
      </c>
      <c r="AN55" s="330">
        <v>184752</v>
      </c>
      <c r="AO55" s="331">
        <v>89.8</v>
      </c>
      <c r="AP55" s="332">
        <v>118252</v>
      </c>
      <c r="AQ55" s="333">
        <v>2.8</v>
      </c>
      <c r="AR55" s="334">
        <v>87</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548</v>
      </c>
      <c r="AM56" s="337">
        <v>640693</v>
      </c>
      <c r="AN56" s="338">
        <v>47642</v>
      </c>
      <c r="AO56" s="339">
        <v>135.30000000000001</v>
      </c>
      <c r="AP56" s="340">
        <v>49994</v>
      </c>
      <c r="AQ56" s="341">
        <v>-7.1</v>
      </c>
      <c r="AR56" s="342">
        <v>142.4</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551</v>
      </c>
      <c r="AL57" s="321"/>
      <c r="AM57" s="329">
        <v>968606</v>
      </c>
      <c r="AN57" s="330">
        <v>73318</v>
      </c>
      <c r="AO57" s="331">
        <v>-60.3</v>
      </c>
      <c r="AP57" s="332">
        <v>120302</v>
      </c>
      <c r="AQ57" s="333">
        <v>1.7</v>
      </c>
      <c r="AR57" s="334">
        <v>-62</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548</v>
      </c>
      <c r="AM58" s="337">
        <v>520970</v>
      </c>
      <c r="AN58" s="338">
        <v>39435</v>
      </c>
      <c r="AO58" s="339">
        <v>-17.2</v>
      </c>
      <c r="AP58" s="340">
        <v>59328</v>
      </c>
      <c r="AQ58" s="341">
        <v>18.7</v>
      </c>
      <c r="AR58" s="342">
        <v>-35.9</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552</v>
      </c>
      <c r="AL59" s="321"/>
      <c r="AM59" s="329">
        <v>369718</v>
      </c>
      <c r="AN59" s="330">
        <v>28468</v>
      </c>
      <c r="AO59" s="331">
        <v>-61.2</v>
      </c>
      <c r="AP59" s="332">
        <v>114841</v>
      </c>
      <c r="AQ59" s="333">
        <v>-4.5</v>
      </c>
      <c r="AR59" s="334">
        <v>-56.7</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548</v>
      </c>
      <c r="AM60" s="337">
        <v>226884</v>
      </c>
      <c r="AN60" s="338">
        <v>17470</v>
      </c>
      <c r="AO60" s="339">
        <v>-55.7</v>
      </c>
      <c r="AP60" s="340">
        <v>51589</v>
      </c>
      <c r="AQ60" s="341">
        <v>-13</v>
      </c>
      <c r="AR60" s="342">
        <v>-42.7</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553</v>
      </c>
      <c r="AL61" s="343"/>
      <c r="AM61" s="344">
        <v>1114580</v>
      </c>
      <c r="AN61" s="345">
        <v>82690</v>
      </c>
      <c r="AO61" s="346">
        <v>68.099999999999994</v>
      </c>
      <c r="AP61" s="347">
        <v>116472</v>
      </c>
      <c r="AQ61" s="348">
        <v>1.4</v>
      </c>
      <c r="AR61" s="334">
        <v>66.7</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548</v>
      </c>
      <c r="AM62" s="337">
        <v>370680</v>
      </c>
      <c r="AN62" s="338">
        <v>27633</v>
      </c>
      <c r="AO62" s="339">
        <v>42.7</v>
      </c>
      <c r="AP62" s="340">
        <v>53573</v>
      </c>
      <c r="AQ62" s="341">
        <v>-1.7</v>
      </c>
      <c r="AR62" s="342">
        <v>44.4</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1rtkHoL5i5uwbILb0ywMD3UVm20S7WuUPTmgBMSaD6rkuPdTC9rvRJfSqPJ4PW4u+Sm9wvHqRwWf3BkyaXTojQ==" saltValue="asmVroVaqvYrhzF7+pXcv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555</v>
      </c>
    </row>
    <row r="121" spans="125:125" ht="13.5" hidden="1" customHeight="1" x14ac:dyDescent="0.15">
      <c r="DU121" s="255"/>
    </row>
  </sheetData>
  <sheetProtection algorithmName="SHA-512" hashValue="KuOSbOz0vudO8vZBbm7INS2BrgLYB9QoN5iZW+VXf8dr/Lrn1v1Qgaxkm7wL+LaEXO3sMHNL2DRStBHuqfFvDQ==" saltValue="xRCoAeqgtDQCBnO8XlUsb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556</v>
      </c>
    </row>
  </sheetData>
  <sheetProtection algorithmName="SHA-512" hashValue="w97rabZw+4g9ahl8F3AyMvGnusHkShsRqCJy7Llj536hB59Q3keeVrRBoqw2NLE452inFsjheXMHx+v70CX05A==" saltValue="pNAnOsGhLqaR9Gvvr/+eC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557</v>
      </c>
      <c r="G46" s="8" t="s">
        <v>558</v>
      </c>
      <c r="H46" s="8" t="s">
        <v>559</v>
      </c>
      <c r="I46" s="8" t="s">
        <v>560</v>
      </c>
      <c r="J46" s="9" t="s">
        <v>561</v>
      </c>
    </row>
    <row r="47" spans="2:10" ht="57.75" customHeight="1" x14ac:dyDescent="0.15">
      <c r="B47" s="10"/>
      <c r="C47" s="1203" t="s">
        <v>3</v>
      </c>
      <c r="D47" s="1203"/>
      <c r="E47" s="1204"/>
      <c r="F47" s="11">
        <v>23.32</v>
      </c>
      <c r="G47" s="12">
        <v>24.45</v>
      </c>
      <c r="H47" s="12">
        <v>25.94</v>
      </c>
      <c r="I47" s="12">
        <v>26.34</v>
      </c>
      <c r="J47" s="13">
        <v>32.1</v>
      </c>
    </row>
    <row r="48" spans="2:10" ht="57.75" customHeight="1" x14ac:dyDescent="0.15">
      <c r="B48" s="14"/>
      <c r="C48" s="1205" t="s">
        <v>4</v>
      </c>
      <c r="D48" s="1205"/>
      <c r="E48" s="1206"/>
      <c r="F48" s="15">
        <v>7.06</v>
      </c>
      <c r="G48" s="16">
        <v>7.4</v>
      </c>
      <c r="H48" s="16">
        <v>9.51</v>
      </c>
      <c r="I48" s="16">
        <v>12.89</v>
      </c>
      <c r="J48" s="17">
        <v>10.29</v>
      </c>
    </row>
    <row r="49" spans="2:10" ht="57.75" customHeight="1" thickBot="1" x14ac:dyDescent="0.2">
      <c r="B49" s="18"/>
      <c r="C49" s="1207" t="s">
        <v>5</v>
      </c>
      <c r="D49" s="1207"/>
      <c r="E49" s="1208"/>
      <c r="F49" s="19" t="s">
        <v>562</v>
      </c>
      <c r="G49" s="20" t="s">
        <v>563</v>
      </c>
      <c r="H49" s="20">
        <v>1.19</v>
      </c>
      <c r="I49" s="20">
        <v>2.89</v>
      </c>
      <c r="J49" s="21">
        <v>0.69</v>
      </c>
    </row>
    <row r="50" spans="2:10" x14ac:dyDescent="0.15"/>
  </sheetData>
  <sheetProtection algorithmName="SHA-512" hashValue="vLVAzyVaFleKu7jYReO4yX2JvEKdwzeNoS6ftS8/1KLx5ox4tl2CzkTEUnaRz+m/fEjZ2EHI7ZXGPPbdkyLzsQ==" saltValue="YZ5tqUlNxv6Ool0fw9hBC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headerFooter alignWithMargins="0">
    <oddFooter>&amp;C&amp;P/&amp;N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dcterms:modified xsi:type="dcterms:W3CDTF">2023-10-27T08:09:51Z</dcterms:modified>
</cp:coreProperties>
</file>