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32D8FA60-3F66-4012-823F-4D75D17909E0}"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U34" i="10"/>
  <c r="C34" i="10"/>
  <c r="U35" i="10" l="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<sst xmlns="http://schemas.openxmlformats.org/spreadsheetml/2006/main" count="1120" uniqueCount="628">
  <si>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</si>
  <si>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</si>
  <si>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</si>
  <si>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</si>
  <si>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</si>
  <si>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</si>
  <si>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</si>
  <si>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</si>
  <si>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</si>
  <si>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</si>
  <si>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</si>
  <si>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</si>
  <si>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</si>
  <si>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</si>
  <si>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</si>
  <si>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</si>
  <si>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</si>
  <si>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</si>
  <si>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</si>
  <si>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</si>
  <si>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</si>
  <si>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</si>
  <si>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</si>
  <si>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</si>
  <si>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</si>
  <si>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</si>
  <si>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</si>
  <si>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</si>
  <si>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</si>
  <si>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</si>
  <si>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</si>
  <si>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</si>
  <si>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</si>
  <si>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</si>
  <si>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</si>
  <si>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</si>
  <si>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</si>
  <si>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</si>
  <si>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</si>
  <si>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</si>
  <si>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</si>
  <si>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</si>
  <si>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</si>
  <si>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</si>
  <si>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</si>
  <si>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</si>
  <si>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</si>
  <si>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</si>
  <si>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</si>
  <si>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</si>
  <si>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</si>
  <si>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</si>
  <si>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</si>
  <si>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</si>
  <si>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</si>
  <si>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</si>
  <si>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</si>
  <si>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</si>
  <si>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</si>
  <si>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</si>
  <si>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</si>
  <si>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</si>
  <si>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</si>
  <si>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</si>
  <si>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</si>
  <si>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</si>
  <si>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</si>
  <si>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</si>
  <si>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</si>
  <si>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</si>
  <si>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</si>
  <si>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</si>
  <si>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</si>
  <si>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</si>
  <si>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</si>
  <si>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</si>
  <si>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</si>
  <si>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</si>
  <si>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</si>
  <si>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</si>
  <si>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</si>
  <si>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</si>
  <si>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</si>
  <si>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</si>
  <si>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</si>
  <si>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</si>
  <si>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</si>
  <si>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</si>
  <si>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</si>
  <si>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</si>
  <si>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</si>
  <si>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</si>
  <si>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</si>
  <si>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</si>
  <si>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</si>
  <si>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</si>
  <si>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</si>
  <si>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</si>
  <si>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</si>
  <si>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板柳町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</si>
  <si>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</si>
  <si>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</si>
  <si>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</si>
  <si>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</si>
  <si>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</si>
  <si>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</si>
  <si>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</si>
  <si>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</si>
  <si>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</si>
  <si>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</si>
  <si>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</si>
  <si>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</si>
  <si>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</si>
  <si>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</si>
  <si>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</si>
  <si>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</si>
  <si>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</si>
  <si>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</si>
  <si>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</si>
  <si>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</si>
  <si>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</si>
  <si>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</si>
  <si>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</si>
  <si>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</si>
  <si>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</si>
  <si>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</si>
  <si>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</si>
  <si>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</si>
  <si>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</si>
  <si>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</si>
  <si>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</si>
  <si>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</si>
  <si>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</si>
  <si>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</si>
  <si>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</si>
  <si>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</si>
  <si>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</si>
  <si>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</si>
  <si>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</si>
  <si>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</si>
  <si>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</si>
  <si>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</si>
  <si>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</si>
  <si>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</si>
  <si>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</si>
  <si>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</si>
  <si>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</si>
  <si>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</si>
  <si>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</si>
  <si>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</si>
  <si>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</si>
  <si>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</si>
  <si>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</si>
  <si>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</si>
  <si>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</si>
  <si>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</si>
  <si>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</si>
  <si>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</si>
  <si>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</si>
  <si>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</si>
  <si>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</si>
  <si>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</si>
  <si>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</si>
  <si>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</si>
  <si>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</si>
  <si>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</si>
  <si>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</si>
  <si>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</si>
  <si>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</si>
  <si>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</si>
  <si>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</si>
  <si>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</si>
  <si>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</si>
  <si>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</si>
  <si>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</si>
  <si>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</si>
  <si>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</si>
  <si>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</si>
  <si>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</si>
  <si>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</si>
  <si>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</si>
  <si>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</si>
  <si>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</si>
  <si>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</si>
  <si>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</si>
  <si>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</si>
  <si>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</si>
  <si>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</si>
  <si>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</si>
  <si>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</si>
  <si>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</si>
  <si>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</si>
  <si>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</si>
  <si>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</si>
  <si>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</si>
  <si>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</si>
  <si>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</si>
  <si>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</si>
  <si>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</si>
  <si>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</si>
  <si>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</si>
  <si>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</si>
  <si>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</si>
  <si>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</si>
  <si>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</si>
  <si>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</si>
  <si>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</si>
  <si>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</si>
  <si>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</si>
  <si>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</si>
  <si>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</si>
  <si>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</si>
  <si>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</si>
  <si>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</si>
  <si>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</si>
  <si>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青森県板柳町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</si>
  <si>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</si>
  <si>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</si>
  <si>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</si>
  <si>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</si>
  <si>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</si>
  <si>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</si>
  <si>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</si>
  <si>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</si>
  <si>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</si>
  <si>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</si>
  <si>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</si>
  <si>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</si>
  <si>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</si>
  <si>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</si>
  <si>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</si>
  <si>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</si>
  <si>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</si>
  <si>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</si>
  <si>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</si>
  <si>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</si>
  <si>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</si>
  <si>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</si>
  <si>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</si>
  <si>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</si>
  <si>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</si>
  <si>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</si>
  <si>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</si>
  <si>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</si>
  <si>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</si>
  <si>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</si>
  <si>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</si>
  <si>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</si>
  <si>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</si>
  <si>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</si>
  <si>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</si>
  <si>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</si>
  <si>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</si>
  <si>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</si>
  <si>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</si>
  <si>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</si>
  <si>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</si>
  <si>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</si>
  <si>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</si>
  <si>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</si>
  <si>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</si>
  <si>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</si>
  <si>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</si>
  <si>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</si>
  <si>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</si>
  <si>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</si>
  <si>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</si>
  <si>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</si>
  <si>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</si>
  <si>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</si>
  <si>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</si>
  <si>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</si>
  <si>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</si>
  <si>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</si>
  <si>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</si>
  <si>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</si>
  <si>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</si>
  <si>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</si>
  <si>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</si>
  <si>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</si>
  <si>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</si>
  <si>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</si>
  <si>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</si>
  <si>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</si>
  <si>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</si>
  <si>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</si>
  <si>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</si>
  <si>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</si>
  <si>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</si>
  <si>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</si>
  <si>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</si>
  <si>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</si>
  <si>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</si>
  <si>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</si>
  <si>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</si>
  <si>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</si>
  <si>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</si>
  <si>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</si>
  <si>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</si>
  <si>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</si>
  <si>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</si>
  <si>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</si>
  <si>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</si>
  <si>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</si>
  <si>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</si>
  <si>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</si>
  <si>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</si>
  <si>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</si>
  <si>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</si>
  <si>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</si>
  <si>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</si>
  <si>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</si>
  <si>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</si>
  <si>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</si>
  <si>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</si>
  <si>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</si>
  <si>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</si>
  <si>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</si>
  <si>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</si>
  <si>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</si>
  <si>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</si>
  <si>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</si>
  <si>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</si>
  <si>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</si>
  <si>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</si>
  <si>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</si>
  <si>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</si>
  <si>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</si>
  <si>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</si>
  <si>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</si>
  <si>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</si>
  <si>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</si>
  <si>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</si>
  <si>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</si>
  <si>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</si>
  <si>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</si>
  <si>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</si>
  <si>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</si>
  <si>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</si>
  <si>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</si>
  <si>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</si>
  <si>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</si>
  <si>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</si>
  <si>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</si>
  <si>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</si>
  <si>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t>
    <phoneticPr fontId="5"/>
  </si>
  <si>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</si>
  <si>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</si>
  <si>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</si>
  <si>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</si>
  <si>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</si>
  <si>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</si>
  <si>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</si>
  <si>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</si>
  <si>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</si>
  <si>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</si>
  <si>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</si>
  <si>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</si>
  <si>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</si>
  <si>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</si>
  <si>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</si>
  <si>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</si>
  <si>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</si>
  <si>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</si>
  <si>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</si>
  <si>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</si>
  <si>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</si>
  <si>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</si>
  <si>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</si>
  <si>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</si>
  <si>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青森県板柳町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</si>
  <si>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</si>
  <si>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</si>
  <si>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</si>
  <si>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</si>
  <si>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</si>
  <si>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</si>
  <si>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</si>
  <si>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</si>
  <si>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</si>
  <si>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</si>
  <si>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</si>
  <si>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</si>
  <si>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</si>
  <si>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</si>
  <si>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</si>
  <si>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</si>
  <si>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</si>
  <si>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</si>
  <si>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</si>
  <si>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</si>
  <si>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</si>
  <si>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</si>
  <si>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</si>
  <si>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</si>
  <si>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</si>
  <si>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</si>
  <si>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</si>
  <si>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</si>
  <si>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</si>
  <si>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</si>
  <si>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</si>
  <si>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</si>
  <si>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</si>
  <si>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</si>
  <si>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</si>
  <si>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</si>
  <si>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</si>
  <si>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</si>
  <si>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</si>
  <si>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板柳中央病院事業会計</t>
    <phoneticPr fontId="5"/>
  </si>
  <si>
    <t>法適用企業</t>
    <phoneticPr fontId="5"/>
  </si>
  <si>
    <t>公共下水道事業会計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</si>
  <si>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</si>
  <si>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</si>
  <si>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</si>
  <si>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</si>
  <si>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</si>
  <si>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</si>
  <si>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</si>
  <si>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</si>
  <si>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</si>
  <si>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</si>
  <si>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</si>
  <si>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</si>
  <si>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</si>
  <si>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</si>
  <si>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</si>
  <si>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</si>
  <si>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</si>
  <si>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</si>
  <si>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</si>
  <si>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</si>
  <si>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</si>
  <si>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</si>
  <si>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</si>
  <si>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</si>
  <si>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</si>
  <si>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</si>
  <si>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</si>
  <si>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</si>
  <si>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</si>
  <si>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</si>
  <si>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</si>
  <si>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</si>
  <si>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</si>
  <si>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</si>
  <si>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</si>
  <si>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</si>
  <si>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</si>
  <si>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</si>
  <si>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</si>
  <si>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</si>
  <si>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</si>
  <si>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</si>
  <si>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</si>
  <si>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</si>
  <si>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</si>
  <si>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</si>
  <si>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</si>
  <si>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</si>
  <si>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</si>
  <si>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</si>
  <si>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</si>
  <si>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</si>
  <si>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</si>
  <si>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</si>
  <si>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</si>
  <si>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</si>
  <si>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</si>
  <si>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</si>
  <si>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</si>
  <si>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</si>
  <si>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</si>
  <si>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</si>
  <si>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</si>
  <si>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</si>
  <si>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</si>
  <si>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</si>
  <si>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</si>
  <si>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</si>
  <si>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</si>
  <si>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</si>
  <si>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</si>
  <si>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国民健康保険板柳中央病院事業会計</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</si>
  <si>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</si>
  <si>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</si>
  <si>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</si>
  <si>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</si>
  <si>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</si>
  <si>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</si>
  <si>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</si>
  <si>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</si>
  <si>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</si>
  <si>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</si>
  <si>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</si>
  <si>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</si>
  <si>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</si>
  <si>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</si>
  <si>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</si>
  <si>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</si>
  <si>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</si>
  <si>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</si>
  <si>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</si>
  <si>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</si>
  <si>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</si>
  <si>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</si>
  <si>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</si>
  <si>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</si>
  <si>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</si>
  <si>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</si>
  <si>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</si>
  <si>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</si>
  <si>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</si>
  <si>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</si>
  <si>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</si>
  <si>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</si>
  <si>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</si>
  <si>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</si>
  <si>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</si>
  <si>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</si>
  <si>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</si>
  <si>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</si>
  <si>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</si>
  <si>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</si>
  <si>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</si>
  <si>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</si>
  <si>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</si>
  <si>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</si>
  <si>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</si>
  <si>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</si>
  <si>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</si>
  <si>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</si>
  <si>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</si>
  <si>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</si>
  <si>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</si>
  <si>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</si>
  <si>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</si>
  <si>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</si>
  <si>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</si>
  <si>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</si>
  <si>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</si>
  <si>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</si>
  <si>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</si>
  <si>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</si>
  <si>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</si>
  <si>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</si>
  <si>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</si>
  <si>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</si>
  <si>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</si>
  <si>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</si>
  <si>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</si>
  <si>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</si>
  <si>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</si>
  <si>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</si>
  <si>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</si>
  <si>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</si>
  <si>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</si>
  <si>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</si>
  <si>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</si>
  <si>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</si>
  <si>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</si>
  <si>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</si>
  <si>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</si>
  <si>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</si>
  <si>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</si>
  <si>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</si>
  <si>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</si>
  <si>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</si>
  <si>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</si>
  <si>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</si>
  <si>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</si>
  <si>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</si>
  <si>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0.92</t>
  </si>
  <si>
    <t>▲ 1.86</t>
  </si>
  <si>
    <t>▲ 1.68</t>
  </si>
  <si>
    <t>水道事業会計</t>
  </si>
  <si>
    <t>板柳中央病院事業会計</t>
  </si>
  <si>
    <t>一般会計</t>
  </si>
  <si>
    <t>国民健康保険事業特別会計</t>
  </si>
  <si>
    <t>介護保険特別会計</t>
  </si>
  <si>
    <t>公共下水道事業会計</t>
  </si>
  <si>
    <t>後期高齢者医療特別会計</t>
  </si>
  <si>
    <t>農業集落排水事業特別会計</t>
  </si>
  <si>
    <t>その他会計（赤字）</t>
  </si>
  <si>
    <t>その他会計（黒字）</t>
  </si>
  <si>
    <t>H26末</t>
    <phoneticPr fontId="5"/>
  </si>
  <si>
    <t>H27末</t>
    <phoneticPr fontId="5"/>
  </si>
  <si>
    <t>H28末</t>
    <phoneticPr fontId="5"/>
  </si>
  <si>
    <t>H29末</t>
    <phoneticPr fontId="5"/>
  </si>
  <si>
    <t>H30末</t>
    <phoneticPr fontId="5"/>
  </si>
  <si>
    <t>津軽広域水道企業団（津軽事業部）</t>
    <rPh sb="0" eb="2">
      <t>ツガル</t>
    </rPh>
    <rPh sb="2" eb="4">
      <t>コウイキ</t>
    </rPh>
    <rPh sb="4" eb="6">
      <t>スイドウ</t>
    </rPh>
    <rPh sb="6" eb="9">
      <t>キギョウダン</t>
    </rPh>
    <rPh sb="10" eb="12">
      <t>ツガル</t>
    </rPh>
    <rPh sb="12" eb="15">
      <t>ジギョウブ</t>
    </rPh>
    <phoneticPr fontId="24"/>
  </si>
  <si>
    <t>青森県市町村総合事務組合</t>
    <rPh sb="0" eb="3">
      <t>アオモリケン</t>
    </rPh>
    <rPh sb="3" eb="6">
      <t>シチョウソン</t>
    </rPh>
    <rPh sb="6" eb="8">
      <t>ソウゴウ</t>
    </rPh>
    <rPh sb="8" eb="10">
      <t>ジム</t>
    </rPh>
    <rPh sb="10" eb="12">
      <t>クミアイ</t>
    </rPh>
    <phoneticPr fontId="24"/>
  </si>
  <si>
    <t>津軽広域連合</t>
    <rPh sb="0" eb="2">
      <t>ツガル</t>
    </rPh>
    <rPh sb="2" eb="4">
      <t>コウイキ</t>
    </rPh>
    <rPh sb="4" eb="6">
      <t>レンゴウ</t>
    </rPh>
    <phoneticPr fontId="24"/>
  </si>
  <si>
    <t>西北五広域福祉事務組合</t>
    <rPh sb="0" eb="2">
      <t>セイホク</t>
    </rPh>
    <rPh sb="2" eb="3">
      <t>ゴ</t>
    </rPh>
    <rPh sb="3" eb="5">
      <t>コウイキ</t>
    </rPh>
    <rPh sb="5" eb="7">
      <t>フクシ</t>
    </rPh>
    <rPh sb="7" eb="9">
      <t>ジム</t>
    </rPh>
    <rPh sb="9" eb="11">
      <t>クミアイ</t>
    </rPh>
    <phoneticPr fontId="24"/>
  </si>
  <si>
    <t>弘前地区環境整備事務組合</t>
    <rPh sb="0" eb="2">
      <t>ヒロサキ</t>
    </rPh>
    <rPh sb="2" eb="4">
      <t>チク</t>
    </rPh>
    <rPh sb="4" eb="6">
      <t>カンキョウ</t>
    </rPh>
    <rPh sb="6" eb="8">
      <t>セイビ</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</si>
  <si>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</si>
  <si>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青森県交通災害共済組合</t>
    <rPh sb="0" eb="3">
      <t>アオモリケン</t>
    </rPh>
    <rPh sb="3" eb="5">
      <t>コウツウ</t>
    </rPh>
    <rPh sb="5" eb="7">
      <t>サイガイ</t>
    </rPh>
    <rPh sb="7" eb="9">
      <t>キョウサイ</t>
    </rPh>
    <rPh sb="9" eb="11">
      <t>クミアイ</t>
    </rPh>
    <phoneticPr fontId="24"/>
  </si>
  <si>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</si>
  <si>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</si>
  <si>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弘前地区消防事務組合</t>
    <rPh sb="0" eb="2">
      <t>ヒロサキ</t>
    </rPh>
    <rPh sb="2" eb="4">
      <t>チク</t>
    </rPh>
    <rPh sb="4" eb="6">
      <t>ショウボウ</t>
    </rPh>
    <rPh sb="6" eb="8">
      <t>ジム</t>
    </rPh>
    <rPh sb="8" eb="10">
      <t>クミアイ</t>
    </rPh>
    <phoneticPr fontId="2"/>
  </si>
  <si>
    <t>○</t>
  </si>
  <si>
    <t>板柳町産業振興公社りんごワーク研究所</t>
  </si>
  <si>
    <t>-</t>
    <phoneticPr fontId="2"/>
  </si>
  <si>
    <t>公共施設等整備基金</t>
    <phoneticPr fontId="19"/>
  </si>
  <si>
    <t>学校施設整備基金</t>
    <phoneticPr fontId="19"/>
  </si>
  <si>
    <t>スポーツ振興基金</t>
    <phoneticPr fontId="19"/>
  </si>
  <si>
    <t>人材育成基金</t>
    <phoneticPr fontId="19"/>
  </si>
  <si>
    <t>福祉基金</t>
    <phoneticPr fontId="19"/>
  </si>
  <si>
    <t>-</t>
    <phoneticPr fontId="2"/>
  </si>
  <si>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</si>
  <si>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</si>
  <si>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</si>
  <si>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</si>
  <si>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</si>
  <si>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</si>
  <si>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地方債の新規発行を抑制してきた結果、将来負担比率及び実質公債費比率は類似団体と比較して低い水準にある。しかし、平成３０年度から中学校改築事業が始まる等、今後の公共施設の老朽化対策により将来負担比率及び実質公債費比率が上昇していくことが考えられるため、これまで以上に公債費の適正化に取り組んでいく必要がある。</t>
    <rPh sb="74" eb="75">
      <t>ナド</t>
    </rPh>
    <rPh sb="76" eb="78">
      <t>コンゴ</t>
    </rPh>
    <rPh sb="79" eb="81">
      <t>コウキョウ</t>
    </rPh>
    <rPh sb="81" eb="83">
      <t>シセツ</t>
    </rPh>
    <rPh sb="84" eb="87">
      <t>ロウキュウカ</t>
    </rPh>
    <rPh sb="87" eb="89">
      <t>タイサク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</si>
  <si>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</si>
  <si>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</si>
  <si>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</si>
  <si>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</si>
  <si>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</si>
  <si>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有形固定資産減価償却率</t>
    <phoneticPr fontId="5"/>
  </si>
  <si>
    <t>将来負担比率</t>
    <phoneticPr fontId="5"/>
  </si>
  <si>
    <t>地方債の新規発行を抑制してきた結果、将来負担比率が類似団体より低い。一方、有形固定資産減価償却率は類似団体よりも高く、主な要因としては、昭和３９年度に建設された図書館及び町民体育館が、いずれも耐用年数を超えていることが挙げられる。公共施設等総合管理計画に基づき、今後、老朽化対策に積極的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</si>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</sst>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2C6C-4B4C-8C0A-278257567C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12139</c:v>
                </c:pt>
                <c:pt idx="1">
                  <c:v>12152</c:v>
                </c:pt>
                <c:pt idx="2">
                  <c:v>29590</c:v>
                </c:pt>
                <c:pt idx="3">
                  <c:v>97324</c:v>
                </c:pt>
                <c:pt idx="4">
                  <c:v>184752</c:v>
                </c:pt>
              </c:numCache>
            </c:numRef>
          </c:val>
          <c:smooth val="0"/>
          <c:extLst>
            <c:ext xmlns:c16="http://schemas.microsoft.com/office/drawing/2014/chart" uri="{C3380CC4-5D6E-409C-BE32-E72D297353CC}">
              <c16:uniqueId val="{00000001-2C6C-4B4C-8C0A-278257567C9C}"/>
            </c:ext>
          </c:extLst>
        </c:ser>
        <c:dLbls>
          <c:showLegendKey val="0"/>
          <c:showVal val="0"/>
          <c:showCatName val="0"/>
          <c:showSerName val="0"/>
          <c:showPercent val="0"/>
          <c:showBubbleSize val="0"/>
        </c:dLbls>
        <c:marker val="1"/>
        <c:smooth val="0"/>
        <c:axId val="425656976"/>
        <c:axId val="425661288"/>
      </c:lineChart>
      <c:catAx>
        <c:axId val="425656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661288"/>
        <c:crosses val="autoZero"/>
        <c:auto val="1"/>
        <c:lblAlgn val="ctr"/>
        <c:lblOffset val="100"/>
        <c:tickLblSkip val="1"/>
        <c:tickMarkSkip val="1"/>
        <c:noMultiLvlLbl val="0"/>
      </c:catAx>
      <c:valAx>
        <c:axId val="4256612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656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7.32</c:v>
                </c:pt>
                <c:pt idx="1">
                  <c:v>6.09</c:v>
                </c:pt>
                <c:pt idx="2">
                  <c:v>7.06</c:v>
                </c:pt>
                <c:pt idx="3">
                  <c:v>7.4</c:v>
                </c:pt>
                <c:pt idx="4">
                  <c:v>9.51</c:v>
                </c:pt>
              </c:numCache>
            </c:numRef>
          </c:val>
          <c:extLst>
            <c:ext xmlns:c16="http://schemas.microsoft.com/office/drawing/2014/chart" uri="{C3380CC4-5D6E-409C-BE32-E72D297353CC}">
              <c16:uniqueId val="{00000000-4FDA-40EB-B2F4-223299CC68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19.75</c:v>
                </c:pt>
                <c:pt idx="1">
                  <c:v>23.6</c:v>
                </c:pt>
                <c:pt idx="2">
                  <c:v>23.32</c:v>
                </c:pt>
                <c:pt idx="3">
                  <c:v>24.45</c:v>
                </c:pt>
                <c:pt idx="4">
                  <c:v>25.94</c:v>
                </c:pt>
              </c:numCache>
            </c:numRef>
          </c:val>
          <c:extLst>
            <c:ext xmlns:c16="http://schemas.microsoft.com/office/drawing/2014/chart" uri="{C3380CC4-5D6E-409C-BE32-E72D297353CC}">
              <c16:uniqueId val="{00000001-4FDA-40EB-B2F4-223299CC6883}"/>
            </c:ext>
          </c:extLst>
        </c:ser>
        <c:dLbls>
          <c:showLegendKey val="0"/>
          <c:showVal val="0"/>
          <c:showCatName val="0"/>
          <c:showSerName val="0"/>
          <c:showPercent val="0"/>
          <c:showBubbleSize val="0"/>
        </c:dLbls>
        <c:gapWidth val="250"/>
        <c:overlap val="100"/>
        <c:axId val="425658936"/>
        <c:axId val="42566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5.89</c:v>
                </c:pt>
                <c:pt idx="1">
                  <c:v>-0.92</c:v>
                </c:pt>
                <c:pt idx="2">
                  <c:v>-1.86</c:v>
                </c:pt>
                <c:pt idx="3">
                  <c:v>-1.68</c:v>
                </c:pt>
                <c:pt idx="4">
                  <c:v>1.19</c:v>
                </c:pt>
              </c:numCache>
            </c:numRef>
          </c:val>
          <c:smooth val="0"/>
          <c:extLst>
            <c:ext xmlns:c16="http://schemas.microsoft.com/office/drawing/2014/chart" uri="{C3380CC4-5D6E-409C-BE32-E72D297353CC}">
              <c16:uniqueId val="{00000002-4FDA-40EB-B2F4-223299CC6883}"/>
            </c:ext>
          </c:extLst>
        </c:ser>
        <c:dLbls>
          <c:showLegendKey val="0"/>
          <c:showVal val="0"/>
          <c:showCatName val="0"/>
          <c:showSerName val="0"/>
          <c:showPercent val="0"/>
          <c:showBubbleSize val="0"/>
        </c:dLbls>
        <c:marker val="1"/>
        <c:smooth val="0"/>
        <c:axId val="425658936"/>
        <c:axId val="425661680"/>
      </c:lineChart>
      <c:catAx>
        <c:axId val="425658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661680"/>
        <c:crosses val="autoZero"/>
        <c:auto val="1"/>
        <c:lblAlgn val="ctr"/>
        <c:lblOffset val="100"/>
        <c:tickLblSkip val="1"/>
        <c:tickMarkSkip val="1"/>
        <c:noMultiLvlLbl val="0"/>
      </c:catAx>
      <c:valAx>
        <c:axId val="42566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658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54-4022-8130-1065CB1F36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54-4022-8130-1065CB1F367B}"/>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E54-4022-8130-1065CB1F367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0.1</c:v>
                </c:pt>
                <c:pt idx="4">
                  <c:v>#N/A</c:v>
                </c:pt>
                <c:pt idx="5">
                  <c:v>0.1</c:v>
                </c:pt>
                <c:pt idx="6">
                  <c:v>#N/A</c:v>
                </c:pt>
                <c:pt idx="7">
                  <c:v>0.09</c:v>
                </c:pt>
                <c:pt idx="8">
                  <c:v>#N/A</c:v>
                </c:pt>
                <c:pt idx="9">
                  <c:v>0.14000000000000001</c:v>
                </c:pt>
              </c:numCache>
            </c:numRef>
          </c:val>
          <c:extLst>
            <c:ext xmlns:c16="http://schemas.microsoft.com/office/drawing/2014/chart" uri="{C3380CC4-5D6E-409C-BE32-E72D297353CC}">
              <c16:uniqueId val="{00000003-0E54-4022-8130-1065CB1F367B}"/>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3.6</c:v>
                </c:pt>
                <c:pt idx="2">
                  <c:v>#N/A</c:v>
                </c:pt>
                <c:pt idx="3">
                  <c:v>3.62</c:v>
                </c:pt>
                <c:pt idx="4">
                  <c:v>#N/A</c:v>
                </c:pt>
                <c:pt idx="5">
                  <c:v>3.5</c:v>
                </c:pt>
                <c:pt idx="6">
                  <c:v>#N/A</c:v>
                </c:pt>
                <c:pt idx="7">
                  <c:v>3.2</c:v>
                </c:pt>
                <c:pt idx="8">
                  <c:v>#N/A</c:v>
                </c:pt>
                <c:pt idx="9">
                  <c:v>2.72</c:v>
                </c:pt>
              </c:numCache>
            </c:numRef>
          </c:val>
          <c:extLst>
            <c:ext xmlns:c16="http://schemas.microsoft.com/office/drawing/2014/chart" uri="{C3380CC4-5D6E-409C-BE32-E72D297353CC}">
              <c16:uniqueId val="{00000004-0E54-4022-8130-1065CB1F367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1.27</c:v>
                </c:pt>
                <c:pt idx="2">
                  <c:v>#N/A</c:v>
                </c:pt>
                <c:pt idx="3">
                  <c:v>2.2999999999999998</c:v>
                </c:pt>
                <c:pt idx="4">
                  <c:v>#N/A</c:v>
                </c:pt>
                <c:pt idx="5">
                  <c:v>3.19</c:v>
                </c:pt>
                <c:pt idx="6">
                  <c:v>#N/A</c:v>
                </c:pt>
                <c:pt idx="7">
                  <c:v>3.31</c:v>
                </c:pt>
                <c:pt idx="8">
                  <c:v>#N/A</c:v>
                </c:pt>
                <c:pt idx="9">
                  <c:v>4.22</c:v>
                </c:pt>
              </c:numCache>
            </c:numRef>
          </c:val>
          <c:extLst>
            <c:ext xmlns:c16="http://schemas.microsoft.com/office/drawing/2014/chart" uri="{C3380CC4-5D6E-409C-BE32-E72D297353CC}">
              <c16:uniqueId val="{00000005-0E54-4022-8130-1065CB1F367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2.2799999999999998</c:v>
                </c:pt>
                <c:pt idx="2">
                  <c:v>#N/A</c:v>
                </c:pt>
                <c:pt idx="3">
                  <c:v>2.84</c:v>
                </c:pt>
                <c:pt idx="4">
                  <c:v>#N/A</c:v>
                </c:pt>
                <c:pt idx="5">
                  <c:v>4.5599999999999996</c:v>
                </c:pt>
                <c:pt idx="6">
                  <c:v>#N/A</c:v>
                </c:pt>
                <c:pt idx="7">
                  <c:v>3.59</c:v>
                </c:pt>
                <c:pt idx="8">
                  <c:v>#N/A</c:v>
                </c:pt>
                <c:pt idx="9">
                  <c:v>4.43</c:v>
                </c:pt>
              </c:numCache>
            </c:numRef>
          </c:val>
          <c:extLst>
            <c:ext xmlns:c16="http://schemas.microsoft.com/office/drawing/2014/chart" uri="{C3380CC4-5D6E-409C-BE32-E72D297353CC}">
              <c16:uniqueId val="{00000006-0E54-4022-8130-1065CB1F367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7.31</c:v>
                </c:pt>
                <c:pt idx="2">
                  <c:v>#N/A</c:v>
                </c:pt>
                <c:pt idx="3">
                  <c:v>6.08</c:v>
                </c:pt>
                <c:pt idx="4">
                  <c:v>#N/A</c:v>
                </c:pt>
                <c:pt idx="5">
                  <c:v>7.06</c:v>
                </c:pt>
                <c:pt idx="6">
                  <c:v>#N/A</c:v>
                </c:pt>
                <c:pt idx="7">
                  <c:v>7.39</c:v>
                </c:pt>
                <c:pt idx="8">
                  <c:v>#N/A</c:v>
                </c:pt>
                <c:pt idx="9">
                  <c:v>9.5</c:v>
                </c:pt>
              </c:numCache>
            </c:numRef>
          </c:val>
          <c:extLst>
            <c:ext xmlns:c16="http://schemas.microsoft.com/office/drawing/2014/chart" uri="{C3380CC4-5D6E-409C-BE32-E72D297353CC}">
              <c16:uniqueId val="{00000007-0E54-4022-8130-1065CB1F367B}"/>
            </c:ext>
          </c:extLst>
        </c:ser>
        <c:ser>
          <c:idx val="8"/>
          <c:order val="8"/>
          <c:tx>
            <c:strRef>
              <c:f>データシート!$A$35</c:f>
              <c:strCache>
                <c:ptCount val="1"/>
                <c:pt idx="0">
                  <c:v>板柳中央病院事業会計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c:v>
                </c:pt>
                <c:pt idx="2">
                  <c:v>#N/A</c:v>
                </c:pt>
                <c:pt idx="3">
                  <c:v>7.76</c:v>
                </c:pt>
                <c:pt idx="4">
                  <c:v>#N/A</c:v>
                </c:pt>
                <c:pt idx="5">
                  <c:v>7.45</c:v>
                </c:pt>
                <c:pt idx="6">
                  <c:v>#N/A</c:v>
                </c:pt>
                <c:pt idx="7">
                  <c:v>9.39</c:v>
                </c:pt>
                <c:pt idx="8">
                  <c:v>#N/A</c:v>
                </c:pt>
                <c:pt idx="9">
                  <c:v>11.2</c:v>
                </c:pt>
              </c:numCache>
            </c:numRef>
          </c:val>
          <c:extLst>
            <c:ext xmlns:c16="http://schemas.microsoft.com/office/drawing/2014/chart" uri="{C3380CC4-5D6E-409C-BE32-E72D297353CC}">
              <c16:uniqueId val="{00000008-0E54-4022-8130-1065CB1F367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5.71</c:v>
                </c:pt>
                <c:pt idx="2">
                  <c:v>#N/A</c:v>
                </c:pt>
                <c:pt idx="3">
                  <c:v>7.56</c:v>
                </c:pt>
                <c:pt idx="4">
                  <c:v>#N/A</c:v>
                </c:pt>
                <c:pt idx="5">
                  <c:v>9.34</c:v>
                </c:pt>
                <c:pt idx="6">
                  <c:v>#N/A</c:v>
                </c:pt>
                <c:pt idx="7">
                  <c:v>11.85</c:v>
                </c:pt>
                <c:pt idx="8">
                  <c:v>#N/A</c:v>
                </c:pt>
                <c:pt idx="9">
                  <c:v>14.41</c:v>
                </c:pt>
              </c:numCache>
            </c:numRef>
          </c:val>
          <c:extLst>
            <c:ext xmlns:c16="http://schemas.microsoft.com/office/drawing/2014/chart" uri="{C3380CC4-5D6E-409C-BE32-E72D297353CC}">
              <c16:uniqueId val="{00000009-0E54-4022-8130-1065CB1F367B}"/>
            </c:ext>
          </c:extLst>
        </c:ser>
        <c:dLbls>
          <c:showLegendKey val="0"/>
          <c:showVal val="0"/>
          <c:showCatName val="0"/>
          <c:showSerName val="0"/>
          <c:showPercent val="0"/>
          <c:showBubbleSize val="0"/>
        </c:dLbls>
        <c:gapWidth val="150"/>
        <c:overlap val="100"/>
        <c:axId val="425660896"/>
        <c:axId val="425662464"/>
      </c:barChart>
      <c:catAx>
        <c:axId val="42566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662464"/>
        <c:crosses val="autoZero"/>
        <c:auto val="1"/>
        <c:lblAlgn val="ctr"/>
        <c:lblOffset val="100"/>
        <c:tickLblSkip val="1"/>
        <c:tickMarkSkip val="1"/>
        <c:noMultiLvlLbl val="0"/>
      </c:catAx>
      <c:valAx>
        <c:axId val="42566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660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604</c:v>
                </c:pt>
                <c:pt idx="5">
                  <c:v>588</c:v>
                </c:pt>
                <c:pt idx="8">
                  <c:v>581</c:v>
                </c:pt>
                <c:pt idx="11">
                  <c:v>570</c:v>
                </c:pt>
                <c:pt idx="14">
                  <c:v>597</c:v>
                </c:pt>
              </c:numCache>
            </c:numRef>
          </c:val>
          <c:extLst>
            <c:ext xmlns:c16="http://schemas.microsoft.com/office/drawing/2014/chart" uri="{C3380CC4-5D6E-409C-BE32-E72D297353CC}">
              <c16:uniqueId val="{00000000-D524-48B1-BCA5-F96C9059BA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24-48B1-BCA5-F96C9059BA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c:v>
                </c:pt>
                <c:pt idx="3">
                  <c:v>9</c:v>
                </c:pt>
                <c:pt idx="6">
                  <c:v>6</c:v>
                </c:pt>
                <c:pt idx="9">
                  <c:v>6</c:v>
                </c:pt>
                <c:pt idx="12">
                  <c:v>7</c:v>
                </c:pt>
              </c:numCache>
            </c:numRef>
          </c:val>
          <c:extLst>
            <c:ext xmlns:c16="http://schemas.microsoft.com/office/drawing/2014/chart" uri="{C3380CC4-5D6E-409C-BE32-E72D297353CC}">
              <c16:uniqueId val="{00000002-D524-48B1-BCA5-F96C9059BA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c:v>
                </c:pt>
                <c:pt idx="3">
                  <c:v>44</c:v>
                </c:pt>
                <c:pt idx="6">
                  <c:v>56</c:v>
                </c:pt>
                <c:pt idx="9">
                  <c:v>36</c:v>
                </c:pt>
                <c:pt idx="12">
                  <c:v>36</c:v>
                </c:pt>
              </c:numCache>
            </c:numRef>
          </c:val>
          <c:extLst>
            <c:ext xmlns:c16="http://schemas.microsoft.com/office/drawing/2014/chart" uri="{C3380CC4-5D6E-409C-BE32-E72D297353CC}">
              <c16:uniqueId val="{00000003-D524-48B1-BCA5-F96C9059BA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421</c:v>
                </c:pt>
                <c:pt idx="3">
                  <c:v>386</c:v>
                </c:pt>
                <c:pt idx="6">
                  <c:v>389</c:v>
                </c:pt>
                <c:pt idx="9">
                  <c:v>390</c:v>
                </c:pt>
                <c:pt idx="12">
                  <c:v>405</c:v>
                </c:pt>
              </c:numCache>
            </c:numRef>
          </c:val>
          <c:extLst>
            <c:ext xmlns:c16="http://schemas.microsoft.com/office/drawing/2014/chart" uri="{C3380CC4-5D6E-409C-BE32-E72D297353CC}">
              <c16:uniqueId val="{00000004-D524-48B1-BCA5-F96C9059BA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24-48B1-BCA5-F96C9059BA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24-48B1-BCA5-F96C9059BA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486</c:v>
                </c:pt>
                <c:pt idx="3">
                  <c:v>474</c:v>
                </c:pt>
                <c:pt idx="6">
                  <c:v>463</c:v>
                </c:pt>
                <c:pt idx="9">
                  <c:v>447</c:v>
                </c:pt>
                <c:pt idx="12">
                  <c:v>449</c:v>
                </c:pt>
              </c:numCache>
            </c:numRef>
          </c:val>
          <c:extLst>
            <c:ext xmlns:c16="http://schemas.microsoft.com/office/drawing/2014/chart" uri="{C3380CC4-5D6E-409C-BE32-E72D297353CC}">
              <c16:uniqueId val="{00000007-D524-48B1-BCA5-F96C9059BA69}"/>
            </c:ext>
          </c:extLst>
        </c:ser>
        <c:dLbls>
          <c:showLegendKey val="0"/>
          <c:showVal val="0"/>
          <c:showCatName val="0"/>
          <c:showSerName val="0"/>
          <c:showPercent val="0"/>
          <c:showBubbleSize val="0"/>
        </c:dLbls>
        <c:gapWidth val="100"/>
        <c:overlap val="100"/>
        <c:axId val="425659720"/>
        <c:axId val="425656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344</c:v>
                </c:pt>
                <c:pt idx="2">
                  <c:v>#N/A</c:v>
                </c:pt>
                <c:pt idx="3">
                  <c:v>#N/A</c:v>
                </c:pt>
                <c:pt idx="4">
                  <c:v>325</c:v>
                </c:pt>
                <c:pt idx="5">
                  <c:v>#N/A</c:v>
                </c:pt>
                <c:pt idx="6">
                  <c:v>#N/A</c:v>
                </c:pt>
                <c:pt idx="7">
                  <c:v>333</c:v>
                </c:pt>
                <c:pt idx="8">
                  <c:v>#N/A</c:v>
                </c:pt>
                <c:pt idx="9">
                  <c:v>#N/A</c:v>
                </c:pt>
                <c:pt idx="10">
                  <c:v>309</c:v>
                </c:pt>
                <c:pt idx="11">
                  <c:v>#N/A</c:v>
                </c:pt>
                <c:pt idx="12">
                  <c:v>#N/A</c:v>
                </c:pt>
                <c:pt idx="13">
                  <c:v>300</c:v>
                </c:pt>
                <c:pt idx="14">
                  <c:v>#N/A</c:v>
                </c:pt>
              </c:numCache>
            </c:numRef>
          </c:val>
          <c:smooth val="0"/>
          <c:extLst>
            <c:ext xmlns:c16="http://schemas.microsoft.com/office/drawing/2014/chart" uri="{C3380CC4-5D6E-409C-BE32-E72D297353CC}">
              <c16:uniqueId val="{00000008-D524-48B1-BCA5-F96C9059BA69}"/>
            </c:ext>
          </c:extLst>
        </c:ser>
        <c:dLbls>
          <c:showLegendKey val="0"/>
          <c:showVal val="0"/>
          <c:showCatName val="0"/>
          <c:showSerName val="0"/>
          <c:showPercent val="0"/>
          <c:showBubbleSize val="0"/>
        </c:dLbls>
        <c:marker val="1"/>
        <c:smooth val="0"/>
        <c:axId val="425659720"/>
        <c:axId val="425656584"/>
      </c:lineChart>
      <c:catAx>
        <c:axId val="42565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656584"/>
        <c:crosses val="autoZero"/>
        <c:auto val="1"/>
        <c:lblAlgn val="ctr"/>
        <c:lblOffset val="100"/>
        <c:tickLblSkip val="1"/>
        <c:tickMarkSkip val="1"/>
        <c:noMultiLvlLbl val="0"/>
      </c:catAx>
      <c:valAx>
        <c:axId val="425656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659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6911</c:v>
                </c:pt>
                <c:pt idx="5">
                  <c:v>6666</c:v>
                </c:pt>
                <c:pt idx="8">
                  <c:v>6455</c:v>
                </c:pt>
                <c:pt idx="11">
                  <c:v>6893</c:v>
                </c:pt>
                <c:pt idx="14">
                  <c:v>7978</c:v>
                </c:pt>
              </c:numCache>
            </c:numRef>
          </c:val>
          <c:extLst>
            <c:ext xmlns:c16="http://schemas.microsoft.com/office/drawing/2014/chart" uri="{C3380CC4-5D6E-409C-BE32-E72D297353CC}">
              <c16:uniqueId val="{00000000-F2A1-422B-B967-A697CE53FA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136</c:v>
                </c:pt>
                <c:pt idx="5">
                  <c:v>114</c:v>
                </c:pt>
                <c:pt idx="8">
                  <c:v>89</c:v>
                </c:pt>
                <c:pt idx="11">
                  <c:v>68</c:v>
                </c:pt>
                <c:pt idx="14">
                  <c:v>55</c:v>
                </c:pt>
              </c:numCache>
            </c:numRef>
          </c:val>
          <c:extLst>
            <c:ext xmlns:c16="http://schemas.microsoft.com/office/drawing/2014/chart" uri="{C3380CC4-5D6E-409C-BE32-E72D297353CC}">
              <c16:uniqueId val="{00000001-F2A1-422B-B967-A697CE53FA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2726</c:v>
                </c:pt>
                <c:pt idx="5">
                  <c:v>3049</c:v>
                </c:pt>
                <c:pt idx="8">
                  <c:v>3352</c:v>
                </c:pt>
                <c:pt idx="11">
                  <c:v>3722</c:v>
                </c:pt>
                <c:pt idx="14">
                  <c:v>3844</c:v>
                </c:pt>
              </c:numCache>
            </c:numRef>
          </c:val>
          <c:extLst>
            <c:ext xmlns:c16="http://schemas.microsoft.com/office/drawing/2014/chart" uri="{C3380CC4-5D6E-409C-BE32-E72D297353CC}">
              <c16:uniqueId val="{00000002-F2A1-422B-B967-A697CE53FA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A1-422B-B967-A697CE53FA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A1-422B-B967-A697CE53FA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14</c:v>
                </c:pt>
                <c:pt idx="9">
                  <c:v>0</c:v>
                </c:pt>
                <c:pt idx="12">
                  <c:v>0</c:v>
                </c:pt>
              </c:numCache>
            </c:numRef>
          </c:val>
          <c:extLst>
            <c:ext xmlns:c16="http://schemas.microsoft.com/office/drawing/2014/chart" uri="{C3380CC4-5D6E-409C-BE32-E72D297353CC}">
              <c16:uniqueId val="{00000005-F2A1-422B-B967-A697CE53FA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875</c:v>
                </c:pt>
                <c:pt idx="3">
                  <c:v>857</c:v>
                </c:pt>
                <c:pt idx="6">
                  <c:v>807</c:v>
                </c:pt>
                <c:pt idx="9">
                  <c:v>787</c:v>
                </c:pt>
                <c:pt idx="12">
                  <c:v>1248</c:v>
                </c:pt>
              </c:numCache>
            </c:numRef>
          </c:val>
          <c:extLst>
            <c:ext xmlns:c16="http://schemas.microsoft.com/office/drawing/2014/chart" uri="{C3380CC4-5D6E-409C-BE32-E72D297353CC}">
              <c16:uniqueId val="{00000006-F2A1-422B-B967-A697CE53FA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309</c:v>
                </c:pt>
                <c:pt idx="3">
                  <c:v>266</c:v>
                </c:pt>
                <c:pt idx="6">
                  <c:v>230</c:v>
                </c:pt>
                <c:pt idx="9">
                  <c:v>195</c:v>
                </c:pt>
                <c:pt idx="12">
                  <c:v>159</c:v>
                </c:pt>
              </c:numCache>
            </c:numRef>
          </c:val>
          <c:extLst>
            <c:ext xmlns:c16="http://schemas.microsoft.com/office/drawing/2014/chart" uri="{C3380CC4-5D6E-409C-BE32-E72D297353CC}">
              <c16:uniqueId val="{00000007-F2A1-422B-B967-A697CE53FA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5597</c:v>
                </c:pt>
                <c:pt idx="3">
                  <c:v>5232</c:v>
                </c:pt>
                <c:pt idx="6">
                  <c:v>5335</c:v>
                </c:pt>
                <c:pt idx="9">
                  <c:v>4826</c:v>
                </c:pt>
                <c:pt idx="12">
                  <c:v>4559</c:v>
                </c:pt>
              </c:numCache>
            </c:numRef>
          </c:val>
          <c:extLst>
            <c:ext xmlns:c16="http://schemas.microsoft.com/office/drawing/2014/chart" uri="{C3380CC4-5D6E-409C-BE32-E72D297353CC}">
              <c16:uniqueId val="{00000008-F2A1-422B-B967-A697CE53FA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c:v>
                </c:pt>
                <c:pt idx="3">
                  <c:v>18</c:v>
                </c:pt>
                <c:pt idx="6">
                  <c:v>13</c:v>
                </c:pt>
                <c:pt idx="9">
                  <c:v>8</c:v>
                </c:pt>
                <c:pt idx="12">
                  <c:v>3</c:v>
                </c:pt>
              </c:numCache>
            </c:numRef>
          </c:val>
          <c:extLst>
            <c:ext xmlns:c16="http://schemas.microsoft.com/office/drawing/2014/chart" uri="{C3380CC4-5D6E-409C-BE32-E72D297353CC}">
              <c16:uniqueId val="{00000009-F2A1-422B-B967-A697CE53FA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4544</c:v>
                </c:pt>
                <c:pt idx="3">
                  <c:v>4319</c:v>
                </c:pt>
                <c:pt idx="6">
                  <c:v>4195</c:v>
                </c:pt>
                <c:pt idx="9">
                  <c:v>4872</c:v>
                </c:pt>
                <c:pt idx="12">
                  <c:v>6549</c:v>
                </c:pt>
              </c:numCache>
            </c:numRef>
          </c:val>
          <c:extLst>
            <c:ext xmlns:c16="http://schemas.microsoft.com/office/drawing/2014/chart" uri="{C3380CC4-5D6E-409C-BE32-E72D297353CC}">
              <c16:uniqueId val="{0000000A-F2A1-422B-B967-A697CE53FA97}"/>
            </c:ext>
          </c:extLst>
        </c:ser>
        <c:dLbls>
          <c:showLegendKey val="0"/>
          <c:showVal val="0"/>
          <c:showCatName val="0"/>
          <c:showSerName val="0"/>
          <c:showPercent val="0"/>
          <c:showBubbleSize val="0"/>
        </c:dLbls>
        <c:gapWidth val="100"/>
        <c:overlap val="100"/>
        <c:axId val="429810640"/>
        <c:axId val="429814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1575</c:v>
                </c:pt>
                <c:pt idx="2">
                  <c:v>#N/A</c:v>
                </c:pt>
                <c:pt idx="3">
                  <c:v>#N/A</c:v>
                </c:pt>
                <c:pt idx="4">
                  <c:v>863</c:v>
                </c:pt>
                <c:pt idx="5">
                  <c:v>#N/A</c:v>
                </c:pt>
                <c:pt idx="6">
                  <c:v>#N/A</c:v>
                </c:pt>
                <c:pt idx="7">
                  <c:v>698</c:v>
                </c:pt>
                <c:pt idx="8">
                  <c:v>#N/A</c:v>
                </c:pt>
                <c:pt idx="9">
                  <c:v>#N/A</c:v>
                </c:pt>
                <c:pt idx="10">
                  <c:v>6</c:v>
                </c:pt>
                <c:pt idx="11">
                  <c:v>#N/A</c:v>
                </c:pt>
                <c:pt idx="12">
                  <c:v>#N/A</c:v>
                </c:pt>
                <c:pt idx="13">
                  <c:v>639</c:v>
                </c:pt>
                <c:pt idx="14">
                  <c:v>#N/A</c:v>
                </c:pt>
              </c:numCache>
            </c:numRef>
          </c:val>
          <c:smooth val="0"/>
          <c:extLst>
            <c:ext xmlns:c16="http://schemas.microsoft.com/office/drawing/2014/chart" uri="{C3380CC4-5D6E-409C-BE32-E72D297353CC}">
              <c16:uniqueId val="{0000000B-F2A1-422B-B967-A697CE53FA97}"/>
            </c:ext>
          </c:extLst>
        </c:ser>
        <c:dLbls>
          <c:showLegendKey val="0"/>
          <c:showVal val="0"/>
          <c:showCatName val="0"/>
          <c:showSerName val="0"/>
          <c:showPercent val="0"/>
          <c:showBubbleSize val="0"/>
        </c:dLbls>
        <c:marker val="1"/>
        <c:smooth val="0"/>
        <c:axId val="429810640"/>
        <c:axId val="429814560"/>
      </c:lineChart>
      <c:catAx>
        <c:axId val="42981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814560"/>
        <c:crosses val="autoZero"/>
        <c:auto val="1"/>
        <c:lblAlgn val="ctr"/>
        <c:lblOffset val="100"/>
        <c:tickLblSkip val="1"/>
        <c:tickMarkSkip val="1"/>
        <c:noMultiLvlLbl val="0"/>
      </c:catAx>
      <c:valAx>
        <c:axId val="42981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81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921</c:v>
                </c:pt>
                <c:pt idx="1">
                  <c:v>948</c:v>
                </c:pt>
                <c:pt idx="2">
                  <c:v>1011</c:v>
                </c:pt>
              </c:numCache>
            </c:numRef>
          </c:val>
          <c:extLst>
            <c:ext xmlns:c16="http://schemas.microsoft.com/office/drawing/2014/chart" uri="{C3380CC4-5D6E-409C-BE32-E72D297353CC}">
              <c16:uniqueId val="{00000000-2F7A-4D9A-88F0-49152C0224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1108</c:v>
                </c:pt>
                <c:pt idx="1">
                  <c:v>1189</c:v>
                </c:pt>
                <c:pt idx="2">
                  <c:v>1159</c:v>
                </c:pt>
              </c:numCache>
            </c:numRef>
          </c:val>
          <c:extLst>
            <c:ext xmlns:c16="http://schemas.microsoft.com/office/drawing/2014/chart" uri="{C3380CC4-5D6E-409C-BE32-E72D297353CC}">
              <c16:uniqueId val="{00000001-2F7A-4D9A-88F0-49152C0224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1134</c:v>
                </c:pt>
                <c:pt idx="1">
                  <c:v>1233</c:v>
                </c:pt>
                <c:pt idx="2">
                  <c:v>1254</c:v>
                </c:pt>
              </c:numCache>
            </c:numRef>
          </c:val>
          <c:extLst>
            <c:ext xmlns:c16="http://schemas.microsoft.com/office/drawing/2014/chart" uri="{C3380CC4-5D6E-409C-BE32-E72D297353CC}">
              <c16:uniqueId val="{00000002-2F7A-4D9A-88F0-49152C022401}"/>
            </c:ext>
          </c:extLst>
        </c:ser>
        <c:dLbls>
          <c:showLegendKey val="0"/>
          <c:showVal val="0"/>
          <c:showCatName val="0"/>
          <c:showSerName val="0"/>
          <c:showPercent val="0"/>
          <c:showBubbleSize val="0"/>
        </c:dLbls>
        <c:gapWidth val="120"/>
        <c:overlap val="100"/>
        <c:axId val="429811032"/>
        <c:axId val="429811424"/>
      </c:barChart>
      <c:catAx>
        <c:axId val="42981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811424"/>
        <c:crosses val="autoZero"/>
        <c:auto val="1"/>
        <c:lblAlgn val="ctr"/>
        <c:lblOffset val="100"/>
        <c:tickLblSkip val="1"/>
        <c:tickMarkSkip val="1"/>
        <c:noMultiLvlLbl val="0"/>
      </c:catAx>
      <c:valAx>
        <c:axId val="429811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811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{C759E549-C89C-4346-9CD7-5EF55C8297F3}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20F-4DC9-9EA7-982ECEEBF0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{A2EF6165-7FF9-4DB2-9E4A-7A8FD7B40F57}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0F-4DC9-9EA7-982ECEEBF0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{479039F4-FF5A-4CBE-A18F-FE3A9CA0D430}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0F-4DC9-9EA7-982ECEEBF0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{1AEADBB4-5922-4206-9AA0-B63A2001B6AD}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0F-4DC9-9EA7-982ECEEBF0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{C1AFE62B-14FC-4B39-9D0B-7583A978ED77}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0F-4DC9-9EA7-982ECEEBF05E}"/>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{AACB85C6-1B06-4A6C-B206-742B3236FF58}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20F-4DC9-9EA7-982ECEEBF05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{B5430AA2-0338-40C2-B8AB-4E94D0C6F7C2}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20F-4DC9-9EA7-982ECEEBF05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{19FBE113-461D-4189-B04F-71E9EDF8613E}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20F-4DC9-9EA7-982ECEEBF05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{F9A9B6D4-9D3D-4205-8E25-DBCFAA6E9CA8}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20F-4DC9-9EA7-982ECEEBF0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81.8</c:v>
                </c:pt>
                <c:pt idx="8">
                  <c:v>82.9</c:v>
                </c:pt>
              </c:numCache>
            </c:numRef>
          </c:xVal>
          <c:yVal>
            <c:numRef>
              <c:f>公会計指標分析・財政指標組合せ分析表!$BP$51:$DC$51</c:f>
              <c:numCache>
                <c:formatCode>#,##0.0;"▲ "#,##0.0</c:formatCode>
                <c:ptCount val="40"/>
                <c:pt idx="0">
                  <c:v>45</c:v>
                </c:pt>
                <c:pt idx="8">
                  <c:v>25.4</c:v>
                </c:pt>
              </c:numCache>
            </c:numRef>
          </c:yVal>
          <c:smooth val="0"/>
          <c:extLst>
            <c:ext xmlns:c16="http://schemas.microsoft.com/office/drawing/2014/chart" uri="{C3380CC4-5D6E-409C-BE32-E72D297353CC}">
              <c16:uniqueId val="{00000009-E20F-4DC9-9EA7-982ECEEBF0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{72535B49-4AA4-4CFF-B0A0-E97E72DFD598}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20F-4DC9-9EA7-982ECEEBF0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{5313AD36-9C86-47F5-954C-E92D3A2E0360}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0F-4DC9-9EA7-982ECEEBF0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{C9E49AFF-711B-4155-B44D-0EEA83EED522}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0F-4DC9-9EA7-982ECEEBF0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{4873C4D7-7E44-4DB6-9FDB-A8F34E91ACC2}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0F-4DC9-9EA7-982ECEEBF0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{DD629D7B-6BC4-48BB-A8B2-1FAE31A2B92D}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0F-4DC9-9EA7-982ECEEBF05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{AE7AA9F1-FF0A-4F13-B268-F92986745364}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20F-4DC9-9EA7-982ECEEBF05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{9AE931F4-4ECB-46DE-83A9-2973990CC50E}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20F-4DC9-9EA7-982ECEEBF05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{B42AE8FE-88C6-4482-97F3-7A76F39B3B31}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20F-4DC9-9EA7-982ECEEBF05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{33AD1B66-5A92-4CDC-8218-91F8D2CA0B3D}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20F-4DC9-9EA7-982ECEEBF0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numCache>
            </c:numRef>
          </c:xVal>
          <c:yVal>
            <c:numRef>
              <c:f>公会計指標分析・財政指標組合せ分析表!$BP$55:$DC$55</c:f>
              <c:numCache>
                <c:formatCode>#,##0.0;"▲ "#,##0.0</c:formatCode>
                <c:ptCount val="40"/>
                <c:pt idx="0">
                  <c:v>58.9</c:v>
                </c:pt>
                <c:pt idx="8">
                  <c:v>51.4</c:v>
                </c:pt>
              </c:numCache>
            </c:numRef>
          </c:yVal>
          <c:smooth val="0"/>
          <c:extLst>
            <c:ext xmlns:c16="http://schemas.microsoft.com/office/drawing/2014/chart" uri="{C3380CC4-5D6E-409C-BE32-E72D297353CC}">
              <c16:uniqueId val="{00000013-E20F-4DC9-9EA7-982ECEEBF05E}"/>
            </c:ext>
          </c:extLst>
        </c:ser>
        <c:dLbls>
          <c:showLegendKey val="0"/>
          <c:showVal val="1"/>
          <c:showCatName val="0"/>
          <c:showSerName val="0"/>
          <c:showPercent val="0"/>
          <c:showBubbleSize val="0"/>
        </c:dLbls>
        <c:axId val="429813384"/>
        <c:axId val="429814168"/>
      </c:scatterChart>
      <c:valAx>
        <c:axId val="429813384"/>
        <c:scaling>
          <c:orientation val="minMax"/>
          <c:max val="86"/>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814168"/>
        <c:crosses val="autoZero"/>
        <c:crossBetween val="midCat"/>
      </c:valAx>
      <c:valAx>
        <c:axId val="429814168"/>
        <c:scaling>
          <c:orientation val="minMax"/>
          <c:max val="6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813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{296AE5FA-6BE2-4B19-BB86-E17E28E53EE2}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7CE-4E15-B0C4-346C8A2878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{13399A44-7D09-4D9D-BFED-2C5B5C42E985}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CE-4E15-B0C4-346C8A2878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{5B51AD42-62B4-48AA-B079-6709B9DC9AAA}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CE-4E15-B0C4-346C8A2878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{4DD43CDB-FBBE-4032-B4FF-42A67704C004}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CE-4E15-B0C4-346C8A2878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{F54E68B1-6ABB-48D5-8FE7-93B4ED2B4FAC}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CE-4E15-B0C4-346C8A2878A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{455A377D-971D-444B-A5FA-EF8BE2EC2823}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7CE-4E15-B0C4-346C8A2878A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{80E0C852-8E54-4855-A276-27F4DF0677CC}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7CE-4E15-B0C4-346C8A2878A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{255D5D17-A78A-468E-B00D-0A5CEBB87535}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7CE-4E15-B0C4-346C8A2878A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{0387ED9B-0CFE-4266-8829-9F2F6682F8D2}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7CE-4E15-B0C4-346C8A2878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9.9</c:v>
                </c:pt>
                <c:pt idx="16">
                  <c:v>9.6999999999999993</c:v>
                </c:pt>
                <c:pt idx="24">
                  <c:v>9.5</c:v>
                </c:pt>
                <c:pt idx="32">
                  <c:v>9.3000000000000007</c:v>
                </c:pt>
              </c:numCache>
            </c:numRef>
          </c:xVal>
          <c:yVal>
            <c:numRef>
              <c:f>公会計指標分析・財政指標組合せ分析表!$BP$73:$DC$73</c:f>
              <c:numCache>
                <c:formatCode>#,##0.0;"▲ "#,##0.0</c:formatCode>
                <c:ptCount val="40"/>
                <c:pt idx="0">
                  <c:v>45</c:v>
                </c:pt>
                <c:pt idx="8">
                  <c:v>25.4</c:v>
                </c:pt>
                <c:pt idx="16">
                  <c:v>20.5</c:v>
                </c:pt>
                <c:pt idx="24">
                  <c:v>0.1</c:v>
                </c:pt>
                <c:pt idx="32">
                  <c:v>19.100000000000001</c:v>
                </c:pt>
              </c:numCache>
            </c:numRef>
          </c:yVal>
          <c:smooth val="0"/>
          <c:extLst>
            <c:ext xmlns:c16="http://schemas.microsoft.com/office/drawing/2014/chart" uri="{C3380CC4-5D6E-409C-BE32-E72D297353CC}">
              <c16:uniqueId val="{00000009-E7CE-4E15-B0C4-346C8A2878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{34EBE773-D975-4AE0-9E18-0485C4C6DFDA}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7CE-4E15-B0C4-346C8A2878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{48C4699C-4761-460A-AE54-6AC57B51671B}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CE-4E15-B0C4-346C8A2878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{FA5885DB-6A8E-4C89-9B7E-BBEEDCED859E}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CE-4E15-B0C4-346C8A2878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{ECE23315-A7F8-4AF6-8149-F40853BFCA61}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CE-4E15-B0C4-346C8A2878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{FBBE147D-0F1A-4011-B69E-9731FD179A4B}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CE-4E15-B0C4-346C8A2878A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{7467501D-66B9-4769-8637-819844C37902}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7CE-4E15-B0C4-346C8A2878A8}"/>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{62D97906-A601-44BA-AE3F-254E9BFAC20F}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7CE-4E15-B0C4-346C8A2878A8}"/>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{9638E65E-289B-49DA-BDD7-03A16E41595A}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7CE-4E15-B0C4-346C8A2878A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{8BB59F55-D436-43AA-9097-2E5C705C446C}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7CE-4E15-B0C4-346C8A2878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E7CE-4E15-B0C4-346C8A2878A8}"/>
            </c:ext>
          </c:extLst>
        </c:ser>
        <c:dLbls>
          <c:showLegendKey val="0"/>
          <c:showVal val="1"/>
          <c:showCatName val="0"/>
          <c:showSerName val="0"/>
          <c:showPercent val="0"/>
          <c:showBubbleSize val="0"/>
        </c:dLbls>
        <c:axId val="429813776"/>
        <c:axId val="429815344"/>
      </c:scatterChart>
      <c:valAx>
        <c:axId val="429813776"/>
        <c:scaling>
          <c:orientation val="minMax"/>
          <c:max val="11"/>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815344"/>
        <c:crosses val="autoZero"/>
        <c:crossBetween val="midCat"/>
      </c:valAx>
      <c:valAx>
        <c:axId val="429815344"/>
        <c:scaling>
          <c:orientation val="minMax"/>
          <c:max val="6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813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元利償還金は、今年度より増加に転じている。これは、中学校改築事業に係る</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の起債の償還等に伴い上昇する見込みである。地方債の計画的発行及び抑制のためである。今後も一般会計及び償公営企業の償還計画を十分考慮し、実質公債費比率の抑制に努める。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中学校改築事業の新規起債発行が大幅に増加しているため、地方債の現在高が急激に増加し、将来負担額が増加している。それに対し適切な財源の確保及び歳出の精査に努めているため充当可能基金が年々増加している。今後、控えている大規模な事業計画の整理・縮小を図るなど、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青森県板柳町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や補正予算における財源不足額として「財政調整基金」から２億６百万円、「減債基金」から３億円、特定目的基金から３千９百万円を取り崩した一方、決算余剰金や地方交付税等の予算超過により「財政調整基金」に２億６千９百万円、「減債基金」に２億７千万円、「公共施設等整備基金」に６千万円の積み立てを行ったため、基金全体としては５千４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基金の使途の明確化を図るために、優先的に特定目的基金に積み立てていくことを予定している。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・公共施設等整備基金：町が行う公共施設その他の施設の整備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・スポーツ振興基金：世界で活躍するスポーツ選手の輩出をめざし、町のスポーツ振興に関する施策の推進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・公共施設等整備基金：決算余剰金や地方交付税等の予算超過分の一部を積み立てたことにより、２千５百万円の増加となった。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・スポーツ振興基金：町のスポーツ振興に関する施策に取り崩しを行ったため、５百万円の減少となった。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・公共施設等整備基金：更新時期を迎えている老朽化した施設等が多いことから、毎年度計画的に積み立てを行う予定である。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・学校施設整備基金：毎年度計画的に取り崩しを行い、将来的には公共施設等整備基金で対応していく予定である。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・スポーツ振興基金：毎年度取り崩しした分を積み立て、現状の金額を維持していくことを予定している。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社会保障関係経費の増大及び優先的に特定目的基金へ積み立てたことにより、６千３百万円の増加となった。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急激な歳入の減少及び突発的な歳出増加への備え等のため、現状の金額を維持していくことを予定している。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地方債償還の財源として取り崩し、決算余剰金や地方交付税等の予算超過分の一部を積み立てたことにより、３千万円の減少となった。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令和１５年度に地方債償還のピークを迎えるため、毎年度計画的に積み立てを行う予定である。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13,448
13,431
41.88
8,513,372
8,125,238
370,414
3,896,664
6,548,738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築３０年を超える公共施設が建物面積全体の６割以上を占めるため、類似団体より高い水準にあるが、公共施設等総合管理計画に基づき、今後、老朽化対策に積極的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33</xdr:row>
      <xdr:rowOff>132080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4634865"/>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7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112571</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5256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134144</xdr:rowOff>
    </xdr:from>
    <xdr:to>
      <xdr:col>23</xdr:col>
      <xdr:colOff>136525</xdr:colOff>
      <xdr:row>31</xdr:row>
      <xdr:rowOff>64294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527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524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524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61278</xdr:rowOff>
    </xdr:from>
    <xdr:to>
      <xdr:col>11</xdr:col>
      <xdr:colOff>187325</xdr:colOff>
      <xdr:row>30</xdr:row>
      <xdr:rowOff>162878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520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119380</xdr:rowOff>
    </xdr:from>
    <xdr:to>
      <xdr:col>7</xdr:col>
      <xdr:colOff>187325</xdr:colOff>
      <xdr:row>30</xdr:row>
      <xdr:rowOff>49530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0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33</xdr:row>
      <xdr:rowOff>170338</xdr:rowOff>
    </xdr:from>
    <xdr:to>
      <xdr:col>11</xdr:col>
      <xdr:colOff>187325</xdr:colOff>
      <xdr:row>34</xdr:row>
      <xdr:rowOff>100488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8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33</xdr:row>
      <xdr:rowOff>140653</xdr:rowOff>
    </xdr:from>
    <xdr:to>
      <xdr:col>7</xdr:col>
      <xdr:colOff>187325</xdr:colOff>
      <xdr:row>34</xdr:row>
      <xdr:rowOff>70803</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1714500" y="579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20003</xdr:rowOff>
    </xdr:from>
    <xdr:to>
      <xdr:col>11</xdr:col>
      <xdr:colOff>136525</xdr:colOff>
      <xdr:row>34</xdr:row>
      <xdr:rowOff>49688</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1765300" y="5849303"/>
          <a:ext cx="762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51135</xdr:rowOff>
    </xdr:from>
    <xdr:ext cx="405111" cy="259045"/>
    <xdr:sp macro="" textlink="">
      <xdr:nvSpPr>
        <xdr:cNvPr id="88" name="n_1aveValue有形固定資産減価償却率">
          <a:extLst>
            <a:ext uri="{FF2B5EF4-FFF2-40B4-BE49-F238E27FC236}">
              <a16:creationId xmlns:a16="http://schemas.microsoft.com/office/drawing/2014/main" id="{00000000-0008-0000-0D00-000058000000}"/>
            </a:ext>
          </a:extLst>
        </xdr:cNvPr>
        <xdr:cNvSpPr txBox="1"/>
      </xdr:nvSpPr>
      <xdr:spPr>
        <a:xfrm>
          <a:off x="3836044" y="5023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89" name="n_2aveValue有形固定資産減価償却率">
          <a:extLst>
            <a:ext uri="{FF2B5EF4-FFF2-40B4-BE49-F238E27FC236}">
              <a16:creationId xmlns:a16="http://schemas.microsoft.com/office/drawing/2014/main" id="{00000000-0008-0000-0D00-000059000000}"/>
            </a:ext>
          </a:extLst>
        </xdr:cNvPr>
        <xdr:cNvSpPr txBox="1"/>
      </xdr:nvSpPr>
      <xdr:spPr>
        <a:xfrm>
          <a:off x="3086744" y="5023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7955</xdr:rowOff>
    </xdr:from>
    <xdr:ext cx="405111" cy="259045"/>
    <xdr:sp macro="" textlink="">
      <xdr:nvSpPr>
        <xdr:cNvPr id="90" name="n_3aveValue有形固定資産減価償却率">
          <a:extLst>
            <a:ext uri="{FF2B5EF4-FFF2-40B4-BE49-F238E27FC236}">
              <a16:creationId xmlns:a16="http://schemas.microsoft.com/office/drawing/2014/main" id="{00000000-0008-0000-0D00-00005A000000}"/>
            </a:ext>
          </a:extLst>
        </xdr:cNvPr>
        <xdr:cNvSpPr txBox="1"/>
      </xdr:nvSpPr>
      <xdr:spPr>
        <a:xfrm>
          <a:off x="2324744" y="498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66057</xdr:rowOff>
    </xdr:from>
    <xdr:ext cx="405111" cy="259045"/>
    <xdr:sp macro="" textlink="">
      <xdr:nvSpPr>
        <xdr:cNvPr id="91" name="n_4aveValue有形固定資産減価償却率">
          <a:extLst>
            <a:ext uri="{FF2B5EF4-FFF2-40B4-BE49-F238E27FC236}">
              <a16:creationId xmlns:a16="http://schemas.microsoft.com/office/drawing/2014/main" id="{00000000-0008-0000-0D00-00005B000000}"/>
            </a:ext>
          </a:extLst>
        </xdr:cNvPr>
        <xdr:cNvSpPr txBox="1"/>
      </xdr:nvSpPr>
      <xdr:spPr>
        <a:xfrm>
          <a:off x="1562744" y="48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91615</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324744" y="592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61930</xdr:rowOff>
    </xdr:from>
    <xdr:ext cx="405111" cy="259045"/>
    <xdr:sp macro="" textlink="">
      <xdr:nvSpPr>
        <xdr:cNvPr id="93" name="n_4mainValue有形固定資産減価償却率">
          <a:extLst>
            <a:ext uri="{FF2B5EF4-FFF2-40B4-BE49-F238E27FC236}">
              <a16:creationId xmlns:a16="http://schemas.microsoft.com/office/drawing/2014/main" id="{00000000-0008-0000-0D00-00005D000000}"/>
            </a:ext>
          </a:extLst>
        </xdr:cNvPr>
        <xdr:cNvSpPr txBox="1"/>
      </xdr:nvSpPr>
      <xdr:spPr>
        <a:xfrm>
          <a:off x="1562744" y="5891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平成２５年度から２９年度にかけて起債の新規発行抑制を行い地方債残高を７３０，０００千万円減少させたが、平成３０年度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中学校改築事業等に伴い、過疎対策事業債を借入し、その他補正予算債や臨財債など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により比率が増加傾向にある。令和元年度は地方債残高が１，６７６，８２１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千円の増加となり、類似団体より高い水準となった。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4703645"/>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58206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5816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447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470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124574</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4925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507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507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71500" y="506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09500" y="506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747500" y="504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80246</xdr:rowOff>
    </xdr:from>
    <xdr:to>
      <xdr:col>76</xdr:col>
      <xdr:colOff>73025</xdr:colOff>
      <xdr:row>31</xdr:row>
      <xdr:rowOff>10396</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522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58673</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520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134184</xdr:rowOff>
    </xdr:from>
    <xdr:to>
      <xdr:col>72</xdr:col>
      <xdr:colOff>123825</xdr:colOff>
      <xdr:row>30</xdr:row>
      <xdr:rowOff>64334</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510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13534</xdr:rowOff>
    </xdr:from>
    <xdr:to>
      <xdr:col>76</xdr:col>
      <xdr:colOff>22225</xdr:colOff>
      <xdr:row>30</xdr:row>
      <xdr:rowOff>131046</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084300" y="5157034"/>
          <a:ext cx="711200" cy="1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124587</xdr:rowOff>
    </xdr:from>
    <xdr:to>
      <xdr:col>68</xdr:col>
      <xdr:colOff>123825</xdr:colOff>
      <xdr:row>29</xdr:row>
      <xdr:rowOff>54737</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49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3937</xdr:rowOff>
    </xdr:from>
    <xdr:to>
      <xdr:col>72</xdr:col>
      <xdr:colOff>73025</xdr:colOff>
      <xdr:row>30</xdr:row>
      <xdr:rowOff>13534</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3322300" y="4975987"/>
          <a:ext cx="762000" cy="18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157280</xdr:rowOff>
    </xdr:from>
    <xdr:to>
      <xdr:col>64</xdr:col>
      <xdr:colOff>123825</xdr:colOff>
      <xdr:row>29</xdr:row>
      <xdr:rowOff>87430</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49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3937</xdr:rowOff>
    </xdr:from>
    <xdr:to>
      <xdr:col>68</xdr:col>
      <xdr:colOff>73025</xdr:colOff>
      <xdr:row>29</xdr:row>
      <xdr:rowOff>36630</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2560300" y="4975987"/>
          <a:ext cx="762000" cy="3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162421</xdr:rowOff>
    </xdr:from>
    <xdr:to>
      <xdr:col>60</xdr:col>
      <xdr:colOff>123825</xdr:colOff>
      <xdr:row>29</xdr:row>
      <xdr:rowOff>92571</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747500" y="49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36630</xdr:rowOff>
    </xdr:from>
    <xdr:to>
      <xdr:col>64</xdr:col>
      <xdr:colOff>73025</xdr:colOff>
      <xdr:row>29</xdr:row>
      <xdr:rowOff>41771</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1798300" y="5008680"/>
          <a:ext cx="762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47243</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3836727" y="484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3087427" y="515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2325427" y="515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1563427" y="513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55461</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3836727" y="519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71264</xdr:rowOff>
    </xdr:from>
    <xdr:ext cx="469744"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3087427" y="47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103957</xdr:rowOff>
    </xdr:from>
    <xdr:ext cx="469744"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2325427" y="473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109098</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1563427" y="473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13,448
13,431
41.88
8,513,372
8,125,238
370,414
3,896,664
6,548,738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124206</xdr:rowOff>
    </xdr:from>
    <xdr:to>
      <xdr:col>24</xdr:col>
      <xdr:colOff>62865</xdr:colOff>
      <xdr:row>39</xdr:row>
      <xdr:rowOff>135636</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953506"/>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139463</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682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135636</xdr:rowOff>
    </xdr:from>
    <xdr:to>
      <xdr:col>24</xdr:col>
      <xdr:colOff>152400</xdr:colOff>
      <xdr:row>39</xdr:row>
      <xdr:rowOff>135636</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682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70883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728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124206</xdr:rowOff>
    </xdr:from>
    <xdr:to>
      <xdr:col>24</xdr:col>
      <xdr:colOff>152400</xdr:colOff>
      <xdr:row>34</xdr:row>
      <xdr:rowOff>124206</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95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76979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24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66548</xdr:rowOff>
    </xdr:from>
    <xdr:to>
      <xdr:col>20</xdr:col>
      <xdr:colOff>38100</xdr:colOff>
      <xdr:row>36</xdr:row>
      <xdr:rowOff>168148</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68834</xdr:rowOff>
    </xdr:from>
    <xdr:to>
      <xdr:col>15</xdr:col>
      <xdr:colOff>101600</xdr:colOff>
      <xdr:row>36</xdr:row>
      <xdr:rowOff>170434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103124</xdr:rowOff>
    </xdr:from>
    <xdr:to>
      <xdr:col>6</xdr:col>
      <xdr:colOff>38100</xdr:colOff>
      <xdr:row>36</xdr:row>
      <xdr:rowOff>33274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41</xdr:row>
      <xdr:rowOff>50546</xdr:rowOff>
    </xdr:from>
    <xdr:to>
      <xdr:col>10</xdr:col>
      <xdr:colOff>165100</xdr:colOff>
      <xdr:row>41</xdr:row>
      <xdr:rowOff>152146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1968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41</xdr:row>
      <xdr:rowOff>52832</xdr:rowOff>
    </xdr:from>
    <xdr:to>
      <xdr:col>6</xdr:col>
      <xdr:colOff>38100</xdr:colOff>
      <xdr:row>41</xdr:row>
      <xdr:rowOff>154432</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1079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101346</xdr:rowOff>
    </xdr:from>
    <xdr:to>
      <xdr:col>10</xdr:col>
      <xdr:colOff>114300</xdr:colOff>
      <xdr:row>41</xdr:row>
      <xdr:rowOff>103632</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1130300" y="71307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13225</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E00-00004A000000}"/>
            </a:ext>
          </a:extLst>
        </xdr:cNvPr>
        <xdr:cNvSpPr txBox="1"/>
      </xdr:nvSpPr>
      <xdr:spPr>
        <a:xfrm>
          <a:off x="35820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15511</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E00-00004B000000}"/>
            </a:ext>
          </a:extLst>
        </xdr:cNvPr>
        <xdr:cNvSpPr txBox="1"/>
      </xdr:nvSpPr>
      <xdr:spPr>
        <a:xfrm>
          <a:off x="27057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152671</xdr:rowOff>
    </xdr:from>
    <xdr:ext cx="405111" cy="259045"/>
    <xdr:sp macro="" textlink="">
      <xdr:nvSpPr>
        <xdr:cNvPr id="76" name="n_3aveValue【道路】&#10;有形固定資産減価償却率">
          <a:extLst>
            <a:ext uri="{FF2B5EF4-FFF2-40B4-BE49-F238E27FC236}">
              <a16:creationId xmlns:a16="http://schemas.microsoft.com/office/drawing/2014/main" id="{00000000-0008-0000-0E00-00004C000000}"/>
            </a:ext>
          </a:extLst>
        </xdr:cNvPr>
        <xdr:cNvSpPr txBox="1"/>
      </xdr:nvSpPr>
      <xdr:spPr>
        <a:xfrm>
          <a:off x="1816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49801</xdr:rowOff>
    </xdr:from>
    <xdr:ext cx="405111" cy="259045"/>
    <xdr:sp macro="" textlink="">
      <xdr:nvSpPr>
        <xdr:cNvPr id="77" name="n_4aveValue【道路】&#10;有形固定資産減価償却率">
          <a:extLst>
            <a:ext uri="{FF2B5EF4-FFF2-40B4-BE49-F238E27FC236}">
              <a16:creationId xmlns:a16="http://schemas.microsoft.com/office/drawing/2014/main" id="{00000000-0008-0000-0E00-00004D000000}"/>
            </a:ext>
          </a:extLst>
        </xdr:cNvPr>
        <xdr:cNvSpPr txBox="1"/>
      </xdr:nvSpPr>
      <xdr:spPr>
        <a:xfrm>
          <a:off x="927744" y="587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143273</xdr:rowOff>
    </xdr:from>
    <xdr:ext cx="405111" cy="259045"/>
    <xdr:sp macro="" textlink="">
      <xdr:nvSpPr>
        <xdr:cNvPr id="78" name="n_3mainValue【道路】&#10;有形固定資産減価償却率">
          <a:extLst>
            <a:ext uri="{FF2B5EF4-FFF2-40B4-BE49-F238E27FC236}">
              <a16:creationId xmlns:a16="http://schemas.microsoft.com/office/drawing/2014/main" id="{00000000-0008-0000-0E00-00004E000000}"/>
            </a:ext>
          </a:extLst>
        </xdr:cNvPr>
        <xdr:cNvSpPr txBox="1"/>
      </xdr:nvSpPr>
      <xdr:spPr>
        <a:xfrm>
          <a:off x="1816744" y="717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145559</xdr:rowOff>
    </xdr:from>
    <xdr:ext cx="405111" cy="259045"/>
    <xdr:sp macro="" textlink="">
      <xdr:nvSpPr>
        <xdr:cNvPr id="79" name="n_4mainValue【道路】&#10;有形固定資産減価償却率">
          <a:extLst>
            <a:ext uri="{FF2B5EF4-FFF2-40B4-BE49-F238E27FC236}">
              <a16:creationId xmlns:a16="http://schemas.microsoft.com/office/drawing/2014/main" id="{00000000-0008-0000-0E00-00004F000000}"/>
            </a:ext>
          </a:extLst>
        </xdr:cNvPr>
        <xdr:cNvSpPr txBox="1"/>
      </xdr:nvSpPr>
      <xdr:spPr>
        <a:xfrm>
          <a:off x="927744" y="717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97953</xdr:rowOff>
    </xdr:from>
    <xdr:ext cx="534377"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44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81693</xdr:rowOff>
    </xdr:from>
    <xdr:to>
      <xdr:col>41</xdr:col>
      <xdr:colOff>101600</xdr:colOff>
      <xdr:row>41</xdr:row>
      <xdr:rowOff>11843</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7810500" y="69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30258</xdr:rowOff>
    </xdr:from>
    <xdr:to>
      <xdr:col>36</xdr:col>
      <xdr:colOff>165100</xdr:colOff>
      <xdr:row>40</xdr:row>
      <xdr:rowOff>131858</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6921500" y="68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81058</xdr:rowOff>
    </xdr:from>
    <xdr:to>
      <xdr:col>41</xdr:col>
      <xdr:colOff>50800</xdr:colOff>
      <xdr:row>40</xdr:row>
      <xdr:rowOff>132493</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6972300" y="6939058"/>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22" name="n_1aveValue【道路】&#10;一人当たり延長">
          <a:extLst>
            <a:ext uri="{FF2B5EF4-FFF2-40B4-BE49-F238E27FC236}">
              <a16:creationId xmlns:a16="http://schemas.microsoft.com/office/drawing/2014/main" id="{00000000-0008-0000-0E00-00007A000000}"/>
            </a:ext>
          </a:extLst>
        </xdr:cNvPr>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23" name="n_2aveValue【道路】&#10;一人当たり延長">
          <a:extLst>
            <a:ext uri="{FF2B5EF4-FFF2-40B4-BE49-F238E27FC236}">
              <a16:creationId xmlns:a16="http://schemas.microsoft.com/office/drawing/2014/main" id="{00000000-0008-0000-0E00-00007B000000}"/>
            </a:ext>
          </a:extLst>
        </xdr:cNvPr>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24" name="n_3aveValue【道路】&#10;一人当たり延長">
          <a:extLst>
            <a:ext uri="{FF2B5EF4-FFF2-40B4-BE49-F238E27FC236}">
              <a16:creationId xmlns:a16="http://schemas.microsoft.com/office/drawing/2014/main" id="{00000000-0008-0000-0E00-00007C000000}"/>
            </a:ext>
          </a:extLst>
        </xdr:cNvPr>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25" name="n_4aveValue【道路】&#10;一人当たり延長">
          <a:extLst>
            <a:ext uri="{FF2B5EF4-FFF2-40B4-BE49-F238E27FC236}">
              <a16:creationId xmlns:a16="http://schemas.microsoft.com/office/drawing/2014/main" id="{00000000-0008-0000-0E00-00007D000000}"/>
            </a:ext>
          </a:extLst>
        </xdr:cNvPr>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2970</xdr:rowOff>
    </xdr:from>
    <xdr:ext cx="534377" cy="259045"/>
    <xdr:sp macro="" textlink="">
      <xdr:nvSpPr>
        <xdr:cNvPr id="126" name="n_3mainValue【道路】&#10;一人当たり延長">
          <a:extLst>
            <a:ext uri="{FF2B5EF4-FFF2-40B4-BE49-F238E27FC236}">
              <a16:creationId xmlns:a16="http://schemas.microsoft.com/office/drawing/2014/main" id="{00000000-0008-0000-0E00-00007E000000}"/>
            </a:ext>
          </a:extLst>
        </xdr:cNvPr>
        <xdr:cNvSpPr txBox="1"/>
      </xdr:nvSpPr>
      <xdr:spPr>
        <a:xfrm>
          <a:off x="7594111" y="70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122985</xdr:rowOff>
    </xdr:from>
    <xdr:ext cx="534377" cy="259045"/>
    <xdr:sp macro="" textlink="">
      <xdr:nvSpPr>
        <xdr:cNvPr id="127" name="n_4mainValue【道路】&#10;一人当たり延長">
          <a:extLst>
            <a:ext uri="{FF2B5EF4-FFF2-40B4-BE49-F238E27FC236}">
              <a16:creationId xmlns:a16="http://schemas.microsoft.com/office/drawing/2014/main" id="{00000000-0008-0000-0E00-00007F000000}"/>
            </a:ext>
          </a:extLst>
        </xdr:cNvPr>
        <xdr:cNvSpPr txBox="1"/>
      </xdr:nvSpPr>
      <xdr:spPr>
        <a:xfrm>
          <a:off x="6705111" y="69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0000000-0008-0000-0E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00000000-0008-0000-0E00-000099000000}"/>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0000000-0008-0000-0E00-00009B000000}"/>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000000-0008-0000-0E00-00009D000000}"/>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82550</xdr:rowOff>
    </xdr:from>
    <xdr:to>
      <xdr:col>10</xdr:col>
      <xdr:colOff>165100</xdr:colOff>
      <xdr:row>61</xdr:row>
      <xdr:rowOff>12700</xdr:rowOff>
    </xdr:to>
    <xdr:sp macro="" textlink="">
      <xdr:nvSpPr>
        <xdr:cNvPr id="168" name="楕円 167">
          <a:extLst>
            <a:ext uri="{FF2B5EF4-FFF2-40B4-BE49-F238E27FC236}">
              <a16:creationId xmlns:a16="http://schemas.microsoft.com/office/drawing/2014/main" id="{00000000-0008-0000-0E00-0000A8000000}"/>
            </a:ext>
          </a:extLst>
        </xdr:cNvPr>
        <xdr:cNvSpPr/>
      </xdr:nvSpPr>
      <xdr:spPr>
        <a:xfrm>
          <a:off x="196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50165</xdr:rowOff>
    </xdr:from>
    <xdr:to>
      <xdr:col>6</xdr:col>
      <xdr:colOff>38100</xdr:colOff>
      <xdr:row>60</xdr:row>
      <xdr:rowOff>151765</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1079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100965</xdr:rowOff>
    </xdr:from>
    <xdr:to>
      <xdr:col>10</xdr:col>
      <xdr:colOff>114300</xdr:colOff>
      <xdr:row>60</xdr:row>
      <xdr:rowOff>133350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1130300" y="103879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173" name="n_3ave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174" name="n_4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3827</xdr:rowOff>
    </xdr:from>
    <xdr:ext cx="405111" cy="259045"/>
    <xdr:sp macro="" textlink="">
      <xdr:nvSpPr>
        <xdr:cNvPr id="175" name="n_3main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1816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142892</xdr:rowOff>
    </xdr:from>
    <xdr:ext cx="405111" cy="259045"/>
    <xdr:sp macro="" textlink="">
      <xdr:nvSpPr>
        <xdr:cNvPr id="176" name="n_4main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927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E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E00-0000CB000000}"/>
            </a:ext>
          </a:extLst>
        </xdr:cNvPr>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E00-0000CD000000}"/>
            </a:ext>
          </a:extLst>
        </xdr:cNvPr>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66826</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E00-0000CF000000}"/>
            </a:ext>
          </a:extLst>
        </xdr:cNvPr>
        <xdr:cNvSpPr txBox="1"/>
      </xdr:nvSpPr>
      <xdr:spPr>
        <a:xfrm>
          <a:off x="10515600" y="1052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44028</xdr:rowOff>
    </xdr:from>
    <xdr:to>
      <xdr:col>41</xdr:col>
      <xdr:colOff>101600</xdr:colOff>
      <xdr:row>63</xdr:row>
      <xdr:rowOff>145628</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7810500" y="108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47096</xdr:rowOff>
    </xdr:from>
    <xdr:to>
      <xdr:col>36</xdr:col>
      <xdr:colOff>165100</xdr:colOff>
      <xdr:row>63</xdr:row>
      <xdr:rowOff>148696</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6921500" y="108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94828</xdr:rowOff>
    </xdr:from>
    <xdr:to>
      <xdr:col>41</xdr:col>
      <xdr:colOff>50800</xdr:colOff>
      <xdr:row>63</xdr:row>
      <xdr:rowOff>97896</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6972300" y="10896178"/>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23" name="n_3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24" name="n_4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136755</xdr:rowOff>
    </xdr:from>
    <xdr:ext cx="599010" cy="259045"/>
    <xdr:sp macro="" textlink="">
      <xdr:nvSpPr>
        <xdr:cNvPr id="225" name="n_3main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7561795" y="1093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139823</xdr:rowOff>
    </xdr:from>
    <xdr:ext cx="599010" cy="259045"/>
    <xdr:sp macro="" textlink="">
      <xdr:nvSpPr>
        <xdr:cNvPr id="226" name="n_4main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6672795" y="1094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00000000-0008-0000-0E00-0000FD00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00000000-0008-0000-0E00-0000FF000000}"/>
            </a:ext>
          </a:extLst>
        </xdr:cNvPr>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164935</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00000000-0008-0000-0E00-000001010000}"/>
            </a:ext>
          </a:extLst>
        </xdr:cNvPr>
        <xdr:cNvSpPr txBox="1"/>
      </xdr:nvSpPr>
      <xdr:spPr>
        <a:xfrm>
          <a:off x="4673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16692</xdr:rowOff>
    </xdr:from>
    <xdr:to>
      <xdr:col>10</xdr:col>
      <xdr:colOff>165100</xdr:colOff>
      <xdr:row>82</xdr:row>
      <xdr:rowOff>118292</xdr:rowOff>
    </xdr:to>
    <xdr:sp macro="" textlink="">
      <xdr:nvSpPr>
        <xdr:cNvPr id="268" name="楕円 267">
          <a:extLst>
            <a:ext uri="{FF2B5EF4-FFF2-40B4-BE49-F238E27FC236}">
              <a16:creationId xmlns:a16="http://schemas.microsoft.com/office/drawing/2014/main" id="{00000000-0008-0000-0E00-00000C010000}"/>
            </a:ext>
          </a:extLst>
        </xdr:cNvPr>
        <xdr:cNvSpPr/>
      </xdr:nvSpPr>
      <xdr:spPr>
        <a:xfrm>
          <a:off x="1968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153851</xdr:rowOff>
    </xdr:from>
    <xdr:to>
      <xdr:col>6</xdr:col>
      <xdr:colOff>38100</xdr:colOff>
      <xdr:row>82</xdr:row>
      <xdr:rowOff>84001</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1079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33201</xdr:rowOff>
    </xdr:from>
    <xdr:to>
      <xdr:col>10</xdr:col>
      <xdr:colOff>114300</xdr:colOff>
      <xdr:row>82</xdr:row>
      <xdr:rowOff>67492</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1130300" y="140921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271" name="n_1aveValue【公営住宅】&#10;有形固定資産減価償却率">
          <a:extLst>
            <a:ext uri="{FF2B5EF4-FFF2-40B4-BE49-F238E27FC236}">
              <a16:creationId xmlns:a16="http://schemas.microsoft.com/office/drawing/2014/main" id="{00000000-0008-0000-0E00-00000F010000}"/>
            </a:ext>
          </a:extLst>
        </xdr:cNvPr>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272" name="n_2aveValue【公営住宅】&#10;有形固定資産減価償却率">
          <a:extLst>
            <a:ext uri="{FF2B5EF4-FFF2-40B4-BE49-F238E27FC236}">
              <a16:creationId xmlns:a16="http://schemas.microsoft.com/office/drawing/2014/main" id="{00000000-0008-0000-0E00-000010010000}"/>
            </a:ext>
          </a:extLst>
        </xdr:cNvPr>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273" name="n_3aveValue【公営住宅】&#10;有形固定資産減価償却率">
          <a:extLst>
            <a:ext uri="{FF2B5EF4-FFF2-40B4-BE49-F238E27FC236}">
              <a16:creationId xmlns:a16="http://schemas.microsoft.com/office/drawing/2014/main" id="{00000000-0008-0000-0E00-000011010000}"/>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274" name="n_4aveValue【公営住宅】&#10;有形固定資産減価償却率">
          <a:extLst>
            <a:ext uri="{FF2B5EF4-FFF2-40B4-BE49-F238E27FC236}">
              <a16:creationId xmlns:a16="http://schemas.microsoft.com/office/drawing/2014/main" id="{00000000-0008-0000-0E00-000012010000}"/>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134819</xdr:rowOff>
    </xdr:from>
    <xdr:ext cx="405111" cy="259045"/>
    <xdr:sp macro="" textlink="">
      <xdr:nvSpPr>
        <xdr:cNvPr id="275" name="n_3mainValue【公営住宅】&#10;有形固定資産減価償却率">
          <a:extLst>
            <a:ext uri="{FF2B5EF4-FFF2-40B4-BE49-F238E27FC236}">
              <a16:creationId xmlns:a16="http://schemas.microsoft.com/office/drawing/2014/main" id="{00000000-0008-0000-0E00-000013010000}"/>
            </a:ext>
          </a:extLst>
        </xdr:cNvPr>
        <xdr:cNvSpPr txBox="1"/>
      </xdr:nvSpPr>
      <xdr:spPr>
        <a:xfrm>
          <a:off x="1816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100528</xdr:rowOff>
    </xdr:from>
    <xdr:ext cx="405111" cy="259045"/>
    <xdr:sp macro="" textlink="">
      <xdr:nvSpPr>
        <xdr:cNvPr id="276" name="n_4mainValue【公営住宅】&#10;有形固定資産減価償却率">
          <a:extLst>
            <a:ext uri="{FF2B5EF4-FFF2-40B4-BE49-F238E27FC236}">
              <a16:creationId xmlns:a16="http://schemas.microsoft.com/office/drawing/2014/main" id="{00000000-0008-0000-0E00-000014010000}"/>
            </a:ext>
          </a:extLst>
        </xdr:cNvPr>
        <xdr:cNvSpPr txBox="1"/>
      </xdr:nvSpPr>
      <xdr:spPr>
        <a:xfrm>
          <a:off x="927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a:extLst>
            <a:ext uri="{FF2B5EF4-FFF2-40B4-BE49-F238E27FC236}">
              <a16:creationId xmlns:a16="http://schemas.microsoft.com/office/drawing/2014/main" id="{00000000-0008-0000-0E00-00002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01" name="【公営住宅】&#10;一人当たり面積最小値テキスト">
          <a:extLst>
            <a:ext uri="{FF2B5EF4-FFF2-40B4-BE49-F238E27FC236}">
              <a16:creationId xmlns:a16="http://schemas.microsoft.com/office/drawing/2014/main" id="{00000000-0008-0000-0E00-00002D010000}"/>
            </a:ext>
          </a:extLst>
        </xdr:cNvPr>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03" name="【公営住宅】&#10;一人当たり面積最大値テキスト">
          <a:extLst>
            <a:ext uri="{FF2B5EF4-FFF2-40B4-BE49-F238E27FC236}">
              <a16:creationId xmlns:a16="http://schemas.microsoft.com/office/drawing/2014/main" id="{00000000-0008-0000-0E00-00002F010000}"/>
            </a:ext>
          </a:extLst>
        </xdr:cNvPr>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123080</xdr:rowOff>
    </xdr:from>
    <xdr:ext cx="469744" cy="259045"/>
    <xdr:sp macro="" textlink="">
      <xdr:nvSpPr>
        <xdr:cNvPr id="305" name="【公営住宅】&#10;一人当たり面積平均値テキスト">
          <a:extLst>
            <a:ext uri="{FF2B5EF4-FFF2-40B4-BE49-F238E27FC236}">
              <a16:creationId xmlns:a16="http://schemas.microsoft.com/office/drawing/2014/main" id="{00000000-0008-0000-0E00-000031010000}"/>
            </a:ext>
          </a:extLst>
        </xdr:cNvPr>
        <xdr:cNvSpPr txBox="1"/>
      </xdr:nvSpPr>
      <xdr:spPr>
        <a:xfrm>
          <a:off x="10515600" y="1452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110744</xdr:rowOff>
    </xdr:from>
    <xdr:to>
      <xdr:col>41</xdr:col>
      <xdr:colOff>101600</xdr:colOff>
      <xdr:row>86</xdr:row>
      <xdr:rowOff>40894</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7810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111252</xdr:rowOff>
    </xdr:from>
    <xdr:to>
      <xdr:col>36</xdr:col>
      <xdr:colOff>165100</xdr:colOff>
      <xdr:row>86</xdr:row>
      <xdr:rowOff>41402</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69215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161544</xdr:rowOff>
    </xdr:from>
    <xdr:to>
      <xdr:col>41</xdr:col>
      <xdr:colOff>50800</xdr:colOff>
      <xdr:row>85</xdr:row>
      <xdr:rowOff>162052</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6972300" y="14734794"/>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19" name="n_1aveValue【公営住宅】&#10;一人当たり面積">
          <a:extLst>
            <a:ext uri="{FF2B5EF4-FFF2-40B4-BE49-F238E27FC236}">
              <a16:creationId xmlns:a16="http://schemas.microsoft.com/office/drawing/2014/main" id="{00000000-0008-0000-0E00-00003F010000}"/>
            </a:ext>
          </a:extLst>
        </xdr:cNvPr>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20" name="n_2aveValue【公営住宅】&#10;一人当たり面積">
          <a:extLst>
            <a:ext uri="{FF2B5EF4-FFF2-40B4-BE49-F238E27FC236}">
              <a16:creationId xmlns:a16="http://schemas.microsoft.com/office/drawing/2014/main" id="{00000000-0008-0000-0E00-000040010000}"/>
            </a:ext>
          </a:extLst>
        </xdr:cNvPr>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21" name="n_3aveValue【公営住宅】&#10;一人当たり面積">
          <a:extLst>
            <a:ext uri="{FF2B5EF4-FFF2-40B4-BE49-F238E27FC236}">
              <a16:creationId xmlns:a16="http://schemas.microsoft.com/office/drawing/2014/main" id="{00000000-0008-0000-0E00-000041010000}"/>
            </a:ext>
          </a:extLst>
        </xdr:cNvPr>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22" name="n_4aveValue【公営住宅】&#10;一人当たり面積">
          <a:extLst>
            <a:ext uri="{FF2B5EF4-FFF2-40B4-BE49-F238E27FC236}">
              <a16:creationId xmlns:a16="http://schemas.microsoft.com/office/drawing/2014/main" id="{00000000-0008-0000-0E00-000042010000}"/>
            </a:ext>
          </a:extLst>
        </xdr:cNvPr>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32021</xdr:rowOff>
    </xdr:from>
    <xdr:ext cx="469744" cy="259045"/>
    <xdr:sp macro="" textlink="">
      <xdr:nvSpPr>
        <xdr:cNvPr id="323" name="n_3mainValue【公営住宅】&#10;一人当たり面積">
          <a:extLst>
            <a:ext uri="{FF2B5EF4-FFF2-40B4-BE49-F238E27FC236}">
              <a16:creationId xmlns:a16="http://schemas.microsoft.com/office/drawing/2014/main" id="{00000000-0008-0000-0E00-000043010000}"/>
            </a:ext>
          </a:extLst>
        </xdr:cNvPr>
        <xdr:cNvSpPr txBox="1"/>
      </xdr:nvSpPr>
      <xdr:spPr>
        <a:xfrm>
          <a:off x="7626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32529</xdr:rowOff>
    </xdr:from>
    <xdr:ext cx="469744" cy="259045"/>
    <xdr:sp macro="" textlink="">
      <xdr:nvSpPr>
        <xdr:cNvPr id="324" name="n_4mainValue【公営住宅】&#10;一人当たり面積">
          <a:extLst>
            <a:ext uri="{FF2B5EF4-FFF2-40B4-BE49-F238E27FC236}">
              <a16:creationId xmlns:a16="http://schemas.microsoft.com/office/drawing/2014/main" id="{00000000-0008-0000-0E00-000044010000}"/>
            </a:ext>
          </a:extLst>
        </xdr:cNvPr>
        <xdr:cNvSpPr txBox="1"/>
      </xdr:nvSpPr>
      <xdr:spPr>
        <a:xfrm>
          <a:off x="6737427" y="1477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2" name="【学校施設】&#10;有形固定資産減価償却率グラフ枠">
          <a:extLst>
            <a:ext uri="{FF2B5EF4-FFF2-40B4-BE49-F238E27FC236}">
              <a16:creationId xmlns:a16="http://schemas.microsoft.com/office/drawing/2014/main" id="{00000000-0008-0000-0E00-00007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384" name="【学校施設】&#10;有形固定資産減価償却率最小値テキスト">
          <a:extLst>
            <a:ext uri="{FF2B5EF4-FFF2-40B4-BE49-F238E27FC236}">
              <a16:creationId xmlns:a16="http://schemas.microsoft.com/office/drawing/2014/main" id="{00000000-0008-0000-0E00-000080010000}"/>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386" name="【学校施設】&#10;有形固定資産減価償却率最大値テキスト">
          <a:extLst>
            <a:ext uri="{FF2B5EF4-FFF2-40B4-BE49-F238E27FC236}">
              <a16:creationId xmlns:a16="http://schemas.microsoft.com/office/drawing/2014/main" id="{00000000-0008-0000-0E00-00008201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388" name="【学校施設】&#10;有形固定資産減価償却率平均値テキスト">
          <a:extLst>
            <a:ext uri="{FF2B5EF4-FFF2-40B4-BE49-F238E27FC236}">
              <a16:creationId xmlns:a16="http://schemas.microsoft.com/office/drawing/2014/main" id="{00000000-0008-0000-0E00-000084010000}"/>
            </a:ext>
          </a:extLst>
        </xdr:cNvPr>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161472</xdr:rowOff>
    </xdr:from>
    <xdr:to>
      <xdr:col>72</xdr:col>
      <xdr:colOff>38100</xdr:colOff>
      <xdr:row>59</xdr:row>
      <xdr:rowOff>91622</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89626</xdr:rowOff>
    </xdr:from>
    <xdr:to>
      <xdr:col>67</xdr:col>
      <xdr:colOff>101600</xdr:colOff>
      <xdr:row>59</xdr:row>
      <xdr:rowOff>19776</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2763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140426</xdr:rowOff>
    </xdr:from>
    <xdr:to>
      <xdr:col>71</xdr:col>
      <xdr:colOff>177800</xdr:colOff>
      <xdr:row>59</xdr:row>
      <xdr:rowOff>40822</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814300" y="100845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402" name="n_1aveValue【学校施設】&#10;有形固定資産減価償却率">
          <a:extLst>
            <a:ext uri="{FF2B5EF4-FFF2-40B4-BE49-F238E27FC236}">
              <a16:creationId xmlns:a16="http://schemas.microsoft.com/office/drawing/2014/main" id="{00000000-0008-0000-0E00-000092010000}"/>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403" name="n_2aveValue【学校施設】&#10;有形固定資産減価償却率">
          <a:extLst>
            <a:ext uri="{FF2B5EF4-FFF2-40B4-BE49-F238E27FC236}">
              <a16:creationId xmlns:a16="http://schemas.microsoft.com/office/drawing/2014/main" id="{00000000-0008-0000-0E00-00009301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404" name="n_3aveValue【学校施設】&#10;有形固定資産減価償却率">
          <a:extLst>
            <a:ext uri="{FF2B5EF4-FFF2-40B4-BE49-F238E27FC236}">
              <a16:creationId xmlns:a16="http://schemas.microsoft.com/office/drawing/2014/main" id="{00000000-0008-0000-0E00-000094010000}"/>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405" name="n_4aveValue【学校施設】&#10;有形固定資産減価償却率">
          <a:extLst>
            <a:ext uri="{FF2B5EF4-FFF2-40B4-BE49-F238E27FC236}">
              <a16:creationId xmlns:a16="http://schemas.microsoft.com/office/drawing/2014/main" id="{00000000-0008-0000-0E00-000095010000}"/>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406" name="n_3mainValue【学校施設】&#10;有形固定資産減価償却率">
          <a:extLst>
            <a:ext uri="{FF2B5EF4-FFF2-40B4-BE49-F238E27FC236}">
              <a16:creationId xmlns:a16="http://schemas.microsoft.com/office/drawing/2014/main" id="{00000000-0008-0000-0E00-000096010000}"/>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36303</xdr:rowOff>
    </xdr:from>
    <xdr:ext cx="405111" cy="259045"/>
    <xdr:sp macro="" textlink="">
      <xdr:nvSpPr>
        <xdr:cNvPr id="407" name="n_4mainValue【学校施設】&#10;有形固定資産減価償却率">
          <a:extLst>
            <a:ext uri="{FF2B5EF4-FFF2-40B4-BE49-F238E27FC236}">
              <a16:creationId xmlns:a16="http://schemas.microsoft.com/office/drawing/2014/main" id="{00000000-0008-0000-0E00-000097010000}"/>
            </a:ext>
          </a:extLst>
        </xdr:cNvPr>
        <xdr:cNvSpPr txBox="1"/>
      </xdr:nvSpPr>
      <xdr:spPr>
        <a:xfrm>
          <a:off x="12611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1" name="【学校施設】&#10;一人当たり面積グラフ枠">
          <a:extLst>
            <a:ext uri="{FF2B5EF4-FFF2-40B4-BE49-F238E27FC236}">
              <a16:creationId xmlns:a16="http://schemas.microsoft.com/office/drawing/2014/main" id="{00000000-0008-0000-0E00-0000A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433" name="【学校施設】&#10;一人当たり面積最小値テキスト">
          <a:extLst>
            <a:ext uri="{FF2B5EF4-FFF2-40B4-BE49-F238E27FC236}">
              <a16:creationId xmlns:a16="http://schemas.microsoft.com/office/drawing/2014/main" id="{00000000-0008-0000-0E00-0000B1010000}"/>
            </a:ext>
          </a:extLst>
        </xdr:cNvPr>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435" name="【学校施設】&#10;一人当たり面積最大値テキスト">
          <a:extLst>
            <a:ext uri="{FF2B5EF4-FFF2-40B4-BE49-F238E27FC236}">
              <a16:creationId xmlns:a16="http://schemas.microsoft.com/office/drawing/2014/main" id="{00000000-0008-0000-0E00-0000B3010000}"/>
            </a:ext>
          </a:extLst>
        </xdr:cNvPr>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2684</xdr:rowOff>
    </xdr:from>
    <xdr:ext cx="469744" cy="259045"/>
    <xdr:sp macro="" textlink="">
      <xdr:nvSpPr>
        <xdr:cNvPr id="437" name="【学校施設】&#10;一人当たり面積平均値テキスト">
          <a:extLst>
            <a:ext uri="{FF2B5EF4-FFF2-40B4-BE49-F238E27FC236}">
              <a16:creationId xmlns:a16="http://schemas.microsoft.com/office/drawing/2014/main" id="{00000000-0008-0000-0E00-0000B5010000}"/>
            </a:ext>
          </a:extLst>
        </xdr:cNvPr>
        <xdr:cNvSpPr txBox="1"/>
      </xdr:nvSpPr>
      <xdr:spPr>
        <a:xfrm>
          <a:off x="22199600" y="10804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161417</xdr:rowOff>
    </xdr:from>
    <xdr:to>
      <xdr:col>102</xdr:col>
      <xdr:colOff>165100</xdr:colOff>
      <xdr:row>64</xdr:row>
      <xdr:rowOff>91567</xdr:rowOff>
    </xdr:to>
    <xdr:sp macro="" textlink="">
      <xdr:nvSpPr>
        <xdr:cNvPr id="448" name="楕円 447">
          <a:extLst>
            <a:ext uri="{FF2B5EF4-FFF2-40B4-BE49-F238E27FC236}">
              <a16:creationId xmlns:a16="http://schemas.microsoft.com/office/drawing/2014/main" id="{00000000-0008-0000-0E00-0000C0010000}"/>
            </a:ext>
          </a:extLst>
        </xdr:cNvPr>
        <xdr:cNvSpPr/>
      </xdr:nvSpPr>
      <xdr:spPr>
        <a:xfrm>
          <a:off x="19494500" y="109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167132</xdr:rowOff>
    </xdr:from>
    <xdr:to>
      <xdr:col>98</xdr:col>
      <xdr:colOff>38100</xdr:colOff>
      <xdr:row>64</xdr:row>
      <xdr:rowOff>97282</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18605500" y="109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40767</xdr:rowOff>
    </xdr:from>
    <xdr:to>
      <xdr:col>102</xdr:col>
      <xdr:colOff>114300</xdr:colOff>
      <xdr:row>64</xdr:row>
      <xdr:rowOff>46482</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18656300" y="1101356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451" name="n_1aveValue【学校施設】&#10;一人当たり面積">
          <a:extLst>
            <a:ext uri="{FF2B5EF4-FFF2-40B4-BE49-F238E27FC236}">
              <a16:creationId xmlns:a16="http://schemas.microsoft.com/office/drawing/2014/main" id="{00000000-0008-0000-0E00-0000C3010000}"/>
            </a:ext>
          </a:extLst>
        </xdr:cNvPr>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452" name="n_2aveValue【学校施設】&#10;一人当たり面積">
          <a:extLst>
            <a:ext uri="{FF2B5EF4-FFF2-40B4-BE49-F238E27FC236}">
              <a16:creationId xmlns:a16="http://schemas.microsoft.com/office/drawing/2014/main" id="{00000000-0008-0000-0E00-0000C4010000}"/>
            </a:ext>
          </a:extLst>
        </xdr:cNvPr>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453" name="n_3aveValue【学校施設】&#10;一人当たり面積">
          <a:extLst>
            <a:ext uri="{FF2B5EF4-FFF2-40B4-BE49-F238E27FC236}">
              <a16:creationId xmlns:a16="http://schemas.microsoft.com/office/drawing/2014/main" id="{00000000-0008-0000-0E00-0000C5010000}"/>
            </a:ext>
          </a:extLst>
        </xdr:cNvPr>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454" name="n_4aveValue【学校施設】&#10;一人当たり面積">
          <a:extLst>
            <a:ext uri="{FF2B5EF4-FFF2-40B4-BE49-F238E27FC236}">
              <a16:creationId xmlns:a16="http://schemas.microsoft.com/office/drawing/2014/main" id="{00000000-0008-0000-0E00-0000C6010000}"/>
            </a:ext>
          </a:extLst>
        </xdr:cNvPr>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82694</xdr:rowOff>
    </xdr:from>
    <xdr:ext cx="469744" cy="259045"/>
    <xdr:sp macro="" textlink="">
      <xdr:nvSpPr>
        <xdr:cNvPr id="455" name="n_3mainValue【学校施設】&#10;一人当たり面積">
          <a:extLst>
            <a:ext uri="{FF2B5EF4-FFF2-40B4-BE49-F238E27FC236}">
              <a16:creationId xmlns:a16="http://schemas.microsoft.com/office/drawing/2014/main" id="{00000000-0008-0000-0E00-0000C7010000}"/>
            </a:ext>
          </a:extLst>
        </xdr:cNvPr>
        <xdr:cNvSpPr txBox="1"/>
      </xdr:nvSpPr>
      <xdr:spPr>
        <a:xfrm>
          <a:off x="19310427"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88409</xdr:rowOff>
    </xdr:from>
    <xdr:ext cx="469744" cy="259045"/>
    <xdr:sp macro="" textlink="">
      <xdr:nvSpPr>
        <xdr:cNvPr id="456" name="n_4mainValue【学校施設】&#10;一人当たり面積">
          <a:extLst>
            <a:ext uri="{FF2B5EF4-FFF2-40B4-BE49-F238E27FC236}">
              <a16:creationId xmlns:a16="http://schemas.microsoft.com/office/drawing/2014/main" id="{00000000-0008-0000-0E00-0000C8010000}"/>
            </a:ext>
          </a:extLst>
        </xdr:cNvPr>
        <xdr:cNvSpPr txBox="1"/>
      </xdr:nvSpPr>
      <xdr:spPr>
        <a:xfrm>
          <a:off x="18421427" y="1106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6" name="【公民館】&#10;有形固定資産減価償却率グラフ枠">
          <a:extLst>
            <a:ext uri="{FF2B5EF4-FFF2-40B4-BE49-F238E27FC236}">
              <a16:creationId xmlns:a16="http://schemas.microsoft.com/office/drawing/2014/main" id="{00000000-0008-0000-0E00-0000F0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498" name="【公民館】&#10;有形固定資産減価償却率最小値テキスト">
          <a:extLst>
            <a:ext uri="{FF2B5EF4-FFF2-40B4-BE49-F238E27FC236}">
              <a16:creationId xmlns:a16="http://schemas.microsoft.com/office/drawing/2014/main" id="{00000000-0008-0000-0E00-0000F201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500" name="【公民館】&#10;有形固定資産減価償却率最大値テキスト">
          <a:extLst>
            <a:ext uri="{FF2B5EF4-FFF2-40B4-BE49-F238E27FC236}">
              <a16:creationId xmlns:a16="http://schemas.microsoft.com/office/drawing/2014/main" id="{00000000-0008-0000-0E00-0000F4010000}"/>
            </a:ext>
          </a:extLst>
        </xdr:cNvPr>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95266</xdr:rowOff>
    </xdr:from>
    <xdr:ext cx="405111" cy="259045"/>
    <xdr:sp macro="" textlink="">
      <xdr:nvSpPr>
        <xdr:cNvPr id="502" name="【公民館】&#10;有形固定資産減価償却率平均値テキスト">
          <a:extLst>
            <a:ext uri="{FF2B5EF4-FFF2-40B4-BE49-F238E27FC236}">
              <a16:creationId xmlns:a16="http://schemas.microsoft.com/office/drawing/2014/main" id="{00000000-0008-0000-0E00-0000F6010000}"/>
            </a:ext>
          </a:extLst>
        </xdr:cNvPr>
        <xdr:cNvSpPr txBox="1"/>
      </xdr:nvSpPr>
      <xdr:spPr>
        <a:xfrm>
          <a:off x="16357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42545</xdr:rowOff>
    </xdr:from>
    <xdr:to>
      <xdr:col>72</xdr:col>
      <xdr:colOff>38100</xdr:colOff>
      <xdr:row>106</xdr:row>
      <xdr:rowOff>144145</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3652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10161</xdr:rowOff>
    </xdr:from>
    <xdr:to>
      <xdr:col>67</xdr:col>
      <xdr:colOff>101600</xdr:colOff>
      <xdr:row>106</xdr:row>
      <xdr:rowOff>111761</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276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60961</xdr:rowOff>
    </xdr:from>
    <xdr:to>
      <xdr:col>71</xdr:col>
      <xdr:colOff>177800</xdr:colOff>
      <xdr:row>106</xdr:row>
      <xdr:rowOff>93345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814300" y="182346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516" name="n_1aveValue【公民館】&#10;有形固定資産減価償却率">
          <a:extLst>
            <a:ext uri="{FF2B5EF4-FFF2-40B4-BE49-F238E27FC236}">
              <a16:creationId xmlns:a16="http://schemas.microsoft.com/office/drawing/2014/main" id="{00000000-0008-0000-0E00-000004020000}"/>
            </a:ext>
          </a:extLst>
        </xdr:cNvPr>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517" name="n_2aveValue【公民館】&#10;有形固定資産減価償却率">
          <a:extLst>
            <a:ext uri="{FF2B5EF4-FFF2-40B4-BE49-F238E27FC236}">
              <a16:creationId xmlns:a16="http://schemas.microsoft.com/office/drawing/2014/main" id="{00000000-0008-0000-0E00-000005020000}"/>
            </a:ext>
          </a:extLst>
        </xdr:cNvPr>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518" name="n_3aveValue【公民館】&#10;有形固定資産減価償却率">
          <a:extLst>
            <a:ext uri="{FF2B5EF4-FFF2-40B4-BE49-F238E27FC236}">
              <a16:creationId xmlns:a16="http://schemas.microsoft.com/office/drawing/2014/main" id="{00000000-0008-0000-0E00-00000602000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519" name="n_4aveValue【公民館】&#10;有形固定資産減価償却率">
          <a:extLst>
            <a:ext uri="{FF2B5EF4-FFF2-40B4-BE49-F238E27FC236}">
              <a16:creationId xmlns:a16="http://schemas.microsoft.com/office/drawing/2014/main" id="{00000000-0008-0000-0E00-000007020000}"/>
            </a:ext>
          </a:extLst>
        </xdr:cNvPr>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135272</xdr:rowOff>
    </xdr:from>
    <xdr:ext cx="405111" cy="259045"/>
    <xdr:sp macro="" textlink="">
      <xdr:nvSpPr>
        <xdr:cNvPr id="520" name="n_3mainValue【公民館】&#10;有形固定資産減価償却率">
          <a:extLst>
            <a:ext uri="{FF2B5EF4-FFF2-40B4-BE49-F238E27FC236}">
              <a16:creationId xmlns:a16="http://schemas.microsoft.com/office/drawing/2014/main" id="{00000000-0008-0000-0E00-000008020000}"/>
            </a:ext>
          </a:extLst>
        </xdr:cNvPr>
        <xdr:cNvSpPr txBox="1"/>
      </xdr:nvSpPr>
      <xdr:spPr>
        <a:xfrm>
          <a:off x="13500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102888</xdr:rowOff>
    </xdr:from>
    <xdr:ext cx="405111" cy="259045"/>
    <xdr:sp macro="" textlink="">
      <xdr:nvSpPr>
        <xdr:cNvPr id="521" name="n_4mainValue【公民館】&#10;有形固定資産減価償却率">
          <a:extLst>
            <a:ext uri="{FF2B5EF4-FFF2-40B4-BE49-F238E27FC236}">
              <a16:creationId xmlns:a16="http://schemas.microsoft.com/office/drawing/2014/main" id="{00000000-0008-0000-0E00-000009020000}"/>
            </a:ext>
          </a:extLst>
        </xdr:cNvPr>
        <xdr:cNvSpPr txBox="1"/>
      </xdr:nvSpPr>
      <xdr:spPr>
        <a:xfrm>
          <a:off x="126117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公民館】&#10;一人当たり面積グラフ枠">
          <a:extLst>
            <a:ext uri="{FF2B5EF4-FFF2-40B4-BE49-F238E27FC236}">
              <a16:creationId xmlns:a16="http://schemas.microsoft.com/office/drawing/2014/main" id="{00000000-0008-0000-0E00-00002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546" name="【公民館】&#10;一人当たり面積最小値テキスト">
          <a:extLst>
            <a:ext uri="{FF2B5EF4-FFF2-40B4-BE49-F238E27FC236}">
              <a16:creationId xmlns:a16="http://schemas.microsoft.com/office/drawing/2014/main" id="{00000000-0008-0000-0E00-000022020000}"/>
            </a:ext>
          </a:extLst>
        </xdr:cNvPr>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548" name="【公民館】&#10;一人当たり面積最大値テキスト">
          <a:extLst>
            <a:ext uri="{FF2B5EF4-FFF2-40B4-BE49-F238E27FC236}">
              <a16:creationId xmlns:a16="http://schemas.microsoft.com/office/drawing/2014/main" id="{00000000-0008-0000-0E00-000024020000}"/>
            </a:ext>
          </a:extLst>
        </xdr:cNvPr>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160038</xdr:rowOff>
    </xdr:from>
    <xdr:ext cx="469744" cy="259045"/>
    <xdr:sp macro="" textlink="">
      <xdr:nvSpPr>
        <xdr:cNvPr id="550" name="【公民館】&#10;一人当たり面積平均値テキスト">
          <a:extLst>
            <a:ext uri="{FF2B5EF4-FFF2-40B4-BE49-F238E27FC236}">
              <a16:creationId xmlns:a16="http://schemas.microsoft.com/office/drawing/2014/main" id="{00000000-0008-0000-0E00-000026020000}"/>
            </a:ext>
          </a:extLst>
        </xdr:cNvPr>
        <xdr:cNvSpPr txBox="1"/>
      </xdr:nvSpPr>
      <xdr:spPr>
        <a:xfrm>
          <a:off x="22199600" y="1833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157987</xdr:rowOff>
    </xdr:from>
    <xdr:to>
      <xdr:col>102</xdr:col>
      <xdr:colOff>165100</xdr:colOff>
      <xdr:row>108</xdr:row>
      <xdr:rowOff>88137</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9494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254</xdr:rowOff>
    </xdr:from>
    <xdr:to>
      <xdr:col>98</xdr:col>
      <xdr:colOff>38100</xdr:colOff>
      <xdr:row>108</xdr:row>
      <xdr:rowOff>101854</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8605500" y="185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37337</xdr:rowOff>
    </xdr:from>
    <xdr:to>
      <xdr:col>102</xdr:col>
      <xdr:colOff>114300</xdr:colOff>
      <xdr:row>108</xdr:row>
      <xdr:rowOff>51054</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18656300" y="1855393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564" name="n_1aveValue【公民館】&#10;一人当たり面積">
          <a:extLst>
            <a:ext uri="{FF2B5EF4-FFF2-40B4-BE49-F238E27FC236}">
              <a16:creationId xmlns:a16="http://schemas.microsoft.com/office/drawing/2014/main" id="{00000000-0008-0000-0E00-000034020000}"/>
            </a:ext>
          </a:extLst>
        </xdr:cNvPr>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565" name="n_2aveValue【公民館】&#10;一人当たり面積">
          <a:extLst>
            <a:ext uri="{FF2B5EF4-FFF2-40B4-BE49-F238E27FC236}">
              <a16:creationId xmlns:a16="http://schemas.microsoft.com/office/drawing/2014/main" id="{00000000-0008-0000-0E00-000035020000}"/>
            </a:ext>
          </a:extLst>
        </xdr:cNvPr>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566" name="n_3aveValue【公民館】&#10;一人当たり面積">
          <a:extLst>
            <a:ext uri="{FF2B5EF4-FFF2-40B4-BE49-F238E27FC236}">
              <a16:creationId xmlns:a16="http://schemas.microsoft.com/office/drawing/2014/main" id="{00000000-0008-0000-0E00-000036020000}"/>
            </a:ext>
          </a:extLst>
        </xdr:cNvPr>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567" name="n_4aveValue【公民館】&#10;一人当たり面積">
          <a:extLst>
            <a:ext uri="{FF2B5EF4-FFF2-40B4-BE49-F238E27FC236}">
              <a16:creationId xmlns:a16="http://schemas.microsoft.com/office/drawing/2014/main" id="{00000000-0008-0000-0E00-000037020000}"/>
            </a:ext>
          </a:extLst>
        </xdr:cNvPr>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79264</xdr:rowOff>
    </xdr:from>
    <xdr:ext cx="469744" cy="259045"/>
    <xdr:sp macro="" textlink="">
      <xdr:nvSpPr>
        <xdr:cNvPr id="568" name="n_3mainValue【公民館】&#10;一人当たり面積">
          <a:extLst>
            <a:ext uri="{FF2B5EF4-FFF2-40B4-BE49-F238E27FC236}">
              <a16:creationId xmlns:a16="http://schemas.microsoft.com/office/drawing/2014/main" id="{00000000-0008-0000-0E00-000038020000}"/>
            </a:ext>
          </a:extLst>
        </xdr:cNvPr>
        <xdr:cNvSpPr txBox="1"/>
      </xdr:nvSpPr>
      <xdr:spPr>
        <a:xfrm>
          <a:off x="19310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92981</xdr:rowOff>
    </xdr:from>
    <xdr:ext cx="469744" cy="259045"/>
    <xdr:sp macro="" textlink="">
      <xdr:nvSpPr>
        <xdr:cNvPr id="569" name="n_4mainValue【公民館】&#10;一人当たり面積">
          <a:extLst>
            <a:ext uri="{FF2B5EF4-FFF2-40B4-BE49-F238E27FC236}">
              <a16:creationId xmlns:a16="http://schemas.microsoft.com/office/drawing/2014/main" id="{00000000-0008-0000-0E00-000039020000}"/>
            </a:ext>
          </a:extLst>
        </xdr:cNvPr>
        <xdr:cNvSpPr txBox="1"/>
      </xdr:nvSpPr>
      <xdr:spPr>
        <a:xfrm>
          <a:off x="18421427"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橋りょう、公民館であり、特に低くなっている施設は、公営住宅、学校施設である。Ｈ２８の橋りょうについては、有形固定資産減価償却率６７．０％となっており、有形固定資産減価償却率は高い方である。しかし、平成２４年度に長寿命化修繕計画を策定したころであり、平成２８年度には大規模の補修工事を行っている。また、道路については、随時、道路のひび割れを補修を行うなど、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公民館においては、築３０年以上経過しているので、今後、公共施設等総合管理計画に基づき、老朽化対策に取り組んでいかなければならない。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13,448
13,431
41.88
8,513,372
8,125,238
370,414
3,896,664
6,548,738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28320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42</xdr:row>
      <xdr:rowOff>41728</xdr:rowOff>
    </xdr:from>
    <xdr:to>
      <xdr:col>10</xdr:col>
      <xdr:colOff>165100</xdr:colOff>
      <xdr:row>42</xdr:row>
      <xdr:rowOff>143328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42</xdr:row>
      <xdr:rowOff>41728</xdr:rowOff>
    </xdr:from>
    <xdr:to>
      <xdr:col>6</xdr:col>
      <xdr:colOff>38100</xdr:colOff>
      <xdr:row>42</xdr:row>
      <xdr:rowOff>143328</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146793</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F00-00004F000000}"/>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80" name="n_4aveValue【図書館】&#10;有形固定資産減価償却率">
          <a:extLst>
            <a:ext uri="{FF2B5EF4-FFF2-40B4-BE49-F238E27FC236}">
              <a16:creationId xmlns:a16="http://schemas.microsoft.com/office/drawing/2014/main" id="{00000000-0008-0000-0F00-000050000000}"/>
            </a:ext>
          </a:extLst>
        </xdr:cNvPr>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81" name="n_3mainValue【図書館】&#10;有形固定資産減価償却率">
          <a:extLst>
            <a:ext uri="{FF2B5EF4-FFF2-40B4-BE49-F238E27FC236}">
              <a16:creationId xmlns:a16="http://schemas.microsoft.com/office/drawing/2014/main" id="{00000000-0008-0000-0F00-000051000000}"/>
            </a:ext>
          </a:extLst>
        </xdr:cNvPr>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82" name="n_4mainValue【図書館】&#10;有形固定資産減価償却率">
          <a:extLst>
            <a:ext uri="{FF2B5EF4-FFF2-40B4-BE49-F238E27FC236}">
              <a16:creationId xmlns:a16="http://schemas.microsoft.com/office/drawing/2014/main" id="{00000000-0008-0000-0F00-000052000000}"/>
            </a:ext>
          </a:extLst>
        </xdr:cNvPr>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F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F00-000069000000}"/>
            </a:ext>
          </a:extLst>
        </xdr:cNvPr>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F00-00006B000000}"/>
            </a:ext>
          </a:extLst>
        </xdr:cNvPr>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86123</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F00-00006D000000}"/>
            </a:ext>
          </a:extLst>
        </xdr:cNvPr>
        <xdr:cNvSpPr txBox="1"/>
      </xdr:nvSpPr>
      <xdr:spPr>
        <a:xfrm>
          <a:off x="10515600" y="6601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162560</xdr:rowOff>
    </xdr:from>
    <xdr:to>
      <xdr:col>41</xdr:col>
      <xdr:colOff>101600</xdr:colOff>
      <xdr:row>41</xdr:row>
      <xdr:rowOff>92710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167132</xdr:rowOff>
    </xdr:from>
    <xdr:to>
      <xdr:col>36</xdr:col>
      <xdr:colOff>165100</xdr:colOff>
      <xdr:row>41</xdr:row>
      <xdr:rowOff>97282</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6921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46482</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flipV="1">
          <a:off x="6972300" y="7071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68089</xdr:rowOff>
    </xdr:from>
    <xdr:ext cx="469744" cy="259045"/>
    <xdr:sp macro="" textlink="">
      <xdr:nvSpPr>
        <xdr:cNvPr id="123" name="n_1aveValue【図書館】&#10;一人当たり面積">
          <a:extLst>
            <a:ext uri="{FF2B5EF4-FFF2-40B4-BE49-F238E27FC236}">
              <a16:creationId xmlns:a16="http://schemas.microsoft.com/office/drawing/2014/main" id="{00000000-0008-0000-0F00-00007B000000}"/>
            </a:ext>
          </a:extLst>
        </xdr:cNvPr>
        <xdr:cNvSpPr txBox="1"/>
      </xdr:nvSpPr>
      <xdr:spPr>
        <a:xfrm>
          <a:off x="9391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24" name="n_2aveValue【図書館】&#10;一人当たり面積">
          <a:extLst>
            <a:ext uri="{FF2B5EF4-FFF2-40B4-BE49-F238E27FC236}">
              <a16:creationId xmlns:a16="http://schemas.microsoft.com/office/drawing/2014/main" id="{00000000-0008-0000-0F00-00007C000000}"/>
            </a:ext>
          </a:extLst>
        </xdr:cNvPr>
        <xdr:cNvSpPr txBox="1"/>
      </xdr:nvSpPr>
      <xdr:spPr>
        <a:xfrm>
          <a:off x="8515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81805</xdr:rowOff>
    </xdr:from>
    <xdr:ext cx="469744" cy="259045"/>
    <xdr:sp macro="" textlink="">
      <xdr:nvSpPr>
        <xdr:cNvPr id="125" name="n_3aveValue【図書館】&#10;一人当たり面積">
          <a:extLst>
            <a:ext uri="{FF2B5EF4-FFF2-40B4-BE49-F238E27FC236}">
              <a16:creationId xmlns:a16="http://schemas.microsoft.com/office/drawing/2014/main" id="{00000000-0008-0000-0F00-00007D000000}"/>
            </a:ext>
          </a:extLst>
        </xdr:cNvPr>
        <xdr:cNvSpPr txBox="1"/>
      </xdr:nvSpPr>
      <xdr:spPr>
        <a:xfrm>
          <a:off x="7626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26" name="n_4aveValue【図書館】&#10;一人当たり面積">
          <a:extLst>
            <a:ext uri="{FF2B5EF4-FFF2-40B4-BE49-F238E27FC236}">
              <a16:creationId xmlns:a16="http://schemas.microsoft.com/office/drawing/2014/main" id="{00000000-0008-0000-0F00-00007E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27" name="n_3mainValue【図書館】&#10;一人当たり面積">
          <a:extLst>
            <a:ext uri="{FF2B5EF4-FFF2-40B4-BE49-F238E27FC236}">
              <a16:creationId xmlns:a16="http://schemas.microsoft.com/office/drawing/2014/main" id="{00000000-0008-0000-0F00-00007F000000}"/>
            </a:ext>
          </a:extLst>
        </xdr:cNvPr>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88409</xdr:rowOff>
    </xdr:from>
    <xdr:ext cx="469744" cy="259045"/>
    <xdr:sp macro="" textlink="">
      <xdr:nvSpPr>
        <xdr:cNvPr id="128" name="n_4mainValue【図書館】&#10;一人当たり面積">
          <a:extLst>
            <a:ext uri="{FF2B5EF4-FFF2-40B4-BE49-F238E27FC236}">
              <a16:creationId xmlns:a16="http://schemas.microsoft.com/office/drawing/2014/main" id="{00000000-0008-0000-0F00-000080000000}"/>
            </a:ext>
          </a:extLst>
        </xdr:cNvPr>
        <xdr:cNvSpPr txBox="1"/>
      </xdr:nvSpPr>
      <xdr:spPr>
        <a:xfrm>
          <a:off x="6737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4" name="【体育館・プール】&#10;有形固定資産減価償却率最小値テキスト">
          <a:extLst>
            <a:ext uri="{FF2B5EF4-FFF2-40B4-BE49-F238E27FC236}">
              <a16:creationId xmlns:a16="http://schemas.microsoft.com/office/drawing/2014/main" id="{00000000-0008-0000-0F00-00009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00000000-0008-0000-0F00-00009C000000}"/>
            </a:ext>
          </a:extLst>
        </xdr:cNvPr>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00000000-0008-0000-0F00-00009E000000}"/>
            </a:ext>
          </a:extLst>
        </xdr:cNvPr>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64</xdr:row>
      <xdr:rowOff>25400</xdr:rowOff>
    </xdr:from>
    <xdr:to>
      <xdr:col>10</xdr:col>
      <xdr:colOff>165100</xdr:colOff>
      <xdr:row>64</xdr:row>
      <xdr:rowOff>127000</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64</xdr:row>
      <xdr:rowOff>25400</xdr:rowOff>
    </xdr:from>
    <xdr:to>
      <xdr:col>6</xdr:col>
      <xdr:colOff>38100</xdr:colOff>
      <xdr:row>64</xdr:row>
      <xdr:rowOff>127000</xdr:rowOff>
    </xdr:to>
    <xdr:sp macro="" textlink="">
      <xdr:nvSpPr>
        <xdr:cNvPr id="170" name="楕円 169">
          <a:extLst>
            <a:ext uri="{FF2B5EF4-FFF2-40B4-BE49-F238E27FC236}">
              <a16:creationId xmlns:a16="http://schemas.microsoft.com/office/drawing/2014/main" id="{00000000-0008-0000-0F00-0000AA000000}"/>
            </a:ext>
          </a:extLst>
        </xdr:cNvPr>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74" name="n_3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75" name="n_4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76" name="n_3main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177" name="n_4main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F00-0000C6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F00-0000C8000000}"/>
            </a:ext>
          </a:extLst>
        </xdr:cNvPr>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154512</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F00-0000CA000000}"/>
            </a:ext>
          </a:extLst>
        </xdr:cNvPr>
        <xdr:cNvSpPr txBox="1"/>
      </xdr:nvSpPr>
      <xdr:spPr>
        <a:xfrm>
          <a:off x="10515600" y="10441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141795</xdr:rowOff>
    </xdr:from>
    <xdr:to>
      <xdr:col>41</xdr:col>
      <xdr:colOff>101600</xdr:colOff>
      <xdr:row>63</xdr:row>
      <xdr:rowOff>71945</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7810500" y="107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83503</xdr:rowOff>
    </xdr:from>
    <xdr:to>
      <xdr:col>36</xdr:col>
      <xdr:colOff>165100</xdr:colOff>
      <xdr:row>63</xdr:row>
      <xdr:rowOff>13653</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6921500" y="107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134303</xdr:rowOff>
    </xdr:from>
    <xdr:to>
      <xdr:col>41</xdr:col>
      <xdr:colOff>50800</xdr:colOff>
      <xdr:row>63</xdr:row>
      <xdr:rowOff>21145</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972300" y="10764203"/>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216" name="n_1aveValue【体育館・プール】&#10;一人当たり面積">
          <a:extLst>
            <a:ext uri="{FF2B5EF4-FFF2-40B4-BE49-F238E27FC236}">
              <a16:creationId xmlns:a16="http://schemas.microsoft.com/office/drawing/2014/main" id="{00000000-0008-0000-0F00-0000D8000000}"/>
            </a:ext>
          </a:extLst>
        </xdr:cNvPr>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217" name="n_2aveValue【体育館・プール】&#10;一人当たり面積">
          <a:extLst>
            <a:ext uri="{FF2B5EF4-FFF2-40B4-BE49-F238E27FC236}">
              <a16:creationId xmlns:a16="http://schemas.microsoft.com/office/drawing/2014/main" id="{00000000-0008-0000-0F00-0000D9000000}"/>
            </a:ext>
          </a:extLst>
        </xdr:cNvPr>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218" name="n_3aveValue【体育館・プール】&#10;一人当たり面積">
          <a:extLst>
            <a:ext uri="{FF2B5EF4-FFF2-40B4-BE49-F238E27FC236}">
              <a16:creationId xmlns:a16="http://schemas.microsoft.com/office/drawing/2014/main" id="{00000000-0008-0000-0F00-0000DA000000}"/>
            </a:ext>
          </a:extLst>
        </xdr:cNvPr>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219" name="n_4aveValue【体育館・プール】&#10;一人当たり面積">
          <a:extLst>
            <a:ext uri="{FF2B5EF4-FFF2-40B4-BE49-F238E27FC236}">
              <a16:creationId xmlns:a16="http://schemas.microsoft.com/office/drawing/2014/main" id="{00000000-0008-0000-0F00-0000DB000000}"/>
            </a:ext>
          </a:extLst>
        </xdr:cNvPr>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63072</xdr:rowOff>
    </xdr:from>
    <xdr:ext cx="469744" cy="259045"/>
    <xdr:sp macro="" textlink="">
      <xdr:nvSpPr>
        <xdr:cNvPr id="220" name="n_3mainValue【体育館・プール】&#10;一人当たり面積">
          <a:extLst>
            <a:ext uri="{FF2B5EF4-FFF2-40B4-BE49-F238E27FC236}">
              <a16:creationId xmlns:a16="http://schemas.microsoft.com/office/drawing/2014/main" id="{00000000-0008-0000-0F00-0000DC000000}"/>
            </a:ext>
          </a:extLst>
        </xdr:cNvPr>
        <xdr:cNvSpPr txBox="1"/>
      </xdr:nvSpPr>
      <xdr:spPr>
        <a:xfrm>
          <a:off x="7626427" y="1086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4780</xdr:rowOff>
    </xdr:from>
    <xdr:ext cx="469744" cy="259045"/>
    <xdr:sp macro="" textlink="">
      <xdr:nvSpPr>
        <xdr:cNvPr id="221" name="n_4mainValue【体育館・プール】&#10;一人当たり面積">
          <a:extLst>
            <a:ext uri="{FF2B5EF4-FFF2-40B4-BE49-F238E27FC236}">
              <a16:creationId xmlns:a16="http://schemas.microsoft.com/office/drawing/2014/main" id="{00000000-0008-0000-0F00-0000DD000000}"/>
            </a:ext>
          </a:extLst>
        </xdr:cNvPr>
        <xdr:cNvSpPr txBox="1"/>
      </xdr:nvSpPr>
      <xdr:spPr>
        <a:xfrm>
          <a:off x="6737427" y="1080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a:extLst>
            <a:ext uri="{FF2B5EF4-FFF2-40B4-BE49-F238E27FC236}">
              <a16:creationId xmlns:a16="http://schemas.microsoft.com/office/drawing/2014/main" id="{00000000-0008-0000-0F00-0000F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45" name="【福祉施設】&#10;有形固定資産減価償却率最小値テキスト">
          <a:extLst>
            <a:ext uri="{FF2B5EF4-FFF2-40B4-BE49-F238E27FC236}">
              <a16:creationId xmlns:a16="http://schemas.microsoft.com/office/drawing/2014/main" id="{00000000-0008-0000-0F00-0000F500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247" name="【福祉施設】&#10;有形固定資産減価償却率最大値テキスト">
          <a:extLst>
            <a:ext uri="{FF2B5EF4-FFF2-40B4-BE49-F238E27FC236}">
              <a16:creationId xmlns:a16="http://schemas.microsoft.com/office/drawing/2014/main" id="{00000000-0008-0000-0F00-0000F7000000}"/>
            </a:ext>
          </a:extLst>
        </xdr:cNvPr>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141749</xdr:rowOff>
    </xdr:from>
    <xdr:ext cx="405111" cy="259045"/>
    <xdr:sp macro="" textlink="">
      <xdr:nvSpPr>
        <xdr:cNvPr id="249" name="【福祉施設】&#10;有形固定資産減価償却率平均値テキスト">
          <a:extLst>
            <a:ext uri="{FF2B5EF4-FFF2-40B4-BE49-F238E27FC236}">
              <a16:creationId xmlns:a16="http://schemas.microsoft.com/office/drawing/2014/main" id="{00000000-0008-0000-0F00-0000F9000000}"/>
            </a:ext>
          </a:extLst>
        </xdr:cNvPr>
        <xdr:cNvSpPr txBox="1"/>
      </xdr:nvSpPr>
      <xdr:spPr>
        <a:xfrm>
          <a:off x="4673600" y="1385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85</xdr:row>
      <xdr:rowOff>74168</xdr:rowOff>
    </xdr:from>
    <xdr:to>
      <xdr:col>10</xdr:col>
      <xdr:colOff>165100</xdr:colOff>
      <xdr:row>86</xdr:row>
      <xdr:rowOff>4318</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196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61992</xdr:rowOff>
    </xdr:from>
    <xdr:ext cx="405111" cy="259045"/>
    <xdr:sp macro="" textlink="">
      <xdr:nvSpPr>
        <xdr:cNvPr id="261" name="n_1aveValue【福祉施設】&#10;有形固定資産減価償却率">
          <a:extLst>
            <a:ext uri="{FF2B5EF4-FFF2-40B4-BE49-F238E27FC236}">
              <a16:creationId xmlns:a16="http://schemas.microsoft.com/office/drawing/2014/main" id="{00000000-0008-0000-0F00-000005010000}"/>
            </a:ext>
          </a:extLst>
        </xdr:cNvPr>
        <xdr:cNvSpPr txBox="1"/>
      </xdr:nvSpPr>
      <xdr:spPr>
        <a:xfrm>
          <a:off x="3582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160290</xdr:rowOff>
    </xdr:from>
    <xdr:ext cx="405111" cy="259045"/>
    <xdr:sp macro="" textlink="">
      <xdr:nvSpPr>
        <xdr:cNvPr id="262" name="n_2aveValue【福祉施設】&#10;有形固定資産減価償却率">
          <a:extLst>
            <a:ext uri="{FF2B5EF4-FFF2-40B4-BE49-F238E27FC236}">
              <a16:creationId xmlns:a16="http://schemas.microsoft.com/office/drawing/2014/main" id="{00000000-0008-0000-0F00-000006010000}"/>
            </a:ext>
          </a:extLst>
        </xdr:cNvPr>
        <xdr:cNvSpPr txBox="1"/>
      </xdr:nvSpPr>
      <xdr:spPr>
        <a:xfrm>
          <a:off x="2705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75709</xdr:rowOff>
    </xdr:from>
    <xdr:ext cx="405111" cy="259045"/>
    <xdr:sp macro="" textlink="">
      <xdr:nvSpPr>
        <xdr:cNvPr id="263" name="n_3aveValue【福祉施設】&#10;有形固定資産減価償却率">
          <a:extLst>
            <a:ext uri="{FF2B5EF4-FFF2-40B4-BE49-F238E27FC236}">
              <a16:creationId xmlns:a16="http://schemas.microsoft.com/office/drawing/2014/main" id="{00000000-0008-0000-0F00-000007010000}"/>
            </a:ext>
          </a:extLst>
        </xdr:cNvPr>
        <xdr:cNvSpPr txBox="1"/>
      </xdr:nvSpPr>
      <xdr:spPr>
        <a:xfrm>
          <a:off x="1816744"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264" name="n_4aveValue【福祉施設】&#10;有形固定資産減価償却率">
          <a:extLst>
            <a:ext uri="{FF2B5EF4-FFF2-40B4-BE49-F238E27FC236}">
              <a16:creationId xmlns:a16="http://schemas.microsoft.com/office/drawing/2014/main" id="{00000000-0008-0000-0F00-000008010000}"/>
            </a:ext>
          </a:extLst>
        </xdr:cNvPr>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166895</xdr:rowOff>
    </xdr:from>
    <xdr:ext cx="405111" cy="259045"/>
    <xdr:sp macro="" textlink="">
      <xdr:nvSpPr>
        <xdr:cNvPr id="265" name="n_3mainValue【福祉施設】&#10;有形固定資産減価償却率">
          <a:extLst>
            <a:ext uri="{FF2B5EF4-FFF2-40B4-BE49-F238E27FC236}">
              <a16:creationId xmlns:a16="http://schemas.microsoft.com/office/drawing/2014/main" id="{00000000-0008-0000-0F00-000009010000}"/>
            </a:ext>
          </a:extLst>
        </xdr:cNvPr>
        <xdr:cNvSpPr txBox="1"/>
      </xdr:nvSpPr>
      <xdr:spPr>
        <a:xfrm>
          <a:off x="1816744" y="1474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a:extLst>
            <a:ext uri="{FF2B5EF4-FFF2-40B4-BE49-F238E27FC236}">
              <a16:creationId xmlns:a16="http://schemas.microsoft.com/office/drawing/2014/main" id="{00000000-0008-0000-0F00-00002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92" name="【福祉施設】&#10;一人当たり面積最小値テキスト">
          <a:extLst>
            <a:ext uri="{FF2B5EF4-FFF2-40B4-BE49-F238E27FC236}">
              <a16:creationId xmlns:a16="http://schemas.microsoft.com/office/drawing/2014/main" id="{00000000-0008-0000-0F00-000024010000}"/>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94" name="【福祉施設】&#10;一人当たり面積最大値テキスト">
          <a:extLst>
            <a:ext uri="{FF2B5EF4-FFF2-40B4-BE49-F238E27FC236}">
              <a16:creationId xmlns:a16="http://schemas.microsoft.com/office/drawing/2014/main" id="{00000000-0008-0000-0F00-00002601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96" name="【福祉施設】&#10;一人当たり面積平均値テキスト">
          <a:extLst>
            <a:ext uri="{FF2B5EF4-FFF2-40B4-BE49-F238E27FC236}">
              <a16:creationId xmlns:a16="http://schemas.microsoft.com/office/drawing/2014/main" id="{00000000-0008-0000-0F00-000028010000}"/>
            </a:ext>
          </a:extLst>
        </xdr:cNvPr>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42818</xdr:rowOff>
    </xdr:from>
    <xdr:to>
      <xdr:col>41</xdr:col>
      <xdr:colOff>101600</xdr:colOff>
      <xdr:row>86</xdr:row>
      <xdr:rowOff>144418</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7810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134819</xdr:rowOff>
    </xdr:from>
    <xdr:ext cx="469744" cy="259045"/>
    <xdr:sp macro="" textlink="">
      <xdr:nvSpPr>
        <xdr:cNvPr id="308" name="n_1aveValue【福祉施設】&#10;一人当たり面積">
          <a:extLst>
            <a:ext uri="{FF2B5EF4-FFF2-40B4-BE49-F238E27FC236}">
              <a16:creationId xmlns:a16="http://schemas.microsoft.com/office/drawing/2014/main" id="{00000000-0008-0000-0F00-000034010000}"/>
            </a:ext>
          </a:extLst>
        </xdr:cNvPr>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309" name="n_2aveValue【福祉施設】&#10;一人当たり面積">
          <a:extLst>
            <a:ext uri="{FF2B5EF4-FFF2-40B4-BE49-F238E27FC236}">
              <a16:creationId xmlns:a16="http://schemas.microsoft.com/office/drawing/2014/main" id="{00000000-0008-0000-0F00-000035010000}"/>
            </a:ext>
          </a:extLst>
        </xdr:cNvPr>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310" name="n_3aveValue【福祉施設】&#10;一人当たり面積">
          <a:extLst>
            <a:ext uri="{FF2B5EF4-FFF2-40B4-BE49-F238E27FC236}">
              <a16:creationId xmlns:a16="http://schemas.microsoft.com/office/drawing/2014/main" id="{00000000-0008-0000-0F00-000036010000}"/>
            </a:ext>
          </a:extLst>
        </xdr:cNvPr>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311" name="n_4aveValue【福祉施設】&#10;一人当たり面積">
          <a:extLst>
            <a:ext uri="{FF2B5EF4-FFF2-40B4-BE49-F238E27FC236}">
              <a16:creationId xmlns:a16="http://schemas.microsoft.com/office/drawing/2014/main" id="{00000000-0008-0000-0F00-000037010000}"/>
            </a:ext>
          </a:extLst>
        </xdr:cNvPr>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135545</xdr:rowOff>
    </xdr:from>
    <xdr:ext cx="469744" cy="259045"/>
    <xdr:sp macro="" textlink="">
      <xdr:nvSpPr>
        <xdr:cNvPr id="312" name="n_3mainValue【福祉施設】&#10;一人当たり面積">
          <a:extLst>
            <a:ext uri="{FF2B5EF4-FFF2-40B4-BE49-F238E27FC236}">
              <a16:creationId xmlns:a16="http://schemas.microsoft.com/office/drawing/2014/main" id="{00000000-0008-0000-0F00-000038010000}"/>
            </a:ext>
          </a:extLst>
        </xdr:cNvPr>
        <xdr:cNvSpPr txBox="1"/>
      </xdr:nvSpPr>
      <xdr:spPr>
        <a:xfrm>
          <a:off x="7626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a:extLst>
            <a:ext uri="{FF2B5EF4-FFF2-40B4-BE49-F238E27FC236}">
              <a16:creationId xmlns:a16="http://schemas.microsoft.com/office/drawing/2014/main" id="{00000000-0008-0000-0F00-00004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108</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4634865" y="1732407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36" name="【市民会館】&#10;有形固定資産減価償却率最小値テキスト">
          <a:extLst>
            <a:ext uri="{FF2B5EF4-FFF2-40B4-BE49-F238E27FC236}">
              <a16:creationId xmlns:a16="http://schemas.microsoft.com/office/drawing/2014/main" id="{00000000-0008-0000-0F00-000050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338" name="【市民会館】&#10;有形固定資産減価償却率最大値テキスト">
          <a:extLst>
            <a:ext uri="{FF2B5EF4-FFF2-40B4-BE49-F238E27FC236}">
              <a16:creationId xmlns:a16="http://schemas.microsoft.com/office/drawing/2014/main" id="{00000000-0008-0000-0F00-000052010000}"/>
            </a:ext>
          </a:extLst>
        </xdr:cNvPr>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90695</xdr:rowOff>
    </xdr:from>
    <xdr:ext cx="405111" cy="259045"/>
    <xdr:sp macro="" textlink="">
      <xdr:nvSpPr>
        <xdr:cNvPr id="340" name="【市民会館】&#10;有形固定資産減価償却率平均値テキスト">
          <a:extLst>
            <a:ext uri="{FF2B5EF4-FFF2-40B4-BE49-F238E27FC236}">
              <a16:creationId xmlns:a16="http://schemas.microsoft.com/office/drawing/2014/main" id="{00000000-0008-0000-0F00-000054010000}"/>
            </a:ext>
          </a:extLst>
        </xdr:cNvPr>
        <xdr:cNvSpPr txBox="1"/>
      </xdr:nvSpPr>
      <xdr:spPr>
        <a:xfrm>
          <a:off x="4673600" y="1757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112268</xdr:rowOff>
    </xdr:from>
    <xdr:to>
      <xdr:col>24</xdr:col>
      <xdr:colOff>114300</xdr:colOff>
      <xdr:row>103</xdr:row>
      <xdr:rowOff>42418</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139700</xdr:rowOff>
    </xdr:from>
    <xdr:to>
      <xdr:col>20</xdr:col>
      <xdr:colOff>38100</xdr:colOff>
      <xdr:row>103</xdr:row>
      <xdr:rowOff>69850</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3746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98552</xdr:rowOff>
    </xdr:from>
    <xdr:to>
      <xdr:col>15</xdr:col>
      <xdr:colOff>101600</xdr:colOff>
      <xdr:row>103</xdr:row>
      <xdr:rowOff>28702</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28575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32258</xdr:rowOff>
    </xdr:from>
    <xdr:to>
      <xdr:col>10</xdr:col>
      <xdr:colOff>165100</xdr:colOff>
      <xdr:row>102</xdr:row>
      <xdr:rowOff>133858</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968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7113</xdr:rowOff>
    </xdr:from>
    <xdr:to>
      <xdr:col>6</xdr:col>
      <xdr:colOff>38100</xdr:colOff>
      <xdr:row>103</xdr:row>
      <xdr:rowOff>108713</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1079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153415</xdr:rowOff>
    </xdr:from>
    <xdr:to>
      <xdr:col>10</xdr:col>
      <xdr:colOff>165100</xdr:colOff>
      <xdr:row>104</xdr:row>
      <xdr:rowOff>83565</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19685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103124</xdr:rowOff>
    </xdr:from>
    <xdr:to>
      <xdr:col>6</xdr:col>
      <xdr:colOff>38100</xdr:colOff>
      <xdr:row>104</xdr:row>
      <xdr:rowOff>33274</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1079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153924</xdr:rowOff>
    </xdr:from>
    <xdr:to>
      <xdr:col>10</xdr:col>
      <xdr:colOff>114300</xdr:colOff>
      <xdr:row>104</xdr:row>
      <xdr:rowOff>32765</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130300" y="1781327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86377</xdr:rowOff>
    </xdr:from>
    <xdr:ext cx="405111" cy="259045"/>
    <xdr:sp macro="" textlink="">
      <xdr:nvSpPr>
        <xdr:cNvPr id="354" name="n_1aveValue【市民会館】&#10;有形固定資産減価償却率">
          <a:extLst>
            <a:ext uri="{FF2B5EF4-FFF2-40B4-BE49-F238E27FC236}">
              <a16:creationId xmlns:a16="http://schemas.microsoft.com/office/drawing/2014/main" id="{00000000-0008-0000-0F00-000062010000}"/>
            </a:ext>
          </a:extLst>
        </xdr:cNvPr>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45229</xdr:rowOff>
    </xdr:from>
    <xdr:ext cx="405111" cy="259045"/>
    <xdr:sp macro="" textlink="">
      <xdr:nvSpPr>
        <xdr:cNvPr id="355" name="n_2aveValue【市民会館】&#10;有形固定資産減価償却率">
          <a:extLst>
            <a:ext uri="{FF2B5EF4-FFF2-40B4-BE49-F238E27FC236}">
              <a16:creationId xmlns:a16="http://schemas.microsoft.com/office/drawing/2014/main" id="{00000000-0008-0000-0F00-000063010000}"/>
            </a:ext>
          </a:extLst>
        </xdr:cNvPr>
        <xdr:cNvSpPr txBox="1"/>
      </xdr:nvSpPr>
      <xdr:spPr>
        <a:xfrm>
          <a:off x="2705744" y="1736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150385</xdr:rowOff>
    </xdr:from>
    <xdr:ext cx="405111" cy="259045"/>
    <xdr:sp macro="" textlink="">
      <xdr:nvSpPr>
        <xdr:cNvPr id="356" name="n_3aveValue【市民会館】&#10;有形固定資産減価償却率">
          <a:extLst>
            <a:ext uri="{FF2B5EF4-FFF2-40B4-BE49-F238E27FC236}">
              <a16:creationId xmlns:a16="http://schemas.microsoft.com/office/drawing/2014/main" id="{00000000-0008-0000-0F00-000064010000}"/>
            </a:ext>
          </a:extLst>
        </xdr:cNvPr>
        <xdr:cNvSpPr txBox="1"/>
      </xdr:nvSpPr>
      <xdr:spPr>
        <a:xfrm>
          <a:off x="1816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125240</xdr:rowOff>
    </xdr:from>
    <xdr:ext cx="405111" cy="259045"/>
    <xdr:sp macro="" textlink="">
      <xdr:nvSpPr>
        <xdr:cNvPr id="357" name="n_4aveValue【市民会館】&#10;有形固定資産減価償却率">
          <a:extLst>
            <a:ext uri="{FF2B5EF4-FFF2-40B4-BE49-F238E27FC236}">
              <a16:creationId xmlns:a16="http://schemas.microsoft.com/office/drawing/2014/main" id="{00000000-0008-0000-0F00-000065010000}"/>
            </a:ext>
          </a:extLst>
        </xdr:cNvPr>
        <xdr:cNvSpPr txBox="1"/>
      </xdr:nvSpPr>
      <xdr:spPr>
        <a:xfrm>
          <a:off x="927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74692</xdr:rowOff>
    </xdr:from>
    <xdr:ext cx="405111" cy="259045"/>
    <xdr:sp macro="" textlink="">
      <xdr:nvSpPr>
        <xdr:cNvPr id="358" name="n_3mainValue【市民会館】&#10;有形固定資産減価償却率">
          <a:extLst>
            <a:ext uri="{FF2B5EF4-FFF2-40B4-BE49-F238E27FC236}">
              <a16:creationId xmlns:a16="http://schemas.microsoft.com/office/drawing/2014/main" id="{00000000-0008-0000-0F00-000066010000}"/>
            </a:ext>
          </a:extLst>
        </xdr:cNvPr>
        <xdr:cNvSpPr txBox="1"/>
      </xdr:nvSpPr>
      <xdr:spPr>
        <a:xfrm>
          <a:off x="1816744" y="179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24401</xdr:rowOff>
    </xdr:from>
    <xdr:ext cx="405111" cy="259045"/>
    <xdr:sp macro="" textlink="">
      <xdr:nvSpPr>
        <xdr:cNvPr id="359" name="n_4mainValue【市民会館】&#10;有形固定資産減価償却率">
          <a:extLst>
            <a:ext uri="{FF2B5EF4-FFF2-40B4-BE49-F238E27FC236}">
              <a16:creationId xmlns:a16="http://schemas.microsoft.com/office/drawing/2014/main" id="{00000000-0008-0000-0F00-000067010000}"/>
            </a:ext>
          </a:extLst>
        </xdr:cNvPr>
        <xdr:cNvSpPr txBox="1"/>
      </xdr:nvSpPr>
      <xdr:spPr>
        <a:xfrm>
          <a:off x="927744" y="178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a:extLst>
            <a:ext uri="{FF2B5EF4-FFF2-40B4-BE49-F238E27FC236}">
              <a16:creationId xmlns:a16="http://schemas.microsoft.com/office/drawing/2014/main" id="{00000000-0008-0000-0F00-00008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118655</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10476865" y="17070977"/>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122482</xdr:rowOff>
    </xdr:from>
    <xdr:ext cx="469744" cy="259045"/>
    <xdr:sp macro="" textlink="">
      <xdr:nvSpPr>
        <xdr:cNvPr id="386" name="【市民会館】&#10;一人当たり面積最小値テキスト">
          <a:extLst>
            <a:ext uri="{FF2B5EF4-FFF2-40B4-BE49-F238E27FC236}">
              <a16:creationId xmlns:a16="http://schemas.microsoft.com/office/drawing/2014/main" id="{00000000-0008-0000-0F00-000082010000}"/>
            </a:ext>
          </a:extLst>
        </xdr:cNvPr>
        <xdr:cNvSpPr txBox="1"/>
      </xdr:nvSpPr>
      <xdr:spPr>
        <a:xfrm>
          <a:off x="10515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118655</xdr:rowOff>
    </xdr:from>
    <xdr:to>
      <xdr:col>55</xdr:col>
      <xdr:colOff>88900</xdr:colOff>
      <xdr:row>108</xdr:row>
      <xdr:rowOff>118655</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0388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88" name="【市民会館】&#10;一人当たり面積最大値テキスト">
          <a:extLst>
            <a:ext uri="{FF2B5EF4-FFF2-40B4-BE49-F238E27FC236}">
              <a16:creationId xmlns:a16="http://schemas.microsoft.com/office/drawing/2014/main" id="{00000000-0008-0000-0F00-000084010000}"/>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390" name="【市民会館】&#10;一人当たり面積平均値テキスト">
          <a:extLst>
            <a:ext uri="{FF2B5EF4-FFF2-40B4-BE49-F238E27FC236}">
              <a16:creationId xmlns:a16="http://schemas.microsoft.com/office/drawing/2014/main" id="{00000000-0008-0000-0F00-000086010000}"/>
            </a:ext>
          </a:extLst>
        </xdr:cNvPr>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87449</xdr:rowOff>
    </xdr:from>
    <xdr:to>
      <xdr:col>50</xdr:col>
      <xdr:colOff>165100</xdr:colOff>
      <xdr:row>105</xdr:row>
      <xdr:rowOff>17599</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9588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8699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147864</xdr:rowOff>
    </xdr:from>
    <xdr:to>
      <xdr:col>36</xdr:col>
      <xdr:colOff>165100</xdr:colOff>
      <xdr:row>104</xdr:row>
      <xdr:rowOff>78014</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6921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101</xdr:row>
      <xdr:rowOff>20501</xdr:rowOff>
    </xdr:from>
    <xdr:to>
      <xdr:col>41</xdr:col>
      <xdr:colOff>101600</xdr:colOff>
      <xdr:row>101</xdr:row>
      <xdr:rowOff>122101</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78105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101</xdr:row>
      <xdr:rowOff>40095</xdr:rowOff>
    </xdr:from>
    <xdr:to>
      <xdr:col>36</xdr:col>
      <xdr:colOff>165100</xdr:colOff>
      <xdr:row>101</xdr:row>
      <xdr:rowOff>141695</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6921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71301</xdr:rowOff>
    </xdr:from>
    <xdr:to>
      <xdr:col>41</xdr:col>
      <xdr:colOff>50800</xdr:colOff>
      <xdr:row>101</xdr:row>
      <xdr:rowOff>90895</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6972300" y="173877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34126</xdr:rowOff>
    </xdr:from>
    <xdr:ext cx="469744" cy="259045"/>
    <xdr:sp macro="" textlink="">
      <xdr:nvSpPr>
        <xdr:cNvPr id="404" name="n_1aveValue【市民会館】&#10;一人当たり面積">
          <a:extLst>
            <a:ext uri="{FF2B5EF4-FFF2-40B4-BE49-F238E27FC236}">
              <a16:creationId xmlns:a16="http://schemas.microsoft.com/office/drawing/2014/main" id="{00000000-0008-0000-0F00-000094010000}"/>
            </a:ext>
          </a:extLst>
        </xdr:cNvPr>
        <xdr:cNvSpPr txBox="1"/>
      </xdr:nvSpPr>
      <xdr:spPr>
        <a:xfrm>
          <a:off x="93917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05" name="n_2aveValue【市民会館】&#10;一人当たり面積">
          <a:extLst>
            <a:ext uri="{FF2B5EF4-FFF2-40B4-BE49-F238E27FC236}">
              <a16:creationId xmlns:a16="http://schemas.microsoft.com/office/drawing/2014/main" id="{00000000-0008-0000-0F00-000095010000}"/>
            </a:ext>
          </a:extLst>
        </xdr:cNvPr>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69141</xdr:rowOff>
    </xdr:from>
    <xdr:ext cx="469744" cy="259045"/>
    <xdr:sp macro="" textlink="">
      <xdr:nvSpPr>
        <xdr:cNvPr id="406" name="n_3aveValue【市民会館】&#10;一人当たり面積">
          <a:extLst>
            <a:ext uri="{FF2B5EF4-FFF2-40B4-BE49-F238E27FC236}">
              <a16:creationId xmlns:a16="http://schemas.microsoft.com/office/drawing/2014/main" id="{00000000-0008-0000-0F00-000096010000}"/>
            </a:ext>
          </a:extLst>
        </xdr:cNvPr>
        <xdr:cNvSpPr txBox="1"/>
      </xdr:nvSpPr>
      <xdr:spPr>
        <a:xfrm>
          <a:off x="7626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69141</xdr:rowOff>
    </xdr:from>
    <xdr:ext cx="469744" cy="259045"/>
    <xdr:sp macro="" textlink="">
      <xdr:nvSpPr>
        <xdr:cNvPr id="407" name="n_4aveValue【市民会館】&#10;一人当たり面積">
          <a:extLst>
            <a:ext uri="{FF2B5EF4-FFF2-40B4-BE49-F238E27FC236}">
              <a16:creationId xmlns:a16="http://schemas.microsoft.com/office/drawing/2014/main" id="{00000000-0008-0000-0F00-000097010000}"/>
            </a:ext>
          </a:extLst>
        </xdr:cNvPr>
        <xdr:cNvSpPr txBox="1"/>
      </xdr:nvSpPr>
      <xdr:spPr>
        <a:xfrm>
          <a:off x="6737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138628</xdr:rowOff>
    </xdr:from>
    <xdr:ext cx="469744" cy="259045"/>
    <xdr:sp macro="" textlink="">
      <xdr:nvSpPr>
        <xdr:cNvPr id="408" name="n_3mainValue【市民会館】&#10;一人当たり面積">
          <a:extLst>
            <a:ext uri="{FF2B5EF4-FFF2-40B4-BE49-F238E27FC236}">
              <a16:creationId xmlns:a16="http://schemas.microsoft.com/office/drawing/2014/main" id="{00000000-0008-0000-0F00-000098010000}"/>
            </a:ext>
          </a:extLst>
        </xdr:cNvPr>
        <xdr:cNvSpPr txBox="1"/>
      </xdr:nvSpPr>
      <xdr:spPr>
        <a:xfrm>
          <a:off x="7626427" y="1711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158222</xdr:rowOff>
    </xdr:from>
    <xdr:ext cx="469744" cy="259045"/>
    <xdr:sp macro="" textlink="">
      <xdr:nvSpPr>
        <xdr:cNvPr id="409" name="n_4mainValue【市民会館】&#10;一人当たり面積">
          <a:extLst>
            <a:ext uri="{FF2B5EF4-FFF2-40B4-BE49-F238E27FC236}">
              <a16:creationId xmlns:a16="http://schemas.microsoft.com/office/drawing/2014/main" id="{00000000-0008-0000-0F00-000099010000}"/>
            </a:ext>
          </a:extLst>
        </xdr:cNvPr>
        <xdr:cNvSpPr txBox="1"/>
      </xdr:nvSpPr>
      <xdr:spPr>
        <a:xfrm>
          <a:off x="6737427" y="1713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a:extLst>
            <a:ext uri="{FF2B5EF4-FFF2-40B4-BE49-F238E27FC236}">
              <a16:creationId xmlns:a16="http://schemas.microsoft.com/office/drawing/2014/main" id="{00000000-0008-0000-0F00-0000B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435" name="【一般廃棄物処理施設】&#10;有形固定資産減価償却率最小値テキスト">
          <a:extLst>
            <a:ext uri="{FF2B5EF4-FFF2-40B4-BE49-F238E27FC236}">
              <a16:creationId xmlns:a16="http://schemas.microsoft.com/office/drawing/2014/main" id="{00000000-0008-0000-0F00-0000B3010000}"/>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437" name="【一般廃棄物処理施設】&#10;有形固定資産減価償却率最大値テキスト">
          <a:extLst>
            <a:ext uri="{FF2B5EF4-FFF2-40B4-BE49-F238E27FC236}">
              <a16:creationId xmlns:a16="http://schemas.microsoft.com/office/drawing/2014/main" id="{00000000-0008-0000-0F00-0000B5010000}"/>
            </a:ext>
          </a:extLst>
        </xdr:cNvPr>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439" name="【一般廃棄物処理施設】&#10;有形固定資産減価償却率平均値テキスト">
          <a:extLst>
            <a:ext uri="{FF2B5EF4-FFF2-40B4-BE49-F238E27FC236}">
              <a16:creationId xmlns:a16="http://schemas.microsoft.com/office/drawing/2014/main" id="{00000000-0008-0000-0F00-0000B7010000}"/>
            </a:ext>
          </a:extLst>
        </xdr:cNvPr>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23495</xdr:rowOff>
    </xdr:from>
    <xdr:to>
      <xdr:col>72</xdr:col>
      <xdr:colOff>38100</xdr:colOff>
      <xdr:row>38</xdr:row>
      <xdr:rowOff>125095</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3652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46372</xdr:rowOff>
    </xdr:from>
    <xdr:ext cx="405111" cy="259045"/>
    <xdr:sp macro="" textlink="">
      <xdr:nvSpPr>
        <xdr:cNvPr id="451" name="n_1ave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5266044"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452" name="n_2ave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134002</xdr:rowOff>
    </xdr:from>
    <xdr:ext cx="405111" cy="259045"/>
    <xdr:sp macro="" textlink="">
      <xdr:nvSpPr>
        <xdr:cNvPr id="453" name="n_3ave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35007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454" name="n_4ave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455" name="n_3main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0F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0F00-0000DE010000}"/>
            </a:ext>
          </a:extLst>
        </xdr:cNvPr>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0F00-0000E0010000}"/>
            </a:ext>
          </a:extLst>
        </xdr:cNvPr>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90393</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0F00-0000E2010000}"/>
            </a:ext>
          </a:extLst>
        </xdr:cNvPr>
        <xdr:cNvSpPr txBox="1"/>
      </xdr:nvSpPr>
      <xdr:spPr>
        <a:xfrm>
          <a:off x="22199600" y="6434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43524</xdr:rowOff>
    </xdr:from>
    <xdr:to>
      <xdr:col>102</xdr:col>
      <xdr:colOff>165100</xdr:colOff>
      <xdr:row>39</xdr:row>
      <xdr:rowOff>145124</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9494500" y="67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68176</xdr:rowOff>
    </xdr:from>
    <xdr:ext cx="599010" cy="259045"/>
    <xdr:sp macro="" textlink="">
      <xdr:nvSpPr>
        <xdr:cNvPr id="494" name="n_1aveValue【一般廃棄物処理施設】&#10;一人当たり有形固定資産（償却資産）額">
          <a:extLst>
            <a:ext uri="{FF2B5EF4-FFF2-40B4-BE49-F238E27FC236}">
              <a16:creationId xmlns:a16="http://schemas.microsoft.com/office/drawing/2014/main" id="{00000000-0008-0000-0F00-0000EE010000}"/>
            </a:ext>
          </a:extLst>
        </xdr:cNvPr>
        <xdr:cNvSpPr txBox="1"/>
      </xdr:nvSpPr>
      <xdr:spPr>
        <a:xfrm>
          <a:off x="21011095" y="624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133199</xdr:rowOff>
    </xdr:from>
    <xdr:ext cx="599010" cy="259045"/>
    <xdr:sp macro="" textlink="">
      <xdr:nvSpPr>
        <xdr:cNvPr id="495" name="n_2aveValue【一般廃棄物処理施設】&#10;一人当たり有形固定資産（償却資産）額">
          <a:extLst>
            <a:ext uri="{FF2B5EF4-FFF2-40B4-BE49-F238E27FC236}">
              <a16:creationId xmlns:a16="http://schemas.microsoft.com/office/drawing/2014/main" id="{00000000-0008-0000-0F00-0000EF010000}"/>
            </a:ext>
          </a:extLst>
        </xdr:cNvPr>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496" name="n_3aveValue【一般廃棄物処理施設】&#10;一人当たり有形固定資産（償却資産）額">
          <a:extLst>
            <a:ext uri="{FF2B5EF4-FFF2-40B4-BE49-F238E27FC236}">
              <a16:creationId xmlns:a16="http://schemas.microsoft.com/office/drawing/2014/main" id="{00000000-0008-0000-0F00-0000F0010000}"/>
            </a:ext>
          </a:extLst>
        </xdr:cNvPr>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497" name="n_4ave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136251</xdr:rowOff>
    </xdr:from>
    <xdr:ext cx="534377" cy="259045"/>
    <xdr:sp macro="" textlink="">
      <xdr:nvSpPr>
        <xdr:cNvPr id="498" name="n_3mainValue【一般廃棄物処理施設】&#10;一人当たり有形固定資産（償却資産）額">
          <a:extLst>
            <a:ext uri="{FF2B5EF4-FFF2-40B4-BE49-F238E27FC236}">
              <a16:creationId xmlns:a16="http://schemas.microsoft.com/office/drawing/2014/main" id="{00000000-0008-0000-0F00-0000F2010000}"/>
            </a:ext>
          </a:extLst>
        </xdr:cNvPr>
        <xdr:cNvSpPr txBox="1"/>
      </xdr:nvSpPr>
      <xdr:spPr>
        <a:xfrm>
          <a:off x="19278111" y="68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a:extLst>
            <a:ext uri="{FF2B5EF4-FFF2-40B4-BE49-F238E27FC236}">
              <a16:creationId xmlns:a16="http://schemas.microsoft.com/office/drawing/2014/main" id="{00000000-0008-0000-0F00-00001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1" name="【消防施設】&#10;有形固定資産減価償却率最小値テキスト">
          <a:extLst>
            <a:ext uri="{FF2B5EF4-FFF2-40B4-BE49-F238E27FC236}">
              <a16:creationId xmlns:a16="http://schemas.microsoft.com/office/drawing/2014/main" id="{00000000-0008-0000-0F00-00001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43" name="【消防施設】&#10;有形固定資産減価償却率最大値テキスト">
          <a:extLst>
            <a:ext uri="{FF2B5EF4-FFF2-40B4-BE49-F238E27FC236}">
              <a16:creationId xmlns:a16="http://schemas.microsoft.com/office/drawing/2014/main" id="{00000000-0008-0000-0F00-00001F02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545" name="【消防施設】&#10;有形固定資産減価償却率平均値テキスト">
          <a:extLst>
            <a:ext uri="{FF2B5EF4-FFF2-40B4-BE49-F238E27FC236}">
              <a16:creationId xmlns:a16="http://schemas.microsoft.com/office/drawing/2014/main" id="{00000000-0008-0000-0F00-000021020000}"/>
            </a:ext>
          </a:extLst>
        </xdr:cNvPr>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84</xdr:row>
      <xdr:rowOff>77107</xdr:rowOff>
    </xdr:from>
    <xdr:to>
      <xdr:col>72</xdr:col>
      <xdr:colOff>38100</xdr:colOff>
      <xdr:row>85</xdr:row>
      <xdr:rowOff>7257</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3652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47716</xdr:rowOff>
    </xdr:from>
    <xdr:to>
      <xdr:col>67</xdr:col>
      <xdr:colOff>101600</xdr:colOff>
      <xdr:row>84</xdr:row>
      <xdr:rowOff>149316</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27635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98516</xdr:rowOff>
    </xdr:from>
    <xdr:to>
      <xdr:col>71</xdr:col>
      <xdr:colOff>177800</xdr:colOff>
      <xdr:row>84</xdr:row>
      <xdr:rowOff>127907</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814300" y="145003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559" name="n_1aveValue【消防施設】&#10;有形固定資産減価償却率">
          <a:extLst>
            <a:ext uri="{FF2B5EF4-FFF2-40B4-BE49-F238E27FC236}">
              <a16:creationId xmlns:a16="http://schemas.microsoft.com/office/drawing/2014/main" id="{00000000-0008-0000-0F00-00002F020000}"/>
            </a:ext>
          </a:extLst>
        </xdr:cNvPr>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560" name="n_2aveValue【消防施設】&#10;有形固定資産減価償却率">
          <a:extLst>
            <a:ext uri="{FF2B5EF4-FFF2-40B4-BE49-F238E27FC236}">
              <a16:creationId xmlns:a16="http://schemas.microsoft.com/office/drawing/2014/main" id="{00000000-0008-0000-0F00-000030020000}"/>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561" name="n_3aveValue【消防施設】&#10;有形固定資産減価償却率">
          <a:extLst>
            <a:ext uri="{FF2B5EF4-FFF2-40B4-BE49-F238E27FC236}">
              <a16:creationId xmlns:a16="http://schemas.microsoft.com/office/drawing/2014/main" id="{00000000-0008-0000-0F00-000031020000}"/>
            </a:ext>
          </a:extLst>
        </xdr:cNvPr>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562" name="n_4aveValue【消防施設】&#10;有形固定資産減価償却率">
          <a:extLst>
            <a:ext uri="{FF2B5EF4-FFF2-40B4-BE49-F238E27FC236}">
              <a16:creationId xmlns:a16="http://schemas.microsoft.com/office/drawing/2014/main" id="{00000000-0008-0000-0F00-000032020000}"/>
            </a:ext>
          </a:extLst>
        </xdr:cNvPr>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169834</xdr:rowOff>
    </xdr:from>
    <xdr:ext cx="405111" cy="259045"/>
    <xdr:sp macro="" textlink="">
      <xdr:nvSpPr>
        <xdr:cNvPr id="563" name="n_3mainValue【消防施設】&#10;有形固定資産減価償却率">
          <a:extLst>
            <a:ext uri="{FF2B5EF4-FFF2-40B4-BE49-F238E27FC236}">
              <a16:creationId xmlns:a16="http://schemas.microsoft.com/office/drawing/2014/main" id="{00000000-0008-0000-0F00-000033020000}"/>
            </a:ext>
          </a:extLst>
        </xdr:cNvPr>
        <xdr:cNvSpPr txBox="1"/>
      </xdr:nvSpPr>
      <xdr:spPr>
        <a:xfrm>
          <a:off x="13500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140443</xdr:rowOff>
    </xdr:from>
    <xdr:ext cx="405111" cy="259045"/>
    <xdr:sp macro="" textlink="">
      <xdr:nvSpPr>
        <xdr:cNvPr id="564" name="n_4mainValue【消防施設】&#10;有形固定資産減価償却率">
          <a:extLst>
            <a:ext uri="{FF2B5EF4-FFF2-40B4-BE49-F238E27FC236}">
              <a16:creationId xmlns:a16="http://schemas.microsoft.com/office/drawing/2014/main" id="{00000000-0008-0000-0F00-000034020000}"/>
            </a:ext>
          </a:extLst>
        </xdr:cNvPr>
        <xdr:cNvSpPr txBox="1"/>
      </xdr:nvSpPr>
      <xdr:spPr>
        <a:xfrm>
          <a:off x="12611744"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a:extLst>
            <a:ext uri="{FF2B5EF4-FFF2-40B4-BE49-F238E27FC236}">
              <a16:creationId xmlns:a16="http://schemas.microsoft.com/office/drawing/2014/main" id="{00000000-0008-0000-0F00-00004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91" name="【消防施設】&#10;一人当たり面積最小値テキスト">
          <a:extLst>
            <a:ext uri="{FF2B5EF4-FFF2-40B4-BE49-F238E27FC236}">
              <a16:creationId xmlns:a16="http://schemas.microsoft.com/office/drawing/2014/main" id="{00000000-0008-0000-0F00-00004F02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593" name="【消防施設】&#10;一人当たり面積最大値テキスト">
          <a:extLst>
            <a:ext uri="{FF2B5EF4-FFF2-40B4-BE49-F238E27FC236}">
              <a16:creationId xmlns:a16="http://schemas.microsoft.com/office/drawing/2014/main" id="{00000000-0008-0000-0F00-000051020000}"/>
            </a:ext>
          </a:extLst>
        </xdr:cNvPr>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75128</xdr:rowOff>
    </xdr:from>
    <xdr:ext cx="469744" cy="259045"/>
    <xdr:sp macro="" textlink="">
      <xdr:nvSpPr>
        <xdr:cNvPr id="595" name="【消防施設】&#10;一人当たり面積平均値テキスト">
          <a:extLst>
            <a:ext uri="{FF2B5EF4-FFF2-40B4-BE49-F238E27FC236}">
              <a16:creationId xmlns:a16="http://schemas.microsoft.com/office/drawing/2014/main" id="{00000000-0008-0000-0F00-000053020000}"/>
            </a:ext>
          </a:extLst>
        </xdr:cNvPr>
        <xdr:cNvSpPr txBox="1"/>
      </xdr:nvSpPr>
      <xdr:spPr>
        <a:xfrm>
          <a:off x="22199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80373</xdr:rowOff>
    </xdr:from>
    <xdr:to>
      <xdr:col>102</xdr:col>
      <xdr:colOff>165100</xdr:colOff>
      <xdr:row>84</xdr:row>
      <xdr:rowOff>10523</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9494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137523</xdr:rowOff>
    </xdr:from>
    <xdr:to>
      <xdr:col>98</xdr:col>
      <xdr:colOff>38100</xdr:colOff>
      <xdr:row>83</xdr:row>
      <xdr:rowOff>67673</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18605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16873</xdr:rowOff>
    </xdr:from>
    <xdr:to>
      <xdr:col>102</xdr:col>
      <xdr:colOff>114300</xdr:colOff>
      <xdr:row>83</xdr:row>
      <xdr:rowOff>131173</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656300" y="1424722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609" name="n_1aveValue【消防施設】&#10;一人当たり面積">
          <a:extLst>
            <a:ext uri="{FF2B5EF4-FFF2-40B4-BE49-F238E27FC236}">
              <a16:creationId xmlns:a16="http://schemas.microsoft.com/office/drawing/2014/main" id="{00000000-0008-0000-0F00-000061020000}"/>
            </a:ext>
          </a:extLst>
        </xdr:cNvPr>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610" name="n_2aveValue【消防施設】&#10;一人当たり面積">
          <a:extLst>
            <a:ext uri="{FF2B5EF4-FFF2-40B4-BE49-F238E27FC236}">
              <a16:creationId xmlns:a16="http://schemas.microsoft.com/office/drawing/2014/main" id="{00000000-0008-0000-0F00-000062020000}"/>
            </a:ext>
          </a:extLst>
        </xdr:cNvPr>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1650</xdr:rowOff>
    </xdr:from>
    <xdr:ext cx="469744" cy="259045"/>
    <xdr:sp macro="" textlink="">
      <xdr:nvSpPr>
        <xdr:cNvPr id="611" name="n_3aveValue【消防施設】&#10;一人当たり面積">
          <a:extLst>
            <a:ext uri="{FF2B5EF4-FFF2-40B4-BE49-F238E27FC236}">
              <a16:creationId xmlns:a16="http://schemas.microsoft.com/office/drawing/2014/main" id="{00000000-0008-0000-0F00-000063020000}"/>
            </a:ext>
          </a:extLst>
        </xdr:cNvPr>
        <xdr:cNvSpPr txBox="1"/>
      </xdr:nvSpPr>
      <xdr:spPr>
        <a:xfrm>
          <a:off x="19310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115950</xdr:rowOff>
    </xdr:from>
    <xdr:ext cx="469744" cy="259045"/>
    <xdr:sp macro="" textlink="">
      <xdr:nvSpPr>
        <xdr:cNvPr id="612" name="n_4aveValue【消防施設】&#10;一人当たり面積">
          <a:extLst>
            <a:ext uri="{FF2B5EF4-FFF2-40B4-BE49-F238E27FC236}">
              <a16:creationId xmlns:a16="http://schemas.microsoft.com/office/drawing/2014/main" id="{00000000-0008-0000-0F00-000064020000}"/>
            </a:ext>
          </a:extLst>
        </xdr:cNvPr>
        <xdr:cNvSpPr txBox="1"/>
      </xdr:nvSpPr>
      <xdr:spPr>
        <a:xfrm>
          <a:off x="184214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613" name="n_3mainValue【消防施設】&#10;一人当たり面積">
          <a:extLst>
            <a:ext uri="{FF2B5EF4-FFF2-40B4-BE49-F238E27FC236}">
              <a16:creationId xmlns:a16="http://schemas.microsoft.com/office/drawing/2014/main" id="{00000000-0008-0000-0F00-000065020000}"/>
            </a:ext>
          </a:extLst>
        </xdr:cNvPr>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84200</xdr:rowOff>
    </xdr:from>
    <xdr:ext cx="469744" cy="259045"/>
    <xdr:sp macro="" textlink="">
      <xdr:nvSpPr>
        <xdr:cNvPr id="614" name="n_4mainValue【消防施設】&#10;一人当たり面積">
          <a:extLst>
            <a:ext uri="{FF2B5EF4-FFF2-40B4-BE49-F238E27FC236}">
              <a16:creationId xmlns:a16="http://schemas.microsoft.com/office/drawing/2014/main" id="{00000000-0008-0000-0F00-000066020000}"/>
            </a:ext>
          </a:extLst>
        </xdr:cNvPr>
        <xdr:cNvSpPr txBox="1"/>
      </xdr:nvSpPr>
      <xdr:spPr>
        <a:xfrm>
          <a:off x="18421427" y="1397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a:extLst>
            <a:ext uri="{FF2B5EF4-FFF2-40B4-BE49-F238E27FC236}">
              <a16:creationId xmlns:a16="http://schemas.microsoft.com/office/drawing/2014/main" id="{00000000-0008-0000-0F00-00007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641" name="【庁舎】&#10;有形固定資産減価償却率最小値テキスト">
          <a:extLst>
            <a:ext uri="{FF2B5EF4-FFF2-40B4-BE49-F238E27FC236}">
              <a16:creationId xmlns:a16="http://schemas.microsoft.com/office/drawing/2014/main" id="{00000000-0008-0000-0F00-000081020000}"/>
            </a:ext>
          </a:extLst>
        </xdr:cNvPr>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43" name="【庁舎】&#10;有形固定資産減価償却率最大値テキスト">
          <a:extLst>
            <a:ext uri="{FF2B5EF4-FFF2-40B4-BE49-F238E27FC236}">
              <a16:creationId xmlns:a16="http://schemas.microsoft.com/office/drawing/2014/main" id="{00000000-0008-0000-0F00-00008302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145885</xdr:rowOff>
    </xdr:from>
    <xdr:ext cx="405111" cy="259045"/>
    <xdr:sp macro="" textlink="">
      <xdr:nvSpPr>
        <xdr:cNvPr id="645" name="【庁舎】&#10;有形固定資産減価償却率平均値テキスト">
          <a:extLst>
            <a:ext uri="{FF2B5EF4-FFF2-40B4-BE49-F238E27FC236}">
              <a16:creationId xmlns:a16="http://schemas.microsoft.com/office/drawing/2014/main" id="{00000000-0008-0000-0F00-000085020000}"/>
            </a:ext>
          </a:extLst>
        </xdr:cNvPr>
        <xdr:cNvSpPr txBox="1"/>
      </xdr:nvSpPr>
      <xdr:spPr>
        <a:xfrm>
          <a:off x="16357600" y="1797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66221</xdr:rowOff>
    </xdr:from>
    <xdr:to>
      <xdr:col>72</xdr:col>
      <xdr:colOff>38100</xdr:colOff>
      <xdr:row>107</xdr:row>
      <xdr:rowOff>167821</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365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33564</xdr:rowOff>
    </xdr:from>
    <xdr:to>
      <xdr:col>67</xdr:col>
      <xdr:colOff>101600</xdr:colOff>
      <xdr:row>107</xdr:row>
      <xdr:rowOff>135164</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276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84364</xdr:rowOff>
    </xdr:from>
    <xdr:to>
      <xdr:col>71</xdr:col>
      <xdr:colOff>177800</xdr:colOff>
      <xdr:row>107</xdr:row>
      <xdr:rowOff>117021</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814300" y="18429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659" name="n_1aveValue【庁舎】&#10;有形固定資産減価償却率">
          <a:extLst>
            <a:ext uri="{FF2B5EF4-FFF2-40B4-BE49-F238E27FC236}">
              <a16:creationId xmlns:a16="http://schemas.microsoft.com/office/drawing/2014/main" id="{00000000-0008-0000-0F00-000093020000}"/>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660" name="n_2aveValue【庁舎】&#10;有形固定資産減価償却率">
          <a:extLst>
            <a:ext uri="{FF2B5EF4-FFF2-40B4-BE49-F238E27FC236}">
              <a16:creationId xmlns:a16="http://schemas.microsoft.com/office/drawing/2014/main" id="{00000000-0008-0000-0F00-000094020000}"/>
            </a:ext>
          </a:extLst>
        </xdr:cNvPr>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661" name="n_3aveValue【庁舎】&#10;有形固定資産減価償却率">
          <a:extLst>
            <a:ext uri="{FF2B5EF4-FFF2-40B4-BE49-F238E27FC236}">
              <a16:creationId xmlns:a16="http://schemas.microsoft.com/office/drawing/2014/main" id="{00000000-0008-0000-0F00-000095020000}"/>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662" name="n_4aveValue【庁舎】&#10;有形固定資産減価償却率">
          <a:extLst>
            <a:ext uri="{FF2B5EF4-FFF2-40B4-BE49-F238E27FC236}">
              <a16:creationId xmlns:a16="http://schemas.microsoft.com/office/drawing/2014/main" id="{00000000-0008-0000-0F00-000096020000}"/>
            </a:ext>
          </a:extLst>
        </xdr:cNvPr>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158948</xdr:rowOff>
    </xdr:from>
    <xdr:ext cx="405111" cy="259045"/>
    <xdr:sp macro="" textlink="">
      <xdr:nvSpPr>
        <xdr:cNvPr id="663" name="n_3mainValue【庁舎】&#10;有形固定資産減価償却率">
          <a:extLst>
            <a:ext uri="{FF2B5EF4-FFF2-40B4-BE49-F238E27FC236}">
              <a16:creationId xmlns:a16="http://schemas.microsoft.com/office/drawing/2014/main" id="{00000000-0008-0000-0F00-000097020000}"/>
            </a:ext>
          </a:extLst>
        </xdr:cNvPr>
        <xdr:cNvSpPr txBox="1"/>
      </xdr:nvSpPr>
      <xdr:spPr>
        <a:xfrm>
          <a:off x="13500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126291</xdr:rowOff>
    </xdr:from>
    <xdr:ext cx="405111" cy="259045"/>
    <xdr:sp macro="" textlink="">
      <xdr:nvSpPr>
        <xdr:cNvPr id="664" name="n_4mainValue【庁舎】&#10;有形固定資産減価償却率">
          <a:extLst>
            <a:ext uri="{FF2B5EF4-FFF2-40B4-BE49-F238E27FC236}">
              <a16:creationId xmlns:a16="http://schemas.microsoft.com/office/drawing/2014/main" id="{00000000-0008-0000-0F00-000098020000}"/>
            </a:ext>
          </a:extLst>
        </xdr:cNvPr>
        <xdr:cNvSpPr txBox="1"/>
      </xdr:nvSpPr>
      <xdr:spPr>
        <a:xfrm>
          <a:off x="12611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a:extLst>
            <a:ext uri="{FF2B5EF4-FFF2-40B4-BE49-F238E27FC236}">
              <a16:creationId xmlns:a16="http://schemas.microsoft.com/office/drawing/2014/main" id="{00000000-0008-0000-0F00-0000B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691" name="【庁舎】&#10;一人当たり面積最小値テキスト">
          <a:extLst>
            <a:ext uri="{FF2B5EF4-FFF2-40B4-BE49-F238E27FC236}">
              <a16:creationId xmlns:a16="http://schemas.microsoft.com/office/drawing/2014/main" id="{00000000-0008-0000-0F00-0000B3020000}"/>
            </a:ext>
          </a:extLst>
        </xdr:cNvPr>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693" name="【庁舎】&#10;一人当たり面積最大値テキスト">
          <a:extLst>
            <a:ext uri="{FF2B5EF4-FFF2-40B4-BE49-F238E27FC236}">
              <a16:creationId xmlns:a16="http://schemas.microsoft.com/office/drawing/2014/main" id="{00000000-0008-0000-0F00-0000B5020000}"/>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75128</xdr:rowOff>
    </xdr:from>
    <xdr:ext cx="469744" cy="259045"/>
    <xdr:sp macro="" textlink="">
      <xdr:nvSpPr>
        <xdr:cNvPr id="695" name="【庁舎】&#10;一人当たり面積平均値テキスト">
          <a:extLst>
            <a:ext uri="{FF2B5EF4-FFF2-40B4-BE49-F238E27FC236}">
              <a16:creationId xmlns:a16="http://schemas.microsoft.com/office/drawing/2014/main" id="{00000000-0008-0000-0F00-0000B7020000}"/>
            </a:ext>
          </a:extLst>
        </xdr:cNvPr>
        <xdr:cNvSpPr txBox="1"/>
      </xdr:nvSpPr>
      <xdr:spPr>
        <a:xfrm>
          <a:off x="22199600" y="18077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61868</xdr:rowOff>
    </xdr:from>
    <xdr:to>
      <xdr:col>102</xdr:col>
      <xdr:colOff>165100</xdr:colOff>
      <xdr:row>107</xdr:row>
      <xdr:rowOff>163468</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9494500" y="1840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65132</xdr:rowOff>
    </xdr:from>
    <xdr:to>
      <xdr:col>98</xdr:col>
      <xdr:colOff>38100</xdr:colOff>
      <xdr:row>107</xdr:row>
      <xdr:rowOff>166732</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86055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112668</xdr:rowOff>
    </xdr:from>
    <xdr:to>
      <xdr:col>102</xdr:col>
      <xdr:colOff>114300</xdr:colOff>
      <xdr:row>107</xdr:row>
      <xdr:rowOff>115932</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18656300" y="184578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709" name="n_1aveValue【庁舎】&#10;一人当たり面積">
          <a:extLst>
            <a:ext uri="{FF2B5EF4-FFF2-40B4-BE49-F238E27FC236}">
              <a16:creationId xmlns:a16="http://schemas.microsoft.com/office/drawing/2014/main" id="{00000000-0008-0000-0F00-0000C5020000}"/>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710" name="n_2aveValue【庁舎】&#10;一人当たり面積">
          <a:extLst>
            <a:ext uri="{FF2B5EF4-FFF2-40B4-BE49-F238E27FC236}">
              <a16:creationId xmlns:a16="http://schemas.microsoft.com/office/drawing/2014/main" id="{00000000-0008-0000-0F00-0000C6020000}"/>
            </a:ext>
          </a:extLst>
        </xdr:cNvPr>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711" name="n_3aveValue【庁舎】&#10;一人当たり面積">
          <a:extLst>
            <a:ext uri="{FF2B5EF4-FFF2-40B4-BE49-F238E27FC236}">
              <a16:creationId xmlns:a16="http://schemas.microsoft.com/office/drawing/2014/main" id="{00000000-0008-0000-0F00-0000C7020000}"/>
            </a:ext>
          </a:extLst>
        </xdr:cNvPr>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712" name="n_4aveValue【庁舎】&#10;一人当たり面積">
          <a:extLst>
            <a:ext uri="{FF2B5EF4-FFF2-40B4-BE49-F238E27FC236}">
              <a16:creationId xmlns:a16="http://schemas.microsoft.com/office/drawing/2014/main" id="{00000000-0008-0000-0F00-0000C8020000}"/>
            </a:ext>
          </a:extLst>
        </xdr:cNvPr>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154595</xdr:rowOff>
    </xdr:from>
    <xdr:ext cx="469744" cy="259045"/>
    <xdr:sp macro="" textlink="">
      <xdr:nvSpPr>
        <xdr:cNvPr id="713" name="n_3mainValue【庁舎】&#10;一人当たり面積">
          <a:extLst>
            <a:ext uri="{FF2B5EF4-FFF2-40B4-BE49-F238E27FC236}">
              <a16:creationId xmlns:a16="http://schemas.microsoft.com/office/drawing/2014/main" id="{00000000-0008-0000-0F00-0000C9020000}"/>
            </a:ext>
          </a:extLst>
        </xdr:cNvPr>
        <xdr:cNvSpPr txBox="1"/>
      </xdr:nvSpPr>
      <xdr:spPr>
        <a:xfrm>
          <a:off x="19310427" y="1849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157859</xdr:rowOff>
    </xdr:from>
    <xdr:ext cx="469744" cy="259045"/>
    <xdr:sp macro="" textlink="">
      <xdr:nvSpPr>
        <xdr:cNvPr id="714" name="n_4mainValue【庁舎】&#10;一人当たり面積">
          <a:extLst>
            <a:ext uri="{FF2B5EF4-FFF2-40B4-BE49-F238E27FC236}">
              <a16:creationId xmlns:a16="http://schemas.microsoft.com/office/drawing/2014/main" id="{00000000-0008-0000-0F00-0000CA020000}"/>
            </a:ext>
          </a:extLst>
        </xdr:cNvPr>
        <xdr:cNvSpPr txBox="1"/>
      </xdr:nvSpPr>
      <xdr:spPr>
        <a:xfrm>
          <a:off x="18421427"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である。これは、どちらも昭和３９年度に建設されており、５４年を経過したためである。Ｈ２８の庁舎については、有形固定資産減価償却率８４．０％となっており、有形固定資産減価償却率は高い方である。「板柳町公共施設等総合管理計画」に基づき、建物及び設備の更新を進めている。今後も長寿命化を図りコスト平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13,448
13,431
41.88
8,513,372
8,125,238
370,414
3,896,664
6,548,738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０．０２ポイント下回っているが、Ｈ２６から上昇傾向にあるため、これからも、戸別徴収により徴収強化等、税の徴収率向上対策による歳入確保に努める。歳出については、経常経費の節減等、歳出の徹底的な見直しを実施するとともに、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扶助費の増加により９２．６％と類似団体平均を下回っている。人件費については、一般職給の増、扶助費については、幼児教育・保育所の無償化が始まったことにより、施設型給付費の増が主な要因となっている。今後、事務事業の見直しを進めるともに、全ての事務事業の優先度、重要度を厳しく点検し、計画的に事業の廃止・縮小を進め、経常経費の節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64</xdr:row>
      <xdr:rowOff>45403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5184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64</xdr:row>
      <xdr:rowOff>45403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84790"/>
          <a:ext cx="889000" cy="6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60</xdr:row>
      <xdr:rowOff>115888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847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115888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15880"/>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98124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136859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71772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166053</xdr:rowOff>
    </xdr:from>
    <xdr:to>
      <xdr:col>19</xdr:col>
      <xdr:colOff>184150</xdr:colOff>
      <xdr:row>64</xdr:row>
      <xdr:rowOff>96203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80980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5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65088</xdr:rowOff>
    </xdr:from>
    <xdr:to>
      <xdr:col>11</xdr:col>
      <xdr:colOff>82550</xdr:colOff>
      <xdr:row>60</xdr:row>
      <xdr:rowOff>166688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5415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人件費等の節減により、類似団体平均を下回っている。今後、定員管理にもとづく人員削減等、引き続きコストの低減を図っていく。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44661</xdr:rowOff>
    </xdr:from>
    <xdr:to>
      <xdr:col>23</xdr:col>
      <xdr:colOff>133350</xdr:colOff>
      <xdr:row>81</xdr:row>
      <xdr:rowOff>89895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32111"/>
          <a:ext cx="838200" cy="4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23016</xdr:rowOff>
    </xdr:from>
    <xdr:to>
      <xdr:col>19</xdr:col>
      <xdr:colOff>133350</xdr:colOff>
      <xdr:row>81</xdr:row>
      <xdr:rowOff>44661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10466"/>
          <a:ext cx="889000" cy="2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23016</xdr:rowOff>
    </xdr:from>
    <xdr:to>
      <xdr:col>15</xdr:col>
      <xdr:colOff>82550</xdr:colOff>
      <xdr:row>81</xdr:row>
      <xdr:rowOff>31263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10466"/>
          <a:ext cx="889000" cy="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18755</xdr:rowOff>
    </xdr:from>
    <xdr:to>
      <xdr:col>11</xdr:col>
      <xdr:colOff>31750</xdr:colOff>
      <xdr:row>81</xdr:row>
      <xdr:rowOff>31263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06205"/>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39095</xdr:rowOff>
    </xdr:from>
    <xdr:to>
      <xdr:col>23</xdr:col>
      <xdr:colOff>184150</xdr:colOff>
      <xdr:row>81</xdr:row>
      <xdr:rowOff>140695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131822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165311</xdr:rowOff>
    </xdr:from>
    <xdr:to>
      <xdr:col>19</xdr:col>
      <xdr:colOff>184150</xdr:colOff>
      <xdr:row>81</xdr:row>
      <xdr:rowOff>95461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105638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50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143666</xdr:rowOff>
    </xdr:from>
    <xdr:to>
      <xdr:col>15</xdr:col>
      <xdr:colOff>133350</xdr:colOff>
      <xdr:row>81</xdr:row>
      <xdr:rowOff>73816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5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83993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2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151913</xdr:rowOff>
    </xdr:from>
    <xdr:to>
      <xdr:col>11</xdr:col>
      <xdr:colOff>82550</xdr:colOff>
      <xdr:row>81</xdr:row>
      <xdr:rowOff>82063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92240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3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139405</xdr:rowOff>
    </xdr:from>
    <xdr:to>
      <xdr:col>7</xdr:col>
      <xdr:colOff>31750</xdr:colOff>
      <xdr:row>81</xdr:row>
      <xdr:rowOff>69555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5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79732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2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給与制度については、独自の給与カット等は行っていないものの、国家公務員等に準じてバランスのとれた給与制度の運用を行っている。ラスパイレス指数も、職員の階層変動などにより増減はあるものの類似団体平均を下回る低水準を継続している。今後は定員管理の適正化に加え、人事評価制度の実施により、より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83</xdr:row>
      <xdr:rowOff>150586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80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83</xdr:row>
      <xdr:rowOff>150586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80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150586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2430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12700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1568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定員管理計画等に基づき退職者の不補充、業務の民間委託の取組みにより、類似団体平均値を大きく下回る数値となっている。</a:t>
          </a:r>
        </a:p>
        <a:p>
          <a:r>
            <a:rPr kumimoji="1" lang="ja-JP" altLang="en-US" sz="1300">
              <a:latin typeface="ＭＳ Ｐゴシック" panose="020B0600070205080204" pitchFamily="50" charset="-128"/>
              <a:ea typeface="ＭＳ Ｐゴシック" panose="020B0600070205080204" pitchFamily="50" charset="-128"/>
            </a:rPr>
            <a:t>今後は、事務事業の見直しや民間委託の導入等を推進していくとともに、住民ニーズを的確に把握し、行政サービスの低下を招かぬよう定員管理の適正化に努める。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37324</xdr:rowOff>
    </xdr:from>
    <xdr:to>
      <xdr:col>81</xdr:col>
      <xdr:colOff>44450</xdr:colOff>
      <xdr:row>59</xdr:row>
      <xdr:rowOff>68156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52874"/>
          <a:ext cx="8382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82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37324</xdr:rowOff>
    </xdr:from>
    <xdr:to>
      <xdr:col>77</xdr:col>
      <xdr:colOff>44450</xdr:colOff>
      <xdr:row>59</xdr:row>
      <xdr:rowOff>40005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152874"/>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105498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26599</xdr:rowOff>
    </xdr:from>
    <xdr:to>
      <xdr:col>72</xdr:col>
      <xdr:colOff>203200</xdr:colOff>
      <xdr:row>59</xdr:row>
      <xdr:rowOff>40005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4214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2470</xdr:rowOff>
    </xdr:from>
    <xdr:to>
      <xdr:col>68</xdr:col>
      <xdr:colOff>152400</xdr:colOff>
      <xdr:row>59</xdr:row>
      <xdr:rowOff>26599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1802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17356</xdr:rowOff>
    </xdr:from>
    <xdr:to>
      <xdr:col>81</xdr:col>
      <xdr:colOff>95250</xdr:colOff>
      <xdr:row>59</xdr:row>
      <xdr:rowOff>118956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110083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5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157974</xdr:rowOff>
    </xdr:from>
    <xdr:to>
      <xdr:col>77</xdr:col>
      <xdr:colOff>95250</xdr:colOff>
      <xdr:row>59</xdr:row>
      <xdr:rowOff>88124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0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98301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7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160655</xdr:rowOff>
    </xdr:from>
    <xdr:to>
      <xdr:col>73</xdr:col>
      <xdr:colOff>44450</xdr:colOff>
      <xdr:row>59</xdr:row>
      <xdr:rowOff>90805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100982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147249</xdr:rowOff>
    </xdr:from>
    <xdr:to>
      <xdr:col>68</xdr:col>
      <xdr:colOff>203200</xdr:colOff>
      <xdr:row>59</xdr:row>
      <xdr:rowOff>77399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87576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6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123120</xdr:rowOff>
    </xdr:from>
    <xdr:to>
      <xdr:col>64</xdr:col>
      <xdr:colOff>152400</xdr:colOff>
      <xdr:row>59</xdr:row>
      <xdr:rowOff>53270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63447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り、過去において一番低い数値であるものの、次年度より中学校改築事業に係る起債の償還等に伴い上昇する見込みである。今後、控えている大規模な事業計画の整理・縮小を図るなど、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22578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252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22578</xdr:rowOff>
    </xdr:from>
    <xdr:to>
      <xdr:col>77</xdr:col>
      <xdr:colOff>44450</xdr:colOff>
      <xdr:row>41</xdr:row>
      <xdr:rowOff>49389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5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49389</xdr:rowOff>
    </xdr:from>
    <xdr:to>
      <xdr:col>72</xdr:col>
      <xdr:colOff>203200</xdr:colOff>
      <xdr:row>41</xdr:row>
      <xdr:rowOff>76200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42</xdr:row>
      <xdr:rowOff>25400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0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143228</xdr:rowOff>
    </xdr:from>
    <xdr:to>
      <xdr:col>77</xdr:col>
      <xdr:colOff>95250</xdr:colOff>
      <xdr:row>41</xdr:row>
      <xdr:rowOff>73378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170039</xdr:rowOff>
    </xdr:from>
    <xdr:to>
      <xdr:col>73</xdr:col>
      <xdr:colOff>44450</xdr:colOff>
      <xdr:row>41</xdr:row>
      <xdr:rowOff>100189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110366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ものの、前年度に比べ、１９％上昇してる。主な要因としては、中学校改築事業による地方債残高の増があげられる。今後控えている大規模な事業計画の整理・縮小を図るなど、起債依存型の事業実施を見直し、類似団体の平均値である４３％を超えないようにさせ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142621</xdr:rowOff>
    </xdr:from>
    <xdr:to>
      <xdr:col>81</xdr:col>
      <xdr:colOff>44450</xdr:colOff>
      <xdr:row>14</xdr:row>
      <xdr:rowOff>123994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371471"/>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142621</xdr:rowOff>
    </xdr:from>
    <xdr:to>
      <xdr:col>77</xdr:col>
      <xdr:colOff>44450</xdr:colOff>
      <xdr:row>14</xdr:row>
      <xdr:rowOff>135255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371471"/>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52341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795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135255</xdr:rowOff>
    </xdr:from>
    <xdr:to>
      <xdr:col>72</xdr:col>
      <xdr:colOff>203200</xdr:colOff>
      <xdr:row>15</xdr:row>
      <xdr:rowOff>3217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535555"/>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124545</xdr:rowOff>
    </xdr:from>
    <xdr:to>
      <xdr:col>73</xdr:col>
      <xdr:colOff>44450</xdr:colOff>
      <xdr:row>16</xdr:row>
      <xdr:rowOff>54695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39472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78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3217</xdr:rowOff>
    </xdr:from>
    <xdr:to>
      <xdr:col>68</xdr:col>
      <xdr:colOff>152400</xdr:colOff>
      <xdr:row>15</xdr:row>
      <xdr:rowOff>160867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574967"/>
          <a:ext cx="889000" cy="15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161544</xdr:rowOff>
    </xdr:from>
    <xdr:to>
      <xdr:col>68</xdr:col>
      <xdr:colOff>203200</xdr:colOff>
      <xdr:row>16</xdr:row>
      <xdr:rowOff>91694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76471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136796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73194</xdr:rowOff>
    </xdr:from>
    <xdr:to>
      <xdr:col>81</xdr:col>
      <xdr:colOff>95250</xdr:colOff>
      <xdr:row>15</xdr:row>
      <xdr:rowOff>3344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89721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1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91821</xdr:rowOff>
    </xdr:from>
    <xdr:to>
      <xdr:col>77</xdr:col>
      <xdr:colOff>95250</xdr:colOff>
      <xdr:row>14</xdr:row>
      <xdr:rowOff>21971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32148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08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84455</xdr:rowOff>
    </xdr:from>
    <xdr:to>
      <xdr:col>73</xdr:col>
      <xdr:colOff>44450</xdr:colOff>
      <xdr:row>15</xdr:row>
      <xdr:rowOff>14605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24782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123867</xdr:rowOff>
    </xdr:from>
    <xdr:to>
      <xdr:col>68</xdr:col>
      <xdr:colOff>203200</xdr:colOff>
      <xdr:row>15</xdr:row>
      <xdr:rowOff>54017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64194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2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110067</xdr:rowOff>
    </xdr:from>
    <xdr:to>
      <xdr:col>64</xdr:col>
      <xdr:colOff>152400</xdr:colOff>
      <xdr:row>16</xdr:row>
      <xdr:rowOff>40217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50394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13,448
13,431
41.88
8,513,372
8,125,238
370,414
3,896,664
6,548,738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平均より、人件費に係る経常収支比率は、やや低くなっている。その主な要因としては、定員管理の徹底による成果が大きく、今後も継続して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18143</xdr:rowOff>
    </xdr:from>
    <xdr:to>
      <xdr:col>24</xdr:col>
      <xdr:colOff>25400</xdr:colOff>
      <xdr:row>38</xdr:row>
      <xdr:rowOff>50800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33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15620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53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7257</xdr:rowOff>
    </xdr:from>
    <xdr:to>
      <xdr:col>19</xdr:col>
      <xdr:colOff>187325</xdr:colOff>
      <xdr:row>38</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22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108149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7257</xdr:rowOff>
    </xdr:from>
    <xdr:to>
      <xdr:col>15</xdr:col>
      <xdr:colOff>98425</xdr:colOff>
      <xdr:row>38</xdr:row>
      <xdr:rowOff>7257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2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102507</xdr:rowOff>
    </xdr:from>
    <xdr:to>
      <xdr:col>11</xdr:col>
      <xdr:colOff>9525</xdr:colOff>
      <xdr:row>38</xdr:row>
      <xdr:rowOff>7257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4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138793</xdr:rowOff>
    </xdr:from>
    <xdr:to>
      <xdr:col>24</xdr:col>
      <xdr:colOff>76200</xdr:colOff>
      <xdr:row>38</xdr:row>
      <xdr:rowOff>68943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155320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127907</xdr:rowOff>
    </xdr:from>
    <xdr:to>
      <xdr:col>15</xdr:col>
      <xdr:colOff>149225</xdr:colOff>
      <xdr:row>38</xdr:row>
      <xdr:rowOff>58057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127907</xdr:rowOff>
    </xdr:from>
    <xdr:to>
      <xdr:col>11</xdr:col>
      <xdr:colOff>60325</xdr:colOff>
      <xdr:row>38</xdr:row>
      <xdr:rowOff>58057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163484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需用費等の徹底的な節減及び委託事業の適正化により、類似団体平均を下回っている。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今後も事務事業の見直し等により、更なる抑制に努める。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16</xdr:row>
      <xdr:rowOff>143329</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53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143329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559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34471</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755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34471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76398</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扶助費に係る経常収支比率は、類似団体平均を上回っている。要因としては、幼児教育・保育所の無償化が始まったことにより、施設型給付費の増が挙げられる。</a:t>
          </a:r>
        </a:p>
        <a:p>
          <a:r>
            <a:rPr kumimoji="1" lang="ja-JP" altLang="en-US" sz="1300">
              <a:latin typeface="ＭＳ Ｐゴシック" panose="020B0600070205080204" pitchFamily="50" charset="-128"/>
              <a:ea typeface="ＭＳ Ｐゴシック" panose="020B0600070205080204" pitchFamily="50" charset="-128"/>
            </a:rPr>
            <a:t>整理統合や費用対効果などを勘案して単独事業の見直しを行い、上昇に歯止めを掛けるよう努める。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58</xdr:row>
      <xdr:rowOff>29028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9241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45357</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53522</xdr:rowOff>
    </xdr:from>
    <xdr:to>
      <xdr:col>11</xdr:col>
      <xdr:colOff>9525</xdr:colOff>
      <xdr:row>58</xdr:row>
      <xdr:rowOff>45357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8261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類似団体平均を上回っている。これは、公営企業債の元利償還金に対する繰出金が増加したためである。今後、公営企業の適正な事業実施による計画的対応による繰出金の単年度負担を抑制する。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58420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002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58</xdr:row>
      <xdr:rowOff>58420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824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81280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58420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7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農業政策による補助金等が多額になっているため、類似団体平均を上回り、かつ上昇している。要因としては、りんご黒星病防除対策事業費補助金の皆増が挙げられる。</a:t>
          </a:r>
        </a:p>
        <a:p>
          <a:r>
            <a:rPr kumimoji="1" lang="ja-JP" altLang="en-US" sz="1300">
              <a:latin typeface="ＭＳ Ｐゴシック" panose="020B0600070205080204" pitchFamily="50" charset="-128"/>
              <a:ea typeface="ＭＳ Ｐゴシック" panose="020B0600070205080204" pitchFamily="50" charset="-128"/>
            </a:rPr>
            <a:t>これまで同様、町単独補助金の見直しを進めるとともに、事務事業の見直し等により補助費等の抑制を図る。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100330</xdr:rowOff>
    </xdr:from>
    <xdr:to>
      <xdr:col>82</xdr:col>
      <xdr:colOff>107950</xdr:colOff>
      <xdr:row>41</xdr:row>
      <xdr:rowOff>107950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7129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107950</xdr:rowOff>
    </xdr:from>
    <xdr:to>
      <xdr:col>78</xdr:col>
      <xdr:colOff>69850</xdr:colOff>
      <xdr:row>41</xdr:row>
      <xdr:rowOff>100330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7945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77470</xdr:rowOff>
    </xdr:from>
    <xdr:to>
      <xdr:col>73</xdr:col>
      <xdr:colOff>180975</xdr:colOff>
      <xdr:row>39</xdr:row>
      <xdr:rowOff>107950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76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77470</xdr:rowOff>
    </xdr:from>
    <xdr:to>
      <xdr:col>69</xdr:col>
      <xdr:colOff>92075</xdr:colOff>
      <xdr:row>39</xdr:row>
      <xdr:rowOff>100330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76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57150</xdr:rowOff>
    </xdr:from>
    <xdr:to>
      <xdr:col>82</xdr:col>
      <xdr:colOff>158750</xdr:colOff>
      <xdr:row>41</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137177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49530</xdr:rowOff>
    </xdr:from>
    <xdr:to>
      <xdr:col>78</xdr:col>
      <xdr:colOff>120650</xdr:colOff>
      <xdr:row>41</xdr:row>
      <xdr:rowOff>151130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135907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57150</xdr:rowOff>
    </xdr:from>
    <xdr:to>
      <xdr:col>74</xdr:col>
      <xdr:colOff>31750</xdr:colOff>
      <xdr:row>39</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26670</xdr:rowOff>
    </xdr:from>
    <xdr:to>
      <xdr:col>69</xdr:col>
      <xdr:colOff>142875</xdr:colOff>
      <xdr:row>39</xdr:row>
      <xdr:rowOff>128270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113047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49530</xdr:rowOff>
    </xdr:from>
    <xdr:to>
      <xdr:col>65</xdr:col>
      <xdr:colOff>53975</xdr:colOff>
      <xdr:row>39</xdr:row>
      <xdr:rowOff>151130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135907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て低い水準を維持してている。これは、平成１９年度より起債発行額を抑え続けてきたためである。次年度より中学校改築事業に係る起債の償還等に伴い上昇する見込みである。今後、控えている大規模な事業計画の整理・縮小を図るなど、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46990</xdr:rowOff>
    </xdr:from>
    <xdr:to>
      <xdr:col>24</xdr:col>
      <xdr:colOff>25400</xdr:colOff>
      <xdr:row>74</xdr:row>
      <xdr:rowOff>64135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7342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64135</xdr:rowOff>
    </xdr:from>
    <xdr:to>
      <xdr:col>19</xdr:col>
      <xdr:colOff>187325</xdr:colOff>
      <xdr:row>74</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7514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69850</xdr:rowOff>
    </xdr:from>
    <xdr:to>
      <xdr:col>15</xdr:col>
      <xdr:colOff>98425</xdr:colOff>
      <xdr:row>74</xdr:row>
      <xdr:rowOff>86995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757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75565</xdr:rowOff>
    </xdr:from>
    <xdr:to>
      <xdr:col>11</xdr:col>
      <xdr:colOff>9525</xdr:colOff>
      <xdr:row>74</xdr:row>
      <xdr:rowOff>86995</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2762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167640</xdr:rowOff>
    </xdr:from>
    <xdr:to>
      <xdr:col>24</xdr:col>
      <xdr:colOff>76200</xdr:colOff>
      <xdr:row>74</xdr:row>
      <xdr:rowOff>97790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76217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59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xdr:rowOff>
    </xdr:from>
    <xdr:to>
      <xdr:col>20</xdr:col>
      <xdr:colOff>38100</xdr:colOff>
      <xdr:row>74</xdr:row>
      <xdr:rowOff>114935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125112</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46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19050</xdr:rowOff>
    </xdr:from>
    <xdr:to>
      <xdr:col>15</xdr:col>
      <xdr:colOff>149225</xdr:colOff>
      <xdr:row>74</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36195</xdr:rowOff>
    </xdr:from>
    <xdr:to>
      <xdr:col>11</xdr:col>
      <xdr:colOff>60325</xdr:colOff>
      <xdr:row>74</xdr:row>
      <xdr:rowOff>137795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147972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24765</xdr:rowOff>
    </xdr:from>
    <xdr:to>
      <xdr:col>6</xdr:col>
      <xdr:colOff>171450</xdr:colOff>
      <xdr:row>74</xdr:row>
      <xdr:rowOff>126365</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136542</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公債費以外に係る経常収支比率は、類似団体平均を上回っており、扶助費と補助費等が類似団体平均を上回っている。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補助費では、農業政策による補助金の決算額が類似団体平均を上回っていることが主な要因である。今後も、公営企業の適正な事業実施による計画的な対応による繰出金の単年度負担を抑制する。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108712</xdr:rowOff>
    </xdr:from>
    <xdr:to>
      <xdr:col>82</xdr:col>
      <xdr:colOff>107950</xdr:colOff>
      <xdr:row>79</xdr:row>
      <xdr:rowOff>60706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5311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32783</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5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60706</xdr:rowOff>
    </xdr:from>
    <xdr:to>
      <xdr:col>82</xdr:col>
      <xdr:colOff>196850</xdr:colOff>
      <xdr:row>79</xdr:row>
      <xdr:rowOff>60706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60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23639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108712</xdr:rowOff>
    </xdr:from>
    <xdr:to>
      <xdr:col>82</xdr:col>
      <xdr:colOff>196850</xdr:colOff>
      <xdr:row>72</xdr:row>
      <xdr:rowOff>108712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83565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5915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79</xdr:row>
      <xdr:rowOff>83565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43485"/>
          <a:ext cx="889000" cy="48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76</xdr:row>
      <xdr:rowOff>113285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137922</xdr:rowOff>
    </xdr:from>
    <xdr:to>
      <xdr:col>74</xdr:col>
      <xdr:colOff>31750</xdr:colOff>
      <xdr:row>76</xdr:row>
      <xdr:rowOff>68072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113285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108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76216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79919</xdr:rowOff>
    </xdr:from>
    <xdr:to>
      <xdr:col>29</xdr:col>
      <xdr:colOff>127000</xdr:colOff>
      <xdr:row>19</xdr:row>
      <xdr:rowOff>42331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13494"/>
          <a:ext cx="0" cy="1334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52508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42331</xdr:rowOff>
    </xdr:from>
    <xdr:to>
      <xdr:col>30</xdr:col>
      <xdr:colOff>25400</xdr:colOff>
      <xdr:row>19</xdr:row>
      <xdr:rowOff>42331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47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166296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79919</xdr:rowOff>
    </xdr:from>
    <xdr:to>
      <xdr:col>30</xdr:col>
      <xdr:colOff>25400</xdr:colOff>
      <xdr:row>11</xdr:row>
      <xdr:rowOff>79919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134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42331</xdr:rowOff>
    </xdr:from>
    <xdr:to>
      <xdr:col>29</xdr:col>
      <xdr:colOff>127000</xdr:colOff>
      <xdr:row>19</xdr:row>
      <xdr:rowOff>75837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47506"/>
          <a:ext cx="647700" cy="33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10083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294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165006</xdr:rowOff>
    </xdr:from>
    <xdr:to>
      <xdr:col>29</xdr:col>
      <xdr:colOff>177800</xdr:colOff>
      <xdr:row>16</xdr:row>
      <xdr:rowOff>95156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84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75837</xdr:rowOff>
    </xdr:from>
    <xdr:to>
      <xdr:col>26</xdr:col>
      <xdr:colOff>50800</xdr:colOff>
      <xdr:row>19</xdr:row>
      <xdr:rowOff>89444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81012"/>
          <a:ext cx="698500" cy="1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50118</xdr:rowOff>
    </xdr:from>
    <xdr:to>
      <xdr:col>26</xdr:col>
      <xdr:colOff>101600</xdr:colOff>
      <xdr:row>16</xdr:row>
      <xdr:rowOff>151718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161895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0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89444</xdr:rowOff>
    </xdr:from>
    <xdr:to>
      <xdr:col>22</xdr:col>
      <xdr:colOff>114300</xdr:colOff>
      <xdr:row>19</xdr:row>
      <xdr:rowOff>107057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94619"/>
          <a:ext cx="698500" cy="17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75416</xdr:rowOff>
    </xdr:from>
    <xdr:to>
      <xdr:col>22</xdr:col>
      <xdr:colOff>165100</xdr:colOff>
      <xdr:row>17</xdr:row>
      <xdr:rowOff>5566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101397</xdr:rowOff>
    </xdr:from>
    <xdr:to>
      <xdr:col>18</xdr:col>
      <xdr:colOff>177800</xdr:colOff>
      <xdr:row>19</xdr:row>
      <xdr:rowOff>107057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06572"/>
          <a:ext cx="698500" cy="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111677</xdr:rowOff>
    </xdr:from>
    <xdr:to>
      <xdr:col>19</xdr:col>
      <xdr:colOff>38100</xdr:colOff>
      <xdr:row>17</xdr:row>
      <xdr:rowOff>41827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52004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127156</xdr:rowOff>
    </xdr:from>
    <xdr:to>
      <xdr:col>15</xdr:col>
      <xdr:colOff>101600</xdr:colOff>
      <xdr:row>17</xdr:row>
      <xdr:rowOff>57306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67483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162981</xdr:rowOff>
    </xdr:from>
    <xdr:to>
      <xdr:col>29</xdr:col>
      <xdr:colOff>177800</xdr:colOff>
      <xdr:row>19</xdr:row>
      <xdr:rowOff>93131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6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71558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25037</xdr:rowOff>
    </xdr:from>
    <xdr:to>
      <xdr:col>26</xdr:col>
      <xdr:colOff>101600</xdr:colOff>
      <xdr:row>19</xdr:row>
      <xdr:rowOff>126637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111414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38644</xdr:rowOff>
    </xdr:from>
    <xdr:to>
      <xdr:col>22</xdr:col>
      <xdr:colOff>165100</xdr:colOff>
      <xdr:row>19</xdr:row>
      <xdr:rowOff>140244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4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125021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3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56257</xdr:rowOff>
    </xdr:from>
    <xdr:to>
      <xdr:col>19</xdr:col>
      <xdr:colOff>38100</xdr:colOff>
      <xdr:row>19</xdr:row>
      <xdr:rowOff>157857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61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142634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4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50597</xdr:rowOff>
    </xdr:from>
    <xdr:to>
      <xdr:col>15</xdr:col>
      <xdr:colOff>101600</xdr:colOff>
      <xdr:row>19</xdr:row>
      <xdr:rowOff>152197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136974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3994</xdr:rowOff>
    </xdr:from>
    <xdr:to>
      <xdr:col>29</xdr:col>
      <xdr:colOff>127000</xdr:colOff>
      <xdr:row>37</xdr:row>
      <xdr:rowOff>6776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128694"/>
          <a:ext cx="647700" cy="2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148565</xdr:rowOff>
    </xdr:from>
    <xdr:to>
      <xdr:col>26</xdr:col>
      <xdr:colOff>50800</xdr:colOff>
      <xdr:row>37</xdr:row>
      <xdr:rowOff>3994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01815"/>
          <a:ext cx="698500" cy="26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148565</xdr:rowOff>
    </xdr:from>
    <xdr:to>
      <xdr:col>22</xdr:col>
      <xdr:colOff>114300</xdr:colOff>
      <xdr:row>36</xdr:row>
      <xdr:rowOff>165786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01815"/>
          <a:ext cx="698500" cy="17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48874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146907</xdr:rowOff>
    </xdr:from>
    <xdr:to>
      <xdr:col>18</xdr:col>
      <xdr:colOff>177800</xdr:colOff>
      <xdr:row>36</xdr:row>
      <xdr:rowOff>165786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00157"/>
          <a:ext cx="698500" cy="1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127426</xdr:rowOff>
    </xdr:from>
    <xdr:to>
      <xdr:col>29</xdr:col>
      <xdr:colOff>177800</xdr:colOff>
      <xdr:row>37</xdr:row>
      <xdr:rowOff>57576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80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99503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5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124644</xdr:rowOff>
    </xdr:from>
    <xdr:to>
      <xdr:col>26</xdr:col>
      <xdr:colOff>101600</xdr:colOff>
      <xdr:row>37</xdr:row>
      <xdr:rowOff>54794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7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39571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64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97765</xdr:rowOff>
    </xdr:from>
    <xdr:to>
      <xdr:col>22</xdr:col>
      <xdr:colOff>165100</xdr:colOff>
      <xdr:row>37</xdr:row>
      <xdr:rowOff>27915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5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12692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3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114986</xdr:rowOff>
    </xdr:from>
    <xdr:to>
      <xdr:col>19</xdr:col>
      <xdr:colOff>38100</xdr:colOff>
      <xdr:row>37</xdr:row>
      <xdr:rowOff>45136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6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29913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5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96107</xdr:rowOff>
    </xdr:from>
    <xdr:to>
      <xdr:col>15</xdr:col>
      <xdr:colOff>101600</xdr:colOff>
      <xdr:row>37</xdr:row>
      <xdr:rowOff>26257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4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11034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3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13,448
13,431
41.88
8,513,372
8,125,238
370,414
3,896,664
6,548,738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134181</xdr:rowOff>
    </xdr:from>
    <xdr:to>
      <xdr:col>24</xdr:col>
      <xdr:colOff>63500</xdr:colOff>
      <xdr:row>39</xdr:row>
      <xdr:rowOff>13774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49281"/>
          <a:ext cx="838200" cy="5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5904</xdr:rowOff>
    </xdr:from>
    <xdr:to>
      <xdr:col>19</xdr:col>
      <xdr:colOff>177800</xdr:colOff>
      <xdr:row>39</xdr:row>
      <xdr:rowOff>13774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92454"/>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5904</xdr:rowOff>
    </xdr:from>
    <xdr:to>
      <xdr:col>15</xdr:col>
      <xdr:colOff>50800</xdr:colOff>
      <xdr:row>39</xdr:row>
      <xdr:rowOff>21775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92454"/>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161596</xdr:rowOff>
    </xdr:from>
    <xdr:to>
      <xdr:col>10</xdr:col>
      <xdr:colOff>114300</xdr:colOff>
      <xdr:row>39</xdr:row>
      <xdr:rowOff>21775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76696"/>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83381</xdr:rowOff>
    </xdr:from>
    <xdr:to>
      <xdr:col>24</xdr:col>
      <xdr:colOff>114300</xdr:colOff>
      <xdr:row>39</xdr:row>
      <xdr:rowOff>13531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169758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134424</xdr:rowOff>
    </xdr:from>
    <xdr:to>
      <xdr:col>20</xdr:col>
      <xdr:colOff>38100</xdr:colOff>
      <xdr:row>39</xdr:row>
      <xdr:rowOff>64574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55701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4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126554</xdr:rowOff>
    </xdr:from>
    <xdr:to>
      <xdr:col>15</xdr:col>
      <xdr:colOff>101600</xdr:colOff>
      <xdr:row>39</xdr:row>
      <xdr:rowOff>56704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47831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142425</xdr:rowOff>
    </xdr:from>
    <xdr:to>
      <xdr:col>10</xdr:col>
      <xdr:colOff>165100</xdr:colOff>
      <xdr:row>39</xdr:row>
      <xdr:rowOff>72575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63702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110796</xdr:rowOff>
    </xdr:from>
    <xdr:to>
      <xdr:col>6</xdr:col>
      <xdr:colOff>38100</xdr:colOff>
      <xdr:row>39</xdr:row>
      <xdr:rowOff>40946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32073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64472</xdr:rowOff>
    </xdr:from>
    <xdr:to>
      <xdr:col>24</xdr:col>
      <xdr:colOff>63500</xdr:colOff>
      <xdr:row>57</xdr:row>
      <xdr:rowOff>97295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37122"/>
          <a:ext cx="8382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97295</xdr:rowOff>
    </xdr:from>
    <xdr:to>
      <xdr:col>19</xdr:col>
      <xdr:colOff>177800</xdr:colOff>
      <xdr:row>57</xdr:row>
      <xdr:rowOff>106928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69945"/>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91036</xdr:rowOff>
    </xdr:from>
    <xdr:to>
      <xdr:col>15</xdr:col>
      <xdr:colOff>50800</xdr:colOff>
      <xdr:row>57</xdr:row>
      <xdr:rowOff>106928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63686"/>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91036</xdr:rowOff>
    </xdr:from>
    <xdr:to>
      <xdr:col>10</xdr:col>
      <xdr:colOff>114300</xdr:colOff>
      <xdr:row>57</xdr:row>
      <xdr:rowOff>106027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63686"/>
          <a:ext cx="8890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13672</xdr:rowOff>
    </xdr:from>
    <xdr:to>
      <xdr:col>24</xdr:col>
      <xdr:colOff>114300</xdr:colOff>
      <xdr:row>57</xdr:row>
      <xdr:rowOff>115272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8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100049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46495</xdr:rowOff>
    </xdr:from>
    <xdr:to>
      <xdr:col>20</xdr:col>
      <xdr:colOff>38100</xdr:colOff>
      <xdr:row>57</xdr:row>
      <xdr:rowOff>148095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139222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56128</xdr:rowOff>
    </xdr:from>
    <xdr:to>
      <xdr:col>15</xdr:col>
      <xdr:colOff>101600</xdr:colOff>
      <xdr:row>57</xdr:row>
      <xdr:rowOff>157728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148855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2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40236</xdr:rowOff>
    </xdr:from>
    <xdr:to>
      <xdr:col>10</xdr:col>
      <xdr:colOff>165100</xdr:colOff>
      <xdr:row>57</xdr:row>
      <xdr:rowOff>141836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132963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0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55227</xdr:rowOff>
    </xdr:from>
    <xdr:to>
      <xdr:col>6</xdr:col>
      <xdr:colOff>38100</xdr:colOff>
      <xdr:row>57</xdr:row>
      <xdr:rowOff>156827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147954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19989</xdr:rowOff>
    </xdr:from>
    <xdr:to>
      <xdr:col>24</xdr:col>
      <xdr:colOff>63500</xdr:colOff>
      <xdr:row>78</xdr:row>
      <xdr:rowOff>29857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93089"/>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19989</xdr:rowOff>
    </xdr:from>
    <xdr:to>
      <xdr:col>19</xdr:col>
      <xdr:colOff>177800</xdr:colOff>
      <xdr:row>78</xdr:row>
      <xdr:rowOff>59880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93089"/>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59880</xdr:rowOff>
    </xdr:from>
    <xdr:to>
      <xdr:col>15</xdr:col>
      <xdr:colOff>50800</xdr:colOff>
      <xdr:row>78</xdr:row>
      <xdr:rowOff>83579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32980"/>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69977</xdr:rowOff>
    </xdr:from>
    <xdr:to>
      <xdr:col>10</xdr:col>
      <xdr:colOff>114300</xdr:colOff>
      <xdr:row>78</xdr:row>
      <xdr:rowOff>83579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4307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150507</xdr:rowOff>
    </xdr:from>
    <xdr:to>
      <xdr:col>24</xdr:col>
      <xdr:colOff>114300</xdr:colOff>
      <xdr:row>78</xdr:row>
      <xdr:rowOff>80657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65434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6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140639</xdr:rowOff>
    </xdr:from>
    <xdr:to>
      <xdr:col>20</xdr:col>
      <xdr:colOff>38100</xdr:colOff>
      <xdr:row>78</xdr:row>
      <xdr:rowOff>70789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61916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9080</xdr:rowOff>
    </xdr:from>
    <xdr:to>
      <xdr:col>15</xdr:col>
      <xdr:colOff>101600</xdr:colOff>
      <xdr:row>78</xdr:row>
      <xdr:rowOff>110680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101807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32779</xdr:rowOff>
    </xdr:from>
    <xdr:to>
      <xdr:col>10</xdr:col>
      <xdr:colOff>165100</xdr:colOff>
      <xdr:row>78</xdr:row>
      <xdr:rowOff>134379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125506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9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19177</xdr:rowOff>
    </xdr:from>
    <xdr:to>
      <xdr:col>6</xdr:col>
      <xdr:colOff>38100</xdr:colOff>
      <xdr:row>78</xdr:row>
      <xdr:rowOff>120777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111904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8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83795</xdr:rowOff>
    </xdr:from>
    <xdr:to>
      <xdr:col>24</xdr:col>
      <xdr:colOff>63500</xdr:colOff>
      <xdr:row>95</xdr:row>
      <xdr:rowOff>120231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71545"/>
          <a:ext cx="8382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110528</xdr:rowOff>
    </xdr:from>
    <xdr:to>
      <xdr:col>19</xdr:col>
      <xdr:colOff>177800</xdr:colOff>
      <xdr:row>95</xdr:row>
      <xdr:rowOff>120231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398278"/>
          <a:ext cx="889000" cy="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10292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82919</xdr:rowOff>
    </xdr:from>
    <xdr:to>
      <xdr:col>15</xdr:col>
      <xdr:colOff>50800</xdr:colOff>
      <xdr:row>95</xdr:row>
      <xdr:rowOff>110528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70669"/>
          <a:ext cx="8890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82919</xdr:rowOff>
    </xdr:from>
    <xdr:to>
      <xdr:col>10</xdr:col>
      <xdr:colOff>114300</xdr:colOff>
      <xdr:row>95</xdr:row>
      <xdr:rowOff>154839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70669"/>
          <a:ext cx="889000" cy="7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32995</xdr:rowOff>
    </xdr:from>
    <xdr:to>
      <xdr:col>24</xdr:col>
      <xdr:colOff>114300</xdr:colOff>
      <xdr:row>95</xdr:row>
      <xdr:rowOff>134595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55872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69431</xdr:rowOff>
    </xdr:from>
    <xdr:to>
      <xdr:col>20</xdr:col>
      <xdr:colOff>38100</xdr:colOff>
      <xdr:row>95</xdr:row>
      <xdr:rowOff>171031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162158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59728</xdr:rowOff>
    </xdr:from>
    <xdr:to>
      <xdr:col>15</xdr:col>
      <xdr:colOff>101600</xdr:colOff>
      <xdr:row>95</xdr:row>
      <xdr:rowOff>161328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6405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32119</xdr:rowOff>
    </xdr:from>
    <xdr:to>
      <xdr:col>10</xdr:col>
      <xdr:colOff>165100</xdr:colOff>
      <xdr:row>95</xdr:row>
      <xdr:rowOff>133719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150246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9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104039</xdr:rowOff>
    </xdr:from>
    <xdr:to>
      <xdr:col>6</xdr:col>
      <xdr:colOff>38100</xdr:colOff>
      <xdr:row>96</xdr:row>
      <xdr:rowOff>34189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50716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1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96365</xdr:rowOff>
    </xdr:from>
    <xdr:to>
      <xdr:col>55</xdr:col>
      <xdr:colOff>0</xdr:colOff>
      <xdr:row>37</xdr:row>
      <xdr:rowOff>138839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40015"/>
          <a:ext cx="8382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122334</xdr:rowOff>
    </xdr:from>
    <xdr:to>
      <xdr:col>50</xdr:col>
      <xdr:colOff>114300</xdr:colOff>
      <xdr:row>37</xdr:row>
      <xdr:rowOff>138839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65984"/>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99931</xdr:rowOff>
    </xdr:from>
    <xdr:to>
      <xdr:col>45</xdr:col>
      <xdr:colOff>177800</xdr:colOff>
      <xdr:row>37</xdr:row>
      <xdr:rowOff>122334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43581"/>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99931</xdr:rowOff>
    </xdr:from>
    <xdr:to>
      <xdr:col>41</xdr:col>
      <xdr:colOff>50800</xdr:colOff>
      <xdr:row>37</xdr:row>
      <xdr:rowOff>103498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43581"/>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155622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59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45565</xdr:rowOff>
    </xdr:from>
    <xdr:to>
      <xdr:col>55</xdr:col>
      <xdr:colOff>50800</xdr:colOff>
      <xdr:row>37</xdr:row>
      <xdr:rowOff>147165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23992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88039</xdr:rowOff>
    </xdr:from>
    <xdr:to>
      <xdr:col>50</xdr:col>
      <xdr:colOff>165100</xdr:colOff>
      <xdr:row>38</xdr:row>
      <xdr:rowOff>18189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9316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2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71534</xdr:rowOff>
    </xdr:from>
    <xdr:to>
      <xdr:col>46</xdr:col>
      <xdr:colOff>38100</xdr:colOff>
      <xdr:row>38</xdr:row>
      <xdr:rowOff>1684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164261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49131</xdr:rowOff>
    </xdr:from>
    <xdr:to>
      <xdr:col>41</xdr:col>
      <xdr:colOff>101600</xdr:colOff>
      <xdr:row>37</xdr:row>
      <xdr:rowOff>150731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141858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8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52698</xdr:rowOff>
    </xdr:from>
    <xdr:to>
      <xdr:col>36</xdr:col>
      <xdr:colOff>165100</xdr:colOff>
      <xdr:row>37</xdr:row>
      <xdr:rowOff>154298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9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145425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9882</xdr:rowOff>
    </xdr:from>
    <xdr:to>
      <xdr:col>55</xdr:col>
      <xdr:colOff>0</xdr:colOff>
      <xdr:row>57</xdr:row>
      <xdr:rowOff>123946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11082"/>
          <a:ext cx="838200" cy="28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154678</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75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123946</xdr:rowOff>
    </xdr:from>
    <xdr:to>
      <xdr:col>50</xdr:col>
      <xdr:colOff>114300</xdr:colOff>
      <xdr:row>59</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96596"/>
          <a:ext cx="889000" cy="2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2246</xdr:rowOff>
    </xdr:from>
    <xdr:to>
      <xdr:col>45</xdr:col>
      <xdr:colOff>177800</xdr:colOff>
      <xdr:row>59</xdr:row>
      <xdr:rowOff>59193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10117796"/>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59193</xdr:rowOff>
    </xdr:from>
    <xdr:to>
      <xdr:col>41</xdr:col>
      <xdr:colOff>50800</xdr:colOff>
      <xdr:row>59</xdr:row>
      <xdr:rowOff>59236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10174743"/>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130532</xdr:rowOff>
    </xdr:from>
    <xdr:to>
      <xdr:col>55</xdr:col>
      <xdr:colOff>50800</xdr:colOff>
      <xdr:row>56</xdr:row>
      <xdr:rowOff>60682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153409</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73146</xdr:rowOff>
    </xdr:from>
    <xdr:to>
      <xdr:col>50</xdr:col>
      <xdr:colOff>165100</xdr:colOff>
      <xdr:row>58</xdr:row>
      <xdr:rowOff>3296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165873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122896</xdr:rowOff>
    </xdr:from>
    <xdr:to>
      <xdr:col>46</xdr:col>
      <xdr:colOff>38100</xdr:colOff>
      <xdr:row>59</xdr:row>
      <xdr:rowOff>53046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44173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5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8393</xdr:rowOff>
    </xdr:from>
    <xdr:to>
      <xdr:col>41</xdr:col>
      <xdr:colOff>101600</xdr:colOff>
      <xdr:row>59</xdr:row>
      <xdr:rowOff>109993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1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101120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21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8436</xdr:rowOff>
    </xdr:from>
    <xdr:to>
      <xdr:col>36</xdr:col>
      <xdr:colOff>165100</xdr:colOff>
      <xdr:row>59</xdr:row>
      <xdr:rowOff>110036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12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101163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21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37257</xdr:rowOff>
    </xdr:from>
    <xdr:to>
      <xdr:col>55</xdr:col>
      <xdr:colOff>0</xdr:colOff>
      <xdr:row>79</xdr:row>
      <xdr:rowOff>42545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81807"/>
          <a:ext cx="8382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22146</xdr:rowOff>
    </xdr:from>
    <xdr:to>
      <xdr:col>50</xdr:col>
      <xdr:colOff>114300</xdr:colOff>
      <xdr:row>79</xdr:row>
      <xdr:rowOff>42545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66696"/>
          <a:ext cx="889000" cy="2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22146</xdr:rowOff>
    </xdr:from>
    <xdr:to>
      <xdr:col>45</xdr:col>
      <xdr:colOff>177800</xdr:colOff>
      <xdr:row>79</xdr:row>
      <xdr:rowOff>29846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66696"/>
          <a:ext cx="88900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8598</xdr:rowOff>
    </xdr:from>
    <xdr:to>
      <xdr:col>41</xdr:col>
      <xdr:colOff>50800</xdr:colOff>
      <xdr:row>79</xdr:row>
      <xdr:rowOff>29846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53148"/>
          <a:ext cx="8890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157907</xdr:rowOff>
    </xdr:from>
    <xdr:to>
      <xdr:col>55</xdr:col>
      <xdr:colOff>50800</xdr:colOff>
      <xdr:row>79</xdr:row>
      <xdr:rowOff>88057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72834</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4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163195</xdr:rowOff>
    </xdr:from>
    <xdr:to>
      <xdr:col>50</xdr:col>
      <xdr:colOff>165100</xdr:colOff>
      <xdr:row>79</xdr:row>
      <xdr:rowOff>93345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84472</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50017" y="13629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142796</xdr:rowOff>
    </xdr:from>
    <xdr:to>
      <xdr:col>46</xdr:col>
      <xdr:colOff>38100</xdr:colOff>
      <xdr:row>79</xdr:row>
      <xdr:rowOff>72946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1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64073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0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150496</xdr:rowOff>
    </xdr:from>
    <xdr:to>
      <xdr:col>41</xdr:col>
      <xdr:colOff>101600</xdr:colOff>
      <xdr:row>79</xdr:row>
      <xdr:rowOff>80646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2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71773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129248</xdr:rowOff>
    </xdr:from>
    <xdr:to>
      <xdr:col>36</xdr:col>
      <xdr:colOff>165100</xdr:colOff>
      <xdr:row>79</xdr:row>
      <xdr:rowOff>59398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50525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9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164100</xdr:rowOff>
    </xdr:from>
    <xdr:to>
      <xdr:col>55</xdr:col>
      <xdr:colOff>0</xdr:colOff>
      <xdr:row>96</xdr:row>
      <xdr:rowOff>47647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108950"/>
          <a:ext cx="838200" cy="39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81739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40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47647</xdr:rowOff>
    </xdr:from>
    <xdr:to>
      <xdr:col>50</xdr:col>
      <xdr:colOff>114300</xdr:colOff>
      <xdr:row>98</xdr:row>
      <xdr:rowOff>91461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06847"/>
          <a:ext cx="889000" cy="3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91461</xdr:rowOff>
    </xdr:from>
    <xdr:to>
      <xdr:col>45</xdr:col>
      <xdr:colOff>177800</xdr:colOff>
      <xdr:row>98</xdr:row>
      <xdr:rowOff>102329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93561"/>
          <a:ext cx="889000" cy="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102329</xdr:rowOff>
    </xdr:from>
    <xdr:to>
      <xdr:col>41</xdr:col>
      <xdr:colOff>50800</xdr:colOff>
      <xdr:row>98</xdr:row>
      <xdr:rowOff>128046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904429"/>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113300</xdr:rowOff>
    </xdr:from>
    <xdr:to>
      <xdr:col>55</xdr:col>
      <xdr:colOff>50800</xdr:colOff>
      <xdr:row>94</xdr:row>
      <xdr:rowOff>43450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05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136177</xdr:rowOff>
    </xdr:from>
    <xdr:ext cx="599010"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0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168297</xdr:rowOff>
    </xdr:from>
    <xdr:to>
      <xdr:col>50</xdr:col>
      <xdr:colOff>165100</xdr:colOff>
      <xdr:row>96</xdr:row>
      <xdr:rowOff>98447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114974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3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40661</xdr:rowOff>
    </xdr:from>
    <xdr:to>
      <xdr:col>46</xdr:col>
      <xdr:colOff>38100</xdr:colOff>
      <xdr:row>98</xdr:row>
      <xdr:rowOff>142261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133388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51529</xdr:rowOff>
    </xdr:from>
    <xdr:to>
      <xdr:col>41</xdr:col>
      <xdr:colOff>101600</xdr:colOff>
      <xdr:row>98</xdr:row>
      <xdr:rowOff>153129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5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144256</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4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77246</xdr:rowOff>
    </xdr:from>
    <xdr:to>
      <xdr:col>36</xdr:col>
      <xdr:colOff>165100</xdr:colOff>
      <xdr:row>99</xdr:row>
      <xdr:rowOff>7396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169973</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7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132804</xdr:rowOff>
    </xdr:from>
    <xdr:to>
      <xdr:col>85</xdr:col>
      <xdr:colOff>127000</xdr:colOff>
      <xdr:row>77</xdr:row>
      <xdr:rowOff>139274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34454"/>
          <a:ext cx="8382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134624</xdr:rowOff>
    </xdr:from>
    <xdr:to>
      <xdr:col>81</xdr:col>
      <xdr:colOff>50800</xdr:colOff>
      <xdr:row>77</xdr:row>
      <xdr:rowOff>139274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36274"/>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131524</xdr:rowOff>
    </xdr:from>
    <xdr:to>
      <xdr:col>76</xdr:col>
      <xdr:colOff>114300</xdr:colOff>
      <xdr:row>77</xdr:row>
      <xdr:rowOff>134624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33174"/>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129611</xdr:rowOff>
    </xdr:from>
    <xdr:to>
      <xdr:col>71</xdr:col>
      <xdr:colOff>177800</xdr:colOff>
      <xdr:row>77</xdr:row>
      <xdr:rowOff>131524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31261"/>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82004</xdr:rowOff>
    </xdr:from>
    <xdr:to>
      <xdr:col>85</xdr:col>
      <xdr:colOff>177800</xdr:colOff>
      <xdr:row>78</xdr:row>
      <xdr:rowOff>12154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8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168381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88474</xdr:rowOff>
    </xdr:from>
    <xdr:to>
      <xdr:col>81</xdr:col>
      <xdr:colOff>101600</xdr:colOff>
      <xdr:row>78</xdr:row>
      <xdr:rowOff>18624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9751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8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83824</xdr:rowOff>
    </xdr:from>
    <xdr:to>
      <xdr:col>76</xdr:col>
      <xdr:colOff>165100</xdr:colOff>
      <xdr:row>78</xdr:row>
      <xdr:rowOff>13974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5101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7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80724</xdr:rowOff>
    </xdr:from>
    <xdr:to>
      <xdr:col>72</xdr:col>
      <xdr:colOff>38100</xdr:colOff>
      <xdr:row>78</xdr:row>
      <xdr:rowOff>10874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2001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7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78811</xdr:rowOff>
    </xdr:from>
    <xdr:to>
      <xdr:col>67</xdr:col>
      <xdr:colOff>101600</xdr:colOff>
      <xdr:row>78</xdr:row>
      <xdr:rowOff>8961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8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70123</xdr:rowOff>
    </xdr:from>
    <xdr:to>
      <xdr:col>85</xdr:col>
      <xdr:colOff>127000</xdr:colOff>
      <xdr:row>98</xdr:row>
      <xdr:rowOff>71827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72223"/>
          <a:ext cx="8382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43942</xdr:rowOff>
    </xdr:from>
    <xdr:to>
      <xdr:col>81</xdr:col>
      <xdr:colOff>50800</xdr:colOff>
      <xdr:row>98</xdr:row>
      <xdr:rowOff>70123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46042"/>
          <a:ext cx="8890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43942</xdr:rowOff>
    </xdr:from>
    <xdr:to>
      <xdr:col>76</xdr:col>
      <xdr:colOff>114300</xdr:colOff>
      <xdr:row>98</xdr:row>
      <xdr:rowOff>64519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46042"/>
          <a:ext cx="889000" cy="2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40260</xdr:rowOff>
    </xdr:from>
    <xdr:to>
      <xdr:col>71</xdr:col>
      <xdr:colOff>177800</xdr:colOff>
      <xdr:row>98</xdr:row>
      <xdr:rowOff>64519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42360"/>
          <a:ext cx="889000" cy="2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120890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2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21027</xdr:rowOff>
    </xdr:from>
    <xdr:to>
      <xdr:col>85</xdr:col>
      <xdr:colOff>177800</xdr:colOff>
      <xdr:row>98</xdr:row>
      <xdr:rowOff>122627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148371</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19323</xdr:rowOff>
    </xdr:from>
    <xdr:to>
      <xdr:col>81</xdr:col>
      <xdr:colOff>101600</xdr:colOff>
      <xdr:row>98</xdr:row>
      <xdr:rowOff>120923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2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112050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1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164592</xdr:rowOff>
    </xdr:from>
    <xdr:to>
      <xdr:col>76</xdr:col>
      <xdr:colOff>165100</xdr:colOff>
      <xdr:row>98</xdr:row>
      <xdr:rowOff>94742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9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85869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8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13719</xdr:rowOff>
    </xdr:from>
    <xdr:to>
      <xdr:col>72</xdr:col>
      <xdr:colOff>38100</xdr:colOff>
      <xdr:row>98</xdr:row>
      <xdr:rowOff>115319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106446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160910</xdr:rowOff>
    </xdr:from>
    <xdr:to>
      <xdr:col>67</xdr:col>
      <xdr:colOff>101600</xdr:colOff>
      <xdr:row>98</xdr:row>
      <xdr:rowOff>91060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107587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6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139517</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88717</xdr:rowOff>
    </xdr:from>
    <xdr:to>
      <xdr:col>98</xdr:col>
      <xdr:colOff>38100</xdr:colOff>
      <xdr:row>39</xdr:row>
      <xdr:rowOff>18867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9994</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126602</xdr:rowOff>
    </xdr:from>
    <xdr:to>
      <xdr:col>116</xdr:col>
      <xdr:colOff>63500</xdr:colOff>
      <xdr:row>58</xdr:row>
      <xdr:rowOff>127698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70702"/>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126236</xdr:rowOff>
    </xdr:from>
    <xdr:to>
      <xdr:col>111</xdr:col>
      <xdr:colOff>177800</xdr:colOff>
      <xdr:row>58</xdr:row>
      <xdr:rowOff>126602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7033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124681</xdr:rowOff>
    </xdr:from>
    <xdr:to>
      <xdr:col>107</xdr:col>
      <xdr:colOff>50800</xdr:colOff>
      <xdr:row>58</xdr:row>
      <xdr:rowOff>126236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6878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124681</xdr:rowOff>
    </xdr:from>
    <xdr:to>
      <xdr:col>102</xdr:col>
      <xdr:colOff>114300</xdr:colOff>
      <xdr:row>58</xdr:row>
      <xdr:rowOff>127836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6878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76898</xdr:rowOff>
    </xdr:from>
    <xdr:to>
      <xdr:col>116</xdr:col>
      <xdr:colOff>114300</xdr:colOff>
      <xdr:row>59</xdr:row>
      <xdr:rowOff>7048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163275</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35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75802</xdr:rowOff>
    </xdr:from>
    <xdr:to>
      <xdr:col>112</xdr:col>
      <xdr:colOff>38100</xdr:colOff>
      <xdr:row>59</xdr:row>
      <xdr:rowOff>5952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168529</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12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75436</xdr:rowOff>
    </xdr:from>
    <xdr:to>
      <xdr:col>107</xdr:col>
      <xdr:colOff>101600</xdr:colOff>
      <xdr:row>59</xdr:row>
      <xdr:rowOff>5586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168163</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12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73881</xdr:rowOff>
    </xdr:from>
    <xdr:to>
      <xdr:col>102</xdr:col>
      <xdr:colOff>165100</xdr:colOff>
      <xdr:row>59</xdr:row>
      <xdr:rowOff>4031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166608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10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77036</xdr:rowOff>
    </xdr:from>
    <xdr:to>
      <xdr:col>98</xdr:col>
      <xdr:colOff>38100</xdr:colOff>
      <xdr:row>59</xdr:row>
      <xdr:rowOff>7186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2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169763</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1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32105</xdr:rowOff>
    </xdr:from>
    <xdr:to>
      <xdr:col>116</xdr:col>
      <xdr:colOff>63500</xdr:colOff>
      <xdr:row>76</xdr:row>
      <xdr:rowOff>57145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62305"/>
          <a:ext cx="838200" cy="2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69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57145</xdr:rowOff>
    </xdr:from>
    <xdr:to>
      <xdr:col>111</xdr:col>
      <xdr:colOff>177800</xdr:colOff>
      <xdr:row>76</xdr:row>
      <xdr:rowOff>81559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87345"/>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81559</xdr:rowOff>
    </xdr:from>
    <xdr:to>
      <xdr:col>107</xdr:col>
      <xdr:colOff>50800</xdr:colOff>
      <xdr:row>76</xdr:row>
      <xdr:rowOff>94467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11759"/>
          <a:ext cx="8890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94467</xdr:rowOff>
    </xdr:from>
    <xdr:to>
      <xdr:col>102</xdr:col>
      <xdr:colOff>114300</xdr:colOff>
      <xdr:row>76</xdr:row>
      <xdr:rowOff>122448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24667"/>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5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152755</xdr:rowOff>
    </xdr:from>
    <xdr:to>
      <xdr:col>116</xdr:col>
      <xdr:colOff>114300</xdr:colOff>
      <xdr:row>76</xdr:row>
      <xdr:rowOff>82905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131182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6345</xdr:rowOff>
    </xdr:from>
    <xdr:to>
      <xdr:col>112</xdr:col>
      <xdr:colOff>38100</xdr:colOff>
      <xdr:row>76</xdr:row>
      <xdr:rowOff>107945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99072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2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30759</xdr:rowOff>
    </xdr:from>
    <xdr:to>
      <xdr:col>107</xdr:col>
      <xdr:colOff>101600</xdr:colOff>
      <xdr:row>76</xdr:row>
      <xdr:rowOff>132359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123486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43667</xdr:rowOff>
    </xdr:from>
    <xdr:to>
      <xdr:col>102</xdr:col>
      <xdr:colOff>165100</xdr:colOff>
      <xdr:row>76</xdr:row>
      <xdr:rowOff>145267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136394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6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71648</xdr:rowOff>
    </xdr:from>
    <xdr:to>
      <xdr:col>98</xdr:col>
      <xdr:colOff>38100</xdr:colOff>
      <xdr:row>77</xdr:row>
      <xdr:rowOff>1798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0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164375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9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については、定員管理の徹底、需用費等の徹底的な節減及び委託事業の適正化、維持補修の抑制により類似団体平均を大きく下回っている。引き続き、定員管理・給与の適正化、事務事業の見直しより、各種経費の抑制を図る。</a:t>
          </a:r>
        </a:p>
        <a:p>
          <a:r>
            <a:rPr kumimoji="1" lang="ja-JP" altLang="en-US" sz="1300">
              <a:latin typeface="ＭＳ Ｐゴシック" panose="020B0600070205080204" pitchFamily="50" charset="-128"/>
              <a:ea typeface="ＭＳ Ｐゴシック" panose="020B0600070205080204" pitchFamily="50" charset="-128"/>
            </a:rPr>
            <a:t>上記に対して、普通建設事業費については、板柳中学校改築工事など、普通建設事業費として支出される事業費は総じて上昇の傾向にある。　整理統合や費用対効果などを勘案して単独事業の見直しを行い、上昇に歯止めを掛けるよう努める。</a:t>
          </a:r>
        </a:p>
        <a:p>
          <a:r>
            <a:rPr kumimoji="1" lang="ja-JP" altLang="en-US" sz="1300">
              <a:latin typeface="ＭＳ Ｐゴシック" panose="020B0600070205080204" pitchFamily="50" charset="-128"/>
              <a:ea typeface="ＭＳ Ｐゴシック" panose="020B0600070205080204" pitchFamily="50" charset="-128"/>
            </a:rPr>
            <a:t>公債費については、平成１９年度より起債発行額を抑え続けてきたため、類似団体平均を大きく下回っている。次年度より中学校改築事業に係る起債の償還等に伴い上昇する見込みである。今後、控えている大規模な事業計画の整理・縮小を図るなど、起債に大きく頼ることのない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13,448
13,431
41.88
8,513,372
8,125,238
370,414
3,896,664
6,548,738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34217</xdr:rowOff>
    </xdr:from>
    <xdr:to>
      <xdr:col>24</xdr:col>
      <xdr:colOff>62865</xdr:colOff>
      <xdr:row>37</xdr:row>
      <xdr:rowOff>165173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77717"/>
          <a:ext cx="1270" cy="1331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169000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1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165173</xdr:rowOff>
    </xdr:from>
    <xdr:to>
      <xdr:col>24</xdr:col>
      <xdr:colOff>152400</xdr:colOff>
      <xdr:row>37</xdr:row>
      <xdr:rowOff>165173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0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152344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34217</xdr:rowOff>
    </xdr:from>
    <xdr:to>
      <xdr:col>24</xdr:col>
      <xdr:colOff>152400</xdr:colOff>
      <xdr:row>30</xdr:row>
      <xdr:rowOff>34217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7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165173</xdr:rowOff>
    </xdr:from>
    <xdr:to>
      <xdr:col>24</xdr:col>
      <xdr:colOff>63500</xdr:colOff>
      <xdr:row>38</xdr:row>
      <xdr:rowOff>141660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08823"/>
          <a:ext cx="8382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158803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135926</xdr:rowOff>
    </xdr:from>
    <xdr:to>
      <xdr:col>24</xdr:col>
      <xdr:colOff>114300</xdr:colOff>
      <xdr:row>35</xdr:row>
      <xdr:rowOff>66076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124678</xdr:rowOff>
    </xdr:from>
    <xdr:to>
      <xdr:col>19</xdr:col>
      <xdr:colOff>177800</xdr:colOff>
      <xdr:row>38</xdr:row>
      <xdr:rowOff>141660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63977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151928</xdr:rowOff>
    </xdr:from>
    <xdr:to>
      <xdr:col>20</xdr:col>
      <xdr:colOff>38100</xdr:colOff>
      <xdr:row>35</xdr:row>
      <xdr:rowOff>82078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98605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93001</xdr:rowOff>
    </xdr:from>
    <xdr:to>
      <xdr:col>15</xdr:col>
      <xdr:colOff>50800</xdr:colOff>
      <xdr:row>38</xdr:row>
      <xdr:rowOff>124678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08101"/>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8237</xdr:rowOff>
    </xdr:from>
    <xdr:to>
      <xdr:col>15</xdr:col>
      <xdr:colOff>101600</xdr:colOff>
      <xdr:row>35</xdr:row>
      <xdr:rowOff>109837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126364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145578</xdr:rowOff>
    </xdr:from>
    <xdr:to>
      <xdr:col>10</xdr:col>
      <xdr:colOff>114300</xdr:colOff>
      <xdr:row>38</xdr:row>
      <xdr:rowOff>93001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89228"/>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49385</xdr:rowOff>
    </xdr:from>
    <xdr:to>
      <xdr:col>10</xdr:col>
      <xdr:colOff>165100</xdr:colOff>
      <xdr:row>35</xdr:row>
      <xdr:rowOff>150985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167512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51018</xdr:rowOff>
    </xdr:from>
    <xdr:to>
      <xdr:col>6</xdr:col>
      <xdr:colOff>38100</xdr:colOff>
      <xdr:row>34</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114372</xdr:rowOff>
    </xdr:from>
    <xdr:to>
      <xdr:col>24</xdr:col>
      <xdr:colOff>114300</xdr:colOff>
      <xdr:row>38</xdr:row>
      <xdr:rowOff>44523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5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7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90860</xdr:rowOff>
    </xdr:from>
    <xdr:to>
      <xdr:col>20</xdr:col>
      <xdr:colOff>38100</xdr:colOff>
      <xdr:row>39</xdr:row>
      <xdr:rowOff>21010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12137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73878</xdr:rowOff>
    </xdr:from>
    <xdr:to>
      <xdr:col>15</xdr:col>
      <xdr:colOff>101600</xdr:colOff>
      <xdr:row>39</xdr:row>
      <xdr:rowOff>4028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166605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42201</xdr:rowOff>
    </xdr:from>
    <xdr:to>
      <xdr:col>10</xdr:col>
      <xdr:colOff>165100</xdr:colOff>
      <xdr:row>38</xdr:row>
      <xdr:rowOff>143801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134928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94778</xdr:rowOff>
    </xdr:from>
    <xdr:to>
      <xdr:col>6</xdr:col>
      <xdr:colOff>38100</xdr:colOff>
      <xdr:row>38</xdr:row>
      <xdr:rowOff>24929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384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16055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58147</xdr:rowOff>
    </xdr:from>
    <xdr:to>
      <xdr:col>24</xdr:col>
      <xdr:colOff>63500</xdr:colOff>
      <xdr:row>58</xdr:row>
      <xdr:rowOff>64931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2247"/>
          <a:ext cx="8382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46490</xdr:rowOff>
    </xdr:from>
    <xdr:to>
      <xdr:col>19</xdr:col>
      <xdr:colOff>177800</xdr:colOff>
      <xdr:row>58</xdr:row>
      <xdr:rowOff>64931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0590"/>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46490</xdr:rowOff>
    </xdr:from>
    <xdr:to>
      <xdr:col>15</xdr:col>
      <xdr:colOff>50800</xdr:colOff>
      <xdr:row>58</xdr:row>
      <xdr:rowOff>55705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0590"/>
          <a:ext cx="889000" cy="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31404</xdr:rowOff>
    </xdr:from>
    <xdr:to>
      <xdr:col>10</xdr:col>
      <xdr:colOff>114300</xdr:colOff>
      <xdr:row>58</xdr:row>
      <xdr:rowOff>55705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5504"/>
          <a:ext cx="889000" cy="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7347</xdr:rowOff>
    </xdr:from>
    <xdr:to>
      <xdr:col>24</xdr:col>
      <xdr:colOff>114300</xdr:colOff>
      <xdr:row>58</xdr:row>
      <xdr:rowOff>108947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93724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14131</xdr:rowOff>
    </xdr:from>
    <xdr:to>
      <xdr:col>20</xdr:col>
      <xdr:colOff>38100</xdr:colOff>
      <xdr:row>58</xdr:row>
      <xdr:rowOff>115731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106858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167140</xdr:rowOff>
    </xdr:from>
    <xdr:to>
      <xdr:col>15</xdr:col>
      <xdr:colOff>101600</xdr:colOff>
      <xdr:row>58</xdr:row>
      <xdr:rowOff>97290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88417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4905</xdr:rowOff>
    </xdr:from>
    <xdr:to>
      <xdr:col>10</xdr:col>
      <xdr:colOff>165100</xdr:colOff>
      <xdr:row>58</xdr:row>
      <xdr:rowOff>106505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97632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4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152054</xdr:rowOff>
    </xdr:from>
    <xdr:to>
      <xdr:col>6</xdr:col>
      <xdr:colOff>38100</xdr:colOff>
      <xdr:row>58</xdr:row>
      <xdr:rowOff>82204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73331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77186</xdr:rowOff>
    </xdr:from>
    <xdr:to>
      <xdr:col>24</xdr:col>
      <xdr:colOff>63500</xdr:colOff>
      <xdr:row>77</xdr:row>
      <xdr:rowOff>128468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78836"/>
          <a:ext cx="8382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156270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128468</xdr:rowOff>
    </xdr:from>
    <xdr:to>
      <xdr:col>19</xdr:col>
      <xdr:colOff>177800</xdr:colOff>
      <xdr:row>77</xdr:row>
      <xdr:rowOff>132104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30118"/>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111094</xdr:rowOff>
    </xdr:from>
    <xdr:to>
      <xdr:col>15</xdr:col>
      <xdr:colOff>50800</xdr:colOff>
      <xdr:row>77</xdr:row>
      <xdr:rowOff>132104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12744"/>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111094</xdr:rowOff>
    </xdr:from>
    <xdr:to>
      <xdr:col>10</xdr:col>
      <xdr:colOff>114300</xdr:colOff>
      <xdr:row>77</xdr:row>
      <xdr:rowOff>159573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12744"/>
          <a:ext cx="889000" cy="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40317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26386</xdr:rowOff>
    </xdr:from>
    <xdr:to>
      <xdr:col>24</xdr:col>
      <xdr:colOff>114300</xdr:colOff>
      <xdr:row>77</xdr:row>
      <xdr:rowOff>127986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4813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0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77668</xdr:rowOff>
    </xdr:from>
    <xdr:to>
      <xdr:col>20</xdr:col>
      <xdr:colOff>38100</xdr:colOff>
      <xdr:row>78</xdr:row>
      <xdr:rowOff>7818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170395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7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81304</xdr:rowOff>
    </xdr:from>
    <xdr:to>
      <xdr:col>15</xdr:col>
      <xdr:colOff>101600</xdr:colOff>
      <xdr:row>78</xdr:row>
      <xdr:rowOff>11454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7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60294</xdr:rowOff>
    </xdr:from>
    <xdr:to>
      <xdr:col>10</xdr:col>
      <xdr:colOff>165100</xdr:colOff>
      <xdr:row>77</xdr:row>
      <xdr:rowOff>161894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153021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108773</xdr:rowOff>
    </xdr:from>
    <xdr:to>
      <xdr:col>6</xdr:col>
      <xdr:colOff>38100</xdr:colOff>
      <xdr:row>78</xdr:row>
      <xdr:rowOff>38923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30050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0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40780</xdr:rowOff>
    </xdr:from>
    <xdr:to>
      <xdr:col>24</xdr:col>
      <xdr:colOff>63500</xdr:colOff>
      <xdr:row>98</xdr:row>
      <xdr:rowOff>58407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42880"/>
          <a:ext cx="8382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79481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6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46216</xdr:rowOff>
    </xdr:from>
    <xdr:to>
      <xdr:col>19</xdr:col>
      <xdr:colOff>177800</xdr:colOff>
      <xdr:row>98</xdr:row>
      <xdr:rowOff>58407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48316"/>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83202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46216</xdr:rowOff>
    </xdr:from>
    <xdr:to>
      <xdr:col>15</xdr:col>
      <xdr:colOff>50800</xdr:colOff>
      <xdr:row>98</xdr:row>
      <xdr:rowOff>55144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8316"/>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30442</xdr:rowOff>
    </xdr:from>
    <xdr:to>
      <xdr:col>10</xdr:col>
      <xdr:colOff>114300</xdr:colOff>
      <xdr:row>98</xdr:row>
      <xdr:rowOff>55144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32542"/>
          <a:ext cx="889000" cy="2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70426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108323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161430</xdr:rowOff>
    </xdr:from>
    <xdr:to>
      <xdr:col>24</xdr:col>
      <xdr:colOff>114300</xdr:colOff>
      <xdr:row>98</xdr:row>
      <xdr:rowOff>91580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139857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7607</xdr:rowOff>
    </xdr:from>
    <xdr:to>
      <xdr:col>20</xdr:col>
      <xdr:colOff>38100</xdr:colOff>
      <xdr:row>98</xdr:row>
      <xdr:rowOff>109207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100334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0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166866</xdr:rowOff>
    </xdr:from>
    <xdr:to>
      <xdr:col>15</xdr:col>
      <xdr:colOff>101600</xdr:colOff>
      <xdr:row>98</xdr:row>
      <xdr:rowOff>97016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88143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4344</xdr:rowOff>
    </xdr:from>
    <xdr:to>
      <xdr:col>10</xdr:col>
      <xdr:colOff>165100</xdr:colOff>
      <xdr:row>98</xdr:row>
      <xdr:rowOff>105944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97071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9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151092</xdr:rowOff>
    </xdr:from>
    <xdr:to>
      <xdr:col>6</xdr:col>
      <xdr:colOff>38100</xdr:colOff>
      <xdr:row>98</xdr:row>
      <xdr:rowOff>81242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8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72369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7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147450</xdr:rowOff>
    </xdr:from>
    <xdr:to>
      <xdr:col>55</xdr:col>
      <xdr:colOff>0</xdr:colOff>
      <xdr:row>57</xdr:row>
      <xdr:rowOff>12681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48650"/>
          <a:ext cx="838200" cy="3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102340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12681</xdr:rowOff>
    </xdr:from>
    <xdr:to>
      <xdr:col>50</xdr:col>
      <xdr:colOff>114300</xdr:colOff>
      <xdr:row>57</xdr:row>
      <xdr:rowOff>61313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85331"/>
          <a:ext cx="889000" cy="4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61313</xdr:rowOff>
    </xdr:from>
    <xdr:to>
      <xdr:col>45</xdr:col>
      <xdr:colOff>177800</xdr:colOff>
      <xdr:row>57</xdr:row>
      <xdr:rowOff>107828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33963"/>
          <a:ext cx="889000" cy="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107828</xdr:rowOff>
    </xdr:from>
    <xdr:to>
      <xdr:col>41</xdr:col>
      <xdr:colOff>50800</xdr:colOff>
      <xdr:row>57</xdr:row>
      <xdr:rowOff>119432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80478"/>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96650</xdr:rowOff>
    </xdr:from>
    <xdr:to>
      <xdr:col>55</xdr:col>
      <xdr:colOff>50800</xdr:colOff>
      <xdr:row>57</xdr:row>
      <xdr:rowOff>26800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9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119527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133331</xdr:rowOff>
    </xdr:from>
    <xdr:to>
      <xdr:col>50</xdr:col>
      <xdr:colOff>165100</xdr:colOff>
      <xdr:row>57</xdr:row>
      <xdr:rowOff>63481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54608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10513</xdr:rowOff>
    </xdr:from>
    <xdr:to>
      <xdr:col>46</xdr:col>
      <xdr:colOff>38100</xdr:colOff>
      <xdr:row>57</xdr:row>
      <xdr:rowOff>112113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103240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87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57028</xdr:rowOff>
    </xdr:from>
    <xdr:to>
      <xdr:col>41</xdr:col>
      <xdr:colOff>101600</xdr:colOff>
      <xdr:row>57</xdr:row>
      <xdr:rowOff>158628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149755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2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68632</xdr:rowOff>
    </xdr:from>
    <xdr:to>
      <xdr:col>36</xdr:col>
      <xdr:colOff>165100</xdr:colOff>
      <xdr:row>57</xdr:row>
      <xdr:rowOff>170232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161359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7317</xdr:rowOff>
    </xdr:from>
    <xdr:to>
      <xdr:col>55</xdr:col>
      <xdr:colOff>0</xdr:colOff>
      <xdr:row>78</xdr:row>
      <xdr:rowOff>7443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80417"/>
          <a:ext cx="8382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7443</xdr:rowOff>
    </xdr:from>
    <xdr:to>
      <xdr:col>50</xdr:col>
      <xdr:colOff>114300</xdr:colOff>
      <xdr:row>78</xdr:row>
      <xdr:rowOff>7489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38054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7489</xdr:rowOff>
    </xdr:from>
    <xdr:to>
      <xdr:col>45</xdr:col>
      <xdr:colOff>177800</xdr:colOff>
      <xdr:row>78</xdr:row>
      <xdr:rowOff>8170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380589"/>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170962</xdr:rowOff>
    </xdr:from>
    <xdr:to>
      <xdr:col>41</xdr:col>
      <xdr:colOff>50800</xdr:colOff>
      <xdr:row>78</xdr:row>
      <xdr:rowOff>8170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372612"/>
          <a:ext cx="889000" cy="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127967</xdr:rowOff>
    </xdr:from>
    <xdr:to>
      <xdr:col>55</xdr:col>
      <xdr:colOff>50800</xdr:colOff>
      <xdr:row>78</xdr:row>
      <xdr:rowOff>58117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2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42894</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4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128093</xdr:rowOff>
    </xdr:from>
    <xdr:to>
      <xdr:col>50</xdr:col>
      <xdr:colOff>165100</xdr:colOff>
      <xdr:row>78</xdr:row>
      <xdr:rowOff>58243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49370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128139</xdr:rowOff>
    </xdr:from>
    <xdr:to>
      <xdr:col>46</xdr:col>
      <xdr:colOff>38100</xdr:colOff>
      <xdr:row>78</xdr:row>
      <xdr:rowOff>58289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2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49416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2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128820</xdr:rowOff>
    </xdr:from>
    <xdr:to>
      <xdr:col>41</xdr:col>
      <xdr:colOff>101600</xdr:colOff>
      <xdr:row>78</xdr:row>
      <xdr:rowOff>58970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50097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2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120162</xdr:rowOff>
    </xdr:from>
    <xdr:to>
      <xdr:col>36</xdr:col>
      <xdr:colOff>165100</xdr:colOff>
      <xdr:row>78</xdr:row>
      <xdr:rowOff>50312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41439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32838</xdr:rowOff>
    </xdr:from>
    <xdr:to>
      <xdr:col>55</xdr:col>
      <xdr:colOff>0</xdr:colOff>
      <xdr:row>98</xdr:row>
      <xdr:rowOff>44900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834938"/>
          <a:ext cx="8382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36190</xdr:rowOff>
    </xdr:from>
    <xdr:to>
      <xdr:col>50</xdr:col>
      <xdr:colOff>114300</xdr:colOff>
      <xdr:row>98</xdr:row>
      <xdr:rowOff>44900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838290"/>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36190</xdr:rowOff>
    </xdr:from>
    <xdr:to>
      <xdr:col>45</xdr:col>
      <xdr:colOff>177800</xdr:colOff>
      <xdr:row>98</xdr:row>
      <xdr:rowOff>38791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838290"/>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38791</xdr:rowOff>
    </xdr:from>
    <xdr:to>
      <xdr:col>41</xdr:col>
      <xdr:colOff>50800</xdr:colOff>
      <xdr:row>98</xdr:row>
      <xdr:rowOff>57276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840891"/>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153488</xdr:rowOff>
    </xdr:from>
    <xdr:to>
      <xdr:col>55</xdr:col>
      <xdr:colOff>50800</xdr:colOff>
      <xdr:row>98</xdr:row>
      <xdr:rowOff>83638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7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68415</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9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165550</xdr:rowOff>
    </xdr:from>
    <xdr:to>
      <xdr:col>50</xdr:col>
      <xdr:colOff>165100</xdr:colOff>
      <xdr:row>98</xdr:row>
      <xdr:rowOff>95700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79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86827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8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156840</xdr:rowOff>
    </xdr:from>
    <xdr:to>
      <xdr:col>46</xdr:col>
      <xdr:colOff>38100</xdr:colOff>
      <xdr:row>98</xdr:row>
      <xdr:rowOff>86990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78117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8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159441</xdr:rowOff>
    </xdr:from>
    <xdr:to>
      <xdr:col>41</xdr:col>
      <xdr:colOff>101600</xdr:colOff>
      <xdr:row>98</xdr:row>
      <xdr:rowOff>89591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79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80718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8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6476</xdr:rowOff>
    </xdr:from>
    <xdr:to>
      <xdr:col>36</xdr:col>
      <xdr:colOff>165100</xdr:colOff>
      <xdr:row>98</xdr:row>
      <xdr:rowOff>108076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8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99203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9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147015</xdr:rowOff>
    </xdr:from>
    <xdr:to>
      <xdr:col>85</xdr:col>
      <xdr:colOff>127000</xdr:colOff>
      <xdr:row>39</xdr:row>
      <xdr:rowOff>35649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662115"/>
          <a:ext cx="838200" cy="6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35649</xdr:rowOff>
    </xdr:from>
    <xdr:to>
      <xdr:col>81</xdr:col>
      <xdr:colOff>50800</xdr:colOff>
      <xdr:row>39</xdr:row>
      <xdr:rowOff>46203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722199"/>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46203</xdr:rowOff>
    </xdr:from>
    <xdr:to>
      <xdr:col>76</xdr:col>
      <xdr:colOff>114300</xdr:colOff>
      <xdr:row>39</xdr:row>
      <xdr:rowOff>60585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732753"/>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60585</xdr:rowOff>
    </xdr:from>
    <xdr:to>
      <xdr:col>71</xdr:col>
      <xdr:colOff>177800</xdr:colOff>
      <xdr:row>39</xdr:row>
      <xdr:rowOff>118993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747135"/>
          <a:ext cx="889000" cy="5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96215</xdr:rowOff>
    </xdr:from>
    <xdr:to>
      <xdr:col>85</xdr:col>
      <xdr:colOff>177800</xdr:colOff>
      <xdr:row>39</xdr:row>
      <xdr:rowOff>26365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6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11142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5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156299</xdr:rowOff>
    </xdr:from>
    <xdr:to>
      <xdr:col>81</xdr:col>
      <xdr:colOff>101600</xdr:colOff>
      <xdr:row>39</xdr:row>
      <xdr:rowOff>86449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6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77576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7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166853</xdr:rowOff>
    </xdr:from>
    <xdr:to>
      <xdr:col>76</xdr:col>
      <xdr:colOff>165100</xdr:colOff>
      <xdr:row>39</xdr:row>
      <xdr:rowOff>97003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6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88130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7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9785</xdr:rowOff>
    </xdr:from>
    <xdr:to>
      <xdr:col>72</xdr:col>
      <xdr:colOff>38100</xdr:colOff>
      <xdr:row>39</xdr:row>
      <xdr:rowOff>111385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6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102512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7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68193</xdr:rowOff>
    </xdr:from>
    <xdr:to>
      <xdr:col>67</xdr:col>
      <xdr:colOff>101600</xdr:colOff>
      <xdr:row>39</xdr:row>
      <xdr:rowOff>169793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7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160920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8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106334</xdr:rowOff>
    </xdr:from>
    <xdr:to>
      <xdr:col>85</xdr:col>
      <xdr:colOff>126364</xdr:colOff>
      <xdr:row>57</xdr:row>
      <xdr:rowOff>142411</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9021734"/>
          <a:ext cx="1269" cy="893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146238</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142411</xdr:rowOff>
    </xdr:from>
    <xdr:to>
      <xdr:col>86</xdr:col>
      <xdr:colOff>25400</xdr:colOff>
      <xdr:row>57</xdr:row>
      <xdr:rowOff>142411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53011</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79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106334</xdr:rowOff>
    </xdr:from>
    <xdr:to>
      <xdr:col>86</xdr:col>
      <xdr:colOff>25400</xdr:colOff>
      <xdr:row>52</xdr:row>
      <xdr:rowOff>106334</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02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29131</xdr:rowOff>
    </xdr:from>
    <xdr:to>
      <xdr:col>85</xdr:col>
      <xdr:colOff>127000</xdr:colOff>
      <xdr:row>56</xdr:row>
      <xdr:rowOff>55630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287431"/>
          <a:ext cx="838200" cy="36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77390</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7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98963</xdr:rowOff>
    </xdr:from>
    <xdr:to>
      <xdr:col>85</xdr:col>
      <xdr:colOff>177800</xdr:colOff>
      <xdr:row>57</xdr:row>
      <xdr:rowOff>29113</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55630</xdr:rowOff>
    </xdr:from>
    <xdr:to>
      <xdr:col>81</xdr:col>
      <xdr:colOff>50800</xdr:colOff>
      <xdr:row>57</xdr:row>
      <xdr:rowOff>151788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656830"/>
          <a:ext cx="889000" cy="26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89028</xdr:rowOff>
    </xdr:from>
    <xdr:to>
      <xdr:col>81</xdr:col>
      <xdr:colOff>101600</xdr:colOff>
      <xdr:row>57</xdr:row>
      <xdr:rowOff>19178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10305</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151788</xdr:rowOff>
    </xdr:from>
    <xdr:to>
      <xdr:col>76</xdr:col>
      <xdr:colOff>114300</xdr:colOff>
      <xdr:row>58</xdr:row>
      <xdr:rowOff>7400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924438"/>
          <a:ext cx="889000" cy="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144176</xdr:rowOff>
    </xdr:from>
    <xdr:to>
      <xdr:col>76</xdr:col>
      <xdr:colOff>165100</xdr:colOff>
      <xdr:row>57</xdr:row>
      <xdr:rowOff>74326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90853</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3102</xdr:rowOff>
    </xdr:from>
    <xdr:to>
      <xdr:col>71</xdr:col>
      <xdr:colOff>177800</xdr:colOff>
      <xdr:row>58</xdr:row>
      <xdr:rowOff>7400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947202"/>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162902</xdr:rowOff>
    </xdr:from>
    <xdr:to>
      <xdr:col>72</xdr:col>
      <xdr:colOff>38100</xdr:colOff>
      <xdr:row>57</xdr:row>
      <xdr:rowOff>93052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6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109579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5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150444</xdr:rowOff>
    </xdr:from>
    <xdr:to>
      <xdr:col>67</xdr:col>
      <xdr:colOff>101600</xdr:colOff>
      <xdr:row>57</xdr:row>
      <xdr:rowOff>80594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97121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5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149781</xdr:rowOff>
    </xdr:from>
    <xdr:to>
      <xdr:col>85</xdr:col>
      <xdr:colOff>177800</xdr:colOff>
      <xdr:row>54</xdr:row>
      <xdr:rowOff>79931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2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1208</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08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4830</xdr:rowOff>
    </xdr:from>
    <xdr:to>
      <xdr:col>81</xdr:col>
      <xdr:colOff>101600</xdr:colOff>
      <xdr:row>56</xdr:row>
      <xdr:rowOff>106430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6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122957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38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100988</xdr:rowOff>
    </xdr:from>
    <xdr:to>
      <xdr:col>76</xdr:col>
      <xdr:colOff>165100</xdr:colOff>
      <xdr:row>58</xdr:row>
      <xdr:rowOff>31138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7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22265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96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128050</xdr:rowOff>
    </xdr:from>
    <xdr:to>
      <xdr:col>72</xdr:col>
      <xdr:colOff>38100</xdr:colOff>
      <xdr:row>58</xdr:row>
      <xdr:rowOff>58200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49327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123752</xdr:rowOff>
    </xdr:from>
    <xdr:to>
      <xdr:col>67</xdr:col>
      <xdr:colOff>101600</xdr:colOff>
      <xdr:row>58</xdr:row>
      <xdr:rowOff>53902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45029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8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132804</xdr:rowOff>
    </xdr:from>
    <xdr:to>
      <xdr:col>85</xdr:col>
      <xdr:colOff>127000</xdr:colOff>
      <xdr:row>97</xdr:row>
      <xdr:rowOff>139274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763454"/>
          <a:ext cx="8382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134624</xdr:rowOff>
    </xdr:from>
    <xdr:to>
      <xdr:col>81</xdr:col>
      <xdr:colOff>50800</xdr:colOff>
      <xdr:row>97</xdr:row>
      <xdr:rowOff>139274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765274"/>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131524</xdr:rowOff>
    </xdr:from>
    <xdr:to>
      <xdr:col>76</xdr:col>
      <xdr:colOff>114300</xdr:colOff>
      <xdr:row>97</xdr:row>
      <xdr:rowOff>134624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762174"/>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129611</xdr:rowOff>
    </xdr:from>
    <xdr:to>
      <xdr:col>71</xdr:col>
      <xdr:colOff>177800</xdr:colOff>
      <xdr:row>97</xdr:row>
      <xdr:rowOff>131524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760261"/>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82004</xdr:rowOff>
    </xdr:from>
    <xdr:to>
      <xdr:col>85</xdr:col>
      <xdr:colOff>177800</xdr:colOff>
      <xdr:row>98</xdr:row>
      <xdr:rowOff>12154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168381</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88474</xdr:rowOff>
    </xdr:from>
    <xdr:to>
      <xdr:col>81</xdr:col>
      <xdr:colOff>101600</xdr:colOff>
      <xdr:row>98</xdr:row>
      <xdr:rowOff>18624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9751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1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83824</xdr:rowOff>
    </xdr:from>
    <xdr:to>
      <xdr:col>76</xdr:col>
      <xdr:colOff>165100</xdr:colOff>
      <xdr:row>98</xdr:row>
      <xdr:rowOff>13974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5101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80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80724</xdr:rowOff>
    </xdr:from>
    <xdr:to>
      <xdr:col>72</xdr:col>
      <xdr:colOff>38100</xdr:colOff>
      <xdr:row>98</xdr:row>
      <xdr:rowOff>10874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2001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80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78811</xdr:rowOff>
    </xdr:from>
    <xdr:to>
      <xdr:col>67</xdr:col>
      <xdr:colOff>101600</xdr:colOff>
      <xdr:row>98</xdr:row>
      <xdr:rowOff>8961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民生費、公債費の住民一人当たりのコストが類似団体の平均を下回っている。これは、民生費では、障害児通所支援給付費の減、公債費では、起債の発行を抑えているためである。</a:t>
          </a:r>
        </a:p>
        <a:p>
          <a:r>
            <a:rPr kumimoji="1" lang="ja-JP" altLang="en-US" sz="1300">
              <a:latin typeface="ＭＳ Ｐゴシック" panose="020B0600070205080204" pitchFamily="50" charset="-128"/>
              <a:ea typeface="ＭＳ Ｐゴシック" panose="020B0600070205080204" pitchFamily="50" charset="-128"/>
            </a:rPr>
            <a:t>上記に対し教育費では、急激に上昇している。これは、板柳中学校改築事業の経費が大幅に増加したためである。</a:t>
          </a:r>
        </a:p>
        <a:p>
          <a:r>
            <a:rPr kumimoji="1" lang="ja-JP" altLang="en-US" sz="1300">
              <a:latin typeface="ＭＳ Ｐゴシック" panose="020B0600070205080204" pitchFamily="50" charset="-128"/>
              <a:ea typeface="ＭＳ Ｐゴシック" panose="020B0600070205080204" pitchFamily="50" charset="-128"/>
            </a:rPr>
            <a:t>今後、控えている大規模な事業計画の整理・縮小を図るなど、起債に大きく頼ることのない財政運営に努める。</a:t>
          </a:r>
        </a:p>
        <a:p>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財政調整基金残高および実質収支額は、適切な財源の確保と歳出の精査により、近年増額となっている。</a:t>
          </a:r>
        </a:p>
        <a:p>
          <a:r>
            <a:rPr kumimoji="1" lang="ja-JP" altLang="en-US" sz="1400">
              <a:latin typeface="ＭＳ ゴシック" pitchFamily="49" charset="-128"/>
              <a:ea typeface="ＭＳ ゴシック" pitchFamily="49" charset="-128"/>
            </a:rPr>
            <a:t>今後も、歳出の合理化等財政改革を推進し、健全な行財政運営に努めていく。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病院事業会計及び一般会計の黒字額が年々増加傾向にある。これは、徹底した経費の削減により支出を抑えたためである。しかし、病院事業会計において施設・設備更新が控えているため、令和２年度は落ち込みそう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81</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83</v>
      </c>
      <c r="C3" s="441"/>
      <c r="D3" s="441"/>
      <c r="E3" s="442"/>
      <c r="F3" s="442"/>
      <c r="G3" s="442"/>
      <c r="H3" s="442"/>
      <c r="I3" s="442"/>
      <c r="J3" s="442"/>
      <c r="K3" s="442"/>
      <c r="L3" s="442" t="s">
        <v>84</v>
      </c>
      <c r="M3" s="442"/>
      <c r="N3" s="442"/>
      <c r="O3" s="442"/>
      <c r="P3" s="442"/>
      <c r="Q3" s="442"/>
      <c r="R3" s="449"/>
      <c r="S3" s="449"/>
      <c r="T3" s="449"/>
      <c r="U3" s="449"/>
      <c r="V3" s="450"/>
      <c r="W3" s="424" t="s">
        <v>85</v>
      </c>
      <c r="X3" s="425"/>
      <c r="Y3" s="425"/>
      <c r="Z3" s="425"/>
      <c r="AA3" s="425"/>
      <c r="AB3" s="441"/>
      <c r="AC3" s="449" t="s">
        <v>86</v>
      </c>
      <c r="AD3" s="425"/>
      <c r="AE3" s="425"/>
      <c r="AF3" s="425"/>
      <c r="AG3" s="425"/>
      <c r="AH3" s="425"/>
      <c r="AI3" s="425"/>
      <c r="AJ3" s="425"/>
      <c r="AK3" s="425"/>
      <c r="AL3" s="426"/>
      <c r="AM3" s="424" t="s">
        <v>87</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88</v>
      </c>
      <c r="BO3" s="425"/>
      <c r="BP3" s="425"/>
      <c r="BQ3" s="425"/>
      <c r="BR3" s="425"/>
      <c r="BS3" s="425"/>
      <c r="BT3" s="425"/>
      <c r="BU3" s="426"/>
      <c r="BV3" s="424" t="s">
        <v>89</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90</v>
      </c>
      <c r="CU3" s="425"/>
      <c r="CV3" s="425"/>
      <c r="CW3" s="425"/>
      <c r="CX3" s="425"/>
      <c r="CY3" s="425"/>
      <c r="CZ3" s="425"/>
      <c r="DA3" s="426"/>
      <c r="DB3" s="424" t="s">
        <v>91</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92</v>
      </c>
      <c r="AZ4" s="428"/>
      <c r="BA4" s="428"/>
      <c r="BB4" s="428"/>
      <c r="BC4" s="428"/>
      <c r="BD4" s="428"/>
      <c r="BE4" s="428"/>
      <c r="BF4" s="428"/>
      <c r="BG4" s="428"/>
      <c r="BH4" s="428"/>
      <c r="BI4" s="428"/>
      <c r="BJ4" s="428"/>
      <c r="BK4" s="428"/>
      <c r="BL4" s="428"/>
      <c r="BM4" s="429"/>
      <c r="BN4" s="430">
        <v>8513372</v>
      </c>
      <c r="BO4" s="431"/>
      <c r="BP4" s="431"/>
      <c r="BQ4" s="431"/>
      <c r="BR4" s="431"/>
      <c r="BS4" s="431"/>
      <c r="BT4" s="431"/>
      <c r="BU4" s="432"/>
      <c r="BV4" s="430">
        <v>7126186</v>
      </c>
      <c r="BW4" s="431"/>
      <c r="BX4" s="431"/>
      <c r="BY4" s="431"/>
      <c r="BZ4" s="431"/>
      <c r="CA4" s="431"/>
      <c r="CB4" s="431"/>
      <c r="CC4" s="432"/>
      <c r="CD4" s="433" t="s">
        <v>93</v>
      </c>
      <c r="CE4" s="434"/>
      <c r="CF4" s="434"/>
      <c r="CG4" s="434"/>
      <c r="CH4" s="434"/>
      <c r="CI4" s="434"/>
      <c r="CJ4" s="434"/>
      <c r="CK4" s="434"/>
      <c r="CL4" s="434"/>
      <c r="CM4" s="434"/>
      <c r="CN4" s="434"/>
      <c r="CO4" s="434"/>
      <c r="CP4" s="434"/>
      <c r="CQ4" s="434"/>
      <c r="CR4" s="434"/>
      <c r="CS4" s="435"/>
      <c r="CT4" s="436">
        <v>9.5</v>
      </c>
      <c r="CU4" s="437"/>
      <c r="CV4" s="437"/>
      <c r="CW4" s="437"/>
      <c r="CX4" s="437"/>
      <c r="CY4" s="437"/>
      <c r="CZ4" s="437"/>
      <c r="DA4" s="438"/>
      <c r="DB4" s="436">
        <v>7.4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94</v>
      </c>
      <c r="AN5" s="497"/>
      <c r="AO5" s="497"/>
      <c r="AP5" s="497"/>
      <c r="AQ5" s="497"/>
      <c r="AR5" s="497"/>
      <c r="AS5" s="497"/>
      <c r="AT5" s="498"/>
      <c r="AU5" s="499" t="s">
        <v>95</v>
      </c>
      <c r="AV5" s="500"/>
      <c r="AW5" s="500"/>
      <c r="AX5" s="500"/>
      <c r="AY5" s="501" t="s">
        <v>96</v>
      </c>
      <c r="AZ5" s="502"/>
      <c r="BA5" s="502"/>
      <c r="BB5" s="502"/>
      <c r="BC5" s="502"/>
      <c r="BD5" s="502"/>
      <c r="BE5" s="502"/>
      <c r="BF5" s="502"/>
      <c r="BG5" s="502"/>
      <c r="BH5" s="502"/>
      <c r="BI5" s="502"/>
      <c r="BJ5" s="502"/>
      <c r="BK5" s="502"/>
      <c r="BL5" s="502"/>
      <c r="BM5" s="503"/>
      <c r="BN5" s="467">
        <v>8125238</v>
      </c>
      <c r="BO5" s="468"/>
      <c r="BP5" s="468"/>
      <c r="BQ5" s="468"/>
      <c r="BR5" s="468"/>
      <c r="BS5" s="468"/>
      <c r="BT5" s="468"/>
      <c r="BU5" s="469"/>
      <c r="BV5" s="467">
        <v>6820554</v>
      </c>
      <c r="BW5" s="468"/>
      <c r="BX5" s="468"/>
      <c r="BY5" s="468"/>
      <c r="BZ5" s="468"/>
      <c r="CA5" s="468"/>
      <c r="CB5" s="468"/>
      <c r="CC5" s="469"/>
      <c r="CD5" s="470" t="s">
        <v>97</v>
      </c>
      <c r="CE5" s="471"/>
      <c r="CF5" s="471"/>
      <c r="CG5" s="471"/>
      <c r="CH5" s="471"/>
      <c r="CI5" s="471"/>
      <c r="CJ5" s="471"/>
      <c r="CK5" s="471"/>
      <c r="CL5" s="471"/>
      <c r="CM5" s="471"/>
      <c r="CN5" s="471"/>
      <c r="CO5" s="471"/>
      <c r="CP5" s="471"/>
      <c r="CQ5" s="471"/>
      <c r="CR5" s="471"/>
      <c r="CS5" s="472"/>
      <c r="CT5" s="464">
        <v>92.6</v>
      </c>
      <c r="CU5" s="465"/>
      <c r="CV5" s="465"/>
      <c r="CW5" s="465"/>
      <c r="CX5" s="465"/>
      <c r="CY5" s="465"/>
      <c r="CZ5" s="465"/>
      <c r="DA5" s="466"/>
      <c r="DB5" s="464">
        <v>93.7</v>
      </c>
      <c r="DC5" s="465"/>
      <c r="DD5" s="465"/>
      <c r="DE5" s="465"/>
      <c r="DF5" s="465"/>
      <c r="DG5" s="465"/>
      <c r="DH5" s="465"/>
      <c r="DI5" s="466"/>
      <c r="DJ5" s="186"/>
      <c r="DK5" s="186"/>
      <c r="DL5" s="186"/>
      <c r="DM5" s="186"/>
      <c r="DN5" s="186"/>
      <c r="DO5" s="186"/>
    </row>
    <row r="6" spans="1:119" ht="18.75" customHeight="1" x14ac:dyDescent="0.15">
      <c r="A6" s="187"/>
      <c r="B6" s="473" t="s">
        <v>98</v>
      </c>
      <c r="C6" s="474"/>
      <c r="D6" s="474"/>
      <c r="E6" s="475"/>
      <c r="F6" s="475"/>
      <c r="G6" s="475"/>
      <c r="H6" s="475"/>
      <c r="I6" s="475"/>
      <c r="J6" s="475"/>
      <c r="K6" s="475"/>
      <c r="L6" s="475" t="s">
        <v>99</v>
      </c>
      <c r="M6" s="475"/>
      <c r="N6" s="475"/>
      <c r="O6" s="475"/>
      <c r="P6" s="475"/>
      <c r="Q6" s="475"/>
      <c r="R6" s="479"/>
      <c r="S6" s="479"/>
      <c r="T6" s="479"/>
      <c r="U6" s="479"/>
      <c r="V6" s="480"/>
      <c r="W6" s="483" t="s">
        <v>100</v>
      </c>
      <c r="X6" s="484"/>
      <c r="Y6" s="484"/>
      <c r="Z6" s="484"/>
      <c r="AA6" s="484"/>
      <c r="AB6" s="474"/>
      <c r="AC6" s="487" t="s">
        <v>101</v>
      </c>
      <c r="AD6" s="488"/>
      <c r="AE6" s="488"/>
      <c r="AF6" s="488"/>
      <c r="AG6" s="488"/>
      <c r="AH6" s="488"/>
      <c r="AI6" s="488"/>
      <c r="AJ6" s="488"/>
      <c r="AK6" s="488"/>
      <c r="AL6" s="489"/>
      <c r="AM6" s="496" t="s">
        <v>102</v>
      </c>
      <c r="AN6" s="497"/>
      <c r="AO6" s="497"/>
      <c r="AP6" s="497"/>
      <c r="AQ6" s="497"/>
      <c r="AR6" s="497"/>
      <c r="AS6" s="497"/>
      <c r="AT6" s="498"/>
      <c r="AU6" s="499" t="s">
        <v>95</v>
      </c>
      <c r="AV6" s="500"/>
      <c r="AW6" s="500"/>
      <c r="AX6" s="500"/>
      <c r="AY6" s="501" t="s">
        <v>103</v>
      </c>
      <c r="AZ6" s="502"/>
      <c r="BA6" s="502"/>
      <c r="BB6" s="502"/>
      <c r="BC6" s="502"/>
      <c r="BD6" s="502"/>
      <c r="BE6" s="502"/>
      <c r="BF6" s="502"/>
      <c r="BG6" s="502"/>
      <c r="BH6" s="502"/>
      <c r="BI6" s="502"/>
      <c r="BJ6" s="502"/>
      <c r="BK6" s="502"/>
      <c r="BL6" s="502"/>
      <c r="BM6" s="503"/>
      <c r="BN6" s="467">
        <v>388134</v>
      </c>
      <c r="BO6" s="468"/>
      <c r="BP6" s="468"/>
      <c r="BQ6" s="468"/>
      <c r="BR6" s="468"/>
      <c r="BS6" s="468"/>
      <c r="BT6" s="468"/>
      <c r="BU6" s="469"/>
      <c r="BV6" s="467">
        <v>305632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95.7</v>
      </c>
      <c r="CU6" s="505"/>
      <c r="CV6" s="505"/>
      <c r="CW6" s="505"/>
      <c r="CX6" s="505"/>
      <c r="CY6" s="505"/>
      <c r="CZ6" s="505"/>
      <c r="DA6" s="506"/>
      <c r="DB6" s="504">
        <v>97.9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95</v>
      </c>
      <c r="AV7" s="500"/>
      <c r="AW7" s="500"/>
      <c r="AX7" s="500"/>
      <c r="AY7" s="501" t="s">
        <v>106</v>
      </c>
      <c r="AZ7" s="502"/>
      <c r="BA7" s="502"/>
      <c r="BB7" s="502"/>
      <c r="BC7" s="502"/>
      <c r="BD7" s="502"/>
      <c r="BE7" s="502"/>
      <c r="BF7" s="502"/>
      <c r="BG7" s="502"/>
      <c r="BH7" s="502"/>
      <c r="BI7" s="502"/>
      <c r="BJ7" s="502"/>
      <c r="BK7" s="502"/>
      <c r="BL7" s="502"/>
      <c r="BM7" s="503"/>
      <c r="BN7" s="467">
        <v>17720</v>
      </c>
      <c r="BO7" s="468"/>
      <c r="BP7" s="468"/>
      <c r="BQ7" s="468"/>
      <c r="BR7" s="468"/>
      <c r="BS7" s="468"/>
      <c r="BT7" s="468"/>
      <c r="BU7" s="469"/>
      <c r="BV7" s="467">
        <v>18756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3896664</v>
      </c>
      <c r="CU7" s="468"/>
      <c r="CV7" s="468"/>
      <c r="CW7" s="468"/>
      <c r="CX7" s="468"/>
      <c r="CY7" s="468"/>
      <c r="CZ7" s="468"/>
      <c r="DA7" s="469"/>
      <c r="DB7" s="467">
        <v>3876990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95</v>
      </c>
      <c r="AV8" s="500"/>
      <c r="AW8" s="500"/>
      <c r="AX8" s="500"/>
      <c r="AY8" s="501" t="s">
        <v>109</v>
      </c>
      <c r="AZ8" s="502"/>
      <c r="BA8" s="502"/>
      <c r="BB8" s="502"/>
      <c r="BC8" s="502"/>
      <c r="BD8" s="502"/>
      <c r="BE8" s="502"/>
      <c r="BF8" s="502"/>
      <c r="BG8" s="502"/>
      <c r="BH8" s="502"/>
      <c r="BI8" s="502"/>
      <c r="BJ8" s="502"/>
      <c r="BK8" s="502"/>
      <c r="BL8" s="502"/>
      <c r="BM8" s="503"/>
      <c r="BN8" s="467">
        <v>370414</v>
      </c>
      <c r="BO8" s="468"/>
      <c r="BP8" s="468"/>
      <c r="BQ8" s="468"/>
      <c r="BR8" s="468"/>
      <c r="BS8" s="468"/>
      <c r="BT8" s="468"/>
      <c r="BU8" s="469"/>
      <c r="BV8" s="467">
        <v>286876</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0.28000000000000003</v>
      </c>
      <c r="CU8" s="508"/>
      <c r="CV8" s="508"/>
      <c r="CW8" s="508"/>
      <c r="CX8" s="508"/>
      <c r="CY8" s="508"/>
      <c r="CZ8" s="508"/>
      <c r="DA8" s="509"/>
      <c r="DB8" s="507">
        <v>0.27</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13935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83538</v>
      </c>
      <c r="BO9" s="468"/>
      <c r="BP9" s="468"/>
      <c r="BQ9" s="468"/>
      <c r="BR9" s="468"/>
      <c r="BS9" s="468"/>
      <c r="BT9" s="468"/>
      <c r="BU9" s="469"/>
      <c r="BV9" s="467">
        <v>7976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8.6999999999999993</v>
      </c>
      <c r="CU9" s="465"/>
      <c r="CV9" s="465"/>
      <c r="CW9" s="465"/>
      <c r="CX9" s="465"/>
      <c r="CY9" s="465"/>
      <c r="CZ9" s="465"/>
      <c r="DA9" s="466"/>
      <c r="DB9" s="464">
        <v>9.1999999999999993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15227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168964</v>
      </c>
      <c r="BO10" s="468"/>
      <c r="BP10" s="468"/>
      <c r="BQ10" s="468"/>
      <c r="BR10" s="468"/>
      <c r="BS10" s="468"/>
      <c r="BT10" s="468"/>
      <c r="BU10" s="469"/>
      <c r="BV10" s="467">
        <v>67722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13448</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126</v>
      </c>
      <c r="AV12" s="500"/>
      <c r="AW12" s="500"/>
      <c r="AX12" s="500"/>
      <c r="AY12" s="501" t="s">
        <v>136</v>
      </c>
      <c r="AZ12" s="502"/>
      <c r="BA12" s="502"/>
      <c r="BB12" s="502"/>
      <c r="BC12" s="502"/>
      <c r="BD12" s="502"/>
      <c r="BE12" s="502"/>
      <c r="BF12" s="502"/>
      <c r="BG12" s="502"/>
      <c r="BH12" s="502"/>
      <c r="BI12" s="502"/>
      <c r="BJ12" s="502"/>
      <c r="BK12" s="502"/>
      <c r="BL12" s="502"/>
      <c r="BM12" s="503"/>
      <c r="BN12" s="467">
        <v>206030</v>
      </c>
      <c r="BO12" s="468"/>
      <c r="BP12" s="468"/>
      <c r="BQ12" s="468"/>
      <c r="BR12" s="468"/>
      <c r="BS12" s="468"/>
      <c r="BT12" s="468"/>
      <c r="BU12" s="469"/>
      <c r="BV12" s="467">
        <v>140875</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13431</v>
      </c>
      <c r="S13" s="552"/>
      <c r="T13" s="552"/>
      <c r="U13" s="552"/>
      <c r="V13" s="553"/>
      <c r="W13" s="483" t="s">
        <v>141</v>
      </c>
      <c r="X13" s="484"/>
      <c r="Y13" s="484"/>
      <c r="Z13" s="484"/>
      <c r="AA13" s="484"/>
      <c r="AB13" s="474"/>
      <c r="AC13" s="518">
        <v>2999</v>
      </c>
      <c r="AD13" s="519"/>
      <c r="AE13" s="519"/>
      <c r="AF13" s="519"/>
      <c r="AG13" s="561"/>
      <c r="AH13" s="518">
        <v>3119</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46472</v>
      </c>
      <c r="BO13" s="468"/>
      <c r="BP13" s="468"/>
      <c r="BQ13" s="468"/>
      <c r="BR13" s="468"/>
      <c r="BS13" s="468"/>
      <c r="BT13" s="468"/>
      <c r="BU13" s="469"/>
      <c r="BV13" s="467">
        <v>-65177</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9.3000000000000007</v>
      </c>
      <c r="CU13" s="465"/>
      <c r="CV13" s="465"/>
      <c r="CW13" s="465"/>
      <c r="CX13" s="465"/>
      <c r="CY13" s="465"/>
      <c r="CZ13" s="465"/>
      <c r="DA13" s="466"/>
      <c r="DB13" s="464">
        <v>9.5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13735</v>
      </c>
      <c r="S14" s="552"/>
      <c r="T14" s="552"/>
      <c r="U14" s="552"/>
      <c r="V14" s="553"/>
      <c r="W14" s="457"/>
      <c r="X14" s="458"/>
      <c r="Y14" s="458"/>
      <c r="Z14" s="458"/>
      <c r="AA14" s="458"/>
      <c r="AB14" s="447"/>
      <c r="AC14" s="554">
        <v>38</v>
      </c>
      <c r="AD14" s="555"/>
      <c r="AE14" s="555"/>
      <c r="AF14" s="555"/>
      <c r="AG14" s="556"/>
      <c r="AH14" s="554">
        <v>38.5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19.100000000000001</v>
      </c>
      <c r="CU14" s="566"/>
      <c r="CV14" s="566"/>
      <c r="CW14" s="566"/>
      <c r="CX14" s="566"/>
      <c r="CY14" s="566"/>
      <c r="CZ14" s="566"/>
      <c r="DA14" s="567"/>
      <c r="DB14" s="565">
        <v>0.1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13718</v>
      </c>
      <c r="S15" s="552"/>
      <c r="T15" s="552"/>
      <c r="U15" s="552"/>
      <c r="V15" s="553"/>
      <c r="W15" s="483" t="s">
        <v>149</v>
      </c>
      <c r="X15" s="484"/>
      <c r="Y15" s="484"/>
      <c r="Z15" s="484"/>
      <c r="AA15" s="484"/>
      <c r="AB15" s="474"/>
      <c r="AC15" s="518">
        <v>1255</v>
      </c>
      <c r="AD15" s="519"/>
      <c r="AE15" s="519"/>
      <c r="AF15" s="519"/>
      <c r="AG15" s="561"/>
      <c r="AH15" s="518">
        <v>1320</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973839</v>
      </c>
      <c r="BO15" s="431"/>
      <c r="BP15" s="431"/>
      <c r="BQ15" s="431"/>
      <c r="BR15" s="431"/>
      <c r="BS15" s="431"/>
      <c r="BT15" s="431"/>
      <c r="BU15" s="432"/>
      <c r="BV15" s="430">
        <v>979619</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15.9</v>
      </c>
      <c r="AD16" s="555"/>
      <c r="AE16" s="555"/>
      <c r="AF16" s="555"/>
      <c r="AG16" s="556"/>
      <c r="AH16" s="554">
        <v>16.3</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3532489</v>
      </c>
      <c r="BO16" s="468"/>
      <c r="BP16" s="468"/>
      <c r="BQ16" s="468"/>
      <c r="BR16" s="468"/>
      <c r="BS16" s="468"/>
      <c r="BT16" s="468"/>
      <c r="BU16" s="469"/>
      <c r="BV16" s="467">
        <v>3471002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3633</v>
      </c>
      <c r="AD17" s="519"/>
      <c r="AE17" s="519"/>
      <c r="AF17" s="519"/>
      <c r="AG17" s="561"/>
      <c r="AH17" s="518">
        <v>3652</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1205267</v>
      </c>
      <c r="BO17" s="468"/>
      <c r="BP17" s="468"/>
      <c r="BQ17" s="468"/>
      <c r="BR17" s="468"/>
      <c r="BS17" s="468"/>
      <c r="BT17" s="468"/>
      <c r="BU17" s="469"/>
      <c r="BV17" s="467">
        <v>1217575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41.88</v>
      </c>
      <c r="M18" s="583"/>
      <c r="N18" s="583"/>
      <c r="O18" s="583"/>
      <c r="P18" s="583"/>
      <c r="Q18" s="583"/>
      <c r="R18" s="584"/>
      <c r="S18" s="584"/>
      <c r="T18" s="584"/>
      <c r="U18" s="584"/>
      <c r="V18" s="585"/>
      <c r="W18" s="485"/>
      <c r="X18" s="486"/>
      <c r="Y18" s="486"/>
      <c r="Z18" s="486"/>
      <c r="AA18" s="486"/>
      <c r="AB18" s="477"/>
      <c r="AC18" s="586">
        <v>46.1</v>
      </c>
      <c r="AD18" s="587"/>
      <c r="AE18" s="587"/>
      <c r="AF18" s="587"/>
      <c r="AG18" s="588"/>
      <c r="AH18" s="586">
        <v>45.1</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3641127</v>
      </c>
      <c r="BO18" s="468"/>
      <c r="BP18" s="468"/>
      <c r="BQ18" s="468"/>
      <c r="BR18" s="468"/>
      <c r="BS18" s="468"/>
      <c r="BT18" s="468"/>
      <c r="BU18" s="469"/>
      <c r="BV18" s="467">
        <v>3629675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333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4808754</v>
      </c>
      <c r="BO19" s="468"/>
      <c r="BP19" s="468"/>
      <c r="BQ19" s="468"/>
      <c r="BR19" s="468"/>
      <c r="BS19" s="468"/>
      <c r="BT19" s="468"/>
      <c r="BU19" s="469"/>
      <c r="BV19" s="467">
        <v>4600863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4680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6548738</v>
      </c>
      <c r="BO23" s="468"/>
      <c r="BP23" s="468"/>
      <c r="BQ23" s="468"/>
      <c r="BR23" s="468"/>
      <c r="BS23" s="468"/>
      <c r="BT23" s="468"/>
      <c r="BU23" s="469"/>
      <c r="BV23" s="467">
        <v>4871917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6390</v>
      </c>
      <c r="R24" s="519"/>
      <c r="S24" s="519"/>
      <c r="T24" s="519"/>
      <c r="U24" s="519"/>
      <c r="V24" s="561"/>
      <c r="W24" s="620"/>
      <c r="X24" s="608"/>
      <c r="Y24" s="609"/>
      <c r="Z24" s="517" t="s">
        <v>173</v>
      </c>
      <c r="AA24" s="497"/>
      <c r="AB24" s="497"/>
      <c r="AC24" s="497"/>
      <c r="AD24" s="497"/>
      <c r="AE24" s="497"/>
      <c r="AF24" s="497"/>
      <c r="AG24" s="498"/>
      <c r="AH24" s="518">
        <v>100</v>
      </c>
      <c r="AI24" s="519"/>
      <c r="AJ24" s="519"/>
      <c r="AK24" s="519"/>
      <c r="AL24" s="561"/>
      <c r="AM24" s="518">
        <v>278700</v>
      </c>
      <c r="AN24" s="519"/>
      <c r="AO24" s="519"/>
      <c r="AP24" s="519"/>
      <c r="AQ24" s="519"/>
      <c r="AR24" s="561"/>
      <c r="AS24" s="518">
        <v>2787</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6482476</v>
      </c>
      <c r="BO24" s="468"/>
      <c r="BP24" s="468"/>
      <c r="BQ24" s="468"/>
      <c r="BR24" s="468"/>
      <c r="BS24" s="468"/>
      <c r="BT24" s="468"/>
      <c r="BU24" s="469"/>
      <c r="BV24" s="467">
        <v>4788596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5520</v>
      </c>
      <c r="R25" s="519"/>
      <c r="S25" s="519"/>
      <c r="T25" s="519"/>
      <c r="U25" s="519"/>
      <c r="V25" s="561"/>
      <c r="W25" s="620"/>
      <c r="X25" s="608"/>
      <c r="Y25" s="609"/>
      <c r="Z25" s="517" t="s">
        <v>176</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252037</v>
      </c>
      <c r="BO25" s="431"/>
      <c r="BP25" s="431"/>
      <c r="BQ25" s="431"/>
      <c r="BR25" s="431"/>
      <c r="BS25" s="431"/>
      <c r="BT25" s="431"/>
      <c r="BU25" s="432"/>
      <c r="BV25" s="430">
        <v>219536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5230</v>
      </c>
      <c r="R26" s="519"/>
      <c r="S26" s="519"/>
      <c r="T26" s="519"/>
      <c r="U26" s="519"/>
      <c r="V26" s="561"/>
      <c r="W26" s="620"/>
      <c r="X26" s="608"/>
      <c r="Y26" s="609"/>
      <c r="Z26" s="517" t="s">
        <v>179</v>
      </c>
      <c r="AA26" s="630"/>
      <c r="AB26" s="630"/>
      <c r="AC26" s="630"/>
      <c r="AD26" s="630"/>
      <c r="AE26" s="630"/>
      <c r="AF26" s="630"/>
      <c r="AG26" s="631"/>
      <c r="AH26" s="518">
        <v>11</v>
      </c>
      <c r="AI26" s="519"/>
      <c r="AJ26" s="519"/>
      <c r="AK26" s="519"/>
      <c r="AL26" s="561"/>
      <c r="AM26" s="518">
        <v>32417</v>
      </c>
      <c r="AN26" s="519"/>
      <c r="AO26" s="519"/>
      <c r="AP26" s="519"/>
      <c r="AQ26" s="519"/>
      <c r="AR26" s="561"/>
      <c r="AS26" s="518">
        <v>2947</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2860</v>
      </c>
      <c r="R27" s="519"/>
      <c r="S27" s="519"/>
      <c r="T27" s="519"/>
      <c r="U27" s="519"/>
      <c r="V27" s="561"/>
      <c r="W27" s="620"/>
      <c r="X27" s="608"/>
      <c r="Y27" s="609"/>
      <c r="Z27" s="517" t="s">
        <v>182</v>
      </c>
      <c r="AA27" s="497"/>
      <c r="AB27" s="497"/>
      <c r="AC27" s="497"/>
      <c r="AD27" s="497"/>
      <c r="AE27" s="497"/>
      <c r="AF27" s="497"/>
      <c r="AG27" s="498"/>
      <c r="AH27" s="518" t="s">
        <v>138</v>
      </c>
      <c r="AI27" s="519"/>
      <c r="AJ27" s="519"/>
      <c r="AK27" s="519"/>
      <c r="AL27" s="561"/>
      <c r="AM27" s="518" t="s">
        <v>138</v>
      </c>
      <c r="AN27" s="519"/>
      <c r="AO27" s="519"/>
      <c r="AP27" s="519"/>
      <c r="AQ27" s="519"/>
      <c r="AR27" s="561"/>
      <c r="AS27" s="518" t="s">
        <v>138</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129</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2470</v>
      </c>
      <c r="R28" s="519"/>
      <c r="S28" s="519"/>
      <c r="T28" s="519"/>
      <c r="U28" s="519"/>
      <c r="V28" s="561"/>
      <c r="W28" s="620"/>
      <c r="X28" s="608"/>
      <c r="Y28" s="609"/>
      <c r="Z28" s="517" t="s">
        <v>185</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186</v>
      </c>
      <c r="AZ28" s="647"/>
      <c r="BA28" s="647"/>
      <c r="BB28" s="648"/>
      <c r="BC28" s="427" t="s">
        <v>49</v>
      </c>
      <c r="BD28" s="428"/>
      <c r="BE28" s="428"/>
      <c r="BF28" s="428"/>
      <c r="BG28" s="428"/>
      <c r="BH28" s="428"/>
      <c r="BI28" s="428"/>
      <c r="BJ28" s="428"/>
      <c r="BK28" s="428"/>
      <c r="BL28" s="428"/>
      <c r="BM28" s="429"/>
      <c r="BN28" s="430">
        <v>1010861</v>
      </c>
      <c r="BO28" s="431"/>
      <c r="BP28" s="431"/>
      <c r="BQ28" s="431"/>
      <c r="BR28" s="431"/>
      <c r="BS28" s="431"/>
      <c r="BT28" s="431"/>
      <c r="BU28" s="432"/>
      <c r="BV28" s="430">
        <v>947927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10</v>
      </c>
      <c r="M29" s="519"/>
      <c r="N29" s="519"/>
      <c r="O29" s="519"/>
      <c r="P29" s="561"/>
      <c r="Q29" s="518">
        <v>2350</v>
      </c>
      <c r="R29" s="519"/>
      <c r="S29" s="519"/>
      <c r="T29" s="519"/>
      <c r="U29" s="519"/>
      <c r="V29" s="561"/>
      <c r="W29" s="621"/>
      <c r="X29" s="622"/>
      <c r="Y29" s="623"/>
      <c r="Z29" s="517" t="s">
        <v>188</v>
      </c>
      <c r="AA29" s="497"/>
      <c r="AB29" s="497"/>
      <c r="AC29" s="497"/>
      <c r="AD29" s="497"/>
      <c r="AE29" s="497"/>
      <c r="AF29" s="497"/>
      <c r="AG29" s="498"/>
      <c r="AH29" s="518">
        <v>100</v>
      </c>
      <c r="AI29" s="519"/>
      <c r="AJ29" s="519"/>
      <c r="AK29" s="519"/>
      <c r="AL29" s="561"/>
      <c r="AM29" s="518">
        <v>278700</v>
      </c>
      <c r="AN29" s="519"/>
      <c r="AO29" s="519"/>
      <c r="AP29" s="519"/>
      <c r="AQ29" s="519"/>
      <c r="AR29" s="561"/>
      <c r="AS29" s="518">
        <v>2787</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1158811</v>
      </c>
      <c r="BO29" s="468"/>
      <c r="BP29" s="468"/>
      <c r="BQ29" s="468"/>
      <c r="BR29" s="468"/>
      <c r="BS29" s="468"/>
      <c r="BT29" s="468"/>
      <c r="BU29" s="469"/>
      <c r="BV29" s="467">
        <v>1188615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93.7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51</v>
      </c>
      <c r="BD30" s="641"/>
      <c r="BE30" s="641"/>
      <c r="BF30" s="641"/>
      <c r="BG30" s="641"/>
      <c r="BH30" s="641"/>
      <c r="BI30" s="641"/>
      <c r="BJ30" s="641"/>
      <c r="BK30" s="641"/>
      <c r="BL30" s="641"/>
      <c r="BM30" s="642"/>
      <c r="BN30" s="643">
        <v>1254100</v>
      </c>
      <c r="BO30" s="644"/>
      <c r="BP30" s="644"/>
      <c r="BQ30" s="644"/>
      <c r="BR30" s="644"/>
      <c r="BS30" s="644"/>
      <c r="BT30" s="644"/>
      <c r="BU30" s="645"/>
      <c r="BV30" s="643">
        <v>1233432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199</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IF('各会計、関係団体の財政状況及び健全化判断比率'!B34="","",'各会計、関係団体の財政状況及び健全化判断比率'!B34)</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津軽広域水道企業団（津軽事業部）</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板柳町産業振興公社りんごワーク研究所</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板柳中央病院事業会計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青森県市町村総合事務組合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公共下水道事業会計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津軽広域連合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西北五広域福祉事務組合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弘前地区環境整備事務組合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青森県市町村職員退職手当組合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青森県交通災害共済組合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青森県後期高齢者医療広域連合一般会計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青森県後期高齢者医療広域連合後期高齢者医療特別会計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弘前地区消防事務組合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elut4aMsP2IDoeayU40oEgBVHzBzgKPyLLUVQxDvrnqUgYGq+tuGZ3pnhXfSWf60eSMbNpbu439mnWpPVGXOA==" saltValue="o4uGHAMSzdX90BVOOlvA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576</v>
      </c>
      <c r="D34" s="1248"/>
      <c r="E34" s="1249"/>
      <c r="F34" s="32">
        <v>5.71</v>
      </c>
      <c r="G34" s="33">
        <v>7.56</v>
      </c>
      <c r="H34" s="33">
        <v>9.34</v>
      </c>
      <c r="I34" s="33">
        <v>11.85</v>
      </c>
      <c r="J34" s="34">
        <v>14.41</v>
      </c>
      <c r="K34" s="22"/>
      <c r="L34" s="22"/>
      <c r="M34" s="22"/>
      <c r="N34" s="22"/>
      <c r="O34" s="22"/>
      <c r="P34" s="22"/>
    </row>
    <row r="35" spans="1:16" ht="39" customHeight="1" x14ac:dyDescent="0.15">
      <c r="A35" s="22"/>
      <c r="B35" s="35"/>
      <c r="C35" s="1242" t="s">
        <v>577</v>
      </c>
      <c r="D35" s="1243"/>
      <c r="E35" s="1244"/>
      <c r="F35" s="36">
        <v>5.5</v>
      </c>
      <c r="G35" s="37">
        <v>7.76</v>
      </c>
      <c r="H35" s="37">
        <v>7.45</v>
      </c>
      <c r="I35" s="37">
        <v>9.39</v>
      </c>
      <c r="J35" s="38">
        <v>11.2</v>
      </c>
      <c r="K35" s="22"/>
      <c r="L35" s="22"/>
      <c r="M35" s="22"/>
      <c r="N35" s="22"/>
      <c r="O35" s="22"/>
      <c r="P35" s="22"/>
    </row>
    <row r="36" spans="1:16" ht="39" customHeight="1" x14ac:dyDescent="0.15">
      <c r="A36" s="22"/>
      <c r="B36" s="35"/>
      <c r="C36" s="1242" t="s">
        <v>578</v>
      </c>
      <c r="D36" s="1243"/>
      <c r="E36" s="1244"/>
      <c r="F36" s="36">
        <v>7.31</v>
      </c>
      <c r="G36" s="37">
        <v>6.08</v>
      </c>
      <c r="H36" s="37">
        <v>7.06</v>
      </c>
      <c r="I36" s="37">
        <v>7.39</v>
      </c>
      <c r="J36" s="38">
        <v>9.5</v>
      </c>
      <c r="K36" s="22"/>
      <c r="L36" s="22"/>
      <c r="M36" s="22"/>
      <c r="N36" s="22"/>
      <c r="O36" s="22"/>
      <c r="P36" s="22"/>
    </row>
    <row r="37" spans="1:16" ht="39" customHeight="1" x14ac:dyDescent="0.15">
      <c r="A37" s="22"/>
      <c r="B37" s="35"/>
      <c r="C37" s="1242" t="s">
        <v>579</v>
      </c>
      <c r="D37" s="1243"/>
      <c r="E37" s="1244"/>
      <c r="F37" s="36">
        <v>2.2799999999999998</v>
      </c>
      <c r="G37" s="37">
        <v>2.84</v>
      </c>
      <c r="H37" s="37">
        <v>4.5599999999999996</v>
      </c>
      <c r="I37" s="37">
        <v>3.59</v>
      </c>
      <c r="J37" s="38">
        <v>4.43</v>
      </c>
      <c r="K37" s="22"/>
      <c r="L37" s="22"/>
      <c r="M37" s="22"/>
      <c r="N37" s="22"/>
      <c r="O37" s="22"/>
      <c r="P37" s="22"/>
    </row>
    <row r="38" spans="1:16" ht="39" customHeight="1" x14ac:dyDescent="0.15">
      <c r="A38" s="22"/>
      <c r="B38" s="35"/>
      <c r="C38" s="1242" t="s">
        <v>580</v>
      </c>
      <c r="D38" s="1243"/>
      <c r="E38" s="1244"/>
      <c r="F38" s="36">
        <v>1.27</v>
      </c>
      <c r="G38" s="37">
        <v>2.2999999999999998</v>
      </c>
      <c r="H38" s="37">
        <v>3.19</v>
      </c>
      <c r="I38" s="37">
        <v>3.31</v>
      </c>
      <c r="J38" s="38">
        <v>4.22</v>
      </c>
      <c r="K38" s="22"/>
      <c r="L38" s="22"/>
      <c r="M38" s="22"/>
      <c r="N38" s="22"/>
      <c r="O38" s="22"/>
      <c r="P38" s="22"/>
    </row>
    <row r="39" spans="1:16" ht="39" customHeight="1" x14ac:dyDescent="0.15">
      <c r="A39" s="22"/>
      <c r="B39" s="35"/>
      <c r="C39" s="1242" t="s">
        <v>581</v>
      </c>
      <c r="D39" s="1243"/>
      <c r="E39" s="1244"/>
      <c r="F39" s="36">
        <v>3.6</v>
      </c>
      <c r="G39" s="37">
        <v>3.62</v>
      </c>
      <c r="H39" s="37">
        <v>3.5</v>
      </c>
      <c r="I39" s="37">
        <v>3.2</v>
      </c>
      <c r="J39" s="38">
        <v>2.72</v>
      </c>
      <c r="K39" s="22"/>
      <c r="L39" s="22"/>
      <c r="M39" s="22"/>
      <c r="N39" s="22"/>
      <c r="O39" s="22"/>
      <c r="P39" s="22"/>
    </row>
    <row r="40" spans="1:16" ht="39" customHeight="1" x14ac:dyDescent="0.15">
      <c r="A40" s="22"/>
      <c r="B40" s="35"/>
      <c r="C40" s="1242" t="s">
        <v>582</v>
      </c>
      <c r="D40" s="1243"/>
      <c r="E40" s="1244"/>
      <c r="F40" s="36">
        <v>0.06</v>
      </c>
      <c r="G40" s="37">
        <v>0.1</v>
      </c>
      <c r="H40" s="37">
        <v>0.1</v>
      </c>
      <c r="I40" s="37">
        <v>0.09</v>
      </c>
      <c r="J40" s="38">
        <v>0.14000000000000001</v>
      </c>
      <c r="K40" s="22"/>
      <c r="L40" s="22"/>
      <c r="M40" s="22"/>
      <c r="N40" s="22"/>
      <c r="O40" s="22"/>
      <c r="P40" s="22"/>
    </row>
    <row r="41" spans="1:16" ht="39" customHeight="1" x14ac:dyDescent="0.15">
      <c r="A41" s="22"/>
      <c r="B41" s="35"/>
      <c r="C41" s="1242" t="s">
        <v>583</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584</v>
      </c>
      <c r="D42" s="1243"/>
      <c r="E42" s="1244"/>
      <c r="F42" s="36" t="s">
        <v>527</v>
      </c>
      <c r="G42" s="37" t="s">
        <v>527</v>
      </c>
      <c r="H42" s="37" t="s">
        <v>527</v>
      </c>
      <c r="I42" s="37" t="s">
        <v>527</v>
      </c>
      <c r="J42" s="38" t="s">
        <v>527</v>
      </c>
      <c r="K42" s="22"/>
      <c r="L42" s="22"/>
      <c r="M42" s="22"/>
      <c r="N42" s="22"/>
      <c r="O42" s="22"/>
      <c r="P42" s="22"/>
    </row>
    <row r="43" spans="1:16" ht="39" customHeight="1" thickBot="1" x14ac:dyDescent="0.2">
      <c r="A43" s="22"/>
      <c r="B43" s="40"/>
      <c r="C43" s="1245" t="s">
        <v>585</v>
      </c>
      <c r="D43" s="1246"/>
      <c r="E43" s="1247"/>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ywWsLyzqwUKkkn1cdEtywcHKakDZlCtzWKzmBlXntiUUbdP8eCISnOMmh4GgjDjM7OhLJmnsgGmhpiOCHVT3w==" saltValue="OeeQjK2sJsiMHHF2l6We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K4" sqref="K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486</v>
      </c>
      <c r="L45" s="60">
        <v>474</v>
      </c>
      <c r="M45" s="60">
        <v>463</v>
      </c>
      <c r="N45" s="60">
        <v>447</v>
      </c>
      <c r="O45" s="61">
        <v>449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527</v>
      </c>
      <c r="L46" s="64" t="s">
        <v>527</v>
      </c>
      <c r="M46" s="64" t="s">
        <v>527</v>
      </c>
      <c r="N46" s="64" t="s">
        <v>527</v>
      </c>
      <c r="O46" s="65" t="s">
        <v>527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527</v>
      </c>
      <c r="L47" s="64" t="s">
        <v>527</v>
      </c>
      <c r="M47" s="64" t="s">
        <v>527</v>
      </c>
      <c r="N47" s="64" t="s">
        <v>527</v>
      </c>
      <c r="O47" s="65" t="s">
        <v>527</v>
      </c>
      <c r="P47" s="48"/>
      <c r="Q47" s="48"/>
      <c r="R47" s="48"/>
      <c r="S47" s="48"/>
      <c r="T47" s="48"/>
      <c r="U47" s="48"/>
    </row>
    <row r="48" spans="1:21" ht="30.75" customHeight="1" x14ac:dyDescent="0.15">
      <c r="A48" s="48"/>
      <c r="B48" s="1252"/>
      <c r="C48" s="1253"/>
      <c r="D48" s="62"/>
      <c r="E48" s="1258" t="s">
        <v>15</v>
      </c>
      <c r="F48" s="1258"/>
      <c r="G48" s="1258"/>
      <c r="H48" s="1258"/>
      <c r="I48" s="1258"/>
      <c r="J48" s="1259"/>
      <c r="K48" s="63">
        <v>421</v>
      </c>
      <c r="L48" s="64">
        <v>386</v>
      </c>
      <c r="M48" s="64">
        <v>389</v>
      </c>
      <c r="N48" s="64">
        <v>390</v>
      </c>
      <c r="O48" s="65">
        <v>405</v>
      </c>
      <c r="P48" s="48"/>
      <c r="Q48" s="48"/>
      <c r="R48" s="48"/>
      <c r="S48" s="48"/>
      <c r="T48" s="48"/>
      <c r="U48" s="48"/>
    </row>
    <row r="49" spans="1:21" ht="30.75" customHeight="1" x14ac:dyDescent="0.15">
      <c r="A49" s="48"/>
      <c r="B49" s="1252"/>
      <c r="C49" s="1253"/>
      <c r="D49" s="62"/>
      <c r="E49" s="1258" t="s">
        <v>16</v>
      </c>
      <c r="F49" s="1258"/>
      <c r="G49" s="1258"/>
      <c r="H49" s="1258"/>
      <c r="I49" s="1258"/>
      <c r="J49" s="1259"/>
      <c r="K49" s="63">
        <v>29</v>
      </c>
      <c r="L49" s="64">
        <v>44</v>
      </c>
      <c r="M49" s="64">
        <v>56</v>
      </c>
      <c r="N49" s="64">
        <v>36</v>
      </c>
      <c r="O49" s="65">
        <v>36</v>
      </c>
      <c r="P49" s="48"/>
      <c r="Q49" s="48"/>
      <c r="R49" s="48"/>
      <c r="S49" s="48"/>
      <c r="T49" s="48"/>
      <c r="U49" s="48"/>
    </row>
    <row r="50" spans="1:21" ht="30.75" customHeight="1" x14ac:dyDescent="0.15">
      <c r="A50" s="48"/>
      <c r="B50" s="1252"/>
      <c r="C50" s="1253"/>
      <c r="D50" s="62"/>
      <c r="E50" s="1258" t="s">
        <v>17</v>
      </c>
      <c r="F50" s="1258"/>
      <c r="G50" s="1258"/>
      <c r="H50" s="1258"/>
      <c r="I50" s="1258"/>
      <c r="J50" s="1259"/>
      <c r="K50" s="63">
        <v>12</v>
      </c>
      <c r="L50" s="64">
        <v>9</v>
      </c>
      <c r="M50" s="64">
        <v>6</v>
      </c>
      <c r="N50" s="64">
        <v>6</v>
      </c>
      <c r="O50" s="65">
        <v>7</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527</v>
      </c>
      <c r="L51" s="64" t="s">
        <v>527</v>
      </c>
      <c r="M51" s="64" t="s">
        <v>527</v>
      </c>
      <c r="N51" s="64" t="s">
        <v>527</v>
      </c>
      <c r="O51" s="65" t="s">
        <v>527</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604</v>
      </c>
      <c r="L52" s="64">
        <v>588</v>
      </c>
      <c r="M52" s="64">
        <v>581</v>
      </c>
      <c r="N52" s="64">
        <v>570</v>
      </c>
      <c r="O52" s="65">
        <v>597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344</v>
      </c>
      <c r="L53" s="69">
        <v>325</v>
      </c>
      <c r="M53" s="69">
        <v>333</v>
      </c>
      <c r="N53" s="69">
        <v>309</v>
      </c>
      <c r="O53" s="70">
        <v>300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6" t="s">
        <v>26</v>
      </c>
      <c r="C57" s="1267"/>
      <c r="D57" s="1270" t="s">
        <v>27</v>
      </c>
      <c r="E57" s="1271"/>
      <c r="F57" s="1271"/>
      <c r="G57" s="1271"/>
      <c r="H57" s="1271"/>
      <c r="I57" s="1271"/>
      <c r="J57" s="1272"/>
      <c r="K57" s="83"/>
      <c r="L57" s="84"/>
      <c r="M57" s="84"/>
      <c r="N57" s="84"/>
      <c r="O57" s="85"/>
    </row>
    <row r="58" spans="1:21" ht="31.5" customHeight="1" thickBot="1" x14ac:dyDescent="0.2">
      <c r="B58" s="1268"/>
      <c r="C58" s="1269"/>
      <c r="D58" s="1273" t="s">
        <v>28</v>
      </c>
      <c r="E58" s="1274"/>
      <c r="F58" s="1274"/>
      <c r="G58" s="1274"/>
      <c r="H58" s="1274"/>
      <c r="I58" s="1274"/>
      <c r="J58" s="1275"/>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mkNOyRZv+Xws1LHGG2SbEINNgW3YplhIcan/dU2wB0QxTZB3ItbtErK3SfRtWCoOUc2zB+nbRtpht1cdnC1ag==" saltValue="DMu/X/Jb/Op7+OmYgAGv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election activeCell="N41" sqref="N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6" t="s">
        <v>31</v>
      </c>
      <c r="C41" s="1277"/>
      <c r="D41" s="102"/>
      <c r="E41" s="1282" t="s">
        <v>32</v>
      </c>
      <c r="F41" s="1282"/>
      <c r="G41" s="1282"/>
      <c r="H41" s="1283"/>
      <c r="I41" s="103">
        <v>4544</v>
      </c>
      <c r="J41" s="104">
        <v>4319</v>
      </c>
      <c r="K41" s="104">
        <v>4195</v>
      </c>
      <c r="L41" s="104">
        <v>4872</v>
      </c>
      <c r="M41" s="105">
        <v>6549</v>
      </c>
    </row>
    <row r="42" spans="2:13" ht="27.75" customHeight="1" x14ac:dyDescent="0.15">
      <c r="B42" s="1278"/>
      <c r="C42" s="1279"/>
      <c r="D42" s="106"/>
      <c r="E42" s="1284" t="s">
        <v>33</v>
      </c>
      <c r="F42" s="1284"/>
      <c r="G42" s="1284"/>
      <c r="H42" s="1285"/>
      <c r="I42" s="107">
        <v>25</v>
      </c>
      <c r="J42" s="108">
        <v>18</v>
      </c>
      <c r="K42" s="108">
        <v>13</v>
      </c>
      <c r="L42" s="108">
        <v>8</v>
      </c>
      <c r="M42" s="109">
        <v>3</v>
      </c>
    </row>
    <row r="43" spans="2:13" ht="27.75" customHeight="1" x14ac:dyDescent="0.15">
      <c r="B43" s="1278"/>
      <c r="C43" s="1279"/>
      <c r="D43" s="106"/>
      <c r="E43" s="1284" t="s">
        <v>34</v>
      </c>
      <c r="F43" s="1284"/>
      <c r="G43" s="1284"/>
      <c r="H43" s="1285"/>
      <c r="I43" s="107">
        <v>5597</v>
      </c>
      <c r="J43" s="108">
        <v>5232</v>
      </c>
      <c r="K43" s="108">
        <v>5335</v>
      </c>
      <c r="L43" s="108">
        <v>4826</v>
      </c>
      <c r="M43" s="109">
        <v>4559</v>
      </c>
    </row>
    <row r="44" spans="2:13" ht="27.75" customHeight="1" x14ac:dyDescent="0.15">
      <c r="B44" s="1278"/>
      <c r="C44" s="1279"/>
      <c r="D44" s="106"/>
      <c r="E44" s="1284" t="s">
        <v>35</v>
      </c>
      <c r="F44" s="1284"/>
      <c r="G44" s="1284"/>
      <c r="H44" s="1285"/>
      <c r="I44" s="107">
        <v>309</v>
      </c>
      <c r="J44" s="108">
        <v>266</v>
      </c>
      <c r="K44" s="108">
        <v>230</v>
      </c>
      <c r="L44" s="108">
        <v>195</v>
      </c>
      <c r="M44" s="109">
        <v>159</v>
      </c>
    </row>
    <row r="45" spans="2:13" ht="27.75" customHeight="1" x14ac:dyDescent="0.15">
      <c r="B45" s="1278"/>
      <c r="C45" s="1279"/>
      <c r="D45" s="106"/>
      <c r="E45" s="1284" t="s">
        <v>36</v>
      </c>
      <c r="F45" s="1284"/>
      <c r="G45" s="1284"/>
      <c r="H45" s="1285"/>
      <c r="I45" s="107">
        <v>875</v>
      </c>
      <c r="J45" s="108">
        <v>857</v>
      </c>
      <c r="K45" s="108">
        <v>807</v>
      </c>
      <c r="L45" s="108">
        <v>787</v>
      </c>
      <c r="M45" s="109">
        <v>1248</v>
      </c>
    </row>
    <row r="46" spans="2:13" ht="27.75" customHeight="1" x14ac:dyDescent="0.15">
      <c r="B46" s="1278"/>
      <c r="C46" s="1279"/>
      <c r="D46" s="110"/>
      <c r="E46" s="1284" t="s">
        <v>37</v>
      </c>
      <c r="F46" s="1284"/>
      <c r="G46" s="1284"/>
      <c r="H46" s="1285"/>
      <c r="I46" s="107" t="s">
        <v>527</v>
      </c>
      <c r="J46" s="108" t="s">
        <v>527</v>
      </c>
      <c r="K46" s="108">
        <v>14</v>
      </c>
      <c r="L46" s="108" t="s">
        <v>527</v>
      </c>
      <c r="M46" s="109" t="s">
        <v>527</v>
      </c>
    </row>
    <row r="47" spans="2:13" ht="27.75" customHeight="1" x14ac:dyDescent="0.15">
      <c r="B47" s="1278"/>
      <c r="C47" s="1279"/>
      <c r="D47" s="111"/>
      <c r="E47" s="1286" t="s">
        <v>38</v>
      </c>
      <c r="F47" s="1287"/>
      <c r="G47" s="1287"/>
      <c r="H47" s="1288"/>
      <c r="I47" s="107" t="s">
        <v>527</v>
      </c>
      <c r="J47" s="108" t="s">
        <v>527</v>
      </c>
      <c r="K47" s="108" t="s">
        <v>527</v>
      </c>
      <c r="L47" s="108" t="s">
        <v>527</v>
      </c>
      <c r="M47" s="109" t="s">
        <v>527</v>
      </c>
    </row>
    <row r="48" spans="2:13" ht="27.75" customHeight="1" x14ac:dyDescent="0.15">
      <c r="B48" s="1278"/>
      <c r="C48" s="1279"/>
      <c r="D48" s="106"/>
      <c r="E48" s="1284" t="s">
        <v>39</v>
      </c>
      <c r="F48" s="1284"/>
      <c r="G48" s="1284"/>
      <c r="H48" s="1285"/>
      <c r="I48" s="107" t="s">
        <v>527</v>
      </c>
      <c r="J48" s="108" t="s">
        <v>527</v>
      </c>
      <c r="K48" s="108" t="s">
        <v>527</v>
      </c>
      <c r="L48" s="108" t="s">
        <v>527</v>
      </c>
      <c r="M48" s="109" t="s">
        <v>527</v>
      </c>
    </row>
    <row r="49" spans="2:13" ht="27.75" customHeight="1" x14ac:dyDescent="0.15">
      <c r="B49" s="1280"/>
      <c r="C49" s="1281"/>
      <c r="D49" s="106"/>
      <c r="E49" s="1284" t="s">
        <v>40</v>
      </c>
      <c r="F49" s="1284"/>
      <c r="G49" s="1284"/>
      <c r="H49" s="1285"/>
      <c r="I49" s="107" t="s">
        <v>527</v>
      </c>
      <c r="J49" s="108" t="s">
        <v>527</v>
      </c>
      <c r="K49" s="108" t="s">
        <v>527</v>
      </c>
      <c r="L49" s="108" t="s">
        <v>527</v>
      </c>
      <c r="M49" s="109" t="s">
        <v>527</v>
      </c>
    </row>
    <row r="50" spans="2:13" ht="27.75" customHeight="1" x14ac:dyDescent="0.15">
      <c r="B50" s="1289" t="s">
        <v>41</v>
      </c>
      <c r="C50" s="1290"/>
      <c r="D50" s="112"/>
      <c r="E50" s="1284" t="s">
        <v>42</v>
      </c>
      <c r="F50" s="1284"/>
      <c r="G50" s="1284"/>
      <c r="H50" s="1285"/>
      <c r="I50" s="107">
        <v>2726</v>
      </c>
      <c r="J50" s="108">
        <v>3049</v>
      </c>
      <c r="K50" s="108">
        <v>3352</v>
      </c>
      <c r="L50" s="108">
        <v>3722</v>
      </c>
      <c r="M50" s="109">
        <v>3844</v>
      </c>
    </row>
    <row r="51" spans="2:13" ht="27.75" customHeight="1" x14ac:dyDescent="0.15">
      <c r="B51" s="1278"/>
      <c r="C51" s="1279"/>
      <c r="D51" s="106"/>
      <c r="E51" s="1284" t="s">
        <v>43</v>
      </c>
      <c r="F51" s="1284"/>
      <c r="G51" s="1284"/>
      <c r="H51" s="1285"/>
      <c r="I51" s="107">
        <v>136</v>
      </c>
      <c r="J51" s="108">
        <v>114</v>
      </c>
      <c r="K51" s="108">
        <v>89</v>
      </c>
      <c r="L51" s="108">
        <v>68</v>
      </c>
      <c r="M51" s="109">
        <v>55</v>
      </c>
    </row>
    <row r="52" spans="2:13" ht="27.75" customHeight="1" x14ac:dyDescent="0.15">
      <c r="B52" s="1280"/>
      <c r="C52" s="1281"/>
      <c r="D52" s="106"/>
      <c r="E52" s="1284" t="s">
        <v>44</v>
      </c>
      <c r="F52" s="1284"/>
      <c r="G52" s="1284"/>
      <c r="H52" s="1285"/>
      <c r="I52" s="107">
        <v>6911</v>
      </c>
      <c r="J52" s="108">
        <v>6666</v>
      </c>
      <c r="K52" s="108">
        <v>6455</v>
      </c>
      <c r="L52" s="108">
        <v>6893</v>
      </c>
      <c r="M52" s="109">
        <v>7978</v>
      </c>
    </row>
    <row r="53" spans="2:13" ht="27.75" customHeight="1" thickBot="1" x14ac:dyDescent="0.2">
      <c r="B53" s="1291" t="s">
        <v>45</v>
      </c>
      <c r="C53" s="1292"/>
      <c r="D53" s="113"/>
      <c r="E53" s="1293" t="s">
        <v>46</v>
      </c>
      <c r="F53" s="1293"/>
      <c r="G53" s="1293"/>
      <c r="H53" s="1294"/>
      <c r="I53" s="114">
        <v>1575</v>
      </c>
      <c r="J53" s="115">
        <v>863</v>
      </c>
      <c r="K53" s="115">
        <v>698</v>
      </c>
      <c r="L53" s="115">
        <v>6</v>
      </c>
      <c r="M53" s="116">
        <v>639</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SAdB2VKhiFyRV7ncVFJ1TjtNWcnDejG5SmszfBGTctJgbvSdebozWuhvXyTWViHB++X7cH45DeL2JJsjD9UmQ==" saltValue="EDqSU0df8Pxyt9b5Mrka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A37"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49</v>
      </c>
      <c r="D55" s="1303"/>
      <c r="E55" s="1304"/>
      <c r="F55" s="128">
        <v>921</v>
      </c>
      <c r="G55" s="128">
        <v>948</v>
      </c>
      <c r="H55" s="129">
        <v>1011</v>
      </c>
    </row>
    <row r="56" spans="2:8" ht="52.5" customHeight="1" x14ac:dyDescent="0.15">
      <c r="B56" s="130"/>
      <c r="C56" s="1305" t="s">
        <v>50</v>
      </c>
      <c r="D56" s="1305"/>
      <c r="E56" s="1306"/>
      <c r="F56" s="131">
        <v>1108</v>
      </c>
      <c r="G56" s="131">
        <v>1189</v>
      </c>
      <c r="H56" s="132">
        <v>1159</v>
      </c>
    </row>
    <row r="57" spans="2:8" ht="53.25" customHeight="1" x14ac:dyDescent="0.15">
      <c r="B57" s="130"/>
      <c r="C57" s="1307" t="s">
        <v>51</v>
      </c>
      <c r="D57" s="1307"/>
      <c r="E57" s="1308"/>
      <c r="F57" s="133">
        <v>1134</v>
      </c>
      <c r="G57" s="133">
        <v>1233</v>
      </c>
      <c r="H57" s="134">
        <v>1254</v>
      </c>
    </row>
    <row r="58" spans="2:8" ht="45.75" customHeight="1" x14ac:dyDescent="0.15">
      <c r="B58" s="135"/>
      <c r="C58" s="1295" t="s">
        <v>604</v>
      </c>
      <c r="D58" s="1296"/>
      <c r="E58" s="1297"/>
      <c r="F58" s="136">
        <v>1078</v>
      </c>
      <c r="G58" s="136">
        <v>1181</v>
      </c>
      <c r="H58" s="137">
        <v>1206</v>
      </c>
    </row>
    <row r="59" spans="2:8" ht="45.75" customHeight="1" x14ac:dyDescent="0.15">
      <c r="B59" s="135"/>
      <c r="C59" s="1295" t="s">
        <v>605</v>
      </c>
      <c r="D59" s="1296"/>
      <c r="E59" s="1297"/>
      <c r="F59" s="136">
        <v>37</v>
      </c>
      <c r="G59" s="136">
        <v>37</v>
      </c>
      <c r="H59" s="137">
        <v>37</v>
      </c>
    </row>
    <row r="60" spans="2:8" ht="45.75" customHeight="1" x14ac:dyDescent="0.15">
      <c r="B60" s="135"/>
      <c r="C60" s="1295" t="s">
        <v>606</v>
      </c>
      <c r="D60" s="1296"/>
      <c r="E60" s="1297"/>
      <c r="F60" s="136">
        <v>17</v>
      </c>
      <c r="G60" s="136">
        <v>13</v>
      </c>
      <c r="H60" s="137">
        <v>9</v>
      </c>
    </row>
    <row r="61" spans="2:8" ht="45.75" customHeight="1" x14ac:dyDescent="0.15">
      <c r="B61" s="135"/>
      <c r="C61" s="1295" t="s">
        <v>607</v>
      </c>
      <c r="D61" s="1296"/>
      <c r="E61" s="1297"/>
      <c r="F61" s="136">
        <v>1</v>
      </c>
      <c r="G61" s="136">
        <v>1</v>
      </c>
      <c r="H61" s="137">
        <v>1</v>
      </c>
    </row>
    <row r="62" spans="2:8" ht="45.75" customHeight="1" thickBot="1" x14ac:dyDescent="0.2">
      <c r="B62" s="138"/>
      <c r="C62" s="1298" t="s">
        <v>608</v>
      </c>
      <c r="D62" s="1299"/>
      <c r="E62" s="1300"/>
      <c r="F62" s="139">
        <v>1</v>
      </c>
      <c r="G62" s="139">
        <v>1</v>
      </c>
      <c r="H62" s="140">
        <v>1</v>
      </c>
    </row>
    <row r="63" spans="2:8" ht="52.5" customHeight="1" thickBot="1" x14ac:dyDescent="0.2">
      <c r="B63" s="141"/>
      <c r="C63" s="1301" t="s">
        <v>52</v>
      </c>
      <c r="D63" s="1301"/>
      <c r="E63" s="1302"/>
      <c r="F63" s="142">
        <v>3163</v>
      </c>
      <c r="G63" s="142">
        <v>3370</v>
      </c>
      <c r="H63" s="143">
        <v>3424</v>
      </c>
    </row>
    <row r="64" spans="2:8" ht="15" customHeight="1" x14ac:dyDescent="0.15"/>
  </sheetData>
  <sheetProtection algorithmName="SHA-512" hashValue="z4xFowf6+rGlBwA8UKXPLAwudeQCPZ40ViwZE5Le7HkFVMnA6IXYdntsO/v0z2fobb1cECkFzIZcmB7KC2GFwQ==" saltValue="Fy1i9qs9p+nKicmj3bcv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topLeftCell="Y1" zoomScale="70" zoomScaleNormal="70" zoomScaleSheetLayoutView="55" workbookViewId="0">
      <selection activeCell="CS39" sqref="CS3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626</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626</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624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615</v>
      </c>
    </row>
    <row r="50" spans="1:109" ht="13.5" x14ac:dyDescent="0.15">
      <c r="B50" s="387"/>
      <c r="G50" s="1314"/>
      <c r="H50" s="1314"/>
      <c r="I50" s="1314"/>
      <c r="J50" s="1314"/>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568</v>
      </c>
      <c r="BQ50" s="1313"/>
      <c r="BR50" s="1313"/>
      <c r="BS50" s="1313"/>
      <c r="BT50" s="1313"/>
      <c r="BU50" s="1313"/>
      <c r="BV50" s="1313"/>
      <c r="BW50" s="1313"/>
      <c r="BX50" s="1313" t="s">
        <v>569</v>
      </c>
      <c r="BY50" s="1313"/>
      <c r="BZ50" s="1313"/>
      <c r="CA50" s="1313"/>
      <c r="CB50" s="1313"/>
      <c r="CC50" s="1313"/>
      <c r="CD50" s="1313"/>
      <c r="CE50" s="1313"/>
      <c r="CF50" s="1313" t="s">
        <v>570</v>
      </c>
      <c r="CG50" s="1313"/>
      <c r="CH50" s="1313"/>
      <c r="CI50" s="1313"/>
      <c r="CJ50" s="1313"/>
      <c r="CK50" s="1313"/>
      <c r="CL50" s="1313"/>
      <c r="CM50" s="1313"/>
      <c r="CN50" s="1313" t="s">
        <v>571</v>
      </c>
      <c r="CO50" s="1313"/>
      <c r="CP50" s="1313"/>
      <c r="CQ50" s="1313"/>
      <c r="CR50" s="1313"/>
      <c r="CS50" s="1313"/>
      <c r="CT50" s="1313"/>
      <c r="CU50" s="1313"/>
      <c r="CV50" s="1313" t="s">
        <v>572</v>
      </c>
      <c r="CW50" s="1313"/>
      <c r="CX50" s="1313"/>
      <c r="CY50" s="1313"/>
      <c r="CZ50" s="1313"/>
      <c r="DA50" s="1313"/>
      <c r="DB50" s="1313"/>
      <c r="DC50" s="1313"/>
    </row>
    <row r="51" spans="1:109" ht="13.5" customHeight="1" x14ac:dyDescent="0.15">
      <c r="B51" s="387"/>
      <c r="G51" s="1320"/>
      <c r="H51" s="1320"/>
      <c r="I51" s="1331"/>
      <c r="J51" s="1331"/>
      <c r="K51" s="1315"/>
      <c r="L51" s="1315"/>
      <c r="M51" s="1315"/>
      <c r="N51" s="1315"/>
      <c r="AM51" s="394"/>
      <c r="AN51" s="1311" t="s">
        <v>614</v>
      </c>
      <c r="AO51" s="1311"/>
      <c r="AP51" s="1311"/>
      <c r="AQ51" s="1311"/>
      <c r="AR51" s="1311"/>
      <c r="AS51" s="1311"/>
      <c r="AT51" s="1311"/>
      <c r="AU51" s="1311"/>
      <c r="AV51" s="1311"/>
      <c r="AW51" s="1311"/>
      <c r="AX51" s="1311"/>
      <c r="AY51" s="1311"/>
      <c r="AZ51" s="1311"/>
      <c r="BA51" s="1311"/>
      <c r="BB51" s="1311" t="s">
        <v>623</v>
      </c>
      <c r="BC51" s="1311"/>
      <c r="BD51" s="1311"/>
      <c r="BE51" s="1311"/>
      <c r="BF51" s="1311"/>
      <c r="BG51" s="1311"/>
      <c r="BH51" s="1311"/>
      <c r="BI51" s="1311"/>
      <c r="BJ51" s="1311"/>
      <c r="BK51" s="1311"/>
      <c r="BL51" s="1311"/>
      <c r="BM51" s="1311"/>
      <c r="BN51" s="1311"/>
      <c r="BO51" s="1311"/>
      <c r="BP51" s="1309">
        <v>45</v>
      </c>
      <c r="BQ51" s="1309"/>
      <c r="BR51" s="1309"/>
      <c r="BS51" s="1309"/>
      <c r="BT51" s="1309"/>
      <c r="BU51" s="1309"/>
      <c r="BV51" s="1309"/>
      <c r="BW51" s="1309"/>
      <c r="BX51" s="1309">
        <v>25.4</v>
      </c>
      <c r="BY51" s="1309"/>
      <c r="BZ51" s="1309"/>
      <c r="CA51" s="1309"/>
      <c r="CB51" s="1309"/>
      <c r="CC51" s="1309"/>
      <c r="CD51" s="1309"/>
      <c r="CE51" s="1309"/>
      <c r="CF51" s="1330"/>
      <c r="CG51" s="1309"/>
      <c r="CH51" s="1309"/>
      <c r="CI51" s="1309"/>
      <c r="CJ51" s="1309"/>
      <c r="CK51" s="1309"/>
      <c r="CL51" s="1309"/>
      <c r="CM51" s="1309"/>
      <c r="CN51" s="1330"/>
      <c r="CO51" s="1309"/>
      <c r="CP51" s="1309"/>
      <c r="CQ51" s="1309"/>
      <c r="CR51" s="1309"/>
      <c r="CS51" s="1309"/>
      <c r="CT51" s="1309"/>
      <c r="CU51" s="1309"/>
      <c r="CV51" s="1330"/>
      <c r="CW51" s="1309"/>
      <c r="CX51" s="1309"/>
      <c r="CY51" s="1309"/>
      <c r="CZ51" s="1309"/>
      <c r="DA51" s="1309"/>
      <c r="DB51" s="1309"/>
      <c r="DC51" s="1309"/>
    </row>
    <row r="52" spans="1:109" ht="13.5" x14ac:dyDescent="0.15">
      <c r="B52" s="387"/>
      <c r="G52" s="1320"/>
      <c r="H52" s="1320"/>
      <c r="I52" s="1331"/>
      <c r="J52" s="1331"/>
      <c r="K52" s="1315"/>
      <c r="L52" s="1315"/>
      <c r="M52" s="1315"/>
      <c r="N52" s="1315"/>
      <c r="AM52" s="39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4"/>
      <c r="J53" s="1314"/>
      <c r="K53" s="1315"/>
      <c r="L53" s="1315"/>
      <c r="M53" s="1315"/>
      <c r="N53" s="1315"/>
      <c r="AM53" s="394"/>
      <c r="AN53" s="1311"/>
      <c r="AO53" s="1311"/>
      <c r="AP53" s="1311"/>
      <c r="AQ53" s="1311"/>
      <c r="AR53" s="1311"/>
      <c r="AS53" s="1311"/>
      <c r="AT53" s="1311"/>
      <c r="AU53" s="1311"/>
      <c r="AV53" s="1311"/>
      <c r="AW53" s="1311"/>
      <c r="AX53" s="1311"/>
      <c r="AY53" s="1311"/>
      <c r="AZ53" s="1311"/>
      <c r="BA53" s="1311"/>
      <c r="BB53" s="1311" t="s">
        <v>622</v>
      </c>
      <c r="BC53" s="1311"/>
      <c r="BD53" s="1311"/>
      <c r="BE53" s="1311"/>
      <c r="BF53" s="1311"/>
      <c r="BG53" s="1311"/>
      <c r="BH53" s="1311"/>
      <c r="BI53" s="1311"/>
      <c r="BJ53" s="1311"/>
      <c r="BK53" s="1311"/>
      <c r="BL53" s="1311"/>
      <c r="BM53" s="1311"/>
      <c r="BN53" s="1311"/>
      <c r="BO53" s="1311"/>
      <c r="BP53" s="1309">
        <v>81.8</v>
      </c>
      <c r="BQ53" s="1309"/>
      <c r="BR53" s="1309"/>
      <c r="BS53" s="1309"/>
      <c r="BT53" s="1309"/>
      <c r="BU53" s="1309"/>
      <c r="BV53" s="1309"/>
      <c r="BW53" s="1309"/>
      <c r="BX53" s="1309">
        <v>82.9</v>
      </c>
      <c r="BY53" s="1309"/>
      <c r="BZ53" s="1309"/>
      <c r="CA53" s="1309"/>
      <c r="CB53" s="1309"/>
      <c r="CC53" s="1309"/>
      <c r="CD53" s="1309"/>
      <c r="CE53" s="1309"/>
      <c r="CF53" s="1330"/>
      <c r="CG53" s="1309"/>
      <c r="CH53" s="1309"/>
      <c r="CI53" s="1309"/>
      <c r="CJ53" s="1309"/>
      <c r="CK53" s="1309"/>
      <c r="CL53" s="1309"/>
      <c r="CM53" s="1309"/>
      <c r="CN53" s="1330"/>
      <c r="CO53" s="1309"/>
      <c r="CP53" s="1309"/>
      <c r="CQ53" s="1309"/>
      <c r="CR53" s="1309"/>
      <c r="CS53" s="1309"/>
      <c r="CT53" s="1309"/>
      <c r="CU53" s="1309"/>
      <c r="CV53" s="1330"/>
      <c r="CW53" s="1309"/>
      <c r="CX53" s="1309"/>
      <c r="CY53" s="1309"/>
      <c r="CZ53" s="1309"/>
      <c r="DA53" s="1309"/>
      <c r="DB53" s="1309"/>
      <c r="DC53" s="1309"/>
    </row>
    <row r="54" spans="1:109" ht="13.5" x14ac:dyDescent="0.15">
      <c r="A54" s="402"/>
      <c r="B54" s="387"/>
      <c r="G54" s="1320"/>
      <c r="H54" s="1320"/>
      <c r="I54" s="1314"/>
      <c r="J54" s="1314"/>
      <c r="K54" s="1315"/>
      <c r="L54" s="1315"/>
      <c r="M54" s="1315"/>
      <c r="N54" s="1315"/>
      <c r="AM54" s="39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4"/>
      <c r="H55" s="1314"/>
      <c r="I55" s="1314"/>
      <c r="J55" s="1314"/>
      <c r="K55" s="1315"/>
      <c r="L55" s="1315"/>
      <c r="M55" s="1315"/>
      <c r="N55" s="1315"/>
      <c r="AN55" s="1313" t="s">
        <v>621</v>
      </c>
      <c r="AO55" s="1313"/>
      <c r="AP55" s="1313"/>
      <c r="AQ55" s="1313"/>
      <c r="AR55" s="1313"/>
      <c r="AS55" s="1313"/>
      <c r="AT55" s="1313"/>
      <c r="AU55" s="1313"/>
      <c r="AV55" s="1313"/>
      <c r="AW55" s="1313"/>
      <c r="AX55" s="1313"/>
      <c r="AY55" s="1313"/>
      <c r="AZ55" s="1313"/>
      <c r="BA55" s="1313"/>
      <c r="BB55" s="1311" t="s">
        <v>620</v>
      </c>
      <c r="BC55" s="1311"/>
      <c r="BD55" s="1311"/>
      <c r="BE55" s="1311"/>
      <c r="BF55" s="1311"/>
      <c r="BG55" s="1311"/>
      <c r="BH55" s="1311"/>
      <c r="BI55" s="1311"/>
      <c r="BJ55" s="1311"/>
      <c r="BK55" s="1311"/>
      <c r="BL55" s="1311"/>
      <c r="BM55" s="1311"/>
      <c r="BN55" s="1311"/>
      <c r="BO55" s="1311"/>
      <c r="BP55" s="1309">
        <v>58.9</v>
      </c>
      <c r="BQ55" s="1309"/>
      <c r="BR55" s="1309"/>
      <c r="BS55" s="1309"/>
      <c r="BT55" s="1309"/>
      <c r="BU55" s="1309"/>
      <c r="BV55" s="1309"/>
      <c r="BW55" s="1309"/>
      <c r="BX55" s="1309">
        <v>51.4</v>
      </c>
      <c r="BY55" s="1309"/>
      <c r="BZ55" s="1309"/>
      <c r="CA55" s="1309"/>
      <c r="CB55" s="1309"/>
      <c r="CC55" s="1309"/>
      <c r="CD55" s="1309"/>
      <c r="CE55" s="1309"/>
      <c r="CF55" s="1330"/>
      <c r="CG55" s="1309"/>
      <c r="CH55" s="1309"/>
      <c r="CI55" s="1309"/>
      <c r="CJ55" s="1309"/>
      <c r="CK55" s="1309"/>
      <c r="CL55" s="1309"/>
      <c r="CM55" s="1309"/>
      <c r="CN55" s="1330"/>
      <c r="CO55" s="1309"/>
      <c r="CP55" s="1309"/>
      <c r="CQ55" s="1309"/>
      <c r="CR55" s="1309"/>
      <c r="CS55" s="1309"/>
      <c r="CT55" s="1309"/>
      <c r="CU55" s="1309"/>
      <c r="CV55" s="1330"/>
      <c r="CW55" s="1309"/>
      <c r="CX55" s="1309"/>
      <c r="CY55" s="1309"/>
      <c r="CZ55" s="1309"/>
      <c r="DA55" s="1309"/>
      <c r="DB55" s="1309"/>
      <c r="DC55" s="1309"/>
    </row>
    <row r="56" spans="1:109" ht="13.5" x14ac:dyDescent="0.15">
      <c r="A56" s="402"/>
      <c r="B56" s="387"/>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4"/>
      <c r="H57" s="1314"/>
      <c r="I57" s="1316"/>
      <c r="J57" s="1316"/>
      <c r="K57" s="1315"/>
      <c r="L57" s="1315"/>
      <c r="M57" s="1315"/>
      <c r="N57" s="1315"/>
      <c r="AM57" s="386"/>
      <c r="AN57" s="1313"/>
      <c r="AO57" s="1313"/>
      <c r="AP57" s="1313"/>
      <c r="AQ57" s="1313"/>
      <c r="AR57" s="1313"/>
      <c r="AS57" s="1313"/>
      <c r="AT57" s="1313"/>
      <c r="AU57" s="1313"/>
      <c r="AV57" s="1313"/>
      <c r="AW57" s="1313"/>
      <c r="AX57" s="1313"/>
      <c r="AY57" s="1313"/>
      <c r="AZ57" s="1313"/>
      <c r="BA57" s="1313"/>
      <c r="BB57" s="1311" t="s">
        <v>619</v>
      </c>
      <c r="BC57" s="1311"/>
      <c r="BD57" s="1311"/>
      <c r="BE57" s="1311"/>
      <c r="BF57" s="1311"/>
      <c r="BG57" s="1311"/>
      <c r="BH57" s="1311"/>
      <c r="BI57" s="1311"/>
      <c r="BJ57" s="1311"/>
      <c r="BK57" s="1311"/>
      <c r="BL57" s="1311"/>
      <c r="BM57" s="1311"/>
      <c r="BN57" s="1311"/>
      <c r="BO57" s="1311"/>
      <c r="BP57" s="1309">
        <v>55.6</v>
      </c>
      <c r="BQ57" s="1309"/>
      <c r="BR57" s="1309"/>
      <c r="BS57" s="1309"/>
      <c r="BT57" s="1309"/>
      <c r="BU57" s="1309"/>
      <c r="BV57" s="1309"/>
      <c r="BW57" s="1309"/>
      <c r="BX57" s="1309">
        <v>59.8</v>
      </c>
      <c r="BY57" s="1309"/>
      <c r="BZ57" s="1309"/>
      <c r="CA57" s="1309"/>
      <c r="CB57" s="1309"/>
      <c r="CC57" s="1309"/>
      <c r="CD57" s="1309"/>
      <c r="CE57" s="1309"/>
      <c r="CF57" s="1330"/>
      <c r="CG57" s="1309"/>
      <c r="CH57" s="1309"/>
      <c r="CI57" s="1309"/>
      <c r="CJ57" s="1309"/>
      <c r="CK57" s="1309"/>
      <c r="CL57" s="1309"/>
      <c r="CM57" s="1309"/>
      <c r="CN57" s="1330"/>
      <c r="CO57" s="1309"/>
      <c r="CP57" s="1309"/>
      <c r="CQ57" s="1309"/>
      <c r="CR57" s="1309"/>
      <c r="CS57" s="1309"/>
      <c r="CT57" s="1309"/>
      <c r="CU57" s="1309"/>
      <c r="CV57" s="1330"/>
      <c r="CW57" s="1309"/>
      <c r="CX57" s="1309"/>
      <c r="CY57" s="1309"/>
      <c r="CZ57" s="1309"/>
      <c r="DA57" s="1309"/>
      <c r="DB57" s="1309"/>
      <c r="DC57" s="1309"/>
      <c r="DD57" s="413"/>
      <c r="DE57" s="408"/>
    </row>
    <row r="58" spans="1:109" s="402" customFormat="1" ht="13.5" x14ac:dyDescent="0.15">
      <c r="A58" s="386"/>
      <c r="B58" s="408"/>
      <c r="G58" s="1314"/>
      <c r="H58" s="1314"/>
      <c r="I58" s="1316"/>
      <c r="J58" s="1316"/>
      <c r="K58" s="1315"/>
      <c r="L58" s="1315"/>
      <c r="M58" s="1315"/>
      <c r="N58" s="1315"/>
      <c r="AM58" s="386"/>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618</v>
      </c>
    </row>
    <row r="64" spans="1:109" ht="13.5" x14ac:dyDescent="0.15">
      <c r="B64" s="387"/>
      <c r="G64" s="403"/>
      <c r="I64" s="405"/>
      <c r="J64" s="405"/>
      <c r="K64" s="405"/>
      <c r="L64" s="405"/>
      <c r="M64" s="405"/>
      <c r="N64" s="404"/>
      <c r="AM64" s="403"/>
      <c r="AN64" s="403" t="s">
        <v>617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616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615</v>
      </c>
    </row>
    <row r="72" spans="2:107" ht="13.5" x14ac:dyDescent="0.15">
      <c r="B72" s="387"/>
      <c r="G72" s="1314"/>
      <c r="H72" s="1314"/>
      <c r="I72" s="1314"/>
      <c r="J72" s="1314"/>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568</v>
      </c>
      <c r="BQ72" s="1313"/>
      <c r="BR72" s="1313"/>
      <c r="BS72" s="1313"/>
      <c r="BT72" s="1313"/>
      <c r="BU72" s="1313"/>
      <c r="BV72" s="1313"/>
      <c r="BW72" s="1313"/>
      <c r="BX72" s="1313" t="s">
        <v>569</v>
      </c>
      <c r="BY72" s="1313"/>
      <c r="BZ72" s="1313"/>
      <c r="CA72" s="1313"/>
      <c r="CB72" s="1313"/>
      <c r="CC72" s="1313"/>
      <c r="CD72" s="1313"/>
      <c r="CE72" s="1313"/>
      <c r="CF72" s="1313" t="s">
        <v>570</v>
      </c>
      <c r="CG72" s="1313"/>
      <c r="CH72" s="1313"/>
      <c r="CI72" s="1313"/>
      <c r="CJ72" s="1313"/>
      <c r="CK72" s="1313"/>
      <c r="CL72" s="1313"/>
      <c r="CM72" s="1313"/>
      <c r="CN72" s="1313" t="s">
        <v>571</v>
      </c>
      <c r="CO72" s="1313"/>
      <c r="CP72" s="1313"/>
      <c r="CQ72" s="1313"/>
      <c r="CR72" s="1313"/>
      <c r="CS72" s="1313"/>
      <c r="CT72" s="1313"/>
      <c r="CU72" s="1313"/>
      <c r="CV72" s="1313" t="s">
        <v>572</v>
      </c>
      <c r="CW72" s="1313"/>
      <c r="CX72" s="1313"/>
      <c r="CY72" s="1313"/>
      <c r="CZ72" s="1313"/>
      <c r="DA72" s="1313"/>
      <c r="DB72" s="1313"/>
      <c r="DC72" s="1313"/>
    </row>
    <row r="73" spans="2:107" ht="13.5" x14ac:dyDescent="0.15">
      <c r="B73" s="387"/>
      <c r="G73" s="1320"/>
      <c r="H73" s="1320"/>
      <c r="I73" s="1320"/>
      <c r="J73" s="1320"/>
      <c r="K73" s="1312"/>
      <c r="L73" s="1312"/>
      <c r="M73" s="1312"/>
      <c r="N73" s="1312"/>
      <c r="AM73" s="394"/>
      <c r="AN73" s="1311" t="s">
        <v>614</v>
      </c>
      <c r="AO73" s="1311"/>
      <c r="AP73" s="1311"/>
      <c r="AQ73" s="1311"/>
      <c r="AR73" s="1311"/>
      <c r="AS73" s="1311"/>
      <c r="AT73" s="1311"/>
      <c r="AU73" s="1311"/>
      <c r="AV73" s="1311"/>
      <c r="AW73" s="1311"/>
      <c r="AX73" s="1311"/>
      <c r="AY73" s="1311"/>
      <c r="AZ73" s="1311"/>
      <c r="BA73" s="1311"/>
      <c r="BB73" s="1311" t="s">
        <v>613</v>
      </c>
      <c r="BC73" s="1311"/>
      <c r="BD73" s="1311"/>
      <c r="BE73" s="1311"/>
      <c r="BF73" s="1311"/>
      <c r="BG73" s="1311"/>
      <c r="BH73" s="1311"/>
      <c r="BI73" s="1311"/>
      <c r="BJ73" s="1311"/>
      <c r="BK73" s="1311"/>
      <c r="BL73" s="1311"/>
      <c r="BM73" s="1311"/>
      <c r="BN73" s="1311"/>
      <c r="BO73" s="1311"/>
      <c r="BP73" s="1309">
        <v>45</v>
      </c>
      <c r="BQ73" s="1309"/>
      <c r="BR73" s="1309"/>
      <c r="BS73" s="1309"/>
      <c r="BT73" s="1309"/>
      <c r="BU73" s="1309"/>
      <c r="BV73" s="1309"/>
      <c r="BW73" s="1309"/>
      <c r="BX73" s="1309">
        <v>25.4</v>
      </c>
      <c r="BY73" s="1309"/>
      <c r="BZ73" s="1309"/>
      <c r="CA73" s="1309"/>
      <c r="CB73" s="1309"/>
      <c r="CC73" s="1309"/>
      <c r="CD73" s="1309"/>
      <c r="CE73" s="1309"/>
      <c r="CF73" s="1309">
        <v>20.5</v>
      </c>
      <c r="CG73" s="1309"/>
      <c r="CH73" s="1309"/>
      <c r="CI73" s="1309"/>
      <c r="CJ73" s="1309"/>
      <c r="CK73" s="1309"/>
      <c r="CL73" s="1309"/>
      <c r="CM73" s="1309"/>
      <c r="CN73" s="1309">
        <v>0.1</v>
      </c>
      <c r="CO73" s="1309"/>
      <c r="CP73" s="1309"/>
      <c r="CQ73" s="1309"/>
      <c r="CR73" s="1309"/>
      <c r="CS73" s="1309"/>
      <c r="CT73" s="1309"/>
      <c r="CU73" s="1309"/>
      <c r="CV73" s="1309">
        <v>19.100000000000001</v>
      </c>
      <c r="CW73" s="1309"/>
      <c r="CX73" s="1309"/>
      <c r="CY73" s="1309"/>
      <c r="CZ73" s="1309"/>
      <c r="DA73" s="1309"/>
      <c r="DB73" s="1309"/>
      <c r="DC73" s="1309"/>
    </row>
    <row r="74" spans="2:107" ht="13.5" x14ac:dyDescent="0.15">
      <c r="B74" s="387"/>
      <c r="G74" s="1320"/>
      <c r="H74" s="1320"/>
      <c r="I74" s="1320"/>
      <c r="J74" s="1320"/>
      <c r="K74" s="1312"/>
      <c r="L74" s="1312"/>
      <c r="M74" s="1312"/>
      <c r="N74" s="1312"/>
      <c r="AM74" s="39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4"/>
      <c r="J75" s="1314"/>
      <c r="K75" s="1315"/>
      <c r="L75" s="1315"/>
      <c r="M75" s="1315"/>
      <c r="N75" s="1315"/>
      <c r="AM75" s="394"/>
      <c r="AN75" s="1311"/>
      <c r="AO75" s="1311"/>
      <c r="AP75" s="1311"/>
      <c r="AQ75" s="1311"/>
      <c r="AR75" s="1311"/>
      <c r="AS75" s="1311"/>
      <c r="AT75" s="1311"/>
      <c r="AU75" s="1311"/>
      <c r="AV75" s="1311"/>
      <c r="AW75" s="1311"/>
      <c r="AX75" s="1311"/>
      <c r="AY75" s="1311"/>
      <c r="AZ75" s="1311"/>
      <c r="BA75" s="1311"/>
      <c r="BB75" s="1311" t="s">
        <v>610</v>
      </c>
      <c r="BC75" s="1311"/>
      <c r="BD75" s="1311"/>
      <c r="BE75" s="1311"/>
      <c r="BF75" s="1311"/>
      <c r="BG75" s="1311"/>
      <c r="BH75" s="1311"/>
      <c r="BI75" s="1311"/>
      <c r="BJ75" s="1311"/>
      <c r="BK75" s="1311"/>
      <c r="BL75" s="1311"/>
      <c r="BM75" s="1311"/>
      <c r="BN75" s="1311"/>
      <c r="BO75" s="1311"/>
      <c r="BP75" s="1309">
        <v>10.8</v>
      </c>
      <c r="BQ75" s="1309"/>
      <c r="BR75" s="1309"/>
      <c r="BS75" s="1309"/>
      <c r="BT75" s="1309"/>
      <c r="BU75" s="1309"/>
      <c r="BV75" s="1309"/>
      <c r="BW75" s="1309"/>
      <c r="BX75" s="1309">
        <v>9.9</v>
      </c>
      <c r="BY75" s="1309"/>
      <c r="BZ75" s="1309"/>
      <c r="CA75" s="1309"/>
      <c r="CB75" s="1309"/>
      <c r="CC75" s="1309"/>
      <c r="CD75" s="1309"/>
      <c r="CE75" s="1309"/>
      <c r="CF75" s="1309">
        <v>9.6999999999999993</v>
      </c>
      <c r="CG75" s="1309"/>
      <c r="CH75" s="1309"/>
      <c r="CI75" s="1309"/>
      <c r="CJ75" s="1309"/>
      <c r="CK75" s="1309"/>
      <c r="CL75" s="1309"/>
      <c r="CM75" s="1309"/>
      <c r="CN75" s="1309">
        <v>9.5</v>
      </c>
      <c r="CO75" s="1309"/>
      <c r="CP75" s="1309"/>
      <c r="CQ75" s="1309"/>
      <c r="CR75" s="1309"/>
      <c r="CS75" s="1309"/>
      <c r="CT75" s="1309"/>
      <c r="CU75" s="1309"/>
      <c r="CV75" s="1309">
        <v>9.3000000000000007</v>
      </c>
      <c r="CW75" s="1309"/>
      <c r="CX75" s="1309"/>
      <c r="CY75" s="1309"/>
      <c r="CZ75" s="1309"/>
      <c r="DA75" s="1309"/>
      <c r="DB75" s="1309"/>
      <c r="DC75" s="1309"/>
    </row>
    <row r="76" spans="2:107" ht="13.5" x14ac:dyDescent="0.15">
      <c r="B76" s="387"/>
      <c r="G76" s="1320"/>
      <c r="H76" s="1320"/>
      <c r="I76" s="1314"/>
      <c r="J76" s="1314"/>
      <c r="K76" s="1315"/>
      <c r="L76" s="1315"/>
      <c r="M76" s="1315"/>
      <c r="N76" s="1315"/>
      <c r="AM76" s="39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4"/>
      <c r="H77" s="1314"/>
      <c r="I77" s="1314"/>
      <c r="J77" s="1314"/>
      <c r="K77" s="1312"/>
      <c r="L77" s="1312"/>
      <c r="M77" s="1312"/>
      <c r="N77" s="1312"/>
      <c r="AN77" s="1313" t="s">
        <v>612</v>
      </c>
      <c r="AO77" s="1313"/>
      <c r="AP77" s="1313"/>
      <c r="AQ77" s="1313"/>
      <c r="AR77" s="1313"/>
      <c r="AS77" s="1313"/>
      <c r="AT77" s="1313"/>
      <c r="AU77" s="1313"/>
      <c r="AV77" s="1313"/>
      <c r="AW77" s="1313"/>
      <c r="AX77" s="1313"/>
      <c r="AY77" s="1313"/>
      <c r="AZ77" s="1313"/>
      <c r="BA77" s="1313"/>
      <c r="BB77" s="1311" t="s">
        <v>611</v>
      </c>
      <c r="BC77" s="1311"/>
      <c r="BD77" s="1311"/>
      <c r="BE77" s="1311"/>
      <c r="BF77" s="1311"/>
      <c r="BG77" s="1311"/>
      <c r="BH77" s="1311"/>
      <c r="BI77" s="1311"/>
      <c r="BJ77" s="1311"/>
      <c r="BK77" s="1311"/>
      <c r="BL77" s="1311"/>
      <c r="BM77" s="1311"/>
      <c r="BN77" s="1311"/>
      <c r="BO77" s="1311"/>
      <c r="BP77" s="1309">
        <v>58.9</v>
      </c>
      <c r="BQ77" s="1309"/>
      <c r="BR77" s="1309"/>
      <c r="BS77" s="1309"/>
      <c r="BT77" s="1309"/>
      <c r="BU77" s="1309"/>
      <c r="BV77" s="1309"/>
      <c r="BW77" s="1309"/>
      <c r="BX77" s="1309">
        <v>51.4</v>
      </c>
      <c r="BY77" s="1309"/>
      <c r="BZ77" s="1309"/>
      <c r="CA77" s="1309"/>
      <c r="CB77" s="1309"/>
      <c r="CC77" s="1309"/>
      <c r="CD77" s="1309"/>
      <c r="CE77" s="1309"/>
      <c r="CF77" s="1309">
        <v>46.8</v>
      </c>
      <c r="CG77" s="1309"/>
      <c r="CH77" s="1309"/>
      <c r="CI77" s="1309"/>
      <c r="CJ77" s="1309"/>
      <c r="CK77" s="1309"/>
      <c r="CL77" s="1309"/>
      <c r="CM77" s="1309"/>
      <c r="CN77" s="1309">
        <v>48.4</v>
      </c>
      <c r="CO77" s="1309"/>
      <c r="CP77" s="1309"/>
      <c r="CQ77" s="1309"/>
      <c r="CR77" s="1309"/>
      <c r="CS77" s="1309"/>
      <c r="CT77" s="1309"/>
      <c r="CU77" s="1309"/>
      <c r="CV77" s="1309">
        <v>43</v>
      </c>
      <c r="CW77" s="1309"/>
      <c r="CX77" s="1309"/>
      <c r="CY77" s="1309"/>
      <c r="CZ77" s="1309"/>
      <c r="DA77" s="1309"/>
      <c r="DB77" s="1309"/>
      <c r="DC77" s="1309"/>
    </row>
    <row r="78" spans="2:107" ht="13.5" x14ac:dyDescent="0.15">
      <c r="B78" s="387"/>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4"/>
      <c r="H79" s="1314"/>
      <c r="I79" s="1316"/>
      <c r="J79" s="1316"/>
      <c r="K79" s="1310"/>
      <c r="L79" s="1310"/>
      <c r="M79" s="1310"/>
      <c r="N79" s="1310"/>
      <c r="AN79" s="1313"/>
      <c r="AO79" s="1313"/>
      <c r="AP79" s="1313"/>
      <c r="AQ79" s="1313"/>
      <c r="AR79" s="1313"/>
      <c r="AS79" s="1313"/>
      <c r="AT79" s="1313"/>
      <c r="AU79" s="1313"/>
      <c r="AV79" s="1313"/>
      <c r="AW79" s="1313"/>
      <c r="AX79" s="1313"/>
      <c r="AY79" s="1313"/>
      <c r="AZ79" s="1313"/>
      <c r="BA79" s="1313"/>
      <c r="BB79" s="1311" t="s">
        <v>610</v>
      </c>
      <c r="BC79" s="1311"/>
      <c r="BD79" s="1311"/>
      <c r="BE79" s="1311"/>
      <c r="BF79" s="1311"/>
      <c r="BG79" s="1311"/>
      <c r="BH79" s="1311"/>
      <c r="BI79" s="1311"/>
      <c r="BJ79" s="1311"/>
      <c r="BK79" s="1311"/>
      <c r="BL79" s="1311"/>
      <c r="BM79" s="1311"/>
      <c r="BN79" s="1311"/>
      <c r="BO79" s="1311"/>
      <c r="BP79" s="1309">
        <v>10.8</v>
      </c>
      <c r="BQ79" s="1309"/>
      <c r="BR79" s="1309"/>
      <c r="BS79" s="1309"/>
      <c r="BT79" s="1309"/>
      <c r="BU79" s="1309"/>
      <c r="BV79" s="1309"/>
      <c r="BW79" s="1309"/>
      <c r="BX79" s="1309">
        <v>10.199999999999999</v>
      </c>
      <c r="BY79" s="1309"/>
      <c r="BZ79" s="1309"/>
      <c r="CA79" s="1309"/>
      <c r="CB79" s="1309"/>
      <c r="CC79" s="1309"/>
      <c r="CD79" s="1309"/>
      <c r="CE79" s="1309"/>
      <c r="CF79" s="1309">
        <v>9.9</v>
      </c>
      <c r="CG79" s="1309"/>
      <c r="CH79" s="1309"/>
      <c r="CI79" s="1309"/>
      <c r="CJ79" s="1309"/>
      <c r="CK79" s="1309"/>
      <c r="CL79" s="1309"/>
      <c r="CM79" s="1309"/>
      <c r="CN79" s="1309">
        <v>9.9</v>
      </c>
      <c r="CO79" s="1309"/>
      <c r="CP79" s="1309"/>
      <c r="CQ79" s="1309"/>
      <c r="CR79" s="1309"/>
      <c r="CS79" s="1309"/>
      <c r="CT79" s="1309"/>
      <c r="CU79" s="1309"/>
      <c r="CV79" s="1309">
        <v>9.9</v>
      </c>
      <c r="CW79" s="1309"/>
      <c r="CX79" s="1309"/>
      <c r="CY79" s="1309"/>
      <c r="CZ79" s="1309"/>
      <c r="DA79" s="1309"/>
      <c r="DB79" s="1309"/>
      <c r="DC79" s="1309"/>
    </row>
    <row r="80" spans="2:107" ht="13.5" x14ac:dyDescent="0.15">
      <c r="B80" s="387"/>
      <c r="G80" s="1314"/>
      <c r="H80" s="1314"/>
      <c r="I80" s="1316"/>
      <c r="J80" s="1316"/>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fU5OrXyhvdYknxlsTEqerHh5hHNv/TXvJDMIY90Tlz7ICzNrOXl5gAJ5kXhGZXop+acKuYjrfMjB63k75+Cb7w==" saltValue="wmnFVn3qHql6pqr9X5qXG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8" scale="72"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zoomScale="70" zoomScaleNormal="70" zoomScaleSheetLayoutView="70" workbookViewId="0">
      <selection activeCell="CS39" sqref="CS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bYpF2tK71Bjw0D92biOppFvhVRX+iiRkOtxzMJnvfbOJX8sqGEE/buXdgW1TusDiwtq+v1wbS44PQ08KgbpMsw==" saltValue="yiqoe8kOEv42Jy7MkOx+C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zoomScale="68" zoomScaleNormal="68" zoomScaleSheetLayoutView="55" workbookViewId="0">
      <selection activeCell="CS39" sqref="CS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627</v>
      </c>
    </row>
  </sheetData>
  <sheetProtection algorithmName="SHA-512" hashValue="XK8lVEZNhUlYKrMpe9T9p1qThDR/+wt9SPNgjZnH/d+ncTI0Ax+d6QdPzm7rZE9gxtniuD8jewYhdhgSfmgLgQ==" saltValue="a/SJXrtEJKA14lu//rMuG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565</v>
      </c>
      <c r="G2" s="157"/>
      <c r="H2" s="158"/>
    </row>
    <row r="3" spans="1:8" x14ac:dyDescent="0.15">
      <c r="A3" s="154" t="s">
        <v>558</v>
      </c>
      <c r="B3" s="159"/>
      <c r="C3" s="160"/>
      <c r="D3" s="161">
        <v>12139</v>
      </c>
      <c r="E3" s="162"/>
      <c r="F3" s="163">
        <v>93741</v>
      </c>
      <c r="G3" s="164"/>
      <c r="H3" s="165"/>
    </row>
    <row r="4" spans="1:8" x14ac:dyDescent="0.15">
      <c r="A4" s="166"/>
      <c r="B4" s="167"/>
      <c r="C4" s="168"/>
      <c r="D4" s="169">
        <v>5950</v>
      </c>
      <c r="E4" s="170"/>
      <c r="F4" s="171">
        <v>46285</v>
      </c>
      <c r="G4" s="172"/>
      <c r="H4" s="173"/>
    </row>
    <row r="5" spans="1:8" x14ac:dyDescent="0.15">
      <c r="A5" s="154" t="s">
        <v>560</v>
      </c>
      <c r="B5" s="159"/>
      <c r="C5" s="160"/>
      <c r="D5" s="161">
        <v>12152</v>
      </c>
      <c r="E5" s="162"/>
      <c r="F5" s="163">
        <v>107537</v>
      </c>
      <c r="G5" s="164"/>
      <c r="H5" s="165"/>
    </row>
    <row r="6" spans="1:8" x14ac:dyDescent="0.15">
      <c r="A6" s="166"/>
      <c r="B6" s="167"/>
      <c r="C6" s="168"/>
      <c r="D6" s="169">
        <v>6698</v>
      </c>
      <c r="E6" s="170"/>
      <c r="F6" s="171">
        <v>57923</v>
      </c>
      <c r="G6" s="172"/>
      <c r="H6" s="173"/>
    </row>
    <row r="7" spans="1:8" x14ac:dyDescent="0.15">
      <c r="A7" s="154" t="s">
        <v>561</v>
      </c>
      <c r="B7" s="159"/>
      <c r="C7" s="160"/>
      <c r="D7" s="161">
        <v>29590</v>
      </c>
      <c r="E7" s="162"/>
      <c r="F7" s="163">
        <v>113913</v>
      </c>
      <c r="G7" s="164"/>
      <c r="H7" s="165"/>
    </row>
    <row r="8" spans="1:8" x14ac:dyDescent="0.15">
      <c r="A8" s="166"/>
      <c r="B8" s="167"/>
      <c r="C8" s="168"/>
      <c r="D8" s="169">
        <v>13371</v>
      </c>
      <c r="E8" s="170"/>
      <c r="F8" s="171">
        <v>53160</v>
      </c>
      <c r="G8" s="172"/>
      <c r="H8" s="173"/>
    </row>
    <row r="9" spans="1:8" x14ac:dyDescent="0.15">
      <c r="A9" s="154" t="s">
        <v>562</v>
      </c>
      <c r="B9" s="159"/>
      <c r="C9" s="160"/>
      <c r="D9" s="161">
        <v>97324</v>
      </c>
      <c r="E9" s="162"/>
      <c r="F9" s="163">
        <v>115050</v>
      </c>
      <c r="G9" s="164"/>
      <c r="H9" s="165"/>
    </row>
    <row r="10" spans="1:8" x14ac:dyDescent="0.15">
      <c r="A10" s="166"/>
      <c r="B10" s="167"/>
      <c r="C10" s="168"/>
      <c r="D10" s="169">
        <v>20248</v>
      </c>
      <c r="E10" s="170"/>
      <c r="F10" s="171">
        <v>53792</v>
      </c>
      <c r="G10" s="172"/>
      <c r="H10" s="173"/>
    </row>
    <row r="11" spans="1:8" x14ac:dyDescent="0.15">
      <c r="A11" s="154" t="s">
        <v>563</v>
      </c>
      <c r="B11" s="159"/>
      <c r="C11" s="160"/>
      <c r="D11" s="161">
        <v>184752</v>
      </c>
      <c r="E11" s="162"/>
      <c r="F11" s="163">
        <v>118252</v>
      </c>
      <c r="G11" s="164"/>
      <c r="H11" s="165"/>
    </row>
    <row r="12" spans="1:8" x14ac:dyDescent="0.15">
      <c r="A12" s="166"/>
      <c r="B12" s="167"/>
      <c r="C12" s="174"/>
      <c r="D12" s="169">
        <v>47642</v>
      </c>
      <c r="E12" s="170"/>
      <c r="F12" s="171">
        <v>49994</v>
      </c>
      <c r="G12" s="172"/>
      <c r="H12" s="173"/>
    </row>
    <row r="13" spans="1:8" x14ac:dyDescent="0.15">
      <c r="A13" s="154"/>
      <c r="B13" s="159"/>
      <c r="C13" s="175"/>
      <c r="D13" s="176">
        <v>67191</v>
      </c>
      <c r="E13" s="177"/>
      <c r="F13" s="178">
        <v>109699</v>
      </c>
      <c r="G13" s="179"/>
      <c r="H13" s="165"/>
    </row>
    <row r="14" spans="1:8" x14ac:dyDescent="0.15">
      <c r="A14" s="166"/>
      <c r="B14" s="167"/>
      <c r="C14" s="168"/>
      <c r="D14" s="169">
        <v>18782</v>
      </c>
      <c r="E14" s="170"/>
      <c r="F14" s="171">
        <v>52231</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7.32</v>
      </c>
      <c r="C19" s="180">
        <f>ROUND(VALUE(SUBSTITUTE(実質収支比率等に係る経年分析!G$48,"▲","-")),2)</f>
        <v>6.09</v>
      </c>
      <c r="D19" s="180">
        <f>ROUND(VALUE(SUBSTITUTE(実質収支比率等に係る経年分析!H$48,"▲","-")),2)</f>
        <v>7.06</v>
      </c>
      <c r="E19" s="180">
        <f>ROUND(VALUE(SUBSTITUTE(実質収支比率等に係る経年分析!I$48,"▲","-")),2)</f>
        <v>7.4</v>
      </c>
      <c r="F19" s="180">
        <f>ROUND(VALUE(SUBSTITUTE(実質収支比率等に係る経年分析!J$48,"▲","-")),2)</f>
        <v>9.51</v>
      </c>
    </row>
    <row r="20" spans="1:11" x14ac:dyDescent="0.15">
      <c r="A20" s="180" t="s">
        <v>56</v>
      </c>
      <c r="B20" s="180">
        <f>ROUND(VALUE(SUBSTITUTE(実質収支比率等に係る経年分析!F$47,"▲","-")),2)</f>
        <v>19.75</v>
      </c>
      <c r="C20" s="180">
        <f>ROUND(VALUE(SUBSTITUTE(実質収支比率等に係る経年分析!G$47,"▲","-")),2)</f>
        <v>23.6</v>
      </c>
      <c r="D20" s="180">
        <f>ROUND(VALUE(SUBSTITUTE(実質収支比率等に係る経年分析!H$47,"▲","-")),2)</f>
        <v>23.32</v>
      </c>
      <c r="E20" s="180">
        <f>ROUND(VALUE(SUBSTITUTE(実質収支比率等に係る経年分析!I$47,"▲","-")),2)</f>
        <v>24.45</v>
      </c>
      <c r="F20" s="180">
        <f>ROUND(VALUE(SUBSTITUTE(実質収支比率等に係る経年分析!J$47,"▲","-")),2)</f>
        <v>25.94</v>
      </c>
    </row>
    <row r="21" spans="1:11" x14ac:dyDescent="0.15">
      <c r="A21" s="180" t="s">
        <v>57</v>
      </c>
      <c r="B21" s="180">
        <f>IF(ISNUMBER(VALUE(SUBSTITUTE(実質収支比率等に係る経年分析!F$49,"▲","-"))),ROUND(VALUE(SUBSTITUTE(実質収支比率等に係る経年分析!F$49,"▲","-")),2),NA())</f>
        <v>5.89</v>
      </c>
      <c r="C21" s="180">
        <f>IF(ISNUMBER(VALUE(SUBSTITUTE(実質収支比率等に係る経年分析!G$49,"▲","-"))),ROUND(VALUE(SUBSTITUTE(実質収支比率等に係る経年分析!G$49,"▲","-")),2),NA())</f>
        <v>-0.92</v>
      </c>
      <c r="D21" s="180">
        <f>IF(ISNUMBER(VALUE(SUBSTITUTE(実質収支比率等に係る経年分析!H$49,"▲","-"))),ROUND(VALUE(SUBSTITUTE(実質収支比率等に係る経年分析!H$49,"▲","-")),2),NA())</f>
        <v>-1.86</v>
      </c>
      <c r="E21" s="180">
        <f>IF(ISNUMBER(VALUE(SUBSTITUTE(実質収支比率等に係る経年分析!I$49,"▲","-"))),ROUND(VALUE(SUBSTITUTE(実質収支比率等に係る経年分析!I$49,"▲","-")),2),NA())</f>
        <v>-1.68</v>
      </c>
      <c r="F21" s="180">
        <f>IF(ISNUMBER(VALUE(SUBSTITUTE(実質収支比率等に係る経年分析!J$49,"▲","-"))),ROUND(VALUE(SUBSTITUTE(実質収支比率等に係る経年分析!J$49,"▲","-")),2),NA())</f>
        <v>1.19</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公共下水道事業会計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3.62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2.72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4.22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2.2799999999999998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4.5599999999999996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4.43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9.5</v>
      </c>
    </row>
    <row r="35" spans="1:16" x14ac:dyDescent="0.15">
      <c r="A35" s="181" t="str">
        <f>IF(連結実質赤字比率に係る赤字・黒字の構成分析!C$35="",NA(),連結実質赤字比率に係る赤字・黒字の構成分析!C$35)</f>
        <v>板柳中央病院事業会計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14.41</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604</v>
      </c>
      <c r="E42" s="182"/>
      <c r="F42" s="182"/>
      <c r="G42" s="182">
        <f>'実質公債費比率（分子）の構造'!L$52</f>
        <v>588</v>
      </c>
      <c r="H42" s="182"/>
      <c r="I42" s="182"/>
      <c r="J42" s="182">
        <f>'実質公債費比率（分子）の構造'!M$52</f>
        <v>581</v>
      </c>
      <c r="K42" s="182"/>
      <c r="L42" s="182"/>
      <c r="M42" s="182">
        <f>'実質公債費比率（分子）の構造'!N$52</f>
        <v>570</v>
      </c>
      <c r="N42" s="182"/>
      <c r="O42" s="182"/>
      <c r="P42" s="182">
        <f>'実質公債費比率（分子）の構造'!O$52</f>
        <v>597</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f>'実質公債費比率（分子）の構造'!K$50</f>
        <v>12</v>
      </c>
      <c r="C44" s="182"/>
      <c r="D44" s="182"/>
      <c r="E44" s="182">
        <f>'実質公債費比率（分子）の構造'!L$50</f>
        <v>9</v>
      </c>
      <c r="F44" s="182"/>
      <c r="G44" s="182"/>
      <c r="H44" s="182">
        <f>'実質公債費比率（分子）の構造'!M$50</f>
        <v>6</v>
      </c>
      <c r="I44" s="182"/>
      <c r="J44" s="182"/>
      <c r="K44" s="182">
        <f>'実質公債費比率（分子）の構造'!N$50</f>
        <v>6</v>
      </c>
      <c r="L44" s="182"/>
      <c r="M44" s="182"/>
      <c r="N44" s="182">
        <f>'実質公債費比率（分子）の構造'!O$50</f>
        <v>7</v>
      </c>
      <c r="O44" s="182"/>
      <c r="P44" s="182"/>
    </row>
    <row r="45" spans="1:16" x14ac:dyDescent="0.15">
      <c r="A45" s="182" t="s">
        <v>67</v>
      </c>
      <c r="B45" s="182">
        <f>'実質公債費比率（分子）の構造'!K$49</f>
        <v>29</v>
      </c>
      <c r="C45" s="182"/>
      <c r="D45" s="182"/>
      <c r="E45" s="182">
        <f>'実質公債費比率（分子）の構造'!L$49</f>
        <v>44</v>
      </c>
      <c r="F45" s="182"/>
      <c r="G45" s="182"/>
      <c r="H45" s="182">
        <f>'実質公債費比率（分子）の構造'!M$49</f>
        <v>56</v>
      </c>
      <c r="I45" s="182"/>
      <c r="J45" s="182"/>
      <c r="K45" s="182">
        <f>'実質公債費比率（分子）の構造'!N$49</f>
        <v>36</v>
      </c>
      <c r="L45" s="182"/>
      <c r="M45" s="182"/>
      <c r="N45" s="182">
        <f>'実質公債費比率（分子）の構造'!O$49</f>
        <v>36</v>
      </c>
      <c r="O45" s="182"/>
      <c r="P45" s="182"/>
    </row>
    <row r="46" spans="1:16" x14ac:dyDescent="0.15">
      <c r="A46" s="182" t="s">
        <v>68</v>
      </c>
      <c r="B46" s="182">
        <f>'実質公債費比率（分子）の構造'!K$48</f>
        <v>421</v>
      </c>
      <c r="C46" s="182"/>
      <c r="D46" s="182"/>
      <c r="E46" s="182">
        <f>'実質公債費比率（分子）の構造'!L$48</f>
        <v>386</v>
      </c>
      <c r="F46" s="182"/>
      <c r="G46" s="182"/>
      <c r="H46" s="182">
        <f>'実質公債費比率（分子）の構造'!M$48</f>
        <v>389</v>
      </c>
      <c r="I46" s="182"/>
      <c r="J46" s="182"/>
      <c r="K46" s="182">
        <f>'実質公債費比率（分子）の構造'!N$48</f>
        <v>390</v>
      </c>
      <c r="L46" s="182"/>
      <c r="M46" s="182"/>
      <c r="N46" s="182">
        <f>'実質公債費比率（分子）の構造'!O$48</f>
        <v>405</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486</v>
      </c>
      <c r="C49" s="182"/>
      <c r="D49" s="182"/>
      <c r="E49" s="182">
        <f>'実質公債費比率（分子）の構造'!L$45</f>
        <v>474</v>
      </c>
      <c r="F49" s="182"/>
      <c r="G49" s="182"/>
      <c r="H49" s="182">
        <f>'実質公債費比率（分子）の構造'!M$45</f>
        <v>463</v>
      </c>
      <c r="I49" s="182"/>
      <c r="J49" s="182"/>
      <c r="K49" s="182">
        <f>'実質公債費比率（分子）の構造'!N$45</f>
        <v>447</v>
      </c>
      <c r="L49" s="182"/>
      <c r="M49" s="182"/>
      <c r="N49" s="182">
        <f>'実質公債費比率（分子）の構造'!O$45</f>
        <v>449</v>
      </c>
      <c r="O49" s="182"/>
      <c r="P49" s="182"/>
    </row>
    <row r="50" spans="1:16" x14ac:dyDescent="0.15">
      <c r="A50" s="182" t="s">
        <v>72</v>
      </c>
      <c r="B50" s="182" t="e">
        <f>NA()</f>
        <v>#N/A</v>
      </c>
      <c r="C50" s="182">
        <f>IF(ISNUMBER('実質公債費比率（分子）の構造'!K$53),'実質公債費比率（分子）の構造'!K$53,NA())</f>
        <v>344</v>
      </c>
      <c r="D50" s="182" t="e">
        <f>NA()</f>
        <v>#N/A</v>
      </c>
      <c r="E50" s="182" t="e">
        <f>NA()</f>
        <v>#N/A</v>
      </c>
      <c r="F50" s="182">
        <f>IF(ISNUMBER('実質公債費比率（分子）の構造'!L$53),'実質公債費比率（分子）の構造'!L$53,NA())</f>
        <v>325</v>
      </c>
      <c r="G50" s="182" t="e">
        <f>NA()</f>
        <v>#N/A</v>
      </c>
      <c r="H50" s="182" t="e">
        <f>NA()</f>
        <v>#N/A</v>
      </c>
      <c r="I50" s="182">
        <f>IF(ISNUMBER('実質公債費比率（分子）の構造'!M$53),'実質公債費比率（分子）の構造'!M$53,NA())</f>
        <v>333</v>
      </c>
      <c r="J50" s="182" t="e">
        <f>NA()</f>
        <v>#N/A</v>
      </c>
      <c r="K50" s="182" t="e">
        <f>NA()</f>
        <v>#N/A</v>
      </c>
      <c r="L50" s="182">
        <f>IF(ISNUMBER('実質公債費比率（分子）の構造'!N$53),'実質公債費比率（分子）の構造'!N$53,NA())</f>
        <v>309</v>
      </c>
      <c r="M50" s="182" t="e">
        <f>NA()</f>
        <v>#N/A</v>
      </c>
      <c r="N50" s="182" t="e">
        <f>NA()</f>
        <v>#N/A</v>
      </c>
      <c r="O50" s="182">
        <f>IF(ISNUMBER('実質公債費比率（分子）の構造'!O$53),'実質公債費比率（分子）の構造'!O$53,NA())</f>
        <v>300</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6911</v>
      </c>
      <c r="E56" s="181"/>
      <c r="F56" s="181"/>
      <c r="G56" s="181">
        <f>'将来負担比率（分子）の構造'!J$52</f>
        <v>6666</v>
      </c>
      <c r="H56" s="181"/>
      <c r="I56" s="181"/>
      <c r="J56" s="181">
        <f>'将来負担比率（分子）の構造'!K$52</f>
        <v>6455</v>
      </c>
      <c r="K56" s="181"/>
      <c r="L56" s="181"/>
      <c r="M56" s="181">
        <f>'将来負担比率（分子）の構造'!L$52</f>
        <v>6893</v>
      </c>
      <c r="N56" s="181"/>
      <c r="O56" s="181"/>
      <c r="P56" s="181">
        <f>'将来負担比率（分子）の構造'!M$52</f>
        <v>7978</v>
      </c>
    </row>
    <row r="57" spans="1:16" x14ac:dyDescent="0.15">
      <c r="A57" s="181" t="s">
        <v>43</v>
      </c>
      <c r="B57" s="181"/>
      <c r="C57" s="181"/>
      <c r="D57" s="181">
        <f>'将来負担比率（分子）の構造'!I$51</f>
        <v>136</v>
      </c>
      <c r="E57" s="181"/>
      <c r="F57" s="181"/>
      <c r="G57" s="181">
        <f>'将来負担比率（分子）の構造'!J$51</f>
        <v>114</v>
      </c>
      <c r="H57" s="181"/>
      <c r="I57" s="181"/>
      <c r="J57" s="181">
        <f>'将来負担比率（分子）の構造'!K$51</f>
        <v>89</v>
      </c>
      <c r="K57" s="181"/>
      <c r="L57" s="181"/>
      <c r="M57" s="181">
        <f>'将来負担比率（分子）の構造'!L$51</f>
        <v>68</v>
      </c>
      <c r="N57" s="181"/>
      <c r="O57" s="181"/>
      <c r="P57" s="181">
        <f>'将来負担比率（分子）の構造'!M$51</f>
        <v>55</v>
      </c>
    </row>
    <row r="58" spans="1:16" x14ac:dyDescent="0.15">
      <c r="A58" s="181" t="s">
        <v>42</v>
      </c>
      <c r="B58" s="181"/>
      <c r="C58" s="181"/>
      <c r="D58" s="181">
        <f>'将来負担比率（分子）の構造'!I$50</f>
        <v>2726</v>
      </c>
      <c r="E58" s="181"/>
      <c r="F58" s="181"/>
      <c r="G58" s="181">
        <f>'将来負担比率（分子）の構造'!J$50</f>
        <v>3049</v>
      </c>
      <c r="H58" s="181"/>
      <c r="I58" s="181"/>
      <c r="J58" s="181">
        <f>'将来負担比率（分子）の構造'!K$50</f>
        <v>3352</v>
      </c>
      <c r="K58" s="181"/>
      <c r="L58" s="181"/>
      <c r="M58" s="181">
        <f>'将来負担比率（分子）の構造'!L$50</f>
        <v>3722</v>
      </c>
      <c r="N58" s="181"/>
      <c r="O58" s="181"/>
      <c r="P58" s="181">
        <f>'将来負担比率（分子）の構造'!M$50</f>
        <v>3844</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f>'将来負担比率（分子）の構造'!K$46</f>
        <v>14</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875</v>
      </c>
      <c r="C62" s="181"/>
      <c r="D62" s="181"/>
      <c r="E62" s="181">
        <f>'将来負担比率（分子）の構造'!J$45</f>
        <v>857</v>
      </c>
      <c r="F62" s="181"/>
      <c r="G62" s="181"/>
      <c r="H62" s="181">
        <f>'将来負担比率（分子）の構造'!K$45</f>
        <v>807</v>
      </c>
      <c r="I62" s="181"/>
      <c r="J62" s="181"/>
      <c r="K62" s="181">
        <f>'将来負担比率（分子）の構造'!L$45</f>
        <v>787</v>
      </c>
      <c r="L62" s="181"/>
      <c r="M62" s="181"/>
      <c r="N62" s="181">
        <f>'将来負担比率（分子）の構造'!M$45</f>
        <v>1248</v>
      </c>
      <c r="O62" s="181"/>
      <c r="P62" s="181"/>
    </row>
    <row r="63" spans="1:16" x14ac:dyDescent="0.15">
      <c r="A63" s="181" t="s">
        <v>35</v>
      </c>
      <c r="B63" s="181">
        <f>'将来負担比率（分子）の構造'!I$44</f>
        <v>309</v>
      </c>
      <c r="C63" s="181"/>
      <c r="D63" s="181"/>
      <c r="E63" s="181">
        <f>'将来負担比率（分子）の構造'!J$44</f>
        <v>266</v>
      </c>
      <c r="F63" s="181"/>
      <c r="G63" s="181"/>
      <c r="H63" s="181">
        <f>'将来負担比率（分子）の構造'!K$44</f>
        <v>230</v>
      </c>
      <c r="I63" s="181"/>
      <c r="J63" s="181"/>
      <c r="K63" s="181">
        <f>'将来負担比率（分子）の構造'!L$44</f>
        <v>195</v>
      </c>
      <c r="L63" s="181"/>
      <c r="M63" s="181"/>
      <c r="N63" s="181">
        <f>'将来負担比率（分子）の構造'!M$44</f>
        <v>159</v>
      </c>
      <c r="O63" s="181"/>
      <c r="P63" s="181"/>
    </row>
    <row r="64" spans="1:16" x14ac:dyDescent="0.15">
      <c r="A64" s="181" t="s">
        <v>34</v>
      </c>
      <c r="B64" s="181">
        <f>'将来負担比率（分子）の構造'!I$43</f>
        <v>5597</v>
      </c>
      <c r="C64" s="181"/>
      <c r="D64" s="181"/>
      <c r="E64" s="181">
        <f>'将来負担比率（分子）の構造'!J$43</f>
        <v>5232</v>
      </c>
      <c r="F64" s="181"/>
      <c r="G64" s="181"/>
      <c r="H64" s="181">
        <f>'将来負担比率（分子）の構造'!K$43</f>
        <v>5335</v>
      </c>
      <c r="I64" s="181"/>
      <c r="J64" s="181"/>
      <c r="K64" s="181">
        <f>'将来負担比率（分子）の構造'!L$43</f>
        <v>4826</v>
      </c>
      <c r="L64" s="181"/>
      <c r="M64" s="181"/>
      <c r="N64" s="181">
        <f>'将来負担比率（分子）の構造'!M$43</f>
        <v>4559</v>
      </c>
      <c r="O64" s="181"/>
      <c r="P64" s="181"/>
    </row>
    <row r="65" spans="1:16" x14ac:dyDescent="0.15">
      <c r="A65" s="181" t="s">
        <v>33</v>
      </c>
      <c r="B65" s="181">
        <f>'将来負担比率（分子）の構造'!I$42</f>
        <v>25</v>
      </c>
      <c r="C65" s="181"/>
      <c r="D65" s="181"/>
      <c r="E65" s="181">
        <f>'将来負担比率（分子）の構造'!J$42</f>
        <v>18</v>
      </c>
      <c r="F65" s="181"/>
      <c r="G65" s="181"/>
      <c r="H65" s="181">
        <f>'将来負担比率（分子）の構造'!K$42</f>
        <v>13</v>
      </c>
      <c r="I65" s="181"/>
      <c r="J65" s="181"/>
      <c r="K65" s="181">
        <f>'将来負担比率（分子）の構造'!L$42</f>
        <v>8</v>
      </c>
      <c r="L65" s="181"/>
      <c r="M65" s="181"/>
      <c r="N65" s="181">
        <f>'将来負担比率（分子）の構造'!M$42</f>
        <v>3</v>
      </c>
      <c r="O65" s="181"/>
      <c r="P65" s="181"/>
    </row>
    <row r="66" spans="1:16" x14ac:dyDescent="0.15">
      <c r="A66" s="181" t="s">
        <v>32</v>
      </c>
      <c r="B66" s="181">
        <f>'将来負担比率（分子）の構造'!I$41</f>
        <v>4544</v>
      </c>
      <c r="C66" s="181"/>
      <c r="D66" s="181"/>
      <c r="E66" s="181">
        <f>'将来負担比率（分子）の構造'!J$41</f>
        <v>4319</v>
      </c>
      <c r="F66" s="181"/>
      <c r="G66" s="181"/>
      <c r="H66" s="181">
        <f>'将来負担比率（分子）の構造'!K$41</f>
        <v>4195</v>
      </c>
      <c r="I66" s="181"/>
      <c r="J66" s="181"/>
      <c r="K66" s="181">
        <f>'将来負担比率（分子）の構造'!L$41</f>
        <v>4872</v>
      </c>
      <c r="L66" s="181"/>
      <c r="M66" s="181"/>
      <c r="N66" s="181">
        <f>'将来負担比率（分子）の構造'!M$41</f>
        <v>6549</v>
      </c>
      <c r="O66" s="181"/>
      <c r="P66" s="181"/>
    </row>
    <row r="67" spans="1:16" x14ac:dyDescent="0.15">
      <c r="A67" s="181" t="s">
        <v>76</v>
      </c>
      <c r="B67" s="181" t="e">
        <f>NA()</f>
        <v>#N/A</v>
      </c>
      <c r="C67" s="181">
        <f>IF(ISNUMBER('将来負担比率（分子）の構造'!I$53), IF('将来負担比率（分子）の構造'!I$53 &lt; 0, 0, '将来負担比率（分子）の構造'!I$53), NA())</f>
        <v>1575</v>
      </c>
      <c r="D67" s="181" t="e">
        <f>NA()</f>
        <v>#N/A</v>
      </c>
      <c r="E67" s="181" t="e">
        <f>NA()</f>
        <v>#N/A</v>
      </c>
      <c r="F67" s="181">
        <f>IF(ISNUMBER('将来負担比率（分子）の構造'!J$53), IF('将来負担比率（分子）の構造'!J$53 &lt; 0, 0, '将来負担比率（分子）の構造'!J$53), NA())</f>
        <v>863</v>
      </c>
      <c r="G67" s="181" t="e">
        <f>NA()</f>
        <v>#N/A</v>
      </c>
      <c r="H67" s="181" t="e">
        <f>NA()</f>
        <v>#N/A</v>
      </c>
      <c r="I67" s="181">
        <f>IF(ISNUMBER('将来負担比率（分子）の構造'!K$53), IF('将来負担比率（分子）の構造'!K$53 &lt; 0, 0, '将来負担比率（分子）の構造'!K$53), NA())</f>
        <v>698</v>
      </c>
      <c r="J67" s="181" t="e">
        <f>NA()</f>
        <v>#N/A</v>
      </c>
      <c r="K67" s="181" t="e">
        <f>NA()</f>
        <v>#N/A</v>
      </c>
      <c r="L67" s="181">
        <f>IF(ISNUMBER('将来負担比率（分子）の構造'!L$53), IF('将来負担比率（分子）の構造'!L$53 &lt; 0, 0, '将来負担比率（分子）の構造'!L$53), NA())</f>
        <v>6</v>
      </c>
      <c r="M67" s="181" t="e">
        <f>NA()</f>
        <v>#N/A</v>
      </c>
      <c r="N67" s="181" t="e">
        <f>NA()</f>
        <v>#N/A</v>
      </c>
      <c r="O67" s="181">
        <f>IF(ISNUMBER('将来負担比率（分子）の構造'!M$53), IF('将来負担比率（分子）の構造'!M$53 &lt; 0, 0, '将来負担比率（分子）の構造'!M$53), NA())</f>
        <v>639</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921</v>
      </c>
      <c r="C72" s="185">
        <f>基金残高に係る経年分析!G55</f>
        <v>948</v>
      </c>
      <c r="D72" s="185">
        <f>基金残高に係る経年分析!H55</f>
        <v>1011</v>
      </c>
    </row>
    <row r="73" spans="1:16" x14ac:dyDescent="0.15">
      <c r="A73" s="184" t="s">
        <v>79</v>
      </c>
      <c r="B73" s="185">
        <f>基金残高に係る経年分析!F56</f>
        <v>1108</v>
      </c>
      <c r="C73" s="185">
        <f>基金残高に係る経年分析!G56</f>
        <v>1189</v>
      </c>
      <c r="D73" s="185">
        <f>基金残高に係る経年分析!H56</f>
        <v>1159</v>
      </c>
    </row>
    <row r="74" spans="1:16" x14ac:dyDescent="0.15">
      <c r="A74" s="184" t="s">
        <v>80</v>
      </c>
      <c r="B74" s="185">
        <f>基金残高に係る経年分析!F57</f>
        <v>1134</v>
      </c>
      <c r="C74" s="185">
        <f>基金残高に係る経年分析!G57</f>
        <v>1233</v>
      </c>
      <c r="D74" s="185">
        <f>基金残高に係る経年分析!H57</f>
        <v>1254</v>
      </c>
    </row>
  </sheetData>
  <sheetProtection algorithmName="SHA-512" hashValue="eetknlLkMsBL17kOGti8+A8mcP934wXGrZj3Q6AAK7Ne3ttJXLE+fd5kAadX+7tQ8EwDRYcm1ijdwRp6S++/mQ==" saltValue="iw7D6rwVlFB/hzyLNepGN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930710</v>
      </c>
      <c r="S5" s="673"/>
      <c r="T5" s="673"/>
      <c r="U5" s="673"/>
      <c r="V5" s="673"/>
      <c r="W5" s="673"/>
      <c r="X5" s="673"/>
      <c r="Y5" s="674"/>
      <c r="Z5" s="675">
        <v>10.9</v>
      </c>
      <c r="AA5" s="675"/>
      <c r="AB5" s="675"/>
      <c r="AC5" s="675"/>
      <c r="AD5" s="676">
        <v>930710</v>
      </c>
      <c r="AE5" s="676"/>
      <c r="AF5" s="676"/>
      <c r="AG5" s="676"/>
      <c r="AH5" s="676"/>
      <c r="AI5" s="676"/>
      <c r="AJ5" s="676"/>
      <c r="AK5" s="676"/>
      <c r="AL5" s="677">
        <v>24.5</v>
      </c>
      <c r="AM5" s="678"/>
      <c r="AN5" s="678"/>
      <c r="AO5" s="679"/>
      <c r="AP5" s="669" t="s">
        <v>228</v>
      </c>
      <c r="AQ5" s="670"/>
      <c r="AR5" s="670"/>
      <c r="AS5" s="670"/>
      <c r="AT5" s="670"/>
      <c r="AU5" s="670"/>
      <c r="AV5" s="670"/>
      <c r="AW5" s="670"/>
      <c r="AX5" s="670"/>
      <c r="AY5" s="670"/>
      <c r="AZ5" s="670"/>
      <c r="BA5" s="670"/>
      <c r="BB5" s="670"/>
      <c r="BC5" s="670"/>
      <c r="BD5" s="670"/>
      <c r="BE5" s="670"/>
      <c r="BF5" s="671"/>
      <c r="BG5" s="683">
        <v>930268</v>
      </c>
      <c r="BH5" s="684"/>
      <c r="BI5" s="684"/>
      <c r="BJ5" s="684"/>
      <c r="BK5" s="684"/>
      <c r="BL5" s="684"/>
      <c r="BM5" s="684"/>
      <c r="BN5" s="685"/>
      <c r="BO5" s="686">
        <v>100</v>
      </c>
      <c r="BP5" s="686"/>
      <c r="BQ5" s="686"/>
      <c r="BR5" s="686"/>
      <c r="BS5" s="687" t="s">
        <v>130</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57471</v>
      </c>
      <c r="S6" s="684"/>
      <c r="T6" s="684"/>
      <c r="U6" s="684"/>
      <c r="V6" s="684"/>
      <c r="W6" s="684"/>
      <c r="X6" s="684"/>
      <c r="Y6" s="685"/>
      <c r="Z6" s="686">
        <v>0.7</v>
      </c>
      <c r="AA6" s="686"/>
      <c r="AB6" s="686"/>
      <c r="AC6" s="686"/>
      <c r="AD6" s="687">
        <v>57471</v>
      </c>
      <c r="AE6" s="687"/>
      <c r="AF6" s="687"/>
      <c r="AG6" s="687"/>
      <c r="AH6" s="687"/>
      <c r="AI6" s="687"/>
      <c r="AJ6" s="687"/>
      <c r="AK6" s="687"/>
      <c r="AL6" s="688">
        <v>1.5</v>
      </c>
      <c r="AM6" s="689"/>
      <c r="AN6" s="689"/>
      <c r="AO6" s="690"/>
      <c r="AP6" s="680" t="s">
        <v>233</v>
      </c>
      <c r="AQ6" s="681"/>
      <c r="AR6" s="681"/>
      <c r="AS6" s="681"/>
      <c r="AT6" s="681"/>
      <c r="AU6" s="681"/>
      <c r="AV6" s="681"/>
      <c r="AW6" s="681"/>
      <c r="AX6" s="681"/>
      <c r="AY6" s="681"/>
      <c r="AZ6" s="681"/>
      <c r="BA6" s="681"/>
      <c r="BB6" s="681"/>
      <c r="BC6" s="681"/>
      <c r="BD6" s="681"/>
      <c r="BE6" s="681"/>
      <c r="BF6" s="682"/>
      <c r="BG6" s="683">
        <v>930268</v>
      </c>
      <c r="BH6" s="684"/>
      <c r="BI6" s="684"/>
      <c r="BJ6" s="684"/>
      <c r="BK6" s="684"/>
      <c r="BL6" s="684"/>
      <c r="BM6" s="684"/>
      <c r="BN6" s="685"/>
      <c r="BO6" s="686">
        <v>100</v>
      </c>
      <c r="BP6" s="686"/>
      <c r="BQ6" s="686"/>
      <c r="BR6" s="686"/>
      <c r="BS6" s="687" t="s">
        <v>130</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78625</v>
      </c>
      <c r="CS6" s="684"/>
      <c r="CT6" s="684"/>
      <c r="CU6" s="684"/>
      <c r="CV6" s="684"/>
      <c r="CW6" s="684"/>
      <c r="CX6" s="684"/>
      <c r="CY6" s="685"/>
      <c r="CZ6" s="677">
        <v>1</v>
      </c>
      <c r="DA6" s="678"/>
      <c r="DB6" s="678"/>
      <c r="DC6" s="697"/>
      <c r="DD6" s="692" t="s">
        <v>130</v>
      </c>
      <c r="DE6" s="684"/>
      <c r="DF6" s="684"/>
      <c r="DG6" s="684"/>
      <c r="DH6" s="684"/>
      <c r="DI6" s="684"/>
      <c r="DJ6" s="684"/>
      <c r="DK6" s="684"/>
      <c r="DL6" s="684"/>
      <c r="DM6" s="684"/>
      <c r="DN6" s="684"/>
      <c r="DO6" s="684"/>
      <c r="DP6" s="685"/>
      <c r="DQ6" s="692">
        <v>78625</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819</v>
      </c>
      <c r="S7" s="684"/>
      <c r="T7" s="684"/>
      <c r="U7" s="684"/>
      <c r="V7" s="684"/>
      <c r="W7" s="684"/>
      <c r="X7" s="684"/>
      <c r="Y7" s="685"/>
      <c r="Z7" s="686">
        <v>0</v>
      </c>
      <c r="AA7" s="686"/>
      <c r="AB7" s="686"/>
      <c r="AC7" s="686"/>
      <c r="AD7" s="687">
        <v>819</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418761</v>
      </c>
      <c r="BH7" s="684"/>
      <c r="BI7" s="684"/>
      <c r="BJ7" s="684"/>
      <c r="BK7" s="684"/>
      <c r="BL7" s="684"/>
      <c r="BM7" s="684"/>
      <c r="BN7" s="685"/>
      <c r="BO7" s="686">
        <v>45</v>
      </c>
      <c r="BP7" s="686"/>
      <c r="BQ7" s="686"/>
      <c r="BR7" s="686"/>
      <c r="BS7" s="687" t="s">
        <v>237</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1113628</v>
      </c>
      <c r="CS7" s="684"/>
      <c r="CT7" s="684"/>
      <c r="CU7" s="684"/>
      <c r="CV7" s="684"/>
      <c r="CW7" s="684"/>
      <c r="CX7" s="684"/>
      <c r="CY7" s="685"/>
      <c r="CZ7" s="686">
        <v>13.7</v>
      </c>
      <c r="DA7" s="686"/>
      <c r="DB7" s="686"/>
      <c r="DC7" s="686"/>
      <c r="DD7" s="692">
        <v>47227</v>
      </c>
      <c r="DE7" s="684"/>
      <c r="DF7" s="684"/>
      <c r="DG7" s="684"/>
      <c r="DH7" s="684"/>
      <c r="DI7" s="684"/>
      <c r="DJ7" s="684"/>
      <c r="DK7" s="684"/>
      <c r="DL7" s="684"/>
      <c r="DM7" s="684"/>
      <c r="DN7" s="684"/>
      <c r="DO7" s="684"/>
      <c r="DP7" s="685"/>
      <c r="DQ7" s="692">
        <v>1020820</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1874</v>
      </c>
      <c r="S8" s="684"/>
      <c r="T8" s="684"/>
      <c r="U8" s="684"/>
      <c r="V8" s="684"/>
      <c r="W8" s="684"/>
      <c r="X8" s="684"/>
      <c r="Y8" s="685"/>
      <c r="Z8" s="686">
        <v>0</v>
      </c>
      <c r="AA8" s="686"/>
      <c r="AB8" s="686"/>
      <c r="AC8" s="686"/>
      <c r="AD8" s="687">
        <v>1874</v>
      </c>
      <c r="AE8" s="687"/>
      <c r="AF8" s="687"/>
      <c r="AG8" s="687"/>
      <c r="AH8" s="687"/>
      <c r="AI8" s="687"/>
      <c r="AJ8" s="687"/>
      <c r="AK8" s="687"/>
      <c r="AL8" s="688">
        <v>0</v>
      </c>
      <c r="AM8" s="689"/>
      <c r="AN8" s="689"/>
      <c r="AO8" s="690"/>
      <c r="AP8" s="680" t="s">
        <v>240</v>
      </c>
      <c r="AQ8" s="681"/>
      <c r="AR8" s="681"/>
      <c r="AS8" s="681"/>
      <c r="AT8" s="681"/>
      <c r="AU8" s="681"/>
      <c r="AV8" s="681"/>
      <c r="AW8" s="681"/>
      <c r="AX8" s="681"/>
      <c r="AY8" s="681"/>
      <c r="AZ8" s="681"/>
      <c r="BA8" s="681"/>
      <c r="BB8" s="681"/>
      <c r="BC8" s="681"/>
      <c r="BD8" s="681"/>
      <c r="BE8" s="681"/>
      <c r="BF8" s="682"/>
      <c r="BG8" s="683">
        <v>20380</v>
      </c>
      <c r="BH8" s="684"/>
      <c r="BI8" s="684"/>
      <c r="BJ8" s="684"/>
      <c r="BK8" s="684"/>
      <c r="BL8" s="684"/>
      <c r="BM8" s="684"/>
      <c r="BN8" s="685"/>
      <c r="BO8" s="686">
        <v>2.2000000000000002</v>
      </c>
      <c r="BP8" s="686"/>
      <c r="BQ8" s="686"/>
      <c r="BR8" s="686"/>
      <c r="BS8" s="692" t="s">
        <v>237</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1892186</v>
      </c>
      <c r="CS8" s="684"/>
      <c r="CT8" s="684"/>
      <c r="CU8" s="684"/>
      <c r="CV8" s="684"/>
      <c r="CW8" s="684"/>
      <c r="CX8" s="684"/>
      <c r="CY8" s="685"/>
      <c r="CZ8" s="686">
        <v>23.3</v>
      </c>
      <c r="DA8" s="686"/>
      <c r="DB8" s="686"/>
      <c r="DC8" s="686"/>
      <c r="DD8" s="692" t="s">
        <v>242</v>
      </c>
      <c r="DE8" s="684"/>
      <c r="DF8" s="684"/>
      <c r="DG8" s="684"/>
      <c r="DH8" s="684"/>
      <c r="DI8" s="684"/>
      <c r="DJ8" s="684"/>
      <c r="DK8" s="684"/>
      <c r="DL8" s="684"/>
      <c r="DM8" s="684"/>
      <c r="DN8" s="684"/>
      <c r="DO8" s="684"/>
      <c r="DP8" s="685"/>
      <c r="DQ8" s="692">
        <v>913871</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1018</v>
      </c>
      <c r="S9" s="684"/>
      <c r="T9" s="684"/>
      <c r="U9" s="684"/>
      <c r="V9" s="684"/>
      <c r="W9" s="684"/>
      <c r="X9" s="684"/>
      <c r="Y9" s="685"/>
      <c r="Z9" s="686">
        <v>0</v>
      </c>
      <c r="AA9" s="686"/>
      <c r="AB9" s="686"/>
      <c r="AC9" s="686"/>
      <c r="AD9" s="687">
        <v>1018</v>
      </c>
      <c r="AE9" s="687"/>
      <c r="AF9" s="687"/>
      <c r="AG9" s="687"/>
      <c r="AH9" s="687"/>
      <c r="AI9" s="687"/>
      <c r="AJ9" s="687"/>
      <c r="AK9" s="687"/>
      <c r="AL9" s="688">
        <v>0</v>
      </c>
      <c r="AM9" s="689"/>
      <c r="AN9" s="689"/>
      <c r="AO9" s="690"/>
      <c r="AP9" s="680" t="s">
        <v>244</v>
      </c>
      <c r="AQ9" s="681"/>
      <c r="AR9" s="681"/>
      <c r="AS9" s="681"/>
      <c r="AT9" s="681"/>
      <c r="AU9" s="681"/>
      <c r="AV9" s="681"/>
      <c r="AW9" s="681"/>
      <c r="AX9" s="681"/>
      <c r="AY9" s="681"/>
      <c r="AZ9" s="681"/>
      <c r="BA9" s="681"/>
      <c r="BB9" s="681"/>
      <c r="BC9" s="681"/>
      <c r="BD9" s="681"/>
      <c r="BE9" s="681"/>
      <c r="BF9" s="682"/>
      <c r="BG9" s="683">
        <v>358153</v>
      </c>
      <c r="BH9" s="684"/>
      <c r="BI9" s="684"/>
      <c r="BJ9" s="684"/>
      <c r="BK9" s="684"/>
      <c r="BL9" s="684"/>
      <c r="BM9" s="684"/>
      <c r="BN9" s="685"/>
      <c r="BO9" s="686">
        <v>38.5</v>
      </c>
      <c r="BP9" s="686"/>
      <c r="BQ9" s="686"/>
      <c r="BR9" s="686"/>
      <c r="BS9" s="692" t="s">
        <v>130</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588871</v>
      </c>
      <c r="CS9" s="684"/>
      <c r="CT9" s="684"/>
      <c r="CU9" s="684"/>
      <c r="CV9" s="684"/>
      <c r="CW9" s="684"/>
      <c r="CX9" s="684"/>
      <c r="CY9" s="685"/>
      <c r="CZ9" s="686">
        <v>7.2</v>
      </c>
      <c r="DA9" s="686"/>
      <c r="DB9" s="686"/>
      <c r="DC9" s="686"/>
      <c r="DD9" s="692">
        <v>2227</v>
      </c>
      <c r="DE9" s="684"/>
      <c r="DF9" s="684"/>
      <c r="DG9" s="684"/>
      <c r="DH9" s="684"/>
      <c r="DI9" s="684"/>
      <c r="DJ9" s="684"/>
      <c r="DK9" s="684"/>
      <c r="DL9" s="684"/>
      <c r="DM9" s="684"/>
      <c r="DN9" s="684"/>
      <c r="DO9" s="684"/>
      <c r="DP9" s="685"/>
      <c r="DQ9" s="692">
        <v>530776</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130</v>
      </c>
      <c r="S10" s="684"/>
      <c r="T10" s="684"/>
      <c r="U10" s="684"/>
      <c r="V10" s="684"/>
      <c r="W10" s="684"/>
      <c r="X10" s="684"/>
      <c r="Y10" s="685"/>
      <c r="Z10" s="686" t="s">
        <v>242</v>
      </c>
      <c r="AA10" s="686"/>
      <c r="AB10" s="686"/>
      <c r="AC10" s="686"/>
      <c r="AD10" s="687" t="s">
        <v>130</v>
      </c>
      <c r="AE10" s="687"/>
      <c r="AF10" s="687"/>
      <c r="AG10" s="687"/>
      <c r="AH10" s="687"/>
      <c r="AI10" s="687"/>
      <c r="AJ10" s="687"/>
      <c r="AK10" s="687"/>
      <c r="AL10" s="688" t="s">
        <v>237</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18225</v>
      </c>
      <c r="BH10" s="684"/>
      <c r="BI10" s="684"/>
      <c r="BJ10" s="684"/>
      <c r="BK10" s="684"/>
      <c r="BL10" s="684"/>
      <c r="BM10" s="684"/>
      <c r="BN10" s="685"/>
      <c r="BO10" s="686">
        <v>2</v>
      </c>
      <c r="BP10" s="686"/>
      <c r="BQ10" s="686"/>
      <c r="BR10" s="686"/>
      <c r="BS10" s="692" t="s">
        <v>237</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t="s">
        <v>130</v>
      </c>
      <c r="CS10" s="684"/>
      <c r="CT10" s="684"/>
      <c r="CU10" s="684"/>
      <c r="CV10" s="684"/>
      <c r="CW10" s="684"/>
      <c r="CX10" s="684"/>
      <c r="CY10" s="685"/>
      <c r="CZ10" s="686" t="s">
        <v>130</v>
      </c>
      <c r="DA10" s="686"/>
      <c r="DB10" s="686"/>
      <c r="DC10" s="686"/>
      <c r="DD10" s="692" t="s">
        <v>130</v>
      </c>
      <c r="DE10" s="684"/>
      <c r="DF10" s="684"/>
      <c r="DG10" s="684"/>
      <c r="DH10" s="684"/>
      <c r="DI10" s="684"/>
      <c r="DJ10" s="684"/>
      <c r="DK10" s="684"/>
      <c r="DL10" s="684"/>
      <c r="DM10" s="684"/>
      <c r="DN10" s="684"/>
      <c r="DO10" s="684"/>
      <c r="DP10" s="685"/>
      <c r="DQ10" s="692" t="s">
        <v>130</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219993</v>
      </c>
      <c r="S11" s="684"/>
      <c r="T11" s="684"/>
      <c r="U11" s="684"/>
      <c r="V11" s="684"/>
      <c r="W11" s="684"/>
      <c r="X11" s="684"/>
      <c r="Y11" s="685"/>
      <c r="Z11" s="688">
        <v>2.6</v>
      </c>
      <c r="AA11" s="689"/>
      <c r="AB11" s="689"/>
      <c r="AC11" s="701"/>
      <c r="AD11" s="692">
        <v>219993</v>
      </c>
      <c r="AE11" s="684"/>
      <c r="AF11" s="684"/>
      <c r="AG11" s="684"/>
      <c r="AH11" s="684"/>
      <c r="AI11" s="684"/>
      <c r="AJ11" s="684"/>
      <c r="AK11" s="685"/>
      <c r="AL11" s="688">
        <v>5.8</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22003</v>
      </c>
      <c r="BH11" s="684"/>
      <c r="BI11" s="684"/>
      <c r="BJ11" s="684"/>
      <c r="BK11" s="684"/>
      <c r="BL11" s="684"/>
      <c r="BM11" s="684"/>
      <c r="BN11" s="685"/>
      <c r="BO11" s="686">
        <v>2.4</v>
      </c>
      <c r="BP11" s="686"/>
      <c r="BQ11" s="686"/>
      <c r="BR11" s="686"/>
      <c r="BS11" s="692" t="s">
        <v>130</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985810</v>
      </c>
      <c r="CS11" s="684"/>
      <c r="CT11" s="684"/>
      <c r="CU11" s="684"/>
      <c r="CV11" s="684"/>
      <c r="CW11" s="684"/>
      <c r="CX11" s="684"/>
      <c r="CY11" s="685"/>
      <c r="CZ11" s="686">
        <v>12.1</v>
      </c>
      <c r="DA11" s="686"/>
      <c r="DB11" s="686"/>
      <c r="DC11" s="686"/>
      <c r="DD11" s="692">
        <v>449130</v>
      </c>
      <c r="DE11" s="684"/>
      <c r="DF11" s="684"/>
      <c r="DG11" s="684"/>
      <c r="DH11" s="684"/>
      <c r="DI11" s="684"/>
      <c r="DJ11" s="684"/>
      <c r="DK11" s="684"/>
      <c r="DL11" s="684"/>
      <c r="DM11" s="684"/>
      <c r="DN11" s="684"/>
      <c r="DO11" s="684"/>
      <c r="DP11" s="685"/>
      <c r="DQ11" s="692">
        <v>456218</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130</v>
      </c>
      <c r="S12" s="684"/>
      <c r="T12" s="684"/>
      <c r="U12" s="684"/>
      <c r="V12" s="684"/>
      <c r="W12" s="684"/>
      <c r="X12" s="684"/>
      <c r="Y12" s="685"/>
      <c r="Z12" s="686" t="s">
        <v>130</v>
      </c>
      <c r="AA12" s="686"/>
      <c r="AB12" s="686"/>
      <c r="AC12" s="686"/>
      <c r="AD12" s="687" t="s">
        <v>237</v>
      </c>
      <c r="AE12" s="687"/>
      <c r="AF12" s="687"/>
      <c r="AG12" s="687"/>
      <c r="AH12" s="687"/>
      <c r="AI12" s="687"/>
      <c r="AJ12" s="687"/>
      <c r="AK12" s="687"/>
      <c r="AL12" s="688" t="s">
        <v>237</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372953</v>
      </c>
      <c r="BH12" s="684"/>
      <c r="BI12" s="684"/>
      <c r="BJ12" s="684"/>
      <c r="BK12" s="684"/>
      <c r="BL12" s="684"/>
      <c r="BM12" s="684"/>
      <c r="BN12" s="685"/>
      <c r="BO12" s="686">
        <v>40.1</v>
      </c>
      <c r="BP12" s="686"/>
      <c r="BQ12" s="686"/>
      <c r="BR12" s="686"/>
      <c r="BS12" s="692" t="s">
        <v>130</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42545</v>
      </c>
      <c r="CS12" s="684"/>
      <c r="CT12" s="684"/>
      <c r="CU12" s="684"/>
      <c r="CV12" s="684"/>
      <c r="CW12" s="684"/>
      <c r="CX12" s="684"/>
      <c r="CY12" s="685"/>
      <c r="CZ12" s="686">
        <v>0.5</v>
      </c>
      <c r="DA12" s="686"/>
      <c r="DB12" s="686"/>
      <c r="DC12" s="686"/>
      <c r="DD12" s="692" t="s">
        <v>237</v>
      </c>
      <c r="DE12" s="684"/>
      <c r="DF12" s="684"/>
      <c r="DG12" s="684"/>
      <c r="DH12" s="684"/>
      <c r="DI12" s="684"/>
      <c r="DJ12" s="684"/>
      <c r="DK12" s="684"/>
      <c r="DL12" s="684"/>
      <c r="DM12" s="684"/>
      <c r="DN12" s="684"/>
      <c r="DO12" s="684"/>
      <c r="DP12" s="685"/>
      <c r="DQ12" s="692">
        <v>26514</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237</v>
      </c>
      <c r="S13" s="684"/>
      <c r="T13" s="684"/>
      <c r="U13" s="684"/>
      <c r="V13" s="684"/>
      <c r="W13" s="684"/>
      <c r="X13" s="684"/>
      <c r="Y13" s="685"/>
      <c r="Z13" s="686" t="s">
        <v>130</v>
      </c>
      <c r="AA13" s="686"/>
      <c r="AB13" s="686"/>
      <c r="AC13" s="686"/>
      <c r="AD13" s="687" t="s">
        <v>237</v>
      </c>
      <c r="AE13" s="687"/>
      <c r="AF13" s="687"/>
      <c r="AG13" s="687"/>
      <c r="AH13" s="687"/>
      <c r="AI13" s="687"/>
      <c r="AJ13" s="687"/>
      <c r="AK13" s="687"/>
      <c r="AL13" s="688" t="s">
        <v>130</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372697</v>
      </c>
      <c r="BH13" s="684"/>
      <c r="BI13" s="684"/>
      <c r="BJ13" s="684"/>
      <c r="BK13" s="684"/>
      <c r="BL13" s="684"/>
      <c r="BM13" s="684"/>
      <c r="BN13" s="685"/>
      <c r="BO13" s="686">
        <v>40</v>
      </c>
      <c r="BP13" s="686"/>
      <c r="BQ13" s="686"/>
      <c r="BR13" s="686"/>
      <c r="BS13" s="692" t="s">
        <v>237</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314324</v>
      </c>
      <c r="CS13" s="684"/>
      <c r="CT13" s="684"/>
      <c r="CU13" s="684"/>
      <c r="CV13" s="684"/>
      <c r="CW13" s="684"/>
      <c r="CX13" s="684"/>
      <c r="CY13" s="685"/>
      <c r="CZ13" s="686">
        <v>3.9</v>
      </c>
      <c r="DA13" s="686"/>
      <c r="DB13" s="686"/>
      <c r="DC13" s="686"/>
      <c r="DD13" s="692">
        <v>53378</v>
      </c>
      <c r="DE13" s="684"/>
      <c r="DF13" s="684"/>
      <c r="DG13" s="684"/>
      <c r="DH13" s="684"/>
      <c r="DI13" s="684"/>
      <c r="DJ13" s="684"/>
      <c r="DK13" s="684"/>
      <c r="DL13" s="684"/>
      <c r="DM13" s="684"/>
      <c r="DN13" s="684"/>
      <c r="DO13" s="684"/>
      <c r="DP13" s="685"/>
      <c r="DQ13" s="692">
        <v>254905</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8715</v>
      </c>
      <c r="S14" s="684"/>
      <c r="T14" s="684"/>
      <c r="U14" s="684"/>
      <c r="V14" s="684"/>
      <c r="W14" s="684"/>
      <c r="X14" s="684"/>
      <c r="Y14" s="685"/>
      <c r="Z14" s="686">
        <v>0.1</v>
      </c>
      <c r="AA14" s="686"/>
      <c r="AB14" s="686"/>
      <c r="AC14" s="686"/>
      <c r="AD14" s="687">
        <v>8715</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55276</v>
      </c>
      <c r="BH14" s="684"/>
      <c r="BI14" s="684"/>
      <c r="BJ14" s="684"/>
      <c r="BK14" s="684"/>
      <c r="BL14" s="684"/>
      <c r="BM14" s="684"/>
      <c r="BN14" s="685"/>
      <c r="BO14" s="686">
        <v>5.9</v>
      </c>
      <c r="BP14" s="686"/>
      <c r="BQ14" s="686"/>
      <c r="BR14" s="686"/>
      <c r="BS14" s="692" t="s">
        <v>242</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317591</v>
      </c>
      <c r="CS14" s="684"/>
      <c r="CT14" s="684"/>
      <c r="CU14" s="684"/>
      <c r="CV14" s="684"/>
      <c r="CW14" s="684"/>
      <c r="CX14" s="684"/>
      <c r="CY14" s="685"/>
      <c r="CZ14" s="686">
        <v>3.9</v>
      </c>
      <c r="DA14" s="686"/>
      <c r="DB14" s="686"/>
      <c r="DC14" s="686"/>
      <c r="DD14" s="692">
        <v>50916</v>
      </c>
      <c r="DE14" s="684"/>
      <c r="DF14" s="684"/>
      <c r="DG14" s="684"/>
      <c r="DH14" s="684"/>
      <c r="DI14" s="684"/>
      <c r="DJ14" s="684"/>
      <c r="DK14" s="684"/>
      <c r="DL14" s="684"/>
      <c r="DM14" s="684"/>
      <c r="DN14" s="684"/>
      <c r="DO14" s="684"/>
      <c r="DP14" s="685"/>
      <c r="DQ14" s="692">
        <v>267827</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130</v>
      </c>
      <c r="AA15" s="686"/>
      <c r="AB15" s="686"/>
      <c r="AC15" s="686"/>
      <c r="AD15" s="687" t="s">
        <v>130</v>
      </c>
      <c r="AE15" s="687"/>
      <c r="AF15" s="687"/>
      <c r="AG15" s="687"/>
      <c r="AH15" s="687"/>
      <c r="AI15" s="687"/>
      <c r="AJ15" s="687"/>
      <c r="AK15" s="687"/>
      <c r="AL15" s="688" t="s">
        <v>237</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83278</v>
      </c>
      <c r="BH15" s="684"/>
      <c r="BI15" s="684"/>
      <c r="BJ15" s="684"/>
      <c r="BK15" s="684"/>
      <c r="BL15" s="684"/>
      <c r="BM15" s="684"/>
      <c r="BN15" s="685"/>
      <c r="BO15" s="686">
        <v>8.9</v>
      </c>
      <c r="BP15" s="686"/>
      <c r="BQ15" s="686"/>
      <c r="BR15" s="686"/>
      <c r="BS15" s="692" t="s">
        <v>242</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2342429</v>
      </c>
      <c r="CS15" s="684"/>
      <c r="CT15" s="684"/>
      <c r="CU15" s="684"/>
      <c r="CV15" s="684"/>
      <c r="CW15" s="684"/>
      <c r="CX15" s="684"/>
      <c r="CY15" s="685"/>
      <c r="CZ15" s="686">
        <v>28.8</v>
      </c>
      <c r="DA15" s="686"/>
      <c r="DB15" s="686"/>
      <c r="DC15" s="686"/>
      <c r="DD15" s="692">
        <v>1881661</v>
      </c>
      <c r="DE15" s="684"/>
      <c r="DF15" s="684"/>
      <c r="DG15" s="684"/>
      <c r="DH15" s="684"/>
      <c r="DI15" s="684"/>
      <c r="DJ15" s="684"/>
      <c r="DK15" s="684"/>
      <c r="DL15" s="684"/>
      <c r="DM15" s="684"/>
      <c r="DN15" s="684"/>
      <c r="DO15" s="684"/>
      <c r="DP15" s="685"/>
      <c r="DQ15" s="692">
        <v>452348</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1838</v>
      </c>
      <c r="S16" s="684"/>
      <c r="T16" s="684"/>
      <c r="U16" s="684"/>
      <c r="V16" s="684"/>
      <c r="W16" s="684"/>
      <c r="X16" s="684"/>
      <c r="Y16" s="685"/>
      <c r="Z16" s="686">
        <v>0</v>
      </c>
      <c r="AA16" s="686"/>
      <c r="AB16" s="686"/>
      <c r="AC16" s="686"/>
      <c r="AD16" s="687">
        <v>1838</v>
      </c>
      <c r="AE16" s="687"/>
      <c r="AF16" s="687"/>
      <c r="AG16" s="687"/>
      <c r="AH16" s="687"/>
      <c r="AI16" s="687"/>
      <c r="AJ16" s="687"/>
      <c r="AK16" s="687"/>
      <c r="AL16" s="688">
        <v>0</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130</v>
      </c>
      <c r="BH16" s="684"/>
      <c r="BI16" s="684"/>
      <c r="BJ16" s="684"/>
      <c r="BK16" s="684"/>
      <c r="BL16" s="684"/>
      <c r="BM16" s="684"/>
      <c r="BN16" s="685"/>
      <c r="BO16" s="686" t="s">
        <v>237</v>
      </c>
      <c r="BP16" s="686"/>
      <c r="BQ16" s="686"/>
      <c r="BR16" s="686"/>
      <c r="BS16" s="692" t="s">
        <v>130</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t="s">
        <v>130</v>
      </c>
      <c r="CS16" s="684"/>
      <c r="CT16" s="684"/>
      <c r="CU16" s="684"/>
      <c r="CV16" s="684"/>
      <c r="CW16" s="684"/>
      <c r="CX16" s="684"/>
      <c r="CY16" s="685"/>
      <c r="CZ16" s="686" t="s">
        <v>130</v>
      </c>
      <c r="DA16" s="686"/>
      <c r="DB16" s="686"/>
      <c r="DC16" s="686"/>
      <c r="DD16" s="692" t="s">
        <v>130</v>
      </c>
      <c r="DE16" s="684"/>
      <c r="DF16" s="684"/>
      <c r="DG16" s="684"/>
      <c r="DH16" s="684"/>
      <c r="DI16" s="684"/>
      <c r="DJ16" s="684"/>
      <c r="DK16" s="684"/>
      <c r="DL16" s="684"/>
      <c r="DM16" s="684"/>
      <c r="DN16" s="684"/>
      <c r="DO16" s="684"/>
      <c r="DP16" s="685"/>
      <c r="DQ16" s="692" t="s">
        <v>130</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16526</v>
      </c>
      <c r="S17" s="684"/>
      <c r="T17" s="684"/>
      <c r="U17" s="684"/>
      <c r="V17" s="684"/>
      <c r="W17" s="684"/>
      <c r="X17" s="684"/>
      <c r="Y17" s="685"/>
      <c r="Z17" s="686">
        <v>0.2</v>
      </c>
      <c r="AA17" s="686"/>
      <c r="AB17" s="686"/>
      <c r="AC17" s="686"/>
      <c r="AD17" s="687">
        <v>16526</v>
      </c>
      <c r="AE17" s="687"/>
      <c r="AF17" s="687"/>
      <c r="AG17" s="687"/>
      <c r="AH17" s="687"/>
      <c r="AI17" s="687"/>
      <c r="AJ17" s="687"/>
      <c r="AK17" s="687"/>
      <c r="AL17" s="688">
        <v>0.4</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237</v>
      </c>
      <c r="BH17" s="684"/>
      <c r="BI17" s="684"/>
      <c r="BJ17" s="684"/>
      <c r="BK17" s="684"/>
      <c r="BL17" s="684"/>
      <c r="BM17" s="684"/>
      <c r="BN17" s="685"/>
      <c r="BO17" s="686" t="s">
        <v>130</v>
      </c>
      <c r="BP17" s="686"/>
      <c r="BQ17" s="686"/>
      <c r="BR17" s="686"/>
      <c r="BS17" s="692" t="s">
        <v>242</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449229</v>
      </c>
      <c r="CS17" s="684"/>
      <c r="CT17" s="684"/>
      <c r="CU17" s="684"/>
      <c r="CV17" s="684"/>
      <c r="CW17" s="684"/>
      <c r="CX17" s="684"/>
      <c r="CY17" s="685"/>
      <c r="CZ17" s="686">
        <v>5.5</v>
      </c>
      <c r="DA17" s="686"/>
      <c r="DB17" s="686"/>
      <c r="DC17" s="686"/>
      <c r="DD17" s="692" t="s">
        <v>130</v>
      </c>
      <c r="DE17" s="684"/>
      <c r="DF17" s="684"/>
      <c r="DG17" s="684"/>
      <c r="DH17" s="684"/>
      <c r="DI17" s="684"/>
      <c r="DJ17" s="684"/>
      <c r="DK17" s="684"/>
      <c r="DL17" s="684"/>
      <c r="DM17" s="684"/>
      <c r="DN17" s="684"/>
      <c r="DO17" s="684"/>
      <c r="DP17" s="685"/>
      <c r="DQ17" s="692">
        <v>418716</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7538</v>
      </c>
      <c r="S18" s="684"/>
      <c r="T18" s="684"/>
      <c r="U18" s="684"/>
      <c r="V18" s="684"/>
      <c r="W18" s="684"/>
      <c r="X18" s="684"/>
      <c r="Y18" s="685"/>
      <c r="Z18" s="686">
        <v>0.1</v>
      </c>
      <c r="AA18" s="686"/>
      <c r="AB18" s="686"/>
      <c r="AC18" s="686"/>
      <c r="AD18" s="687">
        <v>7538</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237</v>
      </c>
      <c r="BP18" s="686"/>
      <c r="BQ18" s="686"/>
      <c r="BR18" s="686"/>
      <c r="BS18" s="692" t="s">
        <v>130</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237</v>
      </c>
      <c r="CS18" s="684"/>
      <c r="CT18" s="684"/>
      <c r="CU18" s="684"/>
      <c r="CV18" s="684"/>
      <c r="CW18" s="684"/>
      <c r="CX18" s="684"/>
      <c r="CY18" s="685"/>
      <c r="CZ18" s="686" t="s">
        <v>130</v>
      </c>
      <c r="DA18" s="686"/>
      <c r="DB18" s="686"/>
      <c r="DC18" s="686"/>
      <c r="DD18" s="692" t="s">
        <v>242</v>
      </c>
      <c r="DE18" s="684"/>
      <c r="DF18" s="684"/>
      <c r="DG18" s="684"/>
      <c r="DH18" s="684"/>
      <c r="DI18" s="684"/>
      <c r="DJ18" s="684"/>
      <c r="DK18" s="684"/>
      <c r="DL18" s="684"/>
      <c r="DM18" s="684"/>
      <c r="DN18" s="684"/>
      <c r="DO18" s="684"/>
      <c r="DP18" s="685"/>
      <c r="DQ18" s="692" t="s">
        <v>237</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938</v>
      </c>
      <c r="S19" s="684"/>
      <c r="T19" s="684"/>
      <c r="U19" s="684"/>
      <c r="V19" s="684"/>
      <c r="W19" s="684"/>
      <c r="X19" s="684"/>
      <c r="Y19" s="685"/>
      <c r="Z19" s="686">
        <v>0</v>
      </c>
      <c r="AA19" s="686"/>
      <c r="AB19" s="686"/>
      <c r="AC19" s="686"/>
      <c r="AD19" s="687">
        <v>938</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442</v>
      </c>
      <c r="BH19" s="684"/>
      <c r="BI19" s="684"/>
      <c r="BJ19" s="684"/>
      <c r="BK19" s="684"/>
      <c r="BL19" s="684"/>
      <c r="BM19" s="684"/>
      <c r="BN19" s="685"/>
      <c r="BO19" s="686">
        <v>0</v>
      </c>
      <c r="BP19" s="686"/>
      <c r="BQ19" s="686"/>
      <c r="BR19" s="686"/>
      <c r="BS19" s="692" t="s">
        <v>130</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130</v>
      </c>
      <c r="CS19" s="684"/>
      <c r="CT19" s="684"/>
      <c r="CU19" s="684"/>
      <c r="CV19" s="684"/>
      <c r="CW19" s="684"/>
      <c r="CX19" s="684"/>
      <c r="CY19" s="685"/>
      <c r="CZ19" s="686" t="s">
        <v>237</v>
      </c>
      <c r="DA19" s="686"/>
      <c r="DB19" s="686"/>
      <c r="DC19" s="686"/>
      <c r="DD19" s="692" t="s">
        <v>237</v>
      </c>
      <c r="DE19" s="684"/>
      <c r="DF19" s="684"/>
      <c r="DG19" s="684"/>
      <c r="DH19" s="684"/>
      <c r="DI19" s="684"/>
      <c r="DJ19" s="684"/>
      <c r="DK19" s="684"/>
      <c r="DL19" s="684"/>
      <c r="DM19" s="684"/>
      <c r="DN19" s="684"/>
      <c r="DO19" s="684"/>
      <c r="DP19" s="685"/>
      <c r="DQ19" s="692" t="s">
        <v>237</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420</v>
      </c>
      <c r="S20" s="684"/>
      <c r="T20" s="684"/>
      <c r="U20" s="684"/>
      <c r="V20" s="684"/>
      <c r="W20" s="684"/>
      <c r="X20" s="684"/>
      <c r="Y20" s="685"/>
      <c r="Z20" s="686">
        <v>0</v>
      </c>
      <c r="AA20" s="686"/>
      <c r="AB20" s="686"/>
      <c r="AC20" s="686"/>
      <c r="AD20" s="687">
        <v>420</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442</v>
      </c>
      <c r="BH20" s="684"/>
      <c r="BI20" s="684"/>
      <c r="BJ20" s="684"/>
      <c r="BK20" s="684"/>
      <c r="BL20" s="684"/>
      <c r="BM20" s="684"/>
      <c r="BN20" s="685"/>
      <c r="BO20" s="686">
        <v>0</v>
      </c>
      <c r="BP20" s="686"/>
      <c r="BQ20" s="686"/>
      <c r="BR20" s="686"/>
      <c r="BS20" s="692" t="s">
        <v>237</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8125238</v>
      </c>
      <c r="CS20" s="684"/>
      <c r="CT20" s="684"/>
      <c r="CU20" s="684"/>
      <c r="CV20" s="684"/>
      <c r="CW20" s="684"/>
      <c r="CX20" s="684"/>
      <c r="CY20" s="685"/>
      <c r="CZ20" s="686">
        <v>100</v>
      </c>
      <c r="DA20" s="686"/>
      <c r="DB20" s="686"/>
      <c r="DC20" s="686"/>
      <c r="DD20" s="692">
        <v>2484539</v>
      </c>
      <c r="DE20" s="684"/>
      <c r="DF20" s="684"/>
      <c r="DG20" s="684"/>
      <c r="DH20" s="684"/>
      <c r="DI20" s="684"/>
      <c r="DJ20" s="684"/>
      <c r="DK20" s="684"/>
      <c r="DL20" s="684"/>
      <c r="DM20" s="684"/>
      <c r="DN20" s="684"/>
      <c r="DO20" s="684"/>
      <c r="DP20" s="685"/>
      <c r="DQ20" s="692">
        <v>4420620</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7630</v>
      </c>
      <c r="S21" s="684"/>
      <c r="T21" s="684"/>
      <c r="U21" s="684"/>
      <c r="V21" s="684"/>
      <c r="W21" s="684"/>
      <c r="X21" s="684"/>
      <c r="Y21" s="685"/>
      <c r="Z21" s="686">
        <v>0.1</v>
      </c>
      <c r="AA21" s="686"/>
      <c r="AB21" s="686"/>
      <c r="AC21" s="686"/>
      <c r="AD21" s="687">
        <v>7630</v>
      </c>
      <c r="AE21" s="687"/>
      <c r="AF21" s="687"/>
      <c r="AG21" s="687"/>
      <c r="AH21" s="687"/>
      <c r="AI21" s="687"/>
      <c r="AJ21" s="687"/>
      <c r="AK21" s="687"/>
      <c r="AL21" s="688">
        <v>0.2</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442</v>
      </c>
      <c r="BH21" s="684"/>
      <c r="BI21" s="684"/>
      <c r="BJ21" s="684"/>
      <c r="BK21" s="684"/>
      <c r="BL21" s="684"/>
      <c r="BM21" s="684"/>
      <c r="BN21" s="685"/>
      <c r="BO21" s="686">
        <v>0</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2809787</v>
      </c>
      <c r="S22" s="684"/>
      <c r="T22" s="684"/>
      <c r="U22" s="684"/>
      <c r="V22" s="684"/>
      <c r="W22" s="684"/>
      <c r="X22" s="684"/>
      <c r="Y22" s="685"/>
      <c r="Z22" s="686">
        <v>33</v>
      </c>
      <c r="AA22" s="686"/>
      <c r="AB22" s="686"/>
      <c r="AC22" s="686"/>
      <c r="AD22" s="687">
        <v>2562832</v>
      </c>
      <c r="AE22" s="687"/>
      <c r="AF22" s="687"/>
      <c r="AG22" s="687"/>
      <c r="AH22" s="687"/>
      <c r="AI22" s="687"/>
      <c r="AJ22" s="687"/>
      <c r="AK22" s="687"/>
      <c r="AL22" s="688">
        <v>67.400000000000006</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237</v>
      </c>
      <c r="BH22" s="684"/>
      <c r="BI22" s="684"/>
      <c r="BJ22" s="684"/>
      <c r="BK22" s="684"/>
      <c r="BL22" s="684"/>
      <c r="BM22" s="684"/>
      <c r="BN22" s="685"/>
      <c r="BO22" s="686" t="s">
        <v>237</v>
      </c>
      <c r="BP22" s="686"/>
      <c r="BQ22" s="686"/>
      <c r="BR22" s="686"/>
      <c r="BS22" s="692" t="s">
        <v>237</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2562832</v>
      </c>
      <c r="S23" s="684"/>
      <c r="T23" s="684"/>
      <c r="U23" s="684"/>
      <c r="V23" s="684"/>
      <c r="W23" s="684"/>
      <c r="X23" s="684"/>
      <c r="Y23" s="685"/>
      <c r="Z23" s="686">
        <v>30.1</v>
      </c>
      <c r="AA23" s="686"/>
      <c r="AB23" s="686"/>
      <c r="AC23" s="686"/>
      <c r="AD23" s="687">
        <v>2562832</v>
      </c>
      <c r="AE23" s="687"/>
      <c r="AF23" s="687"/>
      <c r="AG23" s="687"/>
      <c r="AH23" s="687"/>
      <c r="AI23" s="687"/>
      <c r="AJ23" s="687"/>
      <c r="AK23" s="687"/>
      <c r="AL23" s="688">
        <v>67.400000000000006</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237</v>
      </c>
      <c r="BH23" s="684"/>
      <c r="BI23" s="684"/>
      <c r="BJ23" s="684"/>
      <c r="BK23" s="684"/>
      <c r="BL23" s="684"/>
      <c r="BM23" s="684"/>
      <c r="BN23" s="685"/>
      <c r="BO23" s="686" t="s">
        <v>130</v>
      </c>
      <c r="BP23" s="686"/>
      <c r="BQ23" s="686"/>
      <c r="BR23" s="686"/>
      <c r="BS23" s="692" t="s">
        <v>237</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246955</v>
      </c>
      <c r="S24" s="684"/>
      <c r="T24" s="684"/>
      <c r="U24" s="684"/>
      <c r="V24" s="684"/>
      <c r="W24" s="684"/>
      <c r="X24" s="684"/>
      <c r="Y24" s="685"/>
      <c r="Z24" s="686">
        <v>2.9</v>
      </c>
      <c r="AA24" s="686"/>
      <c r="AB24" s="686"/>
      <c r="AC24" s="686"/>
      <c r="AD24" s="687" t="s">
        <v>237</v>
      </c>
      <c r="AE24" s="687"/>
      <c r="AF24" s="687"/>
      <c r="AG24" s="687"/>
      <c r="AH24" s="687"/>
      <c r="AI24" s="687"/>
      <c r="AJ24" s="687"/>
      <c r="AK24" s="687"/>
      <c r="AL24" s="688" t="s">
        <v>130</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237</v>
      </c>
      <c r="BH24" s="684"/>
      <c r="BI24" s="684"/>
      <c r="BJ24" s="684"/>
      <c r="BK24" s="684"/>
      <c r="BL24" s="684"/>
      <c r="BM24" s="684"/>
      <c r="BN24" s="685"/>
      <c r="BO24" s="686" t="s">
        <v>130</v>
      </c>
      <c r="BP24" s="686"/>
      <c r="BQ24" s="686"/>
      <c r="BR24" s="686"/>
      <c r="BS24" s="692" t="s">
        <v>237</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2456205</v>
      </c>
      <c r="CS24" s="673"/>
      <c r="CT24" s="673"/>
      <c r="CU24" s="673"/>
      <c r="CV24" s="673"/>
      <c r="CW24" s="673"/>
      <c r="CX24" s="673"/>
      <c r="CY24" s="674"/>
      <c r="CZ24" s="677">
        <v>30.2</v>
      </c>
      <c r="DA24" s="678"/>
      <c r="DB24" s="678"/>
      <c r="DC24" s="697"/>
      <c r="DD24" s="717">
        <v>1572252</v>
      </c>
      <c r="DE24" s="673"/>
      <c r="DF24" s="673"/>
      <c r="DG24" s="673"/>
      <c r="DH24" s="673"/>
      <c r="DI24" s="673"/>
      <c r="DJ24" s="673"/>
      <c r="DK24" s="674"/>
      <c r="DL24" s="717">
        <v>1523688</v>
      </c>
      <c r="DM24" s="673"/>
      <c r="DN24" s="673"/>
      <c r="DO24" s="673"/>
      <c r="DP24" s="673"/>
      <c r="DQ24" s="673"/>
      <c r="DR24" s="673"/>
      <c r="DS24" s="673"/>
      <c r="DT24" s="673"/>
      <c r="DU24" s="673"/>
      <c r="DV24" s="674"/>
      <c r="DW24" s="677">
        <v>38.700000000000003</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130</v>
      </c>
      <c r="S25" s="684"/>
      <c r="T25" s="684"/>
      <c r="U25" s="684"/>
      <c r="V25" s="684"/>
      <c r="W25" s="684"/>
      <c r="X25" s="684"/>
      <c r="Y25" s="685"/>
      <c r="Z25" s="686" t="s">
        <v>130</v>
      </c>
      <c r="AA25" s="686"/>
      <c r="AB25" s="686"/>
      <c r="AC25" s="686"/>
      <c r="AD25" s="687" t="s">
        <v>237</v>
      </c>
      <c r="AE25" s="687"/>
      <c r="AF25" s="687"/>
      <c r="AG25" s="687"/>
      <c r="AH25" s="687"/>
      <c r="AI25" s="687"/>
      <c r="AJ25" s="687"/>
      <c r="AK25" s="687"/>
      <c r="AL25" s="688" t="s">
        <v>130</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237</v>
      </c>
      <c r="BH25" s="684"/>
      <c r="BI25" s="684"/>
      <c r="BJ25" s="684"/>
      <c r="BK25" s="684"/>
      <c r="BL25" s="684"/>
      <c r="BM25" s="684"/>
      <c r="BN25" s="685"/>
      <c r="BO25" s="686" t="s">
        <v>237</v>
      </c>
      <c r="BP25" s="686"/>
      <c r="BQ25" s="686"/>
      <c r="BR25" s="686"/>
      <c r="BS25" s="692" t="s">
        <v>130</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919008</v>
      </c>
      <c r="CS25" s="720"/>
      <c r="CT25" s="720"/>
      <c r="CU25" s="720"/>
      <c r="CV25" s="720"/>
      <c r="CW25" s="720"/>
      <c r="CX25" s="720"/>
      <c r="CY25" s="721"/>
      <c r="CZ25" s="688">
        <v>11.3</v>
      </c>
      <c r="DA25" s="718"/>
      <c r="DB25" s="718"/>
      <c r="DC25" s="722"/>
      <c r="DD25" s="692">
        <v>858421</v>
      </c>
      <c r="DE25" s="720"/>
      <c r="DF25" s="720"/>
      <c r="DG25" s="720"/>
      <c r="DH25" s="720"/>
      <c r="DI25" s="720"/>
      <c r="DJ25" s="720"/>
      <c r="DK25" s="721"/>
      <c r="DL25" s="692">
        <v>809907</v>
      </c>
      <c r="DM25" s="720"/>
      <c r="DN25" s="720"/>
      <c r="DO25" s="720"/>
      <c r="DP25" s="720"/>
      <c r="DQ25" s="720"/>
      <c r="DR25" s="720"/>
      <c r="DS25" s="720"/>
      <c r="DT25" s="720"/>
      <c r="DU25" s="720"/>
      <c r="DV25" s="721"/>
      <c r="DW25" s="688">
        <v>20.6</v>
      </c>
      <c r="DX25" s="718"/>
      <c r="DY25" s="718"/>
      <c r="DZ25" s="718"/>
      <c r="EA25" s="718"/>
      <c r="EB25" s="718"/>
      <c r="EC25" s="719"/>
    </row>
    <row r="26" spans="2:133" ht="11.25" customHeight="1" x14ac:dyDescent="0.15">
      <c r="B26" s="680" t="s">
        <v>297</v>
      </c>
      <c r="C26" s="681"/>
      <c r="D26" s="681"/>
      <c r="E26" s="681"/>
      <c r="F26" s="681"/>
      <c r="G26" s="681"/>
      <c r="H26" s="681"/>
      <c r="I26" s="681"/>
      <c r="J26" s="681"/>
      <c r="K26" s="681"/>
      <c r="L26" s="681"/>
      <c r="M26" s="681"/>
      <c r="N26" s="681"/>
      <c r="O26" s="681"/>
      <c r="P26" s="681"/>
      <c r="Q26" s="682"/>
      <c r="R26" s="683">
        <v>4048751</v>
      </c>
      <c r="S26" s="684"/>
      <c r="T26" s="684"/>
      <c r="U26" s="684"/>
      <c r="V26" s="684"/>
      <c r="W26" s="684"/>
      <c r="X26" s="684"/>
      <c r="Y26" s="685"/>
      <c r="Z26" s="686">
        <v>47.6</v>
      </c>
      <c r="AA26" s="686"/>
      <c r="AB26" s="686"/>
      <c r="AC26" s="686"/>
      <c r="AD26" s="687">
        <v>3801796</v>
      </c>
      <c r="AE26" s="687"/>
      <c r="AF26" s="687"/>
      <c r="AG26" s="687"/>
      <c r="AH26" s="687"/>
      <c r="AI26" s="687"/>
      <c r="AJ26" s="687"/>
      <c r="AK26" s="687"/>
      <c r="AL26" s="688">
        <v>99.9</v>
      </c>
      <c r="AM26" s="689"/>
      <c r="AN26" s="689"/>
      <c r="AO26" s="690"/>
      <c r="AP26" s="702" t="s">
        <v>298</v>
      </c>
      <c r="AQ26" s="729"/>
      <c r="AR26" s="729"/>
      <c r="AS26" s="729"/>
      <c r="AT26" s="729"/>
      <c r="AU26" s="729"/>
      <c r="AV26" s="729"/>
      <c r="AW26" s="729"/>
      <c r="AX26" s="729"/>
      <c r="AY26" s="729"/>
      <c r="AZ26" s="729"/>
      <c r="BA26" s="729"/>
      <c r="BB26" s="729"/>
      <c r="BC26" s="729"/>
      <c r="BD26" s="729"/>
      <c r="BE26" s="729"/>
      <c r="BF26" s="704"/>
      <c r="BG26" s="683" t="s">
        <v>130</v>
      </c>
      <c r="BH26" s="684"/>
      <c r="BI26" s="684"/>
      <c r="BJ26" s="684"/>
      <c r="BK26" s="684"/>
      <c r="BL26" s="684"/>
      <c r="BM26" s="684"/>
      <c r="BN26" s="685"/>
      <c r="BO26" s="686" t="s">
        <v>130</v>
      </c>
      <c r="BP26" s="686"/>
      <c r="BQ26" s="686"/>
      <c r="BR26" s="686"/>
      <c r="BS26" s="692" t="s">
        <v>130</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579885</v>
      </c>
      <c r="CS26" s="684"/>
      <c r="CT26" s="684"/>
      <c r="CU26" s="684"/>
      <c r="CV26" s="684"/>
      <c r="CW26" s="684"/>
      <c r="CX26" s="684"/>
      <c r="CY26" s="685"/>
      <c r="CZ26" s="688">
        <v>7.1</v>
      </c>
      <c r="DA26" s="718"/>
      <c r="DB26" s="718"/>
      <c r="DC26" s="722"/>
      <c r="DD26" s="692">
        <v>532444</v>
      </c>
      <c r="DE26" s="684"/>
      <c r="DF26" s="684"/>
      <c r="DG26" s="684"/>
      <c r="DH26" s="684"/>
      <c r="DI26" s="684"/>
      <c r="DJ26" s="684"/>
      <c r="DK26" s="685"/>
      <c r="DL26" s="692" t="s">
        <v>130</v>
      </c>
      <c r="DM26" s="684"/>
      <c r="DN26" s="684"/>
      <c r="DO26" s="684"/>
      <c r="DP26" s="684"/>
      <c r="DQ26" s="684"/>
      <c r="DR26" s="684"/>
      <c r="DS26" s="684"/>
      <c r="DT26" s="684"/>
      <c r="DU26" s="684"/>
      <c r="DV26" s="685"/>
      <c r="DW26" s="688" t="s">
        <v>237</v>
      </c>
      <c r="DX26" s="718"/>
      <c r="DY26" s="718"/>
      <c r="DZ26" s="718"/>
      <c r="EA26" s="718"/>
      <c r="EB26" s="718"/>
      <c r="EC26" s="719"/>
    </row>
    <row r="27" spans="2:133" ht="11.25" customHeight="1" x14ac:dyDescent="0.15">
      <c r="B27" s="680" t="s">
        <v>300</v>
      </c>
      <c r="C27" s="681"/>
      <c r="D27" s="681"/>
      <c r="E27" s="681"/>
      <c r="F27" s="681"/>
      <c r="G27" s="681"/>
      <c r="H27" s="681"/>
      <c r="I27" s="681"/>
      <c r="J27" s="681"/>
      <c r="K27" s="681"/>
      <c r="L27" s="681"/>
      <c r="M27" s="681"/>
      <c r="N27" s="681"/>
      <c r="O27" s="681"/>
      <c r="P27" s="681"/>
      <c r="Q27" s="682"/>
      <c r="R27" s="683">
        <v>1187</v>
      </c>
      <c r="S27" s="684"/>
      <c r="T27" s="684"/>
      <c r="U27" s="684"/>
      <c r="V27" s="684"/>
      <c r="W27" s="684"/>
      <c r="X27" s="684"/>
      <c r="Y27" s="685"/>
      <c r="Z27" s="686">
        <v>0</v>
      </c>
      <c r="AA27" s="686"/>
      <c r="AB27" s="686"/>
      <c r="AC27" s="686"/>
      <c r="AD27" s="687">
        <v>1187</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930710</v>
      </c>
      <c r="BH27" s="684"/>
      <c r="BI27" s="684"/>
      <c r="BJ27" s="684"/>
      <c r="BK27" s="684"/>
      <c r="BL27" s="684"/>
      <c r="BM27" s="684"/>
      <c r="BN27" s="685"/>
      <c r="BO27" s="686">
        <v>100</v>
      </c>
      <c r="BP27" s="686"/>
      <c r="BQ27" s="686"/>
      <c r="BR27" s="686"/>
      <c r="BS27" s="692" t="s">
        <v>130</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1087968</v>
      </c>
      <c r="CS27" s="720"/>
      <c r="CT27" s="720"/>
      <c r="CU27" s="720"/>
      <c r="CV27" s="720"/>
      <c r="CW27" s="720"/>
      <c r="CX27" s="720"/>
      <c r="CY27" s="721"/>
      <c r="CZ27" s="688">
        <v>13.4</v>
      </c>
      <c r="DA27" s="718"/>
      <c r="DB27" s="718"/>
      <c r="DC27" s="722"/>
      <c r="DD27" s="692">
        <v>295115</v>
      </c>
      <c r="DE27" s="720"/>
      <c r="DF27" s="720"/>
      <c r="DG27" s="720"/>
      <c r="DH27" s="720"/>
      <c r="DI27" s="720"/>
      <c r="DJ27" s="720"/>
      <c r="DK27" s="721"/>
      <c r="DL27" s="692">
        <v>295065</v>
      </c>
      <c r="DM27" s="720"/>
      <c r="DN27" s="720"/>
      <c r="DO27" s="720"/>
      <c r="DP27" s="720"/>
      <c r="DQ27" s="720"/>
      <c r="DR27" s="720"/>
      <c r="DS27" s="720"/>
      <c r="DT27" s="720"/>
      <c r="DU27" s="720"/>
      <c r="DV27" s="721"/>
      <c r="DW27" s="688">
        <v>7.5</v>
      </c>
      <c r="DX27" s="718"/>
      <c r="DY27" s="718"/>
      <c r="DZ27" s="718"/>
      <c r="EA27" s="718"/>
      <c r="EB27" s="718"/>
      <c r="EC27" s="719"/>
    </row>
    <row r="28" spans="2:133" ht="11.25" customHeight="1" x14ac:dyDescent="0.15">
      <c r="B28" s="680" t="s">
        <v>303</v>
      </c>
      <c r="C28" s="681"/>
      <c r="D28" s="681"/>
      <c r="E28" s="681"/>
      <c r="F28" s="681"/>
      <c r="G28" s="681"/>
      <c r="H28" s="681"/>
      <c r="I28" s="681"/>
      <c r="J28" s="681"/>
      <c r="K28" s="681"/>
      <c r="L28" s="681"/>
      <c r="M28" s="681"/>
      <c r="N28" s="681"/>
      <c r="O28" s="681"/>
      <c r="P28" s="681"/>
      <c r="Q28" s="682"/>
      <c r="R28" s="683">
        <v>27385</v>
      </c>
      <c r="S28" s="684"/>
      <c r="T28" s="684"/>
      <c r="U28" s="684"/>
      <c r="V28" s="684"/>
      <c r="W28" s="684"/>
      <c r="X28" s="684"/>
      <c r="Y28" s="685"/>
      <c r="Z28" s="686">
        <v>0.3</v>
      </c>
      <c r="AA28" s="686"/>
      <c r="AB28" s="686"/>
      <c r="AC28" s="686"/>
      <c r="AD28" s="687" t="s">
        <v>130</v>
      </c>
      <c r="AE28" s="687"/>
      <c r="AF28" s="687"/>
      <c r="AG28" s="687"/>
      <c r="AH28" s="687"/>
      <c r="AI28" s="687"/>
      <c r="AJ28" s="687"/>
      <c r="AK28" s="687"/>
      <c r="AL28" s="688" t="s">
        <v>237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449229</v>
      </c>
      <c r="CS28" s="684"/>
      <c r="CT28" s="684"/>
      <c r="CU28" s="684"/>
      <c r="CV28" s="684"/>
      <c r="CW28" s="684"/>
      <c r="CX28" s="684"/>
      <c r="CY28" s="685"/>
      <c r="CZ28" s="688">
        <v>5.5</v>
      </c>
      <c r="DA28" s="718"/>
      <c r="DB28" s="718"/>
      <c r="DC28" s="722"/>
      <c r="DD28" s="692">
        <v>418716</v>
      </c>
      <c r="DE28" s="684"/>
      <c r="DF28" s="684"/>
      <c r="DG28" s="684"/>
      <c r="DH28" s="684"/>
      <c r="DI28" s="684"/>
      <c r="DJ28" s="684"/>
      <c r="DK28" s="685"/>
      <c r="DL28" s="692">
        <v>418716</v>
      </c>
      <c r="DM28" s="684"/>
      <c r="DN28" s="684"/>
      <c r="DO28" s="684"/>
      <c r="DP28" s="684"/>
      <c r="DQ28" s="684"/>
      <c r="DR28" s="684"/>
      <c r="DS28" s="684"/>
      <c r="DT28" s="684"/>
      <c r="DU28" s="684"/>
      <c r="DV28" s="685"/>
      <c r="DW28" s="688">
        <v>10.6</v>
      </c>
      <c r="DX28" s="718"/>
      <c r="DY28" s="718"/>
      <c r="DZ28" s="718"/>
      <c r="EA28" s="718"/>
      <c r="EB28" s="718"/>
      <c r="EC28" s="719"/>
    </row>
    <row r="29" spans="2:133" ht="11.25" customHeight="1" x14ac:dyDescent="0.15">
      <c r="B29" s="680" t="s">
        <v>305</v>
      </c>
      <c r="C29" s="681"/>
      <c r="D29" s="681"/>
      <c r="E29" s="681"/>
      <c r="F29" s="681"/>
      <c r="G29" s="681"/>
      <c r="H29" s="681"/>
      <c r="I29" s="681"/>
      <c r="J29" s="681"/>
      <c r="K29" s="681"/>
      <c r="L29" s="681"/>
      <c r="M29" s="681"/>
      <c r="N29" s="681"/>
      <c r="O29" s="681"/>
      <c r="P29" s="681"/>
      <c r="Q29" s="682"/>
      <c r="R29" s="683">
        <v>61827</v>
      </c>
      <c r="S29" s="684"/>
      <c r="T29" s="684"/>
      <c r="U29" s="684"/>
      <c r="V29" s="684"/>
      <c r="W29" s="684"/>
      <c r="X29" s="684"/>
      <c r="Y29" s="685"/>
      <c r="Z29" s="686">
        <v>0.7</v>
      </c>
      <c r="AA29" s="686"/>
      <c r="AB29" s="686"/>
      <c r="AC29" s="686"/>
      <c r="AD29" s="687" t="s">
        <v>242</v>
      </c>
      <c r="AE29" s="687"/>
      <c r="AF29" s="687"/>
      <c r="AG29" s="687"/>
      <c r="AH29" s="687"/>
      <c r="AI29" s="687"/>
      <c r="AJ29" s="687"/>
      <c r="AK29" s="687"/>
      <c r="AL29" s="688" t="s">
        <v>130</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71</v>
      </c>
      <c r="CG29" s="699"/>
      <c r="CH29" s="699"/>
      <c r="CI29" s="699"/>
      <c r="CJ29" s="699"/>
      <c r="CK29" s="699"/>
      <c r="CL29" s="699"/>
      <c r="CM29" s="699"/>
      <c r="CN29" s="699"/>
      <c r="CO29" s="699"/>
      <c r="CP29" s="699"/>
      <c r="CQ29" s="700"/>
      <c r="CR29" s="683">
        <v>449229</v>
      </c>
      <c r="CS29" s="720"/>
      <c r="CT29" s="720"/>
      <c r="CU29" s="720"/>
      <c r="CV29" s="720"/>
      <c r="CW29" s="720"/>
      <c r="CX29" s="720"/>
      <c r="CY29" s="721"/>
      <c r="CZ29" s="688">
        <v>5.5</v>
      </c>
      <c r="DA29" s="718"/>
      <c r="DB29" s="718"/>
      <c r="DC29" s="722"/>
      <c r="DD29" s="692">
        <v>418716</v>
      </c>
      <c r="DE29" s="720"/>
      <c r="DF29" s="720"/>
      <c r="DG29" s="720"/>
      <c r="DH29" s="720"/>
      <c r="DI29" s="720"/>
      <c r="DJ29" s="720"/>
      <c r="DK29" s="721"/>
      <c r="DL29" s="692">
        <v>418716</v>
      </c>
      <c r="DM29" s="720"/>
      <c r="DN29" s="720"/>
      <c r="DO29" s="720"/>
      <c r="DP29" s="720"/>
      <c r="DQ29" s="720"/>
      <c r="DR29" s="720"/>
      <c r="DS29" s="720"/>
      <c r="DT29" s="720"/>
      <c r="DU29" s="720"/>
      <c r="DV29" s="721"/>
      <c r="DW29" s="688">
        <v>10.6</v>
      </c>
      <c r="DX29" s="718"/>
      <c r="DY29" s="718"/>
      <c r="DZ29" s="718"/>
      <c r="EA29" s="718"/>
      <c r="EB29" s="718"/>
      <c r="EC29" s="719"/>
    </row>
    <row r="30" spans="2:133" ht="11.25" customHeight="1" x14ac:dyDescent="0.15">
      <c r="B30" s="680" t="s">
        <v>307</v>
      </c>
      <c r="C30" s="681"/>
      <c r="D30" s="681"/>
      <c r="E30" s="681"/>
      <c r="F30" s="681"/>
      <c r="G30" s="681"/>
      <c r="H30" s="681"/>
      <c r="I30" s="681"/>
      <c r="J30" s="681"/>
      <c r="K30" s="681"/>
      <c r="L30" s="681"/>
      <c r="M30" s="681"/>
      <c r="N30" s="681"/>
      <c r="O30" s="681"/>
      <c r="P30" s="681"/>
      <c r="Q30" s="682"/>
      <c r="R30" s="683">
        <v>17714</v>
      </c>
      <c r="S30" s="684"/>
      <c r="T30" s="684"/>
      <c r="U30" s="684"/>
      <c r="V30" s="684"/>
      <c r="W30" s="684"/>
      <c r="X30" s="684"/>
      <c r="Y30" s="685"/>
      <c r="Z30" s="686">
        <v>0.2</v>
      </c>
      <c r="AA30" s="686"/>
      <c r="AB30" s="686"/>
      <c r="AC30" s="686"/>
      <c r="AD30" s="687">
        <v>936</v>
      </c>
      <c r="AE30" s="687"/>
      <c r="AF30" s="687"/>
      <c r="AG30" s="687"/>
      <c r="AH30" s="687"/>
      <c r="AI30" s="687"/>
      <c r="AJ30" s="687"/>
      <c r="AK30" s="687"/>
      <c r="AL30" s="688">
        <v>0</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0"/>
      <c r="BI30" s="730"/>
      <c r="BJ30" s="730"/>
      <c r="BK30" s="730"/>
      <c r="BL30" s="730"/>
      <c r="BM30" s="730"/>
      <c r="BN30" s="730"/>
      <c r="BO30" s="730"/>
      <c r="BP30" s="730"/>
      <c r="BQ30" s="731"/>
      <c r="BR30" s="662" t="s">
        <v>309</v>
      </c>
      <c r="BS30" s="730"/>
      <c r="BT30" s="730"/>
      <c r="BU30" s="730"/>
      <c r="BV30" s="730"/>
      <c r="BW30" s="730"/>
      <c r="BX30" s="730"/>
      <c r="BY30" s="730"/>
      <c r="BZ30" s="730"/>
      <c r="CA30" s="730"/>
      <c r="CB30" s="731"/>
      <c r="CD30" s="725"/>
      <c r="CE30" s="726"/>
      <c r="CF30" s="698" t="s">
        <v>310</v>
      </c>
      <c r="CG30" s="699"/>
      <c r="CH30" s="699"/>
      <c r="CI30" s="699"/>
      <c r="CJ30" s="699"/>
      <c r="CK30" s="699"/>
      <c r="CL30" s="699"/>
      <c r="CM30" s="699"/>
      <c r="CN30" s="699"/>
      <c r="CO30" s="699"/>
      <c r="CP30" s="699"/>
      <c r="CQ30" s="700"/>
      <c r="CR30" s="683">
        <v>419944</v>
      </c>
      <c r="CS30" s="684"/>
      <c r="CT30" s="684"/>
      <c r="CU30" s="684"/>
      <c r="CV30" s="684"/>
      <c r="CW30" s="684"/>
      <c r="CX30" s="684"/>
      <c r="CY30" s="685"/>
      <c r="CZ30" s="688">
        <v>5.2</v>
      </c>
      <c r="DA30" s="718"/>
      <c r="DB30" s="718"/>
      <c r="DC30" s="722"/>
      <c r="DD30" s="692">
        <v>389431</v>
      </c>
      <c r="DE30" s="684"/>
      <c r="DF30" s="684"/>
      <c r="DG30" s="684"/>
      <c r="DH30" s="684"/>
      <c r="DI30" s="684"/>
      <c r="DJ30" s="684"/>
      <c r="DK30" s="685"/>
      <c r="DL30" s="692">
        <v>389431</v>
      </c>
      <c r="DM30" s="684"/>
      <c r="DN30" s="684"/>
      <c r="DO30" s="684"/>
      <c r="DP30" s="684"/>
      <c r="DQ30" s="684"/>
      <c r="DR30" s="684"/>
      <c r="DS30" s="684"/>
      <c r="DT30" s="684"/>
      <c r="DU30" s="684"/>
      <c r="DV30" s="685"/>
      <c r="DW30" s="688">
        <v>9.9</v>
      </c>
      <c r="DX30" s="718"/>
      <c r="DY30" s="718"/>
      <c r="DZ30" s="718"/>
      <c r="EA30" s="718"/>
      <c r="EB30" s="718"/>
      <c r="EC30" s="719"/>
    </row>
    <row r="31" spans="2:133" ht="11.25" customHeight="1" x14ac:dyDescent="0.15">
      <c r="B31" s="680" t="s">
        <v>311</v>
      </c>
      <c r="C31" s="681"/>
      <c r="D31" s="681"/>
      <c r="E31" s="681"/>
      <c r="F31" s="681"/>
      <c r="G31" s="681"/>
      <c r="H31" s="681"/>
      <c r="I31" s="681"/>
      <c r="J31" s="681"/>
      <c r="K31" s="681"/>
      <c r="L31" s="681"/>
      <c r="M31" s="681"/>
      <c r="N31" s="681"/>
      <c r="O31" s="681"/>
      <c r="P31" s="681"/>
      <c r="Q31" s="682"/>
      <c r="R31" s="683">
        <v>1043063</v>
      </c>
      <c r="S31" s="684"/>
      <c r="T31" s="684"/>
      <c r="U31" s="684"/>
      <c r="V31" s="684"/>
      <c r="W31" s="684"/>
      <c r="X31" s="684"/>
      <c r="Y31" s="685"/>
      <c r="Z31" s="686">
        <v>12.3</v>
      </c>
      <c r="AA31" s="686"/>
      <c r="AB31" s="686"/>
      <c r="AC31" s="686"/>
      <c r="AD31" s="687" t="s">
        <v>130</v>
      </c>
      <c r="AE31" s="687"/>
      <c r="AF31" s="687"/>
      <c r="AG31" s="687"/>
      <c r="AH31" s="687"/>
      <c r="AI31" s="687"/>
      <c r="AJ31" s="687"/>
      <c r="AK31" s="687"/>
      <c r="AL31" s="688" t="s">
        <v>237</v>
      </c>
      <c r="AM31" s="689"/>
      <c r="AN31" s="689"/>
      <c r="AO31" s="690"/>
      <c r="AP31" s="737" t="s">
        <v>312</v>
      </c>
      <c r="AQ31" s="738"/>
      <c r="AR31" s="738"/>
      <c r="AS31" s="738"/>
      <c r="AT31" s="743" t="s">
        <v>313</v>
      </c>
      <c r="AU31" s="231"/>
      <c r="AV31" s="231"/>
      <c r="AW31" s="231"/>
      <c r="AX31" s="669" t="s">
        <v>188</v>
      </c>
      <c r="AY31" s="670"/>
      <c r="AZ31" s="670"/>
      <c r="BA31" s="670"/>
      <c r="BB31" s="670"/>
      <c r="BC31" s="670"/>
      <c r="BD31" s="670"/>
      <c r="BE31" s="670"/>
      <c r="BF31" s="671"/>
      <c r="BG31" s="751">
        <v>98.1</v>
      </c>
      <c r="BH31" s="735"/>
      <c r="BI31" s="735"/>
      <c r="BJ31" s="735"/>
      <c r="BK31" s="735"/>
      <c r="BL31" s="735"/>
      <c r="BM31" s="678">
        <v>92.7</v>
      </c>
      <c r="BN31" s="735"/>
      <c r="BO31" s="735"/>
      <c r="BP31" s="735"/>
      <c r="BQ31" s="736"/>
      <c r="BR31" s="751">
        <v>98.2</v>
      </c>
      <c r="BS31" s="735"/>
      <c r="BT31" s="735"/>
      <c r="BU31" s="735"/>
      <c r="BV31" s="735"/>
      <c r="BW31" s="735"/>
      <c r="BX31" s="678">
        <v>91.3</v>
      </c>
      <c r="BY31" s="735"/>
      <c r="BZ31" s="735"/>
      <c r="CA31" s="735"/>
      <c r="CB31" s="736"/>
      <c r="CD31" s="725"/>
      <c r="CE31" s="726"/>
      <c r="CF31" s="698" t="s">
        <v>314</v>
      </c>
      <c r="CG31" s="699"/>
      <c r="CH31" s="699"/>
      <c r="CI31" s="699"/>
      <c r="CJ31" s="699"/>
      <c r="CK31" s="699"/>
      <c r="CL31" s="699"/>
      <c r="CM31" s="699"/>
      <c r="CN31" s="699"/>
      <c r="CO31" s="699"/>
      <c r="CP31" s="699"/>
      <c r="CQ31" s="700"/>
      <c r="CR31" s="683">
        <v>29285</v>
      </c>
      <c r="CS31" s="720"/>
      <c r="CT31" s="720"/>
      <c r="CU31" s="720"/>
      <c r="CV31" s="720"/>
      <c r="CW31" s="720"/>
      <c r="CX31" s="720"/>
      <c r="CY31" s="721"/>
      <c r="CZ31" s="688">
        <v>0.4</v>
      </c>
      <c r="DA31" s="718"/>
      <c r="DB31" s="718"/>
      <c r="DC31" s="722"/>
      <c r="DD31" s="692">
        <v>29285</v>
      </c>
      <c r="DE31" s="720"/>
      <c r="DF31" s="720"/>
      <c r="DG31" s="720"/>
      <c r="DH31" s="720"/>
      <c r="DI31" s="720"/>
      <c r="DJ31" s="720"/>
      <c r="DK31" s="721"/>
      <c r="DL31" s="692">
        <v>29285</v>
      </c>
      <c r="DM31" s="720"/>
      <c r="DN31" s="720"/>
      <c r="DO31" s="720"/>
      <c r="DP31" s="720"/>
      <c r="DQ31" s="720"/>
      <c r="DR31" s="720"/>
      <c r="DS31" s="720"/>
      <c r="DT31" s="720"/>
      <c r="DU31" s="720"/>
      <c r="DV31" s="721"/>
      <c r="DW31" s="688">
        <v>0.7</v>
      </c>
      <c r="DX31" s="718"/>
      <c r="DY31" s="718"/>
      <c r="DZ31" s="718"/>
      <c r="EA31" s="718"/>
      <c r="EB31" s="718"/>
      <c r="EC31" s="719"/>
    </row>
    <row r="32" spans="2:133" ht="11.25" customHeight="1" x14ac:dyDescent="0.15">
      <c r="B32" s="746" t="s">
        <v>315</v>
      </c>
      <c r="C32" s="747"/>
      <c r="D32" s="747"/>
      <c r="E32" s="747"/>
      <c r="F32" s="747"/>
      <c r="G32" s="747"/>
      <c r="H32" s="747"/>
      <c r="I32" s="747"/>
      <c r="J32" s="747"/>
      <c r="K32" s="747"/>
      <c r="L32" s="747"/>
      <c r="M32" s="747"/>
      <c r="N32" s="747"/>
      <c r="O32" s="747"/>
      <c r="P32" s="747"/>
      <c r="Q32" s="748"/>
      <c r="R32" s="683" t="s">
        <v>237</v>
      </c>
      <c r="S32" s="684"/>
      <c r="T32" s="684"/>
      <c r="U32" s="684"/>
      <c r="V32" s="684"/>
      <c r="W32" s="684"/>
      <c r="X32" s="684"/>
      <c r="Y32" s="685"/>
      <c r="Z32" s="686" t="s">
        <v>130</v>
      </c>
      <c r="AA32" s="686"/>
      <c r="AB32" s="686"/>
      <c r="AC32" s="686"/>
      <c r="AD32" s="687" t="s">
        <v>237</v>
      </c>
      <c r="AE32" s="687"/>
      <c r="AF32" s="687"/>
      <c r="AG32" s="687"/>
      <c r="AH32" s="687"/>
      <c r="AI32" s="687"/>
      <c r="AJ32" s="687"/>
      <c r="AK32" s="687"/>
      <c r="AL32" s="688" t="s">
        <v>237</v>
      </c>
      <c r="AM32" s="689"/>
      <c r="AN32" s="689"/>
      <c r="AO32" s="690"/>
      <c r="AP32" s="739"/>
      <c r="AQ32" s="740"/>
      <c r="AR32" s="740"/>
      <c r="AS32" s="740"/>
      <c r="AT32" s="744"/>
      <c r="AU32" s="230" t="s">
        <v>316</v>
      </c>
      <c r="AV32" s="230"/>
      <c r="AW32" s="230"/>
      <c r="AX32" s="680" t="s">
        <v>317</v>
      </c>
      <c r="AY32" s="681"/>
      <c r="AZ32" s="681"/>
      <c r="BA32" s="681"/>
      <c r="BB32" s="681"/>
      <c r="BC32" s="681"/>
      <c r="BD32" s="681"/>
      <c r="BE32" s="681"/>
      <c r="BF32" s="682"/>
      <c r="BG32" s="752">
        <v>98</v>
      </c>
      <c r="BH32" s="720"/>
      <c r="BI32" s="720"/>
      <c r="BJ32" s="720"/>
      <c r="BK32" s="720"/>
      <c r="BL32" s="720"/>
      <c r="BM32" s="689">
        <v>93.7</v>
      </c>
      <c r="BN32" s="749"/>
      <c r="BO32" s="749"/>
      <c r="BP32" s="749"/>
      <c r="BQ32" s="750"/>
      <c r="BR32" s="752">
        <v>98.5</v>
      </c>
      <c r="BS32" s="720"/>
      <c r="BT32" s="720"/>
      <c r="BU32" s="720"/>
      <c r="BV32" s="720"/>
      <c r="BW32" s="720"/>
      <c r="BX32" s="689">
        <v>93.3</v>
      </c>
      <c r="BY32" s="749"/>
      <c r="BZ32" s="749"/>
      <c r="CA32" s="749"/>
      <c r="CB32" s="750"/>
      <c r="CD32" s="727"/>
      <c r="CE32" s="728"/>
      <c r="CF32" s="698" t="s">
        <v>318</v>
      </c>
      <c r="CG32" s="699"/>
      <c r="CH32" s="699"/>
      <c r="CI32" s="699"/>
      <c r="CJ32" s="699"/>
      <c r="CK32" s="699"/>
      <c r="CL32" s="699"/>
      <c r="CM32" s="699"/>
      <c r="CN32" s="699"/>
      <c r="CO32" s="699"/>
      <c r="CP32" s="699"/>
      <c r="CQ32" s="700"/>
      <c r="CR32" s="683" t="s">
        <v>130</v>
      </c>
      <c r="CS32" s="684"/>
      <c r="CT32" s="684"/>
      <c r="CU32" s="684"/>
      <c r="CV32" s="684"/>
      <c r="CW32" s="684"/>
      <c r="CX32" s="684"/>
      <c r="CY32" s="685"/>
      <c r="CZ32" s="688" t="s">
        <v>130</v>
      </c>
      <c r="DA32" s="718"/>
      <c r="DB32" s="718"/>
      <c r="DC32" s="722"/>
      <c r="DD32" s="692" t="s">
        <v>237</v>
      </c>
      <c r="DE32" s="684"/>
      <c r="DF32" s="684"/>
      <c r="DG32" s="684"/>
      <c r="DH32" s="684"/>
      <c r="DI32" s="684"/>
      <c r="DJ32" s="684"/>
      <c r="DK32" s="685"/>
      <c r="DL32" s="692" t="s">
        <v>130</v>
      </c>
      <c r="DM32" s="684"/>
      <c r="DN32" s="684"/>
      <c r="DO32" s="684"/>
      <c r="DP32" s="684"/>
      <c r="DQ32" s="684"/>
      <c r="DR32" s="684"/>
      <c r="DS32" s="684"/>
      <c r="DT32" s="684"/>
      <c r="DU32" s="684"/>
      <c r="DV32" s="685"/>
      <c r="DW32" s="688" t="s">
        <v>237</v>
      </c>
      <c r="DX32" s="718"/>
      <c r="DY32" s="718"/>
      <c r="DZ32" s="718"/>
      <c r="EA32" s="718"/>
      <c r="EB32" s="718"/>
      <c r="EC32" s="719"/>
    </row>
    <row r="33" spans="2:133" ht="11.25" customHeight="1" x14ac:dyDescent="0.15">
      <c r="B33" s="680" t="s">
        <v>319</v>
      </c>
      <c r="C33" s="681"/>
      <c r="D33" s="681"/>
      <c r="E33" s="681"/>
      <c r="F33" s="681"/>
      <c r="G33" s="681"/>
      <c r="H33" s="681"/>
      <c r="I33" s="681"/>
      <c r="J33" s="681"/>
      <c r="K33" s="681"/>
      <c r="L33" s="681"/>
      <c r="M33" s="681"/>
      <c r="N33" s="681"/>
      <c r="O33" s="681"/>
      <c r="P33" s="681"/>
      <c r="Q33" s="682"/>
      <c r="R33" s="683">
        <v>456545</v>
      </c>
      <c r="S33" s="684"/>
      <c r="T33" s="684"/>
      <c r="U33" s="684"/>
      <c r="V33" s="684"/>
      <c r="W33" s="684"/>
      <c r="X33" s="684"/>
      <c r="Y33" s="685"/>
      <c r="Z33" s="686">
        <v>5.4</v>
      </c>
      <c r="AA33" s="686"/>
      <c r="AB33" s="686"/>
      <c r="AC33" s="686"/>
      <c r="AD33" s="687" t="s">
        <v>130</v>
      </c>
      <c r="AE33" s="687"/>
      <c r="AF33" s="687"/>
      <c r="AG33" s="687"/>
      <c r="AH33" s="687"/>
      <c r="AI33" s="687"/>
      <c r="AJ33" s="687"/>
      <c r="AK33" s="687"/>
      <c r="AL33" s="688" t="s">
        <v>242</v>
      </c>
      <c r="AM33" s="689"/>
      <c r="AN33" s="689"/>
      <c r="AO33" s="690"/>
      <c r="AP33" s="741"/>
      <c r="AQ33" s="742"/>
      <c r="AR33" s="742"/>
      <c r="AS33" s="742"/>
      <c r="AT33" s="745"/>
      <c r="AU33" s="232"/>
      <c r="AV33" s="232"/>
      <c r="AW33" s="232"/>
      <c r="AX33" s="732" t="s">
        <v>320</v>
      </c>
      <c r="AY33" s="733"/>
      <c r="AZ33" s="733"/>
      <c r="BA33" s="733"/>
      <c r="BB33" s="733"/>
      <c r="BC33" s="733"/>
      <c r="BD33" s="733"/>
      <c r="BE33" s="733"/>
      <c r="BF33" s="734"/>
      <c r="BG33" s="753">
        <v>97.7</v>
      </c>
      <c r="BH33" s="754"/>
      <c r="BI33" s="754"/>
      <c r="BJ33" s="754"/>
      <c r="BK33" s="754"/>
      <c r="BL33" s="754"/>
      <c r="BM33" s="755">
        <v>90</v>
      </c>
      <c r="BN33" s="754"/>
      <c r="BO33" s="754"/>
      <c r="BP33" s="754"/>
      <c r="BQ33" s="756"/>
      <c r="BR33" s="753">
        <v>97.5</v>
      </c>
      <c r="BS33" s="754"/>
      <c r="BT33" s="754"/>
      <c r="BU33" s="754"/>
      <c r="BV33" s="754"/>
      <c r="BW33" s="754"/>
      <c r="BX33" s="755">
        <v>87.2</v>
      </c>
      <c r="BY33" s="754"/>
      <c r="BZ33" s="754"/>
      <c r="CA33" s="754"/>
      <c r="CB33" s="756"/>
      <c r="CD33" s="698" t="s">
        <v>321</v>
      </c>
      <c r="CE33" s="699"/>
      <c r="CF33" s="699"/>
      <c r="CG33" s="699"/>
      <c r="CH33" s="699"/>
      <c r="CI33" s="699"/>
      <c r="CJ33" s="699"/>
      <c r="CK33" s="699"/>
      <c r="CL33" s="699"/>
      <c r="CM33" s="699"/>
      <c r="CN33" s="699"/>
      <c r="CO33" s="699"/>
      <c r="CP33" s="699"/>
      <c r="CQ33" s="700"/>
      <c r="CR33" s="683">
        <v>3184494</v>
      </c>
      <c r="CS33" s="720"/>
      <c r="CT33" s="720"/>
      <c r="CU33" s="720"/>
      <c r="CV33" s="720"/>
      <c r="CW33" s="720"/>
      <c r="CX33" s="720"/>
      <c r="CY33" s="721"/>
      <c r="CZ33" s="688">
        <v>39.200000000000003</v>
      </c>
      <c r="DA33" s="718"/>
      <c r="DB33" s="718"/>
      <c r="DC33" s="722"/>
      <c r="DD33" s="692">
        <v>2746549</v>
      </c>
      <c r="DE33" s="720"/>
      <c r="DF33" s="720"/>
      <c r="DG33" s="720"/>
      <c r="DH33" s="720"/>
      <c r="DI33" s="720"/>
      <c r="DJ33" s="720"/>
      <c r="DK33" s="721"/>
      <c r="DL33" s="692">
        <v>2117439</v>
      </c>
      <c r="DM33" s="720"/>
      <c r="DN33" s="720"/>
      <c r="DO33" s="720"/>
      <c r="DP33" s="720"/>
      <c r="DQ33" s="720"/>
      <c r="DR33" s="720"/>
      <c r="DS33" s="720"/>
      <c r="DT33" s="720"/>
      <c r="DU33" s="720"/>
      <c r="DV33" s="721"/>
      <c r="DW33" s="688">
        <v>53.8</v>
      </c>
      <c r="DX33" s="718"/>
      <c r="DY33" s="718"/>
      <c r="DZ33" s="718"/>
      <c r="EA33" s="718"/>
      <c r="EB33" s="718"/>
      <c r="EC33" s="719"/>
    </row>
    <row r="34" spans="2:133" ht="11.25" customHeight="1" x14ac:dyDescent="0.15">
      <c r="B34" s="680" t="s">
        <v>322</v>
      </c>
      <c r="C34" s="681"/>
      <c r="D34" s="681"/>
      <c r="E34" s="681"/>
      <c r="F34" s="681"/>
      <c r="G34" s="681"/>
      <c r="H34" s="681"/>
      <c r="I34" s="681"/>
      <c r="J34" s="681"/>
      <c r="K34" s="681"/>
      <c r="L34" s="681"/>
      <c r="M34" s="681"/>
      <c r="N34" s="681"/>
      <c r="O34" s="681"/>
      <c r="P34" s="681"/>
      <c r="Q34" s="682"/>
      <c r="R34" s="683">
        <v>8014</v>
      </c>
      <c r="S34" s="684"/>
      <c r="T34" s="684"/>
      <c r="U34" s="684"/>
      <c r="V34" s="684"/>
      <c r="W34" s="684"/>
      <c r="X34" s="684"/>
      <c r="Y34" s="685"/>
      <c r="Z34" s="686">
        <v>0.1</v>
      </c>
      <c r="AA34" s="686"/>
      <c r="AB34" s="686"/>
      <c r="AC34" s="686"/>
      <c r="AD34" s="687">
        <v>539</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725575</v>
      </c>
      <c r="CS34" s="684"/>
      <c r="CT34" s="684"/>
      <c r="CU34" s="684"/>
      <c r="CV34" s="684"/>
      <c r="CW34" s="684"/>
      <c r="CX34" s="684"/>
      <c r="CY34" s="685"/>
      <c r="CZ34" s="688">
        <v>8.9</v>
      </c>
      <c r="DA34" s="718"/>
      <c r="DB34" s="718"/>
      <c r="DC34" s="722"/>
      <c r="DD34" s="692">
        <v>618736</v>
      </c>
      <c r="DE34" s="684"/>
      <c r="DF34" s="684"/>
      <c r="DG34" s="684"/>
      <c r="DH34" s="684"/>
      <c r="DI34" s="684"/>
      <c r="DJ34" s="684"/>
      <c r="DK34" s="685"/>
      <c r="DL34" s="692">
        <v>485164</v>
      </c>
      <c r="DM34" s="684"/>
      <c r="DN34" s="684"/>
      <c r="DO34" s="684"/>
      <c r="DP34" s="684"/>
      <c r="DQ34" s="684"/>
      <c r="DR34" s="684"/>
      <c r="DS34" s="684"/>
      <c r="DT34" s="684"/>
      <c r="DU34" s="684"/>
      <c r="DV34" s="685"/>
      <c r="DW34" s="688">
        <v>12.3</v>
      </c>
      <c r="DX34" s="718"/>
      <c r="DY34" s="718"/>
      <c r="DZ34" s="718"/>
      <c r="EA34" s="718"/>
      <c r="EB34" s="718"/>
      <c r="EC34" s="719"/>
    </row>
    <row r="35" spans="2:133" ht="11.25" customHeight="1" x14ac:dyDescent="0.15">
      <c r="B35" s="680" t="s">
        <v>324</v>
      </c>
      <c r="C35" s="681"/>
      <c r="D35" s="681"/>
      <c r="E35" s="681"/>
      <c r="F35" s="681"/>
      <c r="G35" s="681"/>
      <c r="H35" s="681"/>
      <c r="I35" s="681"/>
      <c r="J35" s="681"/>
      <c r="K35" s="681"/>
      <c r="L35" s="681"/>
      <c r="M35" s="681"/>
      <c r="N35" s="681"/>
      <c r="O35" s="681"/>
      <c r="P35" s="681"/>
      <c r="Q35" s="682"/>
      <c r="R35" s="683">
        <v>21758</v>
      </c>
      <c r="S35" s="684"/>
      <c r="T35" s="684"/>
      <c r="U35" s="684"/>
      <c r="V35" s="684"/>
      <c r="W35" s="684"/>
      <c r="X35" s="684"/>
      <c r="Y35" s="685"/>
      <c r="Z35" s="686">
        <v>0.3</v>
      </c>
      <c r="AA35" s="686"/>
      <c r="AB35" s="686"/>
      <c r="AC35" s="686"/>
      <c r="AD35" s="687" t="s">
        <v>130</v>
      </c>
      <c r="AE35" s="687"/>
      <c r="AF35" s="687"/>
      <c r="AG35" s="687"/>
      <c r="AH35" s="687"/>
      <c r="AI35" s="687"/>
      <c r="AJ35" s="687"/>
      <c r="AK35" s="687"/>
      <c r="AL35" s="688" t="s">
        <v>242</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65666</v>
      </c>
      <c r="CS35" s="720"/>
      <c r="CT35" s="720"/>
      <c r="CU35" s="720"/>
      <c r="CV35" s="720"/>
      <c r="CW35" s="720"/>
      <c r="CX35" s="720"/>
      <c r="CY35" s="721"/>
      <c r="CZ35" s="688">
        <v>0.8</v>
      </c>
      <c r="DA35" s="718"/>
      <c r="DB35" s="718"/>
      <c r="DC35" s="722"/>
      <c r="DD35" s="692">
        <v>51037</v>
      </c>
      <c r="DE35" s="720"/>
      <c r="DF35" s="720"/>
      <c r="DG35" s="720"/>
      <c r="DH35" s="720"/>
      <c r="DI35" s="720"/>
      <c r="DJ35" s="720"/>
      <c r="DK35" s="721"/>
      <c r="DL35" s="692">
        <v>30531</v>
      </c>
      <c r="DM35" s="720"/>
      <c r="DN35" s="720"/>
      <c r="DO35" s="720"/>
      <c r="DP35" s="720"/>
      <c r="DQ35" s="720"/>
      <c r="DR35" s="720"/>
      <c r="DS35" s="720"/>
      <c r="DT35" s="720"/>
      <c r="DU35" s="720"/>
      <c r="DV35" s="721"/>
      <c r="DW35" s="688">
        <v>0.8</v>
      </c>
      <c r="DX35" s="718"/>
      <c r="DY35" s="718"/>
      <c r="DZ35" s="718"/>
      <c r="EA35" s="718"/>
      <c r="EB35" s="718"/>
      <c r="EC35" s="719"/>
    </row>
    <row r="36" spans="2:133" ht="11.25" customHeight="1" x14ac:dyDescent="0.15">
      <c r="B36" s="680" t="s">
        <v>328</v>
      </c>
      <c r="C36" s="681"/>
      <c r="D36" s="681"/>
      <c r="E36" s="681"/>
      <c r="F36" s="681"/>
      <c r="G36" s="681"/>
      <c r="H36" s="681"/>
      <c r="I36" s="681"/>
      <c r="J36" s="681"/>
      <c r="K36" s="681"/>
      <c r="L36" s="681"/>
      <c r="M36" s="681"/>
      <c r="N36" s="681"/>
      <c r="O36" s="681"/>
      <c r="P36" s="681"/>
      <c r="Q36" s="682"/>
      <c r="R36" s="683">
        <v>549725</v>
      </c>
      <c r="S36" s="684"/>
      <c r="T36" s="684"/>
      <c r="U36" s="684"/>
      <c r="V36" s="684"/>
      <c r="W36" s="684"/>
      <c r="X36" s="684"/>
      <c r="Y36" s="685"/>
      <c r="Z36" s="686">
        <v>6.5</v>
      </c>
      <c r="AA36" s="686"/>
      <c r="AB36" s="686"/>
      <c r="AC36" s="686"/>
      <c r="AD36" s="687" t="s">
        <v>130</v>
      </c>
      <c r="AE36" s="687"/>
      <c r="AF36" s="687"/>
      <c r="AG36" s="687"/>
      <c r="AH36" s="687"/>
      <c r="AI36" s="687"/>
      <c r="AJ36" s="687"/>
      <c r="AK36" s="687"/>
      <c r="AL36" s="688" t="s">
        <v>130</v>
      </c>
      <c r="AM36" s="689"/>
      <c r="AN36" s="689"/>
      <c r="AO36" s="690"/>
      <c r="AP36" s="235"/>
      <c r="AQ36" s="757" t="s">
        <v>329</v>
      </c>
      <c r="AR36" s="758"/>
      <c r="AS36" s="758"/>
      <c r="AT36" s="758"/>
      <c r="AU36" s="758"/>
      <c r="AV36" s="758"/>
      <c r="AW36" s="758"/>
      <c r="AX36" s="758"/>
      <c r="AY36" s="759"/>
      <c r="AZ36" s="672">
        <v>1232693</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172812</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1185938</v>
      </c>
      <c r="CS36" s="684"/>
      <c r="CT36" s="684"/>
      <c r="CU36" s="684"/>
      <c r="CV36" s="684"/>
      <c r="CW36" s="684"/>
      <c r="CX36" s="684"/>
      <c r="CY36" s="685"/>
      <c r="CZ36" s="688">
        <v>14.6</v>
      </c>
      <c r="DA36" s="718"/>
      <c r="DB36" s="718"/>
      <c r="DC36" s="722"/>
      <c r="DD36" s="692">
        <v>1015001</v>
      </c>
      <c r="DE36" s="684"/>
      <c r="DF36" s="684"/>
      <c r="DG36" s="684"/>
      <c r="DH36" s="684"/>
      <c r="DI36" s="684"/>
      <c r="DJ36" s="684"/>
      <c r="DK36" s="685"/>
      <c r="DL36" s="692">
        <v>964967</v>
      </c>
      <c r="DM36" s="684"/>
      <c r="DN36" s="684"/>
      <c r="DO36" s="684"/>
      <c r="DP36" s="684"/>
      <c r="DQ36" s="684"/>
      <c r="DR36" s="684"/>
      <c r="DS36" s="684"/>
      <c r="DT36" s="684"/>
      <c r="DU36" s="684"/>
      <c r="DV36" s="685"/>
      <c r="DW36" s="688">
        <v>24.5</v>
      </c>
      <c r="DX36" s="718"/>
      <c r="DY36" s="718"/>
      <c r="DZ36" s="718"/>
      <c r="EA36" s="718"/>
      <c r="EB36" s="718"/>
      <c r="EC36" s="719"/>
    </row>
    <row r="37" spans="2:133" ht="11.25" customHeight="1" x14ac:dyDescent="0.15">
      <c r="B37" s="680" t="s">
        <v>332</v>
      </c>
      <c r="C37" s="681"/>
      <c r="D37" s="681"/>
      <c r="E37" s="681"/>
      <c r="F37" s="681"/>
      <c r="G37" s="681"/>
      <c r="H37" s="681"/>
      <c r="I37" s="681"/>
      <c r="J37" s="681"/>
      <c r="K37" s="681"/>
      <c r="L37" s="681"/>
      <c r="M37" s="681"/>
      <c r="N37" s="681"/>
      <c r="O37" s="681"/>
      <c r="P37" s="681"/>
      <c r="Q37" s="682"/>
      <c r="R37" s="683">
        <v>105632</v>
      </c>
      <c r="S37" s="684"/>
      <c r="T37" s="684"/>
      <c r="U37" s="684"/>
      <c r="V37" s="684"/>
      <c r="W37" s="684"/>
      <c r="X37" s="684"/>
      <c r="Y37" s="685"/>
      <c r="Z37" s="686">
        <v>1.2</v>
      </c>
      <c r="AA37" s="686"/>
      <c r="AB37" s="686"/>
      <c r="AC37" s="686"/>
      <c r="AD37" s="687" t="s">
        <v>242</v>
      </c>
      <c r="AE37" s="687"/>
      <c r="AF37" s="687"/>
      <c r="AG37" s="687"/>
      <c r="AH37" s="687"/>
      <c r="AI37" s="687"/>
      <c r="AJ37" s="687"/>
      <c r="AK37" s="687"/>
      <c r="AL37" s="688" t="s">
        <v>130</v>
      </c>
      <c r="AM37" s="689"/>
      <c r="AN37" s="689"/>
      <c r="AO37" s="690"/>
      <c r="AQ37" s="761" t="s">
        <v>333</v>
      </c>
      <c r="AR37" s="762"/>
      <c r="AS37" s="762"/>
      <c r="AT37" s="762"/>
      <c r="AU37" s="762"/>
      <c r="AV37" s="762"/>
      <c r="AW37" s="762"/>
      <c r="AX37" s="762"/>
      <c r="AY37" s="763"/>
      <c r="AZ37" s="683">
        <v>307334</v>
      </c>
      <c r="BA37" s="684"/>
      <c r="BB37" s="684"/>
      <c r="BC37" s="684"/>
      <c r="BD37" s="720"/>
      <c r="BE37" s="720"/>
      <c r="BF37" s="750"/>
      <c r="BG37" s="698" t="s">
        <v>334</v>
      </c>
      <c r="BH37" s="699"/>
      <c r="BI37" s="699"/>
      <c r="BJ37" s="699"/>
      <c r="BK37" s="699"/>
      <c r="BL37" s="699"/>
      <c r="BM37" s="699"/>
      <c r="BN37" s="699"/>
      <c r="BO37" s="699"/>
      <c r="BP37" s="699"/>
      <c r="BQ37" s="699"/>
      <c r="BR37" s="699"/>
      <c r="BS37" s="699"/>
      <c r="BT37" s="699"/>
      <c r="BU37" s="700"/>
      <c r="BV37" s="683">
        <v>168781</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340434</v>
      </c>
      <c r="CS37" s="720"/>
      <c r="CT37" s="720"/>
      <c r="CU37" s="720"/>
      <c r="CV37" s="720"/>
      <c r="CW37" s="720"/>
      <c r="CX37" s="720"/>
      <c r="CY37" s="721"/>
      <c r="CZ37" s="688">
        <v>4.2</v>
      </c>
      <c r="DA37" s="718"/>
      <c r="DB37" s="718"/>
      <c r="DC37" s="722"/>
      <c r="DD37" s="692">
        <v>340434</v>
      </c>
      <c r="DE37" s="720"/>
      <c r="DF37" s="720"/>
      <c r="DG37" s="720"/>
      <c r="DH37" s="720"/>
      <c r="DI37" s="720"/>
      <c r="DJ37" s="720"/>
      <c r="DK37" s="721"/>
      <c r="DL37" s="692">
        <v>327447</v>
      </c>
      <c r="DM37" s="720"/>
      <c r="DN37" s="720"/>
      <c r="DO37" s="720"/>
      <c r="DP37" s="720"/>
      <c r="DQ37" s="720"/>
      <c r="DR37" s="720"/>
      <c r="DS37" s="720"/>
      <c r="DT37" s="720"/>
      <c r="DU37" s="720"/>
      <c r="DV37" s="721"/>
      <c r="DW37" s="688">
        <v>8.3000000000000007</v>
      </c>
      <c r="DX37" s="718"/>
      <c r="DY37" s="718"/>
      <c r="DZ37" s="718"/>
      <c r="EA37" s="718"/>
      <c r="EB37" s="718"/>
      <c r="EC37" s="719"/>
    </row>
    <row r="38" spans="2:133" ht="11.25" customHeight="1" x14ac:dyDescent="0.15">
      <c r="B38" s="680" t="s">
        <v>336</v>
      </c>
      <c r="C38" s="681"/>
      <c r="D38" s="681"/>
      <c r="E38" s="681"/>
      <c r="F38" s="681"/>
      <c r="G38" s="681"/>
      <c r="H38" s="681"/>
      <c r="I38" s="681"/>
      <c r="J38" s="681"/>
      <c r="K38" s="681"/>
      <c r="L38" s="681"/>
      <c r="M38" s="681"/>
      <c r="N38" s="681"/>
      <c r="O38" s="681"/>
      <c r="P38" s="681"/>
      <c r="Q38" s="682"/>
      <c r="R38" s="683">
        <v>75006</v>
      </c>
      <c r="S38" s="684"/>
      <c r="T38" s="684"/>
      <c r="U38" s="684"/>
      <c r="V38" s="684"/>
      <c r="W38" s="684"/>
      <c r="X38" s="684"/>
      <c r="Y38" s="685"/>
      <c r="Z38" s="686">
        <v>0.9</v>
      </c>
      <c r="AA38" s="686"/>
      <c r="AB38" s="686"/>
      <c r="AC38" s="686"/>
      <c r="AD38" s="687">
        <v>19</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279856</v>
      </c>
      <c r="BA38" s="684"/>
      <c r="BB38" s="684"/>
      <c r="BC38" s="684"/>
      <c r="BD38" s="720"/>
      <c r="BE38" s="720"/>
      <c r="BF38" s="750"/>
      <c r="BG38" s="698" t="s">
        <v>338</v>
      </c>
      <c r="BH38" s="699"/>
      <c r="BI38" s="699"/>
      <c r="BJ38" s="699"/>
      <c r="BK38" s="699"/>
      <c r="BL38" s="699"/>
      <c r="BM38" s="699"/>
      <c r="BN38" s="699"/>
      <c r="BO38" s="699"/>
      <c r="BP38" s="699"/>
      <c r="BQ38" s="699"/>
      <c r="BR38" s="699"/>
      <c r="BS38" s="699"/>
      <c r="BT38" s="699"/>
      <c r="BU38" s="700"/>
      <c r="BV38" s="683">
        <v>2462</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800968</v>
      </c>
      <c r="CS38" s="684"/>
      <c r="CT38" s="684"/>
      <c r="CU38" s="684"/>
      <c r="CV38" s="684"/>
      <c r="CW38" s="684"/>
      <c r="CX38" s="684"/>
      <c r="CY38" s="685"/>
      <c r="CZ38" s="688">
        <v>9.9</v>
      </c>
      <c r="DA38" s="718"/>
      <c r="DB38" s="718"/>
      <c r="DC38" s="722"/>
      <c r="DD38" s="692">
        <v>662897</v>
      </c>
      <c r="DE38" s="684"/>
      <c r="DF38" s="684"/>
      <c r="DG38" s="684"/>
      <c r="DH38" s="684"/>
      <c r="DI38" s="684"/>
      <c r="DJ38" s="684"/>
      <c r="DK38" s="685"/>
      <c r="DL38" s="692">
        <v>636777</v>
      </c>
      <c r="DM38" s="684"/>
      <c r="DN38" s="684"/>
      <c r="DO38" s="684"/>
      <c r="DP38" s="684"/>
      <c r="DQ38" s="684"/>
      <c r="DR38" s="684"/>
      <c r="DS38" s="684"/>
      <c r="DT38" s="684"/>
      <c r="DU38" s="684"/>
      <c r="DV38" s="685"/>
      <c r="DW38" s="688">
        <v>16.2</v>
      </c>
      <c r="DX38" s="718"/>
      <c r="DY38" s="718"/>
      <c r="DZ38" s="718"/>
      <c r="EA38" s="718"/>
      <c r="EB38" s="718"/>
      <c r="EC38" s="719"/>
    </row>
    <row r="39" spans="2:133" ht="11.25" customHeight="1" x14ac:dyDescent="0.15">
      <c r="B39" s="680" t="s">
        <v>340</v>
      </c>
      <c r="C39" s="681"/>
      <c r="D39" s="681"/>
      <c r="E39" s="681"/>
      <c r="F39" s="681"/>
      <c r="G39" s="681"/>
      <c r="H39" s="681"/>
      <c r="I39" s="681"/>
      <c r="J39" s="681"/>
      <c r="K39" s="681"/>
      <c r="L39" s="681"/>
      <c r="M39" s="681"/>
      <c r="N39" s="681"/>
      <c r="O39" s="681"/>
      <c r="P39" s="681"/>
      <c r="Q39" s="682"/>
      <c r="R39" s="683">
        <v>2096765</v>
      </c>
      <c r="S39" s="684"/>
      <c r="T39" s="684"/>
      <c r="U39" s="684"/>
      <c r="V39" s="684"/>
      <c r="W39" s="684"/>
      <c r="X39" s="684"/>
      <c r="Y39" s="685"/>
      <c r="Z39" s="686">
        <v>24.6</v>
      </c>
      <c r="AA39" s="686"/>
      <c r="AB39" s="686"/>
      <c r="AC39" s="686"/>
      <c r="AD39" s="687" t="s">
        <v>130</v>
      </c>
      <c r="AE39" s="687"/>
      <c r="AF39" s="687"/>
      <c r="AG39" s="687"/>
      <c r="AH39" s="687"/>
      <c r="AI39" s="687"/>
      <c r="AJ39" s="687"/>
      <c r="AK39" s="687"/>
      <c r="AL39" s="688" t="s">
        <v>237</v>
      </c>
      <c r="AM39" s="689"/>
      <c r="AN39" s="689"/>
      <c r="AO39" s="690"/>
      <c r="AQ39" s="761" t="s">
        <v>341</v>
      </c>
      <c r="AR39" s="762"/>
      <c r="AS39" s="762"/>
      <c r="AT39" s="762"/>
      <c r="AU39" s="762"/>
      <c r="AV39" s="762"/>
      <c r="AW39" s="762"/>
      <c r="AX39" s="762"/>
      <c r="AY39" s="763"/>
      <c r="AZ39" s="683">
        <v>684</v>
      </c>
      <c r="BA39" s="684"/>
      <c r="BB39" s="684"/>
      <c r="BC39" s="684"/>
      <c r="BD39" s="720"/>
      <c r="BE39" s="720"/>
      <c r="BF39" s="750"/>
      <c r="BG39" s="698" t="s">
        <v>342</v>
      </c>
      <c r="BH39" s="699"/>
      <c r="BI39" s="699"/>
      <c r="BJ39" s="699"/>
      <c r="BK39" s="699"/>
      <c r="BL39" s="699"/>
      <c r="BM39" s="699"/>
      <c r="BN39" s="699"/>
      <c r="BO39" s="699"/>
      <c r="BP39" s="699"/>
      <c r="BQ39" s="699"/>
      <c r="BR39" s="699"/>
      <c r="BS39" s="699"/>
      <c r="BT39" s="699"/>
      <c r="BU39" s="700"/>
      <c r="BV39" s="683">
        <v>4374</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399288</v>
      </c>
      <c r="CS39" s="720"/>
      <c r="CT39" s="720"/>
      <c r="CU39" s="720"/>
      <c r="CV39" s="720"/>
      <c r="CW39" s="720"/>
      <c r="CX39" s="720"/>
      <c r="CY39" s="721"/>
      <c r="CZ39" s="688">
        <v>4.9000000000000004</v>
      </c>
      <c r="DA39" s="718"/>
      <c r="DB39" s="718"/>
      <c r="DC39" s="722"/>
      <c r="DD39" s="692">
        <v>398878</v>
      </c>
      <c r="DE39" s="720"/>
      <c r="DF39" s="720"/>
      <c r="DG39" s="720"/>
      <c r="DH39" s="720"/>
      <c r="DI39" s="720"/>
      <c r="DJ39" s="720"/>
      <c r="DK39" s="721"/>
      <c r="DL39" s="692" t="s">
        <v>237</v>
      </c>
      <c r="DM39" s="720"/>
      <c r="DN39" s="720"/>
      <c r="DO39" s="720"/>
      <c r="DP39" s="720"/>
      <c r="DQ39" s="720"/>
      <c r="DR39" s="720"/>
      <c r="DS39" s="720"/>
      <c r="DT39" s="720"/>
      <c r="DU39" s="720"/>
      <c r="DV39" s="721"/>
      <c r="DW39" s="688" t="s">
        <v>130</v>
      </c>
      <c r="DX39" s="718"/>
      <c r="DY39" s="718"/>
      <c r="DZ39" s="718"/>
      <c r="EA39" s="718"/>
      <c r="EB39" s="718"/>
      <c r="EC39" s="719"/>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237</v>
      </c>
      <c r="S40" s="684"/>
      <c r="T40" s="684"/>
      <c r="U40" s="684"/>
      <c r="V40" s="684"/>
      <c r="W40" s="684"/>
      <c r="X40" s="684"/>
      <c r="Y40" s="685"/>
      <c r="Z40" s="686" t="s">
        <v>345</v>
      </c>
      <c r="AA40" s="686"/>
      <c r="AB40" s="686"/>
      <c r="AC40" s="686"/>
      <c r="AD40" s="687" t="s">
        <v>237</v>
      </c>
      <c r="AE40" s="687"/>
      <c r="AF40" s="687"/>
      <c r="AG40" s="687"/>
      <c r="AH40" s="687"/>
      <c r="AI40" s="687"/>
      <c r="AJ40" s="687"/>
      <c r="AK40" s="687"/>
      <c r="AL40" s="688" t="s">
        <v>130</v>
      </c>
      <c r="AM40" s="689"/>
      <c r="AN40" s="689"/>
      <c r="AO40" s="690"/>
      <c r="AQ40" s="761" t="s">
        <v>346</v>
      </c>
      <c r="AR40" s="762"/>
      <c r="AS40" s="762"/>
      <c r="AT40" s="762"/>
      <c r="AU40" s="762"/>
      <c r="AV40" s="762"/>
      <c r="AW40" s="762"/>
      <c r="AX40" s="762"/>
      <c r="AY40" s="763"/>
      <c r="AZ40" s="683" t="s">
        <v>130</v>
      </c>
      <c r="BA40" s="684"/>
      <c r="BB40" s="684"/>
      <c r="BC40" s="684"/>
      <c r="BD40" s="720"/>
      <c r="BE40" s="720"/>
      <c r="BF40" s="750"/>
      <c r="BG40" s="764" t="s">
        <v>347</v>
      </c>
      <c r="BH40" s="765"/>
      <c r="BI40" s="765"/>
      <c r="BJ40" s="765"/>
      <c r="BK40" s="765"/>
      <c r="BL40" s="236"/>
      <c r="BM40" s="699" t="s">
        <v>348</v>
      </c>
      <c r="BN40" s="699"/>
      <c r="BO40" s="699"/>
      <c r="BP40" s="699"/>
      <c r="BQ40" s="699"/>
      <c r="BR40" s="699"/>
      <c r="BS40" s="699"/>
      <c r="BT40" s="699"/>
      <c r="BU40" s="700"/>
      <c r="BV40" s="683">
        <v>114</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7059</v>
      </c>
      <c r="CS40" s="684"/>
      <c r="CT40" s="684"/>
      <c r="CU40" s="684"/>
      <c r="CV40" s="684"/>
      <c r="CW40" s="684"/>
      <c r="CX40" s="684"/>
      <c r="CY40" s="685"/>
      <c r="CZ40" s="688">
        <v>0.1</v>
      </c>
      <c r="DA40" s="718"/>
      <c r="DB40" s="718"/>
      <c r="DC40" s="722"/>
      <c r="DD40" s="692" t="s">
        <v>130</v>
      </c>
      <c r="DE40" s="684"/>
      <c r="DF40" s="684"/>
      <c r="DG40" s="684"/>
      <c r="DH40" s="684"/>
      <c r="DI40" s="684"/>
      <c r="DJ40" s="684"/>
      <c r="DK40" s="685"/>
      <c r="DL40" s="692" t="s">
        <v>130</v>
      </c>
      <c r="DM40" s="684"/>
      <c r="DN40" s="684"/>
      <c r="DO40" s="684"/>
      <c r="DP40" s="684"/>
      <c r="DQ40" s="684"/>
      <c r="DR40" s="684"/>
      <c r="DS40" s="684"/>
      <c r="DT40" s="684"/>
      <c r="DU40" s="684"/>
      <c r="DV40" s="685"/>
      <c r="DW40" s="688" t="s">
        <v>130</v>
      </c>
      <c r="DX40" s="718"/>
      <c r="DY40" s="718"/>
      <c r="DZ40" s="718"/>
      <c r="EA40" s="718"/>
      <c r="EB40" s="718"/>
      <c r="EC40" s="719"/>
    </row>
    <row r="41" spans="2:133" ht="11.25" customHeight="1" x14ac:dyDescent="0.15">
      <c r="B41" s="680" t="s">
        <v>350</v>
      </c>
      <c r="C41" s="681"/>
      <c r="D41" s="681"/>
      <c r="E41" s="681"/>
      <c r="F41" s="681"/>
      <c r="G41" s="681"/>
      <c r="H41" s="681"/>
      <c r="I41" s="681"/>
      <c r="J41" s="681"/>
      <c r="K41" s="681"/>
      <c r="L41" s="681"/>
      <c r="M41" s="681"/>
      <c r="N41" s="681"/>
      <c r="O41" s="681"/>
      <c r="P41" s="681"/>
      <c r="Q41" s="682"/>
      <c r="R41" s="683">
        <v>128565</v>
      </c>
      <c r="S41" s="684"/>
      <c r="T41" s="684"/>
      <c r="U41" s="684"/>
      <c r="V41" s="684"/>
      <c r="W41" s="684"/>
      <c r="X41" s="684"/>
      <c r="Y41" s="685"/>
      <c r="Z41" s="686">
        <v>1.5</v>
      </c>
      <c r="AA41" s="686"/>
      <c r="AB41" s="686"/>
      <c r="AC41" s="686"/>
      <c r="AD41" s="687" t="s">
        <v>237</v>
      </c>
      <c r="AE41" s="687"/>
      <c r="AF41" s="687"/>
      <c r="AG41" s="687"/>
      <c r="AH41" s="687"/>
      <c r="AI41" s="687"/>
      <c r="AJ41" s="687"/>
      <c r="AK41" s="687"/>
      <c r="AL41" s="688" t="s">
        <v>130</v>
      </c>
      <c r="AM41" s="689"/>
      <c r="AN41" s="689"/>
      <c r="AO41" s="690"/>
      <c r="AQ41" s="761" t="s">
        <v>351</v>
      </c>
      <c r="AR41" s="762"/>
      <c r="AS41" s="762"/>
      <c r="AT41" s="762"/>
      <c r="AU41" s="762"/>
      <c r="AV41" s="762"/>
      <c r="AW41" s="762"/>
      <c r="AX41" s="762"/>
      <c r="AY41" s="763"/>
      <c r="AZ41" s="683">
        <v>169761</v>
      </c>
      <c r="BA41" s="684"/>
      <c r="BB41" s="684"/>
      <c r="BC41" s="684"/>
      <c r="BD41" s="720"/>
      <c r="BE41" s="720"/>
      <c r="BF41" s="750"/>
      <c r="BG41" s="764"/>
      <c r="BH41" s="765"/>
      <c r="BI41" s="765"/>
      <c r="BJ41" s="765"/>
      <c r="BK41" s="765"/>
      <c r="BL41" s="236"/>
      <c r="BM41" s="699" t="s">
        <v>352</v>
      </c>
      <c r="BN41" s="699"/>
      <c r="BO41" s="699"/>
      <c r="BP41" s="699"/>
      <c r="BQ41" s="699"/>
      <c r="BR41" s="699"/>
      <c r="BS41" s="699"/>
      <c r="BT41" s="699"/>
      <c r="BU41" s="700"/>
      <c r="BV41" s="683" t="s">
        <v>242</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237</v>
      </c>
      <c r="CS41" s="720"/>
      <c r="CT41" s="720"/>
      <c r="CU41" s="720"/>
      <c r="CV41" s="720"/>
      <c r="CW41" s="720"/>
      <c r="CX41" s="720"/>
      <c r="CY41" s="721"/>
      <c r="CZ41" s="688" t="s">
        <v>130</v>
      </c>
      <c r="DA41" s="718"/>
      <c r="DB41" s="718"/>
      <c r="DC41" s="722"/>
      <c r="DD41" s="692" t="s">
        <v>130</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354</v>
      </c>
      <c r="C42" s="733"/>
      <c r="D42" s="733"/>
      <c r="E42" s="733"/>
      <c r="F42" s="733"/>
      <c r="G42" s="733"/>
      <c r="H42" s="733"/>
      <c r="I42" s="733"/>
      <c r="J42" s="733"/>
      <c r="K42" s="733"/>
      <c r="L42" s="733"/>
      <c r="M42" s="733"/>
      <c r="N42" s="733"/>
      <c r="O42" s="733"/>
      <c r="P42" s="733"/>
      <c r="Q42" s="734"/>
      <c r="R42" s="768">
        <v>8513372</v>
      </c>
      <c r="S42" s="769"/>
      <c r="T42" s="769"/>
      <c r="U42" s="769"/>
      <c r="V42" s="769"/>
      <c r="W42" s="769"/>
      <c r="X42" s="769"/>
      <c r="Y42" s="777"/>
      <c r="Z42" s="778">
        <v>100</v>
      </c>
      <c r="AA42" s="778"/>
      <c r="AB42" s="778"/>
      <c r="AC42" s="778"/>
      <c r="AD42" s="779">
        <v>3804477</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475058</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260</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2484539</v>
      </c>
      <c r="CS42" s="684"/>
      <c r="CT42" s="684"/>
      <c r="CU42" s="684"/>
      <c r="CV42" s="684"/>
      <c r="CW42" s="684"/>
      <c r="CX42" s="684"/>
      <c r="CY42" s="685"/>
      <c r="CZ42" s="688">
        <v>30.6</v>
      </c>
      <c r="DA42" s="689"/>
      <c r="DB42" s="689"/>
      <c r="DC42" s="701"/>
      <c r="DD42" s="692">
        <v>101819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377</v>
      </c>
      <c r="CS43" s="720"/>
      <c r="CT43" s="720"/>
      <c r="CU43" s="720"/>
      <c r="CV43" s="720"/>
      <c r="CW43" s="720"/>
      <c r="CX43" s="720"/>
      <c r="CY43" s="721"/>
      <c r="CZ43" s="688">
        <v>0</v>
      </c>
      <c r="DA43" s="718"/>
      <c r="DB43" s="718"/>
      <c r="DC43" s="722"/>
      <c r="DD43" s="692">
        <v>377</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2484539</v>
      </c>
      <c r="CS44" s="684"/>
      <c r="CT44" s="684"/>
      <c r="CU44" s="684"/>
      <c r="CV44" s="684"/>
      <c r="CW44" s="684"/>
      <c r="CX44" s="684"/>
      <c r="CY44" s="685"/>
      <c r="CZ44" s="688">
        <v>30.6</v>
      </c>
      <c r="DA44" s="689"/>
      <c r="DB44" s="689"/>
      <c r="DC44" s="701"/>
      <c r="DD44" s="692">
        <v>101819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1842422</v>
      </c>
      <c r="CS45" s="720"/>
      <c r="CT45" s="720"/>
      <c r="CU45" s="720"/>
      <c r="CV45" s="720"/>
      <c r="CW45" s="720"/>
      <c r="CX45" s="720"/>
      <c r="CY45" s="721"/>
      <c r="CZ45" s="688">
        <v>22.7</v>
      </c>
      <c r="DA45" s="718"/>
      <c r="DB45" s="718"/>
      <c r="DC45" s="722"/>
      <c r="DD45" s="692">
        <v>1175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640693</v>
      </c>
      <c r="CS46" s="684"/>
      <c r="CT46" s="684"/>
      <c r="CU46" s="684"/>
      <c r="CV46" s="684"/>
      <c r="CW46" s="684"/>
      <c r="CX46" s="684"/>
      <c r="CY46" s="685"/>
      <c r="CZ46" s="688">
        <v>7.9</v>
      </c>
      <c r="DA46" s="689"/>
      <c r="DB46" s="689"/>
      <c r="DC46" s="701"/>
      <c r="DD46" s="692">
        <v>99220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t="s">
        <v>130</v>
      </c>
      <c r="CS47" s="720"/>
      <c r="CT47" s="720"/>
      <c r="CU47" s="720"/>
      <c r="CV47" s="720"/>
      <c r="CW47" s="720"/>
      <c r="CX47" s="720"/>
      <c r="CY47" s="721"/>
      <c r="CZ47" s="688" t="s">
        <v>237</v>
      </c>
      <c r="DA47" s="718"/>
      <c r="DB47" s="718"/>
      <c r="DC47" s="722"/>
      <c r="DD47" s="692" t="s">
        <v>130</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242</v>
      </c>
      <c r="CS48" s="684"/>
      <c r="CT48" s="684"/>
      <c r="CU48" s="684"/>
      <c r="CV48" s="684"/>
      <c r="CW48" s="684"/>
      <c r="CX48" s="684"/>
      <c r="CY48" s="685"/>
      <c r="CZ48" s="688" t="s">
        <v>130</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367</v>
      </c>
      <c r="CE49" s="733"/>
      <c r="CF49" s="733"/>
      <c r="CG49" s="733"/>
      <c r="CH49" s="733"/>
      <c r="CI49" s="733"/>
      <c r="CJ49" s="733"/>
      <c r="CK49" s="733"/>
      <c r="CL49" s="733"/>
      <c r="CM49" s="733"/>
      <c r="CN49" s="733"/>
      <c r="CO49" s="733"/>
      <c r="CP49" s="733"/>
      <c r="CQ49" s="734"/>
      <c r="CR49" s="768">
        <v>8125238</v>
      </c>
      <c r="CS49" s="754"/>
      <c r="CT49" s="754"/>
      <c r="CU49" s="754"/>
      <c r="CV49" s="754"/>
      <c r="CW49" s="754"/>
      <c r="CX49" s="754"/>
      <c r="CY49" s="785"/>
      <c r="CZ49" s="780">
        <v>100</v>
      </c>
      <c r="DA49" s="786"/>
      <c r="DB49" s="786"/>
      <c r="DC49" s="787"/>
      <c r="DD49" s="788">
        <v>4420620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crP1kRUtSlHo/rMBVAAXAY9jkBborwozy9Y63skKHG9ssAvbGt9ppEXeygnpgLNovsFtMsgY0k+wkvPKidJzQ==" saltValue="OLhzr/41AVboV7tHGOS94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8517</v>
      </c>
      <c r="R7" s="819"/>
      <c r="S7" s="819"/>
      <c r="T7" s="819"/>
      <c r="U7" s="819"/>
      <c r="V7" s="819">
        <v>8129</v>
      </c>
      <c r="W7" s="819"/>
      <c r="X7" s="819"/>
      <c r="Y7" s="819"/>
      <c r="Z7" s="819"/>
      <c r="AA7" s="819">
        <v>388</v>
      </c>
      <c r="AB7" s="819"/>
      <c r="AC7" s="819"/>
      <c r="AD7" s="819"/>
      <c r="AE7" s="820"/>
      <c r="AF7" s="821">
        <v>370</v>
      </c>
      <c r="AG7" s="822"/>
      <c r="AH7" s="822"/>
      <c r="AI7" s="822"/>
      <c r="AJ7" s="823"/>
      <c r="AK7" s="858">
        <v>545</v>
      </c>
      <c r="AL7" s="859"/>
      <c r="AM7" s="859"/>
      <c r="AN7" s="859"/>
      <c r="AO7" s="859"/>
      <c r="AP7" s="859">
        <v>6549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601</v>
      </c>
      <c r="BS7" s="862" t="s">
        <v>602</v>
      </c>
      <c r="BT7" s="863"/>
      <c r="BU7" s="863"/>
      <c r="BV7" s="863"/>
      <c r="BW7" s="863"/>
      <c r="BX7" s="863"/>
      <c r="BY7" s="863"/>
      <c r="BZ7" s="863"/>
      <c r="CA7" s="863"/>
      <c r="CB7" s="863"/>
      <c r="CC7" s="863"/>
      <c r="CD7" s="863"/>
      <c r="CE7" s="863"/>
      <c r="CF7" s="863"/>
      <c r="CG7" s="864"/>
      <c r="CH7" s="855">
        <v>-59</v>
      </c>
      <c r="CI7" s="856"/>
      <c r="CJ7" s="856"/>
      <c r="CK7" s="856"/>
      <c r="CL7" s="857"/>
      <c r="CM7" s="855">
        <v>171</v>
      </c>
      <c r="CN7" s="856"/>
      <c r="CO7" s="856"/>
      <c r="CP7" s="856"/>
      <c r="CQ7" s="857"/>
      <c r="CR7" s="855">
        <v>50</v>
      </c>
      <c r="CS7" s="856"/>
      <c r="CT7" s="856"/>
      <c r="CU7" s="856"/>
      <c r="CV7" s="857"/>
      <c r="CW7" s="855">
        <v>87</v>
      </c>
      <c r="CX7" s="856"/>
      <c r="CY7" s="856"/>
      <c r="CZ7" s="856"/>
      <c r="DA7" s="857"/>
      <c r="DB7" s="855" t="s">
        <v>603</v>
      </c>
      <c r="DC7" s="856"/>
      <c r="DD7" s="856"/>
      <c r="DE7" s="856"/>
      <c r="DF7" s="857"/>
      <c r="DG7" s="855" t="s">
        <v>603</v>
      </c>
      <c r="DH7" s="856"/>
      <c r="DI7" s="856"/>
      <c r="DJ7" s="856"/>
      <c r="DK7" s="857"/>
      <c r="DL7" s="855">
        <v>155</v>
      </c>
      <c r="DM7" s="856"/>
      <c r="DN7" s="856"/>
      <c r="DO7" s="856"/>
      <c r="DP7" s="857"/>
      <c r="DQ7" s="855" t="s">
        <v>609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8517</v>
      </c>
      <c r="R23" s="878"/>
      <c r="S23" s="878"/>
      <c r="T23" s="878"/>
      <c r="U23" s="878"/>
      <c r="V23" s="878">
        <v>8129</v>
      </c>
      <c r="W23" s="878"/>
      <c r="X23" s="878"/>
      <c r="Y23" s="878"/>
      <c r="Z23" s="878"/>
      <c r="AA23" s="878">
        <v>388</v>
      </c>
      <c r="AB23" s="878"/>
      <c r="AC23" s="878"/>
      <c r="AD23" s="878"/>
      <c r="AE23" s="879"/>
      <c r="AF23" s="880">
        <v>370</v>
      </c>
      <c r="AG23" s="878"/>
      <c r="AH23" s="878"/>
      <c r="AI23" s="878"/>
      <c r="AJ23" s="881"/>
      <c r="AK23" s="882"/>
      <c r="AL23" s="883"/>
      <c r="AM23" s="883"/>
      <c r="AN23" s="883"/>
      <c r="AO23" s="883"/>
      <c r="AP23" s="878">
        <v>6549</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1974</v>
      </c>
      <c r="R28" s="907"/>
      <c r="S28" s="907"/>
      <c r="T28" s="907"/>
      <c r="U28" s="907"/>
      <c r="V28" s="907">
        <v>1801</v>
      </c>
      <c r="W28" s="907"/>
      <c r="X28" s="907"/>
      <c r="Y28" s="907"/>
      <c r="Z28" s="907"/>
      <c r="AA28" s="907">
        <v>173</v>
      </c>
      <c r="AB28" s="907"/>
      <c r="AC28" s="907"/>
      <c r="AD28" s="907"/>
      <c r="AE28" s="908"/>
      <c r="AF28" s="909">
        <v>173</v>
      </c>
      <c r="AG28" s="907"/>
      <c r="AH28" s="907"/>
      <c r="AI28" s="907"/>
      <c r="AJ28" s="910"/>
      <c r="AK28" s="911">
        <v>199</v>
      </c>
      <c r="AL28" s="902"/>
      <c r="AM28" s="902"/>
      <c r="AN28" s="902"/>
      <c r="AO28" s="902"/>
      <c r="AP28" s="902" t="s">
        <v>527</v>
      </c>
      <c r="AQ28" s="902"/>
      <c r="AR28" s="902"/>
      <c r="AS28" s="902"/>
      <c r="AT28" s="902"/>
      <c r="AU28" s="902" t="s">
        <v>527</v>
      </c>
      <c r="AV28" s="902"/>
      <c r="AW28" s="902"/>
      <c r="AX28" s="902"/>
      <c r="AY28" s="902"/>
      <c r="AZ28" s="903" t="s">
        <v>527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1896</v>
      </c>
      <c r="R29" s="843"/>
      <c r="S29" s="843"/>
      <c r="T29" s="843"/>
      <c r="U29" s="843"/>
      <c r="V29" s="843">
        <v>1731</v>
      </c>
      <c r="W29" s="843"/>
      <c r="X29" s="843"/>
      <c r="Y29" s="843"/>
      <c r="Z29" s="843"/>
      <c r="AA29" s="843">
        <v>165</v>
      </c>
      <c r="AB29" s="843"/>
      <c r="AC29" s="843"/>
      <c r="AD29" s="843"/>
      <c r="AE29" s="844"/>
      <c r="AF29" s="845">
        <v>165</v>
      </c>
      <c r="AG29" s="846"/>
      <c r="AH29" s="846"/>
      <c r="AI29" s="846"/>
      <c r="AJ29" s="847"/>
      <c r="AK29" s="914">
        <v>298</v>
      </c>
      <c r="AL29" s="915"/>
      <c r="AM29" s="915"/>
      <c r="AN29" s="915"/>
      <c r="AO29" s="915"/>
      <c r="AP29" s="915" t="s">
        <v>527</v>
      </c>
      <c r="AQ29" s="915"/>
      <c r="AR29" s="915"/>
      <c r="AS29" s="915"/>
      <c r="AT29" s="915"/>
      <c r="AU29" s="915" t="s">
        <v>527</v>
      </c>
      <c r="AV29" s="915"/>
      <c r="AW29" s="915"/>
      <c r="AX29" s="915"/>
      <c r="AY29" s="915"/>
      <c r="AZ29" s="916" t="s">
        <v>527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156</v>
      </c>
      <c r="R30" s="843"/>
      <c r="S30" s="843"/>
      <c r="T30" s="843"/>
      <c r="U30" s="843"/>
      <c r="V30" s="843">
        <v>150</v>
      </c>
      <c r="W30" s="843"/>
      <c r="X30" s="843"/>
      <c r="Y30" s="843"/>
      <c r="Z30" s="843"/>
      <c r="AA30" s="843">
        <v>6</v>
      </c>
      <c r="AB30" s="843"/>
      <c r="AC30" s="843"/>
      <c r="AD30" s="843"/>
      <c r="AE30" s="844"/>
      <c r="AF30" s="845">
        <v>6</v>
      </c>
      <c r="AG30" s="846"/>
      <c r="AH30" s="846"/>
      <c r="AI30" s="846"/>
      <c r="AJ30" s="847"/>
      <c r="AK30" s="914">
        <v>51</v>
      </c>
      <c r="AL30" s="915"/>
      <c r="AM30" s="915"/>
      <c r="AN30" s="915"/>
      <c r="AO30" s="915"/>
      <c r="AP30" s="915" t="s">
        <v>527</v>
      </c>
      <c r="AQ30" s="915"/>
      <c r="AR30" s="915"/>
      <c r="AS30" s="915"/>
      <c r="AT30" s="915"/>
      <c r="AU30" s="915" t="s">
        <v>527</v>
      </c>
      <c r="AV30" s="915"/>
      <c r="AW30" s="915"/>
      <c r="AX30" s="915"/>
      <c r="AY30" s="915"/>
      <c r="AZ30" s="916" t="s">
        <v>527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301</v>
      </c>
      <c r="R31" s="843"/>
      <c r="S31" s="843"/>
      <c r="T31" s="843"/>
      <c r="U31" s="843"/>
      <c r="V31" s="843">
        <v>244</v>
      </c>
      <c r="W31" s="843"/>
      <c r="X31" s="843"/>
      <c r="Y31" s="843"/>
      <c r="Z31" s="843"/>
      <c r="AA31" s="843">
        <v>56</v>
      </c>
      <c r="AB31" s="843"/>
      <c r="AC31" s="843"/>
      <c r="AD31" s="843"/>
      <c r="AE31" s="844"/>
      <c r="AF31" s="845">
        <v>562</v>
      </c>
      <c r="AG31" s="846"/>
      <c r="AH31" s="846"/>
      <c r="AI31" s="846"/>
      <c r="AJ31" s="847"/>
      <c r="AK31" s="914">
        <v>1</v>
      </c>
      <c r="AL31" s="915"/>
      <c r="AM31" s="915"/>
      <c r="AN31" s="915"/>
      <c r="AO31" s="915"/>
      <c r="AP31" s="915">
        <v>327</v>
      </c>
      <c r="AQ31" s="915"/>
      <c r="AR31" s="915"/>
      <c r="AS31" s="915"/>
      <c r="AT31" s="915"/>
      <c r="AU31" s="915">
        <v>41</v>
      </c>
      <c r="AV31" s="915"/>
      <c r="AW31" s="915"/>
      <c r="AX31" s="915"/>
      <c r="AY31" s="915"/>
      <c r="AZ31" s="916" t="s">
        <v>527</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1108</v>
      </c>
      <c r="R32" s="843"/>
      <c r="S32" s="843"/>
      <c r="T32" s="843"/>
      <c r="U32" s="843"/>
      <c r="V32" s="843">
        <v>953</v>
      </c>
      <c r="W32" s="843"/>
      <c r="X32" s="843"/>
      <c r="Y32" s="843"/>
      <c r="Z32" s="843"/>
      <c r="AA32" s="843">
        <v>155</v>
      </c>
      <c r="AB32" s="843"/>
      <c r="AC32" s="843"/>
      <c r="AD32" s="843"/>
      <c r="AE32" s="844"/>
      <c r="AF32" s="845">
        <v>437</v>
      </c>
      <c r="AG32" s="846"/>
      <c r="AH32" s="846"/>
      <c r="AI32" s="846"/>
      <c r="AJ32" s="847"/>
      <c r="AK32" s="914">
        <v>280</v>
      </c>
      <c r="AL32" s="915"/>
      <c r="AM32" s="915"/>
      <c r="AN32" s="915"/>
      <c r="AO32" s="915"/>
      <c r="AP32" s="915">
        <v>1224</v>
      </c>
      <c r="AQ32" s="915"/>
      <c r="AR32" s="915"/>
      <c r="AS32" s="915"/>
      <c r="AT32" s="915"/>
      <c r="AU32" s="915">
        <v>810</v>
      </c>
      <c r="AV32" s="915"/>
      <c r="AW32" s="915"/>
      <c r="AX32" s="915"/>
      <c r="AY32" s="915"/>
      <c r="AZ32" s="916" t="s">
        <v>527</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298</v>
      </c>
      <c r="R33" s="843"/>
      <c r="S33" s="843"/>
      <c r="T33" s="843"/>
      <c r="U33" s="843"/>
      <c r="V33" s="843">
        <v>263</v>
      </c>
      <c r="W33" s="843"/>
      <c r="X33" s="843"/>
      <c r="Y33" s="843"/>
      <c r="Z33" s="843"/>
      <c r="AA33" s="843">
        <v>35</v>
      </c>
      <c r="AB33" s="843"/>
      <c r="AC33" s="843"/>
      <c r="AD33" s="843"/>
      <c r="AE33" s="844"/>
      <c r="AF33" s="845">
        <v>106</v>
      </c>
      <c r="AG33" s="846"/>
      <c r="AH33" s="846"/>
      <c r="AI33" s="846"/>
      <c r="AJ33" s="847"/>
      <c r="AK33" s="914">
        <v>151</v>
      </c>
      <c r="AL33" s="915"/>
      <c r="AM33" s="915"/>
      <c r="AN33" s="915"/>
      <c r="AO33" s="915"/>
      <c r="AP33" s="915">
        <v>3135</v>
      </c>
      <c r="AQ33" s="915"/>
      <c r="AR33" s="915"/>
      <c r="AS33" s="915"/>
      <c r="AT33" s="915"/>
      <c r="AU33" s="915">
        <v>1737</v>
      </c>
      <c r="AV33" s="915"/>
      <c r="AW33" s="915"/>
      <c r="AX33" s="915"/>
      <c r="AY33" s="915"/>
      <c r="AZ33" s="916" t="s">
        <v>527</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198</v>
      </c>
      <c r="R34" s="843"/>
      <c r="S34" s="843"/>
      <c r="T34" s="843"/>
      <c r="U34" s="843"/>
      <c r="V34" s="843">
        <v>198</v>
      </c>
      <c r="W34" s="843"/>
      <c r="X34" s="843"/>
      <c r="Y34" s="843"/>
      <c r="Z34" s="843"/>
      <c r="AA34" s="843">
        <v>0</v>
      </c>
      <c r="AB34" s="843"/>
      <c r="AC34" s="843"/>
      <c r="AD34" s="843"/>
      <c r="AE34" s="844"/>
      <c r="AF34" s="845" t="s">
        <v>414</v>
      </c>
      <c r="AG34" s="846"/>
      <c r="AH34" s="846"/>
      <c r="AI34" s="846"/>
      <c r="AJ34" s="847"/>
      <c r="AK34" s="914">
        <v>156</v>
      </c>
      <c r="AL34" s="915"/>
      <c r="AM34" s="915"/>
      <c r="AN34" s="915"/>
      <c r="AO34" s="915"/>
      <c r="AP34" s="915">
        <v>1971</v>
      </c>
      <c r="AQ34" s="915"/>
      <c r="AR34" s="915"/>
      <c r="AS34" s="915"/>
      <c r="AT34" s="915"/>
      <c r="AU34" s="915">
        <v>1971</v>
      </c>
      <c r="AV34" s="915"/>
      <c r="AW34" s="915"/>
      <c r="AX34" s="915"/>
      <c r="AY34" s="915"/>
      <c r="AZ34" s="916" t="s">
        <v>527</v>
      </c>
      <c r="BA34" s="916"/>
      <c r="BB34" s="916"/>
      <c r="BC34" s="916"/>
      <c r="BD34" s="916"/>
      <c r="BE34" s="912" t="s">
        <v>415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1448</v>
      </c>
      <c r="AG63" s="926"/>
      <c r="AH63" s="926"/>
      <c r="AI63" s="926"/>
      <c r="AJ63" s="927"/>
      <c r="AK63" s="928"/>
      <c r="AL63" s="923"/>
      <c r="AM63" s="923"/>
      <c r="AN63" s="923"/>
      <c r="AO63" s="923"/>
      <c r="AP63" s="926">
        <v>6657</v>
      </c>
      <c r="AQ63" s="926"/>
      <c r="AR63" s="926"/>
      <c r="AS63" s="926"/>
      <c r="AT63" s="926"/>
      <c r="AU63" s="926">
        <v>4559</v>
      </c>
      <c r="AV63" s="926"/>
      <c r="AW63" s="926"/>
      <c r="AX63" s="926"/>
      <c r="AY63" s="926"/>
      <c r="AZ63" s="930"/>
      <c r="BA63" s="930"/>
      <c r="BB63" s="930"/>
      <c r="BC63" s="930"/>
      <c r="BD63" s="930"/>
      <c r="BE63" s="931"/>
      <c r="BF63" s="931"/>
      <c r="BG63" s="931"/>
      <c r="BH63" s="931"/>
      <c r="BI63" s="932"/>
      <c r="BJ63" s="933" t="s">
        <v>418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397</v>
      </c>
      <c r="R66" s="802"/>
      <c r="S66" s="802"/>
      <c r="T66" s="802"/>
      <c r="U66" s="803"/>
      <c r="V66" s="801" t="s">
        <v>398</v>
      </c>
      <c r="W66" s="802"/>
      <c r="X66" s="802"/>
      <c r="Y66" s="802"/>
      <c r="Z66" s="803"/>
      <c r="AA66" s="801" t="s">
        <v>421</v>
      </c>
      <c r="AB66" s="802"/>
      <c r="AC66" s="802"/>
      <c r="AD66" s="802"/>
      <c r="AE66" s="803"/>
      <c r="AF66" s="936" t="s">
        <v>400</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591</v>
      </c>
      <c r="C68" s="954"/>
      <c r="D68" s="954"/>
      <c r="E68" s="954"/>
      <c r="F68" s="954"/>
      <c r="G68" s="954"/>
      <c r="H68" s="954"/>
      <c r="I68" s="954"/>
      <c r="J68" s="954"/>
      <c r="K68" s="954"/>
      <c r="L68" s="954"/>
      <c r="M68" s="954"/>
      <c r="N68" s="954"/>
      <c r="O68" s="954"/>
      <c r="P68" s="955"/>
      <c r="Q68" s="956">
        <v>2310</v>
      </c>
      <c r="R68" s="950"/>
      <c r="S68" s="950"/>
      <c r="T68" s="950"/>
      <c r="U68" s="950"/>
      <c r="V68" s="950">
        <v>1677</v>
      </c>
      <c r="W68" s="950"/>
      <c r="X68" s="950"/>
      <c r="Y68" s="950"/>
      <c r="Z68" s="950"/>
      <c r="AA68" s="950">
        <v>633</v>
      </c>
      <c r="AB68" s="950"/>
      <c r="AC68" s="950"/>
      <c r="AD68" s="950"/>
      <c r="AE68" s="950"/>
      <c r="AF68" s="950">
        <v>4551</v>
      </c>
      <c r="AG68" s="950"/>
      <c r="AH68" s="950"/>
      <c r="AI68" s="950"/>
      <c r="AJ68" s="950"/>
      <c r="AK68" s="950" t="s">
        <v>527</v>
      </c>
      <c r="AL68" s="950"/>
      <c r="AM68" s="950"/>
      <c r="AN68" s="950"/>
      <c r="AO68" s="950"/>
      <c r="AP68" s="950">
        <v>3183</v>
      </c>
      <c r="AQ68" s="950"/>
      <c r="AR68" s="950"/>
      <c r="AS68" s="950"/>
      <c r="AT68" s="950"/>
      <c r="AU68" s="950" t="s">
        <v>527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592</v>
      </c>
      <c r="C69" s="958"/>
      <c r="D69" s="958"/>
      <c r="E69" s="958"/>
      <c r="F69" s="958"/>
      <c r="G69" s="958"/>
      <c r="H69" s="958"/>
      <c r="I69" s="958"/>
      <c r="J69" s="958"/>
      <c r="K69" s="958"/>
      <c r="L69" s="958"/>
      <c r="M69" s="958"/>
      <c r="N69" s="958"/>
      <c r="O69" s="958"/>
      <c r="P69" s="959"/>
      <c r="Q69" s="960">
        <v>849</v>
      </c>
      <c r="R69" s="915"/>
      <c r="S69" s="915"/>
      <c r="T69" s="915"/>
      <c r="U69" s="915"/>
      <c r="V69" s="915">
        <v>824</v>
      </c>
      <c r="W69" s="915"/>
      <c r="X69" s="915"/>
      <c r="Y69" s="915"/>
      <c r="Z69" s="915"/>
      <c r="AA69" s="915">
        <v>25</v>
      </c>
      <c r="AB69" s="915"/>
      <c r="AC69" s="915"/>
      <c r="AD69" s="915"/>
      <c r="AE69" s="915"/>
      <c r="AF69" s="915">
        <v>25</v>
      </c>
      <c r="AG69" s="915"/>
      <c r="AH69" s="915"/>
      <c r="AI69" s="915"/>
      <c r="AJ69" s="915"/>
      <c r="AK69" s="915">
        <v>22</v>
      </c>
      <c r="AL69" s="915"/>
      <c r="AM69" s="915"/>
      <c r="AN69" s="915"/>
      <c r="AO69" s="915"/>
      <c r="AP69" s="915" t="s">
        <v>527</v>
      </c>
      <c r="AQ69" s="915"/>
      <c r="AR69" s="915"/>
      <c r="AS69" s="915"/>
      <c r="AT69" s="915"/>
      <c r="AU69" s="915" t="s">
        <v>527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593</v>
      </c>
      <c r="C70" s="958"/>
      <c r="D70" s="958"/>
      <c r="E70" s="958"/>
      <c r="F70" s="958"/>
      <c r="G70" s="958"/>
      <c r="H70" s="958"/>
      <c r="I70" s="958"/>
      <c r="J70" s="958"/>
      <c r="K70" s="958"/>
      <c r="L70" s="958"/>
      <c r="M70" s="958"/>
      <c r="N70" s="958"/>
      <c r="O70" s="958"/>
      <c r="P70" s="959"/>
      <c r="Q70" s="960">
        <v>327</v>
      </c>
      <c r="R70" s="915"/>
      <c r="S70" s="915"/>
      <c r="T70" s="915"/>
      <c r="U70" s="915"/>
      <c r="V70" s="915">
        <v>289</v>
      </c>
      <c r="W70" s="915"/>
      <c r="X70" s="915"/>
      <c r="Y70" s="915"/>
      <c r="Z70" s="915"/>
      <c r="AA70" s="915">
        <v>39</v>
      </c>
      <c r="AB70" s="915"/>
      <c r="AC70" s="915"/>
      <c r="AD70" s="915"/>
      <c r="AE70" s="915"/>
      <c r="AF70" s="915">
        <v>39</v>
      </c>
      <c r="AG70" s="915"/>
      <c r="AH70" s="915"/>
      <c r="AI70" s="915"/>
      <c r="AJ70" s="915"/>
      <c r="AK70" s="915">
        <v>12</v>
      </c>
      <c r="AL70" s="915"/>
      <c r="AM70" s="915"/>
      <c r="AN70" s="915"/>
      <c r="AO70" s="915"/>
      <c r="AP70" s="915" t="s">
        <v>527</v>
      </c>
      <c r="AQ70" s="915"/>
      <c r="AR70" s="915"/>
      <c r="AS70" s="915"/>
      <c r="AT70" s="915"/>
      <c r="AU70" s="915" t="s">
        <v>527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594</v>
      </c>
      <c r="C71" s="958"/>
      <c r="D71" s="958"/>
      <c r="E71" s="958"/>
      <c r="F71" s="958"/>
      <c r="G71" s="958"/>
      <c r="H71" s="958"/>
      <c r="I71" s="958"/>
      <c r="J71" s="958"/>
      <c r="K71" s="958"/>
      <c r="L71" s="958"/>
      <c r="M71" s="958"/>
      <c r="N71" s="958"/>
      <c r="O71" s="958"/>
      <c r="P71" s="959"/>
      <c r="Q71" s="960">
        <v>281</v>
      </c>
      <c r="R71" s="915"/>
      <c r="S71" s="915"/>
      <c r="T71" s="915"/>
      <c r="U71" s="915"/>
      <c r="V71" s="915">
        <v>278</v>
      </c>
      <c r="W71" s="915"/>
      <c r="X71" s="915"/>
      <c r="Y71" s="915"/>
      <c r="Z71" s="915"/>
      <c r="AA71" s="915">
        <v>3</v>
      </c>
      <c r="AB71" s="915"/>
      <c r="AC71" s="915"/>
      <c r="AD71" s="915"/>
      <c r="AE71" s="915"/>
      <c r="AF71" s="915">
        <v>3</v>
      </c>
      <c r="AG71" s="915"/>
      <c r="AH71" s="915"/>
      <c r="AI71" s="915"/>
      <c r="AJ71" s="915"/>
      <c r="AK71" s="915">
        <v>21</v>
      </c>
      <c r="AL71" s="915"/>
      <c r="AM71" s="915"/>
      <c r="AN71" s="915"/>
      <c r="AO71" s="915"/>
      <c r="AP71" s="915" t="s">
        <v>527</v>
      </c>
      <c r="AQ71" s="915"/>
      <c r="AR71" s="915"/>
      <c r="AS71" s="915"/>
      <c r="AT71" s="915"/>
      <c r="AU71" s="915" t="s">
        <v>527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595</v>
      </c>
      <c r="C72" s="958"/>
      <c r="D72" s="958"/>
      <c r="E72" s="958"/>
      <c r="F72" s="958"/>
      <c r="G72" s="958"/>
      <c r="H72" s="958"/>
      <c r="I72" s="958"/>
      <c r="J72" s="958"/>
      <c r="K72" s="958"/>
      <c r="L72" s="958"/>
      <c r="M72" s="958"/>
      <c r="N72" s="958"/>
      <c r="O72" s="958"/>
      <c r="P72" s="959"/>
      <c r="Q72" s="960">
        <v>2220</v>
      </c>
      <c r="R72" s="915"/>
      <c r="S72" s="915"/>
      <c r="T72" s="915"/>
      <c r="U72" s="915"/>
      <c r="V72" s="915">
        <v>2177</v>
      </c>
      <c r="W72" s="915"/>
      <c r="X72" s="915"/>
      <c r="Y72" s="915"/>
      <c r="Z72" s="915"/>
      <c r="AA72" s="915">
        <v>42</v>
      </c>
      <c r="AB72" s="915"/>
      <c r="AC72" s="915"/>
      <c r="AD72" s="915"/>
      <c r="AE72" s="915"/>
      <c r="AF72" s="915">
        <v>42</v>
      </c>
      <c r="AG72" s="915"/>
      <c r="AH72" s="915"/>
      <c r="AI72" s="915"/>
      <c r="AJ72" s="915"/>
      <c r="AK72" s="915">
        <v>3</v>
      </c>
      <c r="AL72" s="915"/>
      <c r="AM72" s="915"/>
      <c r="AN72" s="915"/>
      <c r="AO72" s="915"/>
      <c r="AP72" s="915">
        <v>1360</v>
      </c>
      <c r="AQ72" s="915"/>
      <c r="AR72" s="915"/>
      <c r="AS72" s="915"/>
      <c r="AT72" s="915"/>
      <c r="AU72" s="915" t="s">
        <v>527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596</v>
      </c>
      <c r="C73" s="958"/>
      <c r="D73" s="958"/>
      <c r="E73" s="958"/>
      <c r="F73" s="958"/>
      <c r="G73" s="958"/>
      <c r="H73" s="958"/>
      <c r="I73" s="958"/>
      <c r="J73" s="958"/>
      <c r="K73" s="958"/>
      <c r="L73" s="958"/>
      <c r="M73" s="958"/>
      <c r="N73" s="958"/>
      <c r="O73" s="958"/>
      <c r="P73" s="959"/>
      <c r="Q73" s="960">
        <v>9567</v>
      </c>
      <c r="R73" s="915"/>
      <c r="S73" s="915"/>
      <c r="T73" s="915"/>
      <c r="U73" s="915"/>
      <c r="V73" s="915">
        <v>7806</v>
      </c>
      <c r="W73" s="915"/>
      <c r="X73" s="915"/>
      <c r="Y73" s="915"/>
      <c r="Z73" s="915"/>
      <c r="AA73" s="915">
        <v>1761</v>
      </c>
      <c r="AB73" s="915"/>
      <c r="AC73" s="915"/>
      <c r="AD73" s="915"/>
      <c r="AE73" s="915"/>
      <c r="AF73" s="915">
        <v>1762</v>
      </c>
      <c r="AG73" s="915"/>
      <c r="AH73" s="915"/>
      <c r="AI73" s="915"/>
      <c r="AJ73" s="915"/>
      <c r="AK73" s="915" t="s">
        <v>527</v>
      </c>
      <c r="AL73" s="915"/>
      <c r="AM73" s="915"/>
      <c r="AN73" s="915"/>
      <c r="AO73" s="915"/>
      <c r="AP73" s="915" t="s">
        <v>527</v>
      </c>
      <c r="AQ73" s="915"/>
      <c r="AR73" s="915"/>
      <c r="AS73" s="915"/>
      <c r="AT73" s="915"/>
      <c r="AU73" s="915" t="s">
        <v>527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597</v>
      </c>
      <c r="C74" s="958"/>
      <c r="D74" s="958"/>
      <c r="E74" s="958"/>
      <c r="F74" s="958"/>
      <c r="G74" s="958"/>
      <c r="H74" s="958"/>
      <c r="I74" s="958"/>
      <c r="J74" s="958"/>
      <c r="K74" s="958"/>
      <c r="L74" s="958"/>
      <c r="M74" s="958"/>
      <c r="N74" s="958"/>
      <c r="O74" s="958"/>
      <c r="P74" s="959"/>
      <c r="Q74" s="960">
        <v>160</v>
      </c>
      <c r="R74" s="915"/>
      <c r="S74" s="915"/>
      <c r="T74" s="915"/>
      <c r="U74" s="915"/>
      <c r="V74" s="915">
        <v>159</v>
      </c>
      <c r="W74" s="915"/>
      <c r="X74" s="915"/>
      <c r="Y74" s="915"/>
      <c r="Z74" s="915"/>
      <c r="AA74" s="915">
        <v>1</v>
      </c>
      <c r="AB74" s="915"/>
      <c r="AC74" s="915"/>
      <c r="AD74" s="915"/>
      <c r="AE74" s="915"/>
      <c r="AF74" s="915">
        <v>1</v>
      </c>
      <c r="AG74" s="915"/>
      <c r="AH74" s="915"/>
      <c r="AI74" s="915"/>
      <c r="AJ74" s="915"/>
      <c r="AK74" s="915">
        <v>14</v>
      </c>
      <c r="AL74" s="915"/>
      <c r="AM74" s="915"/>
      <c r="AN74" s="915"/>
      <c r="AO74" s="915"/>
      <c r="AP74" s="915" t="s">
        <v>527</v>
      </c>
      <c r="AQ74" s="915"/>
      <c r="AR74" s="915"/>
      <c r="AS74" s="915"/>
      <c r="AT74" s="915"/>
      <c r="AU74" s="915" t="s">
        <v>527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598</v>
      </c>
      <c r="C75" s="958"/>
      <c r="D75" s="958"/>
      <c r="E75" s="958"/>
      <c r="F75" s="958"/>
      <c r="G75" s="958"/>
      <c r="H75" s="958"/>
      <c r="I75" s="958"/>
      <c r="J75" s="958"/>
      <c r="K75" s="958"/>
      <c r="L75" s="958"/>
      <c r="M75" s="958"/>
      <c r="N75" s="958"/>
      <c r="O75" s="958"/>
      <c r="P75" s="959"/>
      <c r="Q75" s="963">
        <v>565</v>
      </c>
      <c r="R75" s="964"/>
      <c r="S75" s="964"/>
      <c r="T75" s="964"/>
      <c r="U75" s="914"/>
      <c r="V75" s="965">
        <v>535</v>
      </c>
      <c r="W75" s="964"/>
      <c r="X75" s="964"/>
      <c r="Y75" s="964"/>
      <c r="Z75" s="914"/>
      <c r="AA75" s="965">
        <v>30</v>
      </c>
      <c r="AB75" s="964"/>
      <c r="AC75" s="964"/>
      <c r="AD75" s="964"/>
      <c r="AE75" s="914"/>
      <c r="AF75" s="965">
        <v>30</v>
      </c>
      <c r="AG75" s="964"/>
      <c r="AH75" s="964"/>
      <c r="AI75" s="964"/>
      <c r="AJ75" s="914"/>
      <c r="AK75" s="965">
        <v>24</v>
      </c>
      <c r="AL75" s="964"/>
      <c r="AM75" s="964"/>
      <c r="AN75" s="964"/>
      <c r="AO75" s="914"/>
      <c r="AP75" s="965" t="s">
        <v>527</v>
      </c>
      <c r="AQ75" s="964"/>
      <c r="AR75" s="964"/>
      <c r="AS75" s="964"/>
      <c r="AT75" s="914"/>
      <c r="AU75" s="965" t="s">
        <v>527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599</v>
      </c>
      <c r="C76" s="958"/>
      <c r="D76" s="958"/>
      <c r="E76" s="958"/>
      <c r="F76" s="958"/>
      <c r="G76" s="958"/>
      <c r="H76" s="958"/>
      <c r="I76" s="958"/>
      <c r="J76" s="958"/>
      <c r="K76" s="958"/>
      <c r="L76" s="958"/>
      <c r="M76" s="958"/>
      <c r="N76" s="958"/>
      <c r="O76" s="958"/>
      <c r="P76" s="959"/>
      <c r="Q76" s="963">
        <v>171813</v>
      </c>
      <c r="R76" s="964"/>
      <c r="S76" s="964"/>
      <c r="T76" s="964"/>
      <c r="U76" s="914"/>
      <c r="V76" s="965">
        <v>167384</v>
      </c>
      <c r="W76" s="964"/>
      <c r="X76" s="964"/>
      <c r="Y76" s="964"/>
      <c r="Z76" s="914"/>
      <c r="AA76" s="965">
        <v>4429</v>
      </c>
      <c r="AB76" s="964"/>
      <c r="AC76" s="964"/>
      <c r="AD76" s="964"/>
      <c r="AE76" s="914"/>
      <c r="AF76" s="965">
        <v>4426</v>
      </c>
      <c r="AG76" s="964"/>
      <c r="AH76" s="964"/>
      <c r="AI76" s="964"/>
      <c r="AJ76" s="914"/>
      <c r="AK76" s="965">
        <v>6995</v>
      </c>
      <c r="AL76" s="964"/>
      <c r="AM76" s="964"/>
      <c r="AN76" s="964"/>
      <c r="AO76" s="914"/>
      <c r="AP76" s="965" t="s">
        <v>527</v>
      </c>
      <c r="AQ76" s="964"/>
      <c r="AR76" s="964"/>
      <c r="AS76" s="964"/>
      <c r="AT76" s="914"/>
      <c r="AU76" s="965" t="s">
        <v>527</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600</v>
      </c>
      <c r="C77" s="958"/>
      <c r="D77" s="958"/>
      <c r="E77" s="958"/>
      <c r="F77" s="958"/>
      <c r="G77" s="958"/>
      <c r="H77" s="958"/>
      <c r="I77" s="958"/>
      <c r="J77" s="958"/>
      <c r="K77" s="958"/>
      <c r="L77" s="958"/>
      <c r="M77" s="958"/>
      <c r="N77" s="958"/>
      <c r="O77" s="958"/>
      <c r="P77" s="959"/>
      <c r="Q77" s="963">
        <v>4627</v>
      </c>
      <c r="R77" s="964"/>
      <c r="S77" s="964"/>
      <c r="T77" s="964"/>
      <c r="U77" s="914"/>
      <c r="V77" s="965">
        <v>4548</v>
      </c>
      <c r="W77" s="964"/>
      <c r="X77" s="964"/>
      <c r="Y77" s="964"/>
      <c r="Z77" s="914"/>
      <c r="AA77" s="965">
        <v>78</v>
      </c>
      <c r="AB77" s="964"/>
      <c r="AC77" s="964"/>
      <c r="AD77" s="964"/>
      <c r="AE77" s="914"/>
      <c r="AF77" s="965">
        <v>78</v>
      </c>
      <c r="AG77" s="964"/>
      <c r="AH77" s="964"/>
      <c r="AI77" s="964"/>
      <c r="AJ77" s="914"/>
      <c r="AK77" s="965">
        <v>66</v>
      </c>
      <c r="AL77" s="964"/>
      <c r="AM77" s="964"/>
      <c r="AN77" s="964"/>
      <c r="AO77" s="914"/>
      <c r="AP77" s="965">
        <v>2369</v>
      </c>
      <c r="AQ77" s="964"/>
      <c r="AR77" s="964"/>
      <c r="AS77" s="964"/>
      <c r="AT77" s="914"/>
      <c r="AU77" s="965">
        <v>159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10957</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309</v>
      </c>
      <c r="AG109" s="979"/>
      <c r="AH109" s="979"/>
      <c r="AI109" s="979"/>
      <c r="AJ109" s="980"/>
      <c r="AK109" s="978" t="s">
        <v>308</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309</v>
      </c>
      <c r="BW109" s="979"/>
      <c r="BX109" s="979"/>
      <c r="BY109" s="979"/>
      <c r="BZ109" s="980"/>
      <c r="CA109" s="978" t="s">
        <v>308</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309</v>
      </c>
      <c r="DM109" s="979"/>
      <c r="DN109" s="979"/>
      <c r="DO109" s="979"/>
      <c r="DP109" s="980"/>
      <c r="DQ109" s="978" t="s">
        <v>308</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463227</v>
      </c>
      <c r="AB110" s="986"/>
      <c r="AC110" s="986"/>
      <c r="AD110" s="986"/>
      <c r="AE110" s="987"/>
      <c r="AF110" s="988">
        <v>447152</v>
      </c>
      <c r="AG110" s="986"/>
      <c r="AH110" s="986"/>
      <c r="AI110" s="986"/>
      <c r="AJ110" s="987"/>
      <c r="AK110" s="988">
        <v>449229</v>
      </c>
      <c r="AL110" s="986"/>
      <c r="AM110" s="986"/>
      <c r="AN110" s="986"/>
      <c r="AO110" s="987"/>
      <c r="AP110" s="989">
        <v>13.5</v>
      </c>
      <c r="AQ110" s="990"/>
      <c r="AR110" s="990"/>
      <c r="AS110" s="990"/>
      <c r="AT110" s="991"/>
      <c r="AU110" s="992" t="s">
        <v>74</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4194614</v>
      </c>
      <c r="BR110" s="1021"/>
      <c r="BS110" s="1021"/>
      <c r="BT110" s="1021"/>
      <c r="BU110" s="1021"/>
      <c r="BV110" s="1021">
        <v>4871917</v>
      </c>
      <c r="BW110" s="1021"/>
      <c r="BX110" s="1021"/>
      <c r="BY110" s="1021"/>
      <c r="BZ110" s="1021"/>
      <c r="CA110" s="1021">
        <v>6548738</v>
      </c>
      <c r="CB110" s="1021"/>
      <c r="CC110" s="1021"/>
      <c r="CD110" s="1021"/>
      <c r="CE110" s="1021"/>
      <c r="CF110" s="1035">
        <v>196.6</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418</v>
      </c>
      <c r="DH110" s="1021"/>
      <c r="DI110" s="1021"/>
      <c r="DJ110" s="1021"/>
      <c r="DK110" s="1021"/>
      <c r="DL110" s="1021" t="s">
        <v>418</v>
      </c>
      <c r="DM110" s="1021"/>
      <c r="DN110" s="1021"/>
      <c r="DO110" s="1021"/>
      <c r="DP110" s="1021"/>
      <c r="DQ110" s="1021" t="s">
        <v>418</v>
      </c>
      <c r="DR110" s="1021"/>
      <c r="DS110" s="1021"/>
      <c r="DT110" s="1021"/>
      <c r="DU110" s="1021"/>
      <c r="DV110" s="1022" t="s">
        <v>418</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394</v>
      </c>
      <c r="AB111" s="1028"/>
      <c r="AC111" s="1028"/>
      <c r="AD111" s="1028"/>
      <c r="AE111" s="1029"/>
      <c r="AF111" s="1030" t="s">
        <v>394</v>
      </c>
      <c r="AG111" s="1028"/>
      <c r="AH111" s="1028"/>
      <c r="AI111" s="1028"/>
      <c r="AJ111" s="1029"/>
      <c r="AK111" s="1030" t="s">
        <v>394</v>
      </c>
      <c r="AL111" s="1028"/>
      <c r="AM111" s="1028"/>
      <c r="AN111" s="1028"/>
      <c r="AO111" s="1029"/>
      <c r="AP111" s="1031" t="s">
        <v>394</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v>13200</v>
      </c>
      <c r="BR111" s="1014"/>
      <c r="BS111" s="1014"/>
      <c r="BT111" s="1014"/>
      <c r="BU111" s="1014"/>
      <c r="BV111" s="1014">
        <v>7920</v>
      </c>
      <c r="BW111" s="1014"/>
      <c r="BX111" s="1014"/>
      <c r="BY111" s="1014"/>
      <c r="BZ111" s="1014"/>
      <c r="CA111" s="1014">
        <v>2640</v>
      </c>
      <c r="CB111" s="1014"/>
      <c r="CC111" s="1014"/>
      <c r="CD111" s="1014"/>
      <c r="CE111" s="1014"/>
      <c r="CF111" s="1008">
        <v>0.1</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394</v>
      </c>
      <c r="DH111" s="1014"/>
      <c r="DI111" s="1014"/>
      <c r="DJ111" s="1014"/>
      <c r="DK111" s="1014"/>
      <c r="DL111" s="1014" t="s">
        <v>394</v>
      </c>
      <c r="DM111" s="1014"/>
      <c r="DN111" s="1014"/>
      <c r="DO111" s="1014"/>
      <c r="DP111" s="1014"/>
      <c r="DQ111" s="1014" t="s">
        <v>394</v>
      </c>
      <c r="DR111" s="1014"/>
      <c r="DS111" s="1014"/>
      <c r="DT111" s="1014"/>
      <c r="DU111" s="1014"/>
      <c r="DV111" s="1015" t="s">
        <v>394</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394</v>
      </c>
      <c r="AB112" s="1053"/>
      <c r="AC112" s="1053"/>
      <c r="AD112" s="1053"/>
      <c r="AE112" s="1054"/>
      <c r="AF112" s="1055" t="s">
        <v>394</v>
      </c>
      <c r="AG112" s="1053"/>
      <c r="AH112" s="1053"/>
      <c r="AI112" s="1053"/>
      <c r="AJ112" s="1054"/>
      <c r="AK112" s="1055" t="s">
        <v>394</v>
      </c>
      <c r="AL112" s="1053"/>
      <c r="AM112" s="1053"/>
      <c r="AN112" s="1053"/>
      <c r="AO112" s="1054"/>
      <c r="AP112" s="1056" t="s">
        <v>394</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5334561</v>
      </c>
      <c r="BR112" s="1014"/>
      <c r="BS112" s="1014"/>
      <c r="BT112" s="1014"/>
      <c r="BU112" s="1014"/>
      <c r="BV112" s="1014">
        <v>4826441</v>
      </c>
      <c r="BW112" s="1014"/>
      <c r="BX112" s="1014"/>
      <c r="BY112" s="1014"/>
      <c r="BZ112" s="1014"/>
      <c r="CA112" s="1014">
        <v>4558728</v>
      </c>
      <c r="CB112" s="1014"/>
      <c r="CC112" s="1014"/>
      <c r="CD112" s="1014"/>
      <c r="CE112" s="1014"/>
      <c r="CF112" s="1008">
        <v>136.9</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13200</v>
      </c>
      <c r="DH112" s="1014"/>
      <c r="DI112" s="1014"/>
      <c r="DJ112" s="1014"/>
      <c r="DK112" s="1014"/>
      <c r="DL112" s="1014">
        <v>7920</v>
      </c>
      <c r="DM112" s="1014"/>
      <c r="DN112" s="1014"/>
      <c r="DO112" s="1014"/>
      <c r="DP112" s="1014"/>
      <c r="DQ112" s="1014">
        <v>2640</v>
      </c>
      <c r="DR112" s="1014"/>
      <c r="DS112" s="1014"/>
      <c r="DT112" s="1014"/>
      <c r="DU112" s="1014"/>
      <c r="DV112" s="1015">
        <v>0.1</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389383</v>
      </c>
      <c r="AB113" s="1028"/>
      <c r="AC113" s="1028"/>
      <c r="AD113" s="1028"/>
      <c r="AE113" s="1029"/>
      <c r="AF113" s="1030">
        <v>389648</v>
      </c>
      <c r="AG113" s="1028"/>
      <c r="AH113" s="1028"/>
      <c r="AI113" s="1028"/>
      <c r="AJ113" s="1029"/>
      <c r="AK113" s="1030">
        <v>404702</v>
      </c>
      <c r="AL113" s="1028"/>
      <c r="AM113" s="1028"/>
      <c r="AN113" s="1028"/>
      <c r="AO113" s="1029"/>
      <c r="AP113" s="1031">
        <v>12.2</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230489</v>
      </c>
      <c r="BR113" s="1014"/>
      <c r="BS113" s="1014"/>
      <c r="BT113" s="1014"/>
      <c r="BU113" s="1014"/>
      <c r="BV113" s="1014">
        <v>194838</v>
      </c>
      <c r="BW113" s="1014"/>
      <c r="BX113" s="1014"/>
      <c r="BY113" s="1014"/>
      <c r="BZ113" s="1014"/>
      <c r="CA113" s="1014">
        <v>159187</v>
      </c>
      <c r="CB113" s="1014"/>
      <c r="CC113" s="1014"/>
      <c r="CD113" s="1014"/>
      <c r="CE113" s="1014"/>
      <c r="CF113" s="1008">
        <v>4.8</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394</v>
      </c>
      <c r="DH113" s="1053"/>
      <c r="DI113" s="1053"/>
      <c r="DJ113" s="1053"/>
      <c r="DK113" s="1054"/>
      <c r="DL113" s="1055" t="s">
        <v>394</v>
      </c>
      <c r="DM113" s="1053"/>
      <c r="DN113" s="1053"/>
      <c r="DO113" s="1053"/>
      <c r="DP113" s="1054"/>
      <c r="DQ113" s="1055" t="s">
        <v>394</v>
      </c>
      <c r="DR113" s="1053"/>
      <c r="DS113" s="1053"/>
      <c r="DT113" s="1053"/>
      <c r="DU113" s="1054"/>
      <c r="DV113" s="1056" t="s">
        <v>394</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55959</v>
      </c>
      <c r="AB114" s="1053"/>
      <c r="AC114" s="1053"/>
      <c r="AD114" s="1053"/>
      <c r="AE114" s="1054"/>
      <c r="AF114" s="1055">
        <v>36003</v>
      </c>
      <c r="AG114" s="1053"/>
      <c r="AH114" s="1053"/>
      <c r="AI114" s="1053"/>
      <c r="AJ114" s="1054"/>
      <c r="AK114" s="1055">
        <v>35947</v>
      </c>
      <c r="AL114" s="1053"/>
      <c r="AM114" s="1053"/>
      <c r="AN114" s="1053"/>
      <c r="AO114" s="1054"/>
      <c r="AP114" s="1056">
        <v>1.1000000000000001</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807304</v>
      </c>
      <c r="BR114" s="1014"/>
      <c r="BS114" s="1014"/>
      <c r="BT114" s="1014"/>
      <c r="BU114" s="1014"/>
      <c r="BV114" s="1014">
        <v>786985</v>
      </c>
      <c r="BW114" s="1014"/>
      <c r="BX114" s="1014"/>
      <c r="BY114" s="1014"/>
      <c r="BZ114" s="1014"/>
      <c r="CA114" s="1014">
        <v>1247651</v>
      </c>
      <c r="CB114" s="1014"/>
      <c r="CC114" s="1014"/>
      <c r="CD114" s="1014"/>
      <c r="CE114" s="1014"/>
      <c r="CF114" s="1008">
        <v>37.5</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394</v>
      </c>
      <c r="DH114" s="1053"/>
      <c r="DI114" s="1053"/>
      <c r="DJ114" s="1053"/>
      <c r="DK114" s="1054"/>
      <c r="DL114" s="1055" t="s">
        <v>394</v>
      </c>
      <c r="DM114" s="1053"/>
      <c r="DN114" s="1053"/>
      <c r="DO114" s="1053"/>
      <c r="DP114" s="1054"/>
      <c r="DQ114" s="1055" t="s">
        <v>394</v>
      </c>
      <c r="DR114" s="1053"/>
      <c r="DS114" s="1053"/>
      <c r="DT114" s="1053"/>
      <c r="DU114" s="1054"/>
      <c r="DV114" s="1056" t="s">
        <v>394</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5819</v>
      </c>
      <c r="AB115" s="1028"/>
      <c r="AC115" s="1028"/>
      <c r="AD115" s="1028"/>
      <c r="AE115" s="1029"/>
      <c r="AF115" s="1030">
        <v>5880</v>
      </c>
      <c r="AG115" s="1028"/>
      <c r="AH115" s="1028"/>
      <c r="AI115" s="1028"/>
      <c r="AJ115" s="1029"/>
      <c r="AK115" s="1030">
        <v>7052</v>
      </c>
      <c r="AL115" s="1028"/>
      <c r="AM115" s="1028"/>
      <c r="AN115" s="1028"/>
      <c r="AO115" s="1029"/>
      <c r="AP115" s="1031">
        <v>0.2</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v>13635</v>
      </c>
      <c r="BR115" s="1014"/>
      <c r="BS115" s="1014"/>
      <c r="BT115" s="1014"/>
      <c r="BU115" s="1014"/>
      <c r="BV115" s="1014" t="s">
        <v>394</v>
      </c>
      <c r="BW115" s="1014"/>
      <c r="BX115" s="1014"/>
      <c r="BY115" s="1014"/>
      <c r="BZ115" s="1014"/>
      <c r="CA115" s="1014" t="s">
        <v>394</v>
      </c>
      <c r="CB115" s="1014"/>
      <c r="CC115" s="1014"/>
      <c r="CD115" s="1014"/>
      <c r="CE115" s="1014"/>
      <c r="CF115" s="1008" t="s">
        <v>394</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394</v>
      </c>
      <c r="DH115" s="1053"/>
      <c r="DI115" s="1053"/>
      <c r="DJ115" s="1053"/>
      <c r="DK115" s="1054"/>
      <c r="DL115" s="1055" t="s">
        <v>394</v>
      </c>
      <c r="DM115" s="1053"/>
      <c r="DN115" s="1053"/>
      <c r="DO115" s="1053"/>
      <c r="DP115" s="1054"/>
      <c r="DQ115" s="1055" t="s">
        <v>394</v>
      </c>
      <c r="DR115" s="1053"/>
      <c r="DS115" s="1053"/>
      <c r="DT115" s="1053"/>
      <c r="DU115" s="1054"/>
      <c r="DV115" s="1056" t="s">
        <v>394</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394</v>
      </c>
      <c r="AB116" s="1053"/>
      <c r="AC116" s="1053"/>
      <c r="AD116" s="1053"/>
      <c r="AE116" s="1054"/>
      <c r="AF116" s="1055" t="s">
        <v>394</v>
      </c>
      <c r="AG116" s="1053"/>
      <c r="AH116" s="1053"/>
      <c r="AI116" s="1053"/>
      <c r="AJ116" s="1054"/>
      <c r="AK116" s="1055" t="s">
        <v>394</v>
      </c>
      <c r="AL116" s="1053"/>
      <c r="AM116" s="1053"/>
      <c r="AN116" s="1053"/>
      <c r="AO116" s="1054"/>
      <c r="AP116" s="1056" t="s">
        <v>394</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394</v>
      </c>
      <c r="BR116" s="1014"/>
      <c r="BS116" s="1014"/>
      <c r="BT116" s="1014"/>
      <c r="BU116" s="1014"/>
      <c r="BV116" s="1014" t="s">
        <v>394</v>
      </c>
      <c r="BW116" s="1014"/>
      <c r="BX116" s="1014"/>
      <c r="BY116" s="1014"/>
      <c r="BZ116" s="1014"/>
      <c r="CA116" s="1014" t="s">
        <v>394</v>
      </c>
      <c r="CB116" s="1014"/>
      <c r="CC116" s="1014"/>
      <c r="CD116" s="1014"/>
      <c r="CE116" s="1014"/>
      <c r="CF116" s="1008" t="s">
        <v>394</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394</v>
      </c>
      <c r="DH116" s="1053"/>
      <c r="DI116" s="1053"/>
      <c r="DJ116" s="1053"/>
      <c r="DK116" s="1054"/>
      <c r="DL116" s="1055" t="s">
        <v>394</v>
      </c>
      <c r="DM116" s="1053"/>
      <c r="DN116" s="1053"/>
      <c r="DO116" s="1053"/>
      <c r="DP116" s="1054"/>
      <c r="DQ116" s="1055" t="s">
        <v>394</v>
      </c>
      <c r="DR116" s="1053"/>
      <c r="DS116" s="1053"/>
      <c r="DT116" s="1053"/>
      <c r="DU116" s="1054"/>
      <c r="DV116" s="1056" t="s">
        <v>394</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914388</v>
      </c>
      <c r="AB117" s="1071"/>
      <c r="AC117" s="1071"/>
      <c r="AD117" s="1071"/>
      <c r="AE117" s="1072"/>
      <c r="AF117" s="1073">
        <v>878683</v>
      </c>
      <c r="AG117" s="1071"/>
      <c r="AH117" s="1071"/>
      <c r="AI117" s="1071"/>
      <c r="AJ117" s="1072"/>
      <c r="AK117" s="1073">
        <v>896930</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462</v>
      </c>
      <c r="BR117" s="1014"/>
      <c r="BS117" s="1014"/>
      <c r="BT117" s="1014"/>
      <c r="BU117" s="1014"/>
      <c r="BV117" s="1014" t="s">
        <v>463</v>
      </c>
      <c r="BW117" s="1014"/>
      <c r="BX117" s="1014"/>
      <c r="BY117" s="1014"/>
      <c r="BZ117" s="1014"/>
      <c r="CA117" s="1014" t="s">
        <v>462</v>
      </c>
      <c r="CB117" s="1014"/>
      <c r="CC117" s="1014"/>
      <c r="CD117" s="1014"/>
      <c r="CE117" s="1014"/>
      <c r="CF117" s="1008" t="s">
        <v>464</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466</v>
      </c>
      <c r="DH117" s="1053"/>
      <c r="DI117" s="1053"/>
      <c r="DJ117" s="1053"/>
      <c r="DK117" s="1054"/>
      <c r="DL117" s="1055" t="s">
        <v>466</v>
      </c>
      <c r="DM117" s="1053"/>
      <c r="DN117" s="1053"/>
      <c r="DO117" s="1053"/>
      <c r="DP117" s="1054"/>
      <c r="DQ117" s="1055" t="s">
        <v>462</v>
      </c>
      <c r="DR117" s="1053"/>
      <c r="DS117" s="1053"/>
      <c r="DT117" s="1053"/>
      <c r="DU117" s="1054"/>
      <c r="DV117" s="1056" t="s">
        <v>462</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309</v>
      </c>
      <c r="AG118" s="979"/>
      <c r="AH118" s="979"/>
      <c r="AI118" s="979"/>
      <c r="AJ118" s="980"/>
      <c r="AK118" s="978" t="s">
        <v>308</v>
      </c>
      <c r="AL118" s="979"/>
      <c r="AM118" s="979"/>
      <c r="AN118" s="979"/>
      <c r="AO118" s="980"/>
      <c r="AP118" s="1065" t="s">
        <v>435</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468</v>
      </c>
      <c r="BR118" s="1092"/>
      <c r="BS118" s="1092"/>
      <c r="BT118" s="1092"/>
      <c r="BU118" s="1092"/>
      <c r="BV118" s="1092" t="s">
        <v>464</v>
      </c>
      <c r="BW118" s="1092"/>
      <c r="BX118" s="1092"/>
      <c r="BY118" s="1092"/>
      <c r="BZ118" s="1092"/>
      <c r="CA118" s="1092" t="s">
        <v>462</v>
      </c>
      <c r="CB118" s="1092"/>
      <c r="CC118" s="1092"/>
      <c r="CD118" s="1092"/>
      <c r="CE118" s="1092"/>
      <c r="CF118" s="1008" t="s">
        <v>462</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468</v>
      </c>
      <c r="DH118" s="1053"/>
      <c r="DI118" s="1053"/>
      <c r="DJ118" s="1053"/>
      <c r="DK118" s="1054"/>
      <c r="DL118" s="1055" t="s">
        <v>462</v>
      </c>
      <c r="DM118" s="1053"/>
      <c r="DN118" s="1053"/>
      <c r="DO118" s="1053"/>
      <c r="DP118" s="1054"/>
      <c r="DQ118" s="1055" t="s">
        <v>462</v>
      </c>
      <c r="DR118" s="1053"/>
      <c r="DS118" s="1053"/>
      <c r="DT118" s="1053"/>
      <c r="DU118" s="1054"/>
      <c r="DV118" s="1056" t="s">
        <v>462</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470</v>
      </c>
      <c r="AB119" s="986"/>
      <c r="AC119" s="986"/>
      <c r="AD119" s="986"/>
      <c r="AE119" s="987"/>
      <c r="AF119" s="988" t="s">
        <v>462</v>
      </c>
      <c r="AG119" s="986"/>
      <c r="AH119" s="986"/>
      <c r="AI119" s="986"/>
      <c r="AJ119" s="987"/>
      <c r="AK119" s="988" t="s">
        <v>462</v>
      </c>
      <c r="AL119" s="986"/>
      <c r="AM119" s="986"/>
      <c r="AN119" s="986"/>
      <c r="AO119" s="987"/>
      <c r="AP119" s="989" t="s">
        <v>471</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472</v>
      </c>
      <c r="BP119" s="1100"/>
      <c r="BQ119" s="1091">
        <v>10593803</v>
      </c>
      <c r="BR119" s="1092"/>
      <c r="BS119" s="1092"/>
      <c r="BT119" s="1092"/>
      <c r="BU119" s="1092"/>
      <c r="BV119" s="1092">
        <v>10688101</v>
      </c>
      <c r="BW119" s="1092"/>
      <c r="BX119" s="1092"/>
      <c r="BY119" s="1092"/>
      <c r="BZ119" s="1092"/>
      <c r="CA119" s="1092">
        <v>12516944</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462</v>
      </c>
      <c r="DH119" s="1078"/>
      <c r="DI119" s="1078"/>
      <c r="DJ119" s="1078"/>
      <c r="DK119" s="1079"/>
      <c r="DL119" s="1077" t="s">
        <v>466</v>
      </c>
      <c r="DM119" s="1078"/>
      <c r="DN119" s="1078"/>
      <c r="DO119" s="1078"/>
      <c r="DP119" s="1079"/>
      <c r="DQ119" s="1077" t="s">
        <v>474</v>
      </c>
      <c r="DR119" s="1078"/>
      <c r="DS119" s="1078"/>
      <c r="DT119" s="1078"/>
      <c r="DU119" s="1079"/>
      <c r="DV119" s="1080" t="s">
        <v>475</v>
      </c>
      <c r="DW119" s="1081"/>
      <c r="DX119" s="1081"/>
      <c r="DY119" s="1081"/>
      <c r="DZ119" s="1082"/>
    </row>
    <row r="120" spans="1:130" s="247"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462</v>
      </c>
      <c r="AB120" s="1053"/>
      <c r="AC120" s="1053"/>
      <c r="AD120" s="1053"/>
      <c r="AE120" s="1054"/>
      <c r="AF120" s="1055" t="s">
        <v>466</v>
      </c>
      <c r="AG120" s="1053"/>
      <c r="AH120" s="1053"/>
      <c r="AI120" s="1053"/>
      <c r="AJ120" s="1054"/>
      <c r="AK120" s="1055" t="s">
        <v>462</v>
      </c>
      <c r="AL120" s="1053"/>
      <c r="AM120" s="1053"/>
      <c r="AN120" s="1053"/>
      <c r="AO120" s="1054"/>
      <c r="AP120" s="1056" t="s">
        <v>475</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3351849</v>
      </c>
      <c r="BR120" s="1021"/>
      <c r="BS120" s="1021"/>
      <c r="BT120" s="1021"/>
      <c r="BU120" s="1021"/>
      <c r="BV120" s="1021">
        <v>3722151</v>
      </c>
      <c r="BW120" s="1021"/>
      <c r="BX120" s="1021"/>
      <c r="BY120" s="1021"/>
      <c r="BZ120" s="1021"/>
      <c r="CA120" s="1021">
        <v>3844347</v>
      </c>
      <c r="CB120" s="1021"/>
      <c r="CC120" s="1021"/>
      <c r="CD120" s="1021"/>
      <c r="CE120" s="1021"/>
      <c r="CF120" s="1035">
        <v>115.4</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v>2155758</v>
      </c>
      <c r="DH120" s="1021"/>
      <c r="DI120" s="1021"/>
      <c r="DJ120" s="1021"/>
      <c r="DK120" s="1021"/>
      <c r="DL120" s="1021">
        <v>2066057</v>
      </c>
      <c r="DM120" s="1021"/>
      <c r="DN120" s="1021"/>
      <c r="DO120" s="1021"/>
      <c r="DP120" s="1021"/>
      <c r="DQ120" s="1021">
        <v>1971217</v>
      </c>
      <c r="DR120" s="1021"/>
      <c r="DS120" s="1021"/>
      <c r="DT120" s="1021"/>
      <c r="DU120" s="1021"/>
      <c r="DV120" s="1022">
        <v>59.2</v>
      </c>
      <c r="DW120" s="1022"/>
      <c r="DX120" s="1022"/>
      <c r="DY120" s="1022"/>
      <c r="DZ120" s="1023"/>
    </row>
    <row r="121" spans="1:130" s="247" customFormat="1" ht="26.25" customHeight="1" x14ac:dyDescent="0.15">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4779</v>
      </c>
      <c r="AB121" s="1053"/>
      <c r="AC121" s="1053"/>
      <c r="AD121" s="1053"/>
      <c r="AE121" s="1054"/>
      <c r="AF121" s="1055">
        <v>4921</v>
      </c>
      <c r="AG121" s="1053"/>
      <c r="AH121" s="1053"/>
      <c r="AI121" s="1053"/>
      <c r="AJ121" s="1054"/>
      <c r="AK121" s="1055">
        <v>6133</v>
      </c>
      <c r="AL121" s="1053"/>
      <c r="AM121" s="1053"/>
      <c r="AN121" s="1053"/>
      <c r="AO121" s="1054"/>
      <c r="AP121" s="1056">
        <v>0.2</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89398</v>
      </c>
      <c r="BR121" s="1014"/>
      <c r="BS121" s="1014"/>
      <c r="BT121" s="1014"/>
      <c r="BU121" s="1014"/>
      <c r="BV121" s="1014">
        <v>67717</v>
      </c>
      <c r="BW121" s="1014"/>
      <c r="BX121" s="1014"/>
      <c r="BY121" s="1014"/>
      <c r="BZ121" s="1014"/>
      <c r="CA121" s="1014">
        <v>55278</v>
      </c>
      <c r="CB121" s="1014"/>
      <c r="CC121" s="1014"/>
      <c r="CD121" s="1014"/>
      <c r="CE121" s="1014"/>
      <c r="CF121" s="1008">
        <v>1.7</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v>2175407</v>
      </c>
      <c r="DH121" s="1014"/>
      <c r="DI121" s="1014"/>
      <c r="DJ121" s="1014"/>
      <c r="DK121" s="1014"/>
      <c r="DL121" s="1014">
        <v>1840198</v>
      </c>
      <c r="DM121" s="1014"/>
      <c r="DN121" s="1014"/>
      <c r="DO121" s="1014"/>
      <c r="DP121" s="1014"/>
      <c r="DQ121" s="1014">
        <v>1736836</v>
      </c>
      <c r="DR121" s="1014"/>
      <c r="DS121" s="1014"/>
      <c r="DT121" s="1014"/>
      <c r="DU121" s="1014"/>
      <c r="DV121" s="1015">
        <v>52.2</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464</v>
      </c>
      <c r="AB122" s="1053"/>
      <c r="AC122" s="1053"/>
      <c r="AD122" s="1053"/>
      <c r="AE122" s="1054"/>
      <c r="AF122" s="1055" t="s">
        <v>462</v>
      </c>
      <c r="AG122" s="1053"/>
      <c r="AH122" s="1053"/>
      <c r="AI122" s="1053"/>
      <c r="AJ122" s="1054"/>
      <c r="AK122" s="1055" t="s">
        <v>463</v>
      </c>
      <c r="AL122" s="1053"/>
      <c r="AM122" s="1053"/>
      <c r="AN122" s="1053"/>
      <c r="AO122" s="1054"/>
      <c r="AP122" s="1056" t="s">
        <v>462</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6454680</v>
      </c>
      <c r="BR122" s="1092"/>
      <c r="BS122" s="1092"/>
      <c r="BT122" s="1092"/>
      <c r="BU122" s="1092"/>
      <c r="BV122" s="1092">
        <v>6892522</v>
      </c>
      <c r="BW122" s="1092"/>
      <c r="BX122" s="1092"/>
      <c r="BY122" s="1092"/>
      <c r="BZ122" s="1092"/>
      <c r="CA122" s="1092">
        <v>7978349</v>
      </c>
      <c r="CB122" s="1092"/>
      <c r="CC122" s="1092"/>
      <c r="CD122" s="1092"/>
      <c r="CE122" s="1092"/>
      <c r="CF122" s="1112">
        <v>239.6</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v>964453</v>
      </c>
      <c r="DH122" s="1014"/>
      <c r="DI122" s="1014"/>
      <c r="DJ122" s="1014"/>
      <c r="DK122" s="1014"/>
      <c r="DL122" s="1014">
        <v>876130</v>
      </c>
      <c r="DM122" s="1014"/>
      <c r="DN122" s="1014"/>
      <c r="DO122" s="1014"/>
      <c r="DP122" s="1014"/>
      <c r="DQ122" s="1014">
        <v>810145</v>
      </c>
      <c r="DR122" s="1014"/>
      <c r="DS122" s="1014"/>
      <c r="DT122" s="1014"/>
      <c r="DU122" s="1014"/>
      <c r="DV122" s="1015">
        <v>24.3</v>
      </c>
      <c r="DW122" s="1015"/>
      <c r="DX122" s="1015"/>
      <c r="DY122" s="1015"/>
      <c r="DZ122" s="1016"/>
    </row>
    <row r="123" spans="1:130" s="247"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462</v>
      </c>
      <c r="AB123" s="1053"/>
      <c r="AC123" s="1053"/>
      <c r="AD123" s="1053"/>
      <c r="AE123" s="1054"/>
      <c r="AF123" s="1055" t="s">
        <v>485</v>
      </c>
      <c r="AG123" s="1053"/>
      <c r="AH123" s="1053"/>
      <c r="AI123" s="1053"/>
      <c r="AJ123" s="1054"/>
      <c r="AK123" s="1055" t="s">
        <v>462</v>
      </c>
      <c r="AL123" s="1053"/>
      <c r="AM123" s="1053"/>
      <c r="AN123" s="1053"/>
      <c r="AO123" s="1054"/>
      <c r="AP123" s="1056" t="s">
        <v>462</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486</v>
      </c>
      <c r="BP123" s="1100"/>
      <c r="BQ123" s="1159">
        <v>9895927</v>
      </c>
      <c r="BR123" s="1160"/>
      <c r="BS123" s="1160"/>
      <c r="BT123" s="1160"/>
      <c r="BU123" s="1160"/>
      <c r="BV123" s="1160">
        <v>10682390</v>
      </c>
      <c r="BW123" s="1160"/>
      <c r="BX123" s="1160"/>
      <c r="BY123" s="1160"/>
      <c r="BZ123" s="1160"/>
      <c r="CA123" s="1160">
        <v>11877974</v>
      </c>
      <c r="CB123" s="1160"/>
      <c r="CC123" s="1160"/>
      <c r="CD123" s="1160"/>
      <c r="CE123" s="1160"/>
      <c r="CF123" s="1093"/>
      <c r="CG123" s="1094"/>
      <c r="CH123" s="1094"/>
      <c r="CI123" s="1094"/>
      <c r="CJ123" s="1095"/>
      <c r="CK123" s="1104"/>
      <c r="CL123" s="1105"/>
      <c r="CM123" s="1105"/>
      <c r="CN123" s="1105"/>
      <c r="CO123" s="1106"/>
      <c r="CP123" s="1114" t="s">
        <v>487</v>
      </c>
      <c r="CQ123" s="1115"/>
      <c r="CR123" s="1115"/>
      <c r="CS123" s="1115"/>
      <c r="CT123" s="1115"/>
      <c r="CU123" s="1115"/>
      <c r="CV123" s="1115"/>
      <c r="CW123" s="1115"/>
      <c r="CX123" s="1115"/>
      <c r="CY123" s="1115"/>
      <c r="CZ123" s="1115"/>
      <c r="DA123" s="1115"/>
      <c r="DB123" s="1115"/>
      <c r="DC123" s="1115"/>
      <c r="DD123" s="1115"/>
      <c r="DE123" s="1115"/>
      <c r="DF123" s="1116"/>
      <c r="DG123" s="1052">
        <v>38943</v>
      </c>
      <c r="DH123" s="1053"/>
      <c r="DI123" s="1053"/>
      <c r="DJ123" s="1053"/>
      <c r="DK123" s="1054"/>
      <c r="DL123" s="1055">
        <v>44056</v>
      </c>
      <c r="DM123" s="1053"/>
      <c r="DN123" s="1053"/>
      <c r="DO123" s="1053"/>
      <c r="DP123" s="1054"/>
      <c r="DQ123" s="1055">
        <v>40530</v>
      </c>
      <c r="DR123" s="1053"/>
      <c r="DS123" s="1053"/>
      <c r="DT123" s="1053"/>
      <c r="DU123" s="1054"/>
      <c r="DV123" s="1056">
        <v>1.2</v>
      </c>
      <c r="DW123" s="1057"/>
      <c r="DX123" s="1057"/>
      <c r="DY123" s="1057"/>
      <c r="DZ123" s="1058"/>
    </row>
    <row r="124" spans="1:130" s="247" customFormat="1" ht="26.25" customHeight="1" thickBot="1" x14ac:dyDescent="0.2">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466</v>
      </c>
      <c r="AB124" s="1053"/>
      <c r="AC124" s="1053"/>
      <c r="AD124" s="1053"/>
      <c r="AE124" s="1054"/>
      <c r="AF124" s="1055" t="s">
        <v>466</v>
      </c>
      <c r="AG124" s="1053"/>
      <c r="AH124" s="1053"/>
      <c r="AI124" s="1053"/>
      <c r="AJ124" s="1054"/>
      <c r="AK124" s="1055" t="s">
        <v>462</v>
      </c>
      <c r="AL124" s="1053"/>
      <c r="AM124" s="1053"/>
      <c r="AN124" s="1053"/>
      <c r="AO124" s="1054"/>
      <c r="AP124" s="1056" t="s">
        <v>462</v>
      </c>
      <c r="AQ124" s="1057"/>
      <c r="AR124" s="1057"/>
      <c r="AS124" s="1057"/>
      <c r="AT124" s="1058"/>
      <c r="AU124" s="1155" t="s">
        <v>488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20.5</v>
      </c>
      <c r="BR124" s="1122"/>
      <c r="BS124" s="1122"/>
      <c r="BT124" s="1122"/>
      <c r="BU124" s="1122"/>
      <c r="BV124" s="1122">
        <v>0.1</v>
      </c>
      <c r="BW124" s="1122"/>
      <c r="BX124" s="1122"/>
      <c r="BY124" s="1122"/>
      <c r="BZ124" s="1122"/>
      <c r="CA124" s="1122">
        <v>19.100000000000001</v>
      </c>
      <c r="CB124" s="1122"/>
      <c r="CC124" s="1122"/>
      <c r="CD124" s="1122"/>
      <c r="CE124" s="1122"/>
      <c r="CF124" s="1123"/>
      <c r="CG124" s="1124"/>
      <c r="CH124" s="1124"/>
      <c r="CI124" s="1124"/>
      <c r="CJ124" s="1125"/>
      <c r="CK124" s="1107"/>
      <c r="CL124" s="1107"/>
      <c r="CM124" s="1107"/>
      <c r="CN124" s="1107"/>
      <c r="CO124" s="1108"/>
      <c r="CP124" s="1114" t="s">
        <v>489</v>
      </c>
      <c r="CQ124" s="1115"/>
      <c r="CR124" s="1115"/>
      <c r="CS124" s="1115"/>
      <c r="CT124" s="1115"/>
      <c r="CU124" s="1115"/>
      <c r="CV124" s="1115"/>
      <c r="CW124" s="1115"/>
      <c r="CX124" s="1115"/>
      <c r="CY124" s="1115"/>
      <c r="CZ124" s="1115"/>
      <c r="DA124" s="1115"/>
      <c r="DB124" s="1115"/>
      <c r="DC124" s="1115"/>
      <c r="DD124" s="1115"/>
      <c r="DE124" s="1115"/>
      <c r="DF124" s="1116"/>
      <c r="DG124" s="1099" t="s">
        <v>462</v>
      </c>
      <c r="DH124" s="1078"/>
      <c r="DI124" s="1078"/>
      <c r="DJ124" s="1078"/>
      <c r="DK124" s="1079"/>
      <c r="DL124" s="1077" t="s">
        <v>462</v>
      </c>
      <c r="DM124" s="1078"/>
      <c r="DN124" s="1078"/>
      <c r="DO124" s="1078"/>
      <c r="DP124" s="1079"/>
      <c r="DQ124" s="1077" t="s">
        <v>470</v>
      </c>
      <c r="DR124" s="1078"/>
      <c r="DS124" s="1078"/>
      <c r="DT124" s="1078"/>
      <c r="DU124" s="1079"/>
      <c r="DV124" s="1080" t="s">
        <v>471</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462</v>
      </c>
      <c r="AB125" s="1053"/>
      <c r="AC125" s="1053"/>
      <c r="AD125" s="1053"/>
      <c r="AE125" s="1054"/>
      <c r="AF125" s="1055" t="s">
        <v>464</v>
      </c>
      <c r="AG125" s="1053"/>
      <c r="AH125" s="1053"/>
      <c r="AI125" s="1053"/>
      <c r="AJ125" s="1054"/>
      <c r="AK125" s="1055" t="s">
        <v>471</v>
      </c>
      <c r="AL125" s="1053"/>
      <c r="AM125" s="1053"/>
      <c r="AN125" s="1053"/>
      <c r="AO125" s="1054"/>
      <c r="AP125" s="1056" t="s">
        <v>490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491</v>
      </c>
      <c r="CL125" s="1102"/>
      <c r="CM125" s="1102"/>
      <c r="CN125" s="1102"/>
      <c r="CO125" s="1103"/>
      <c r="CP125" s="1034" t="s">
        <v>492</v>
      </c>
      <c r="CQ125" s="983"/>
      <c r="CR125" s="983"/>
      <c r="CS125" s="983"/>
      <c r="CT125" s="983"/>
      <c r="CU125" s="983"/>
      <c r="CV125" s="983"/>
      <c r="CW125" s="983"/>
      <c r="CX125" s="983"/>
      <c r="CY125" s="983"/>
      <c r="CZ125" s="983"/>
      <c r="DA125" s="983"/>
      <c r="DB125" s="983"/>
      <c r="DC125" s="983"/>
      <c r="DD125" s="983"/>
      <c r="DE125" s="983"/>
      <c r="DF125" s="984"/>
      <c r="DG125" s="1020" t="s">
        <v>466</v>
      </c>
      <c r="DH125" s="1021"/>
      <c r="DI125" s="1021"/>
      <c r="DJ125" s="1021"/>
      <c r="DK125" s="1021"/>
      <c r="DL125" s="1021" t="s">
        <v>462</v>
      </c>
      <c r="DM125" s="1021"/>
      <c r="DN125" s="1021"/>
      <c r="DO125" s="1021"/>
      <c r="DP125" s="1021"/>
      <c r="DQ125" s="1021" t="s">
        <v>462</v>
      </c>
      <c r="DR125" s="1021"/>
      <c r="DS125" s="1021"/>
      <c r="DT125" s="1021"/>
      <c r="DU125" s="1021"/>
      <c r="DV125" s="1022" t="s">
        <v>466</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466</v>
      </c>
      <c r="AB126" s="1053"/>
      <c r="AC126" s="1053"/>
      <c r="AD126" s="1053"/>
      <c r="AE126" s="1054"/>
      <c r="AF126" s="1055" t="s">
        <v>485</v>
      </c>
      <c r="AG126" s="1053"/>
      <c r="AH126" s="1053"/>
      <c r="AI126" s="1053"/>
      <c r="AJ126" s="1054"/>
      <c r="AK126" s="1055" t="s">
        <v>462</v>
      </c>
      <c r="AL126" s="1053"/>
      <c r="AM126" s="1053"/>
      <c r="AN126" s="1053"/>
      <c r="AO126" s="1054"/>
      <c r="AP126" s="1056" t="s">
        <v>462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493</v>
      </c>
      <c r="CQ126" s="1044"/>
      <c r="CR126" s="1044"/>
      <c r="CS126" s="1044"/>
      <c r="CT126" s="1044"/>
      <c r="CU126" s="1044"/>
      <c r="CV126" s="1044"/>
      <c r="CW126" s="1044"/>
      <c r="CX126" s="1044"/>
      <c r="CY126" s="1044"/>
      <c r="CZ126" s="1044"/>
      <c r="DA126" s="1044"/>
      <c r="DB126" s="1044"/>
      <c r="DC126" s="1044"/>
      <c r="DD126" s="1044"/>
      <c r="DE126" s="1044"/>
      <c r="DF126" s="1045"/>
      <c r="DG126" s="1013" t="s">
        <v>466</v>
      </c>
      <c r="DH126" s="1014"/>
      <c r="DI126" s="1014"/>
      <c r="DJ126" s="1014"/>
      <c r="DK126" s="1014"/>
      <c r="DL126" s="1014" t="s">
        <v>464</v>
      </c>
      <c r="DM126" s="1014"/>
      <c r="DN126" s="1014"/>
      <c r="DO126" s="1014"/>
      <c r="DP126" s="1014"/>
      <c r="DQ126" s="1014" t="s">
        <v>470</v>
      </c>
      <c r="DR126" s="1014"/>
      <c r="DS126" s="1014"/>
      <c r="DT126" s="1014"/>
      <c r="DU126" s="1014"/>
      <c r="DV126" s="1015" t="s">
        <v>462</v>
      </c>
      <c r="DW126" s="1015"/>
      <c r="DX126" s="1015"/>
      <c r="DY126" s="1015"/>
      <c r="DZ126" s="1016"/>
    </row>
    <row r="127" spans="1:130" s="247" customFormat="1" ht="26.25" customHeight="1" x14ac:dyDescent="0.15">
      <c r="A127" s="1154"/>
      <c r="B127" s="1042"/>
      <c r="C127" s="1096" t="s">
        <v>494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1040</v>
      </c>
      <c r="AB127" s="1053"/>
      <c r="AC127" s="1053"/>
      <c r="AD127" s="1053"/>
      <c r="AE127" s="1054"/>
      <c r="AF127" s="1055">
        <v>959</v>
      </c>
      <c r="AG127" s="1053"/>
      <c r="AH127" s="1053"/>
      <c r="AI127" s="1053"/>
      <c r="AJ127" s="1054"/>
      <c r="AK127" s="1055">
        <v>919</v>
      </c>
      <c r="AL127" s="1053"/>
      <c r="AM127" s="1053"/>
      <c r="AN127" s="1053"/>
      <c r="AO127" s="1054"/>
      <c r="AP127" s="1056">
        <v>0</v>
      </c>
      <c r="AQ127" s="1057"/>
      <c r="AR127" s="1057"/>
      <c r="AS127" s="1057"/>
      <c r="AT127" s="1058"/>
      <c r="AU127" s="283"/>
      <c r="AV127" s="283"/>
      <c r="AW127" s="283"/>
      <c r="AX127" s="1126" t="s">
        <v>495</v>
      </c>
      <c r="AY127" s="1127"/>
      <c r="AZ127" s="1127"/>
      <c r="BA127" s="1127"/>
      <c r="BB127" s="1127"/>
      <c r="BC127" s="1127"/>
      <c r="BD127" s="1127"/>
      <c r="BE127" s="1128"/>
      <c r="BF127" s="1129" t="s">
        <v>496</v>
      </c>
      <c r="BG127" s="1127"/>
      <c r="BH127" s="1127"/>
      <c r="BI127" s="1127"/>
      <c r="BJ127" s="1127"/>
      <c r="BK127" s="1127"/>
      <c r="BL127" s="1128"/>
      <c r="BM127" s="1129" t="s">
        <v>497</v>
      </c>
      <c r="BN127" s="1127"/>
      <c r="BO127" s="1127"/>
      <c r="BP127" s="1127"/>
      <c r="BQ127" s="1127"/>
      <c r="BR127" s="1127"/>
      <c r="BS127" s="1128"/>
      <c r="BT127" s="1129" t="s">
        <v>498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499</v>
      </c>
      <c r="CQ127" s="1044"/>
      <c r="CR127" s="1044"/>
      <c r="CS127" s="1044"/>
      <c r="CT127" s="1044"/>
      <c r="CU127" s="1044"/>
      <c r="CV127" s="1044"/>
      <c r="CW127" s="1044"/>
      <c r="CX127" s="1044"/>
      <c r="CY127" s="1044"/>
      <c r="CZ127" s="1044"/>
      <c r="DA127" s="1044"/>
      <c r="DB127" s="1044"/>
      <c r="DC127" s="1044"/>
      <c r="DD127" s="1044"/>
      <c r="DE127" s="1044"/>
      <c r="DF127" s="1045"/>
      <c r="DG127" s="1013" t="s">
        <v>470</v>
      </c>
      <c r="DH127" s="1014"/>
      <c r="DI127" s="1014"/>
      <c r="DJ127" s="1014"/>
      <c r="DK127" s="1014"/>
      <c r="DL127" s="1014" t="s">
        <v>464</v>
      </c>
      <c r="DM127" s="1014"/>
      <c r="DN127" s="1014"/>
      <c r="DO127" s="1014"/>
      <c r="DP127" s="1014"/>
      <c r="DQ127" s="1014" t="s">
        <v>466</v>
      </c>
      <c r="DR127" s="1014"/>
      <c r="DS127" s="1014"/>
      <c r="DT127" s="1014"/>
      <c r="DU127" s="1014"/>
      <c r="DV127" s="1015" t="s">
        <v>466</v>
      </c>
      <c r="DW127" s="1015"/>
      <c r="DX127" s="1015"/>
      <c r="DY127" s="1015"/>
      <c r="DZ127" s="1016"/>
    </row>
    <row r="128" spans="1:130" s="247" customFormat="1" ht="26.25" customHeight="1" thickBot="1" x14ac:dyDescent="0.2">
      <c r="A128" s="1137" t="s">
        <v>500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501</v>
      </c>
      <c r="X128" s="1139"/>
      <c r="Y128" s="1139"/>
      <c r="Z128" s="1140"/>
      <c r="AA128" s="1141">
        <v>27593</v>
      </c>
      <c r="AB128" s="1142"/>
      <c r="AC128" s="1142"/>
      <c r="AD128" s="1142"/>
      <c r="AE128" s="1143"/>
      <c r="AF128" s="1144">
        <v>25640</v>
      </c>
      <c r="AG128" s="1142"/>
      <c r="AH128" s="1142"/>
      <c r="AI128" s="1142"/>
      <c r="AJ128" s="1143"/>
      <c r="AK128" s="1144">
        <v>30513</v>
      </c>
      <c r="AL128" s="1142"/>
      <c r="AM128" s="1142"/>
      <c r="AN128" s="1142"/>
      <c r="AO128" s="1143"/>
      <c r="AP128" s="1145"/>
      <c r="AQ128" s="1146"/>
      <c r="AR128" s="1146"/>
      <c r="AS128" s="1146"/>
      <c r="AT128" s="1147"/>
      <c r="AU128" s="283"/>
      <c r="AV128" s="283"/>
      <c r="AW128" s="283"/>
      <c r="AX128" s="982" t="s">
        <v>502</v>
      </c>
      <c r="AY128" s="983"/>
      <c r="AZ128" s="983"/>
      <c r="BA128" s="983"/>
      <c r="BB128" s="983"/>
      <c r="BC128" s="983"/>
      <c r="BD128" s="983"/>
      <c r="BE128" s="984"/>
      <c r="BF128" s="1148" t="s">
        <v>462</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503</v>
      </c>
      <c r="CQ128" s="1131"/>
      <c r="CR128" s="1131"/>
      <c r="CS128" s="1131"/>
      <c r="CT128" s="1131"/>
      <c r="CU128" s="1131"/>
      <c r="CV128" s="1131"/>
      <c r="CW128" s="1131"/>
      <c r="CX128" s="1131"/>
      <c r="CY128" s="1131"/>
      <c r="CZ128" s="1131"/>
      <c r="DA128" s="1131"/>
      <c r="DB128" s="1131"/>
      <c r="DC128" s="1131"/>
      <c r="DD128" s="1131"/>
      <c r="DE128" s="1131"/>
      <c r="DF128" s="1132"/>
      <c r="DG128" s="1133">
        <v>13635</v>
      </c>
      <c r="DH128" s="1134"/>
      <c r="DI128" s="1134"/>
      <c r="DJ128" s="1134"/>
      <c r="DK128" s="1134"/>
      <c r="DL128" s="1134" t="s">
        <v>474</v>
      </c>
      <c r="DM128" s="1134"/>
      <c r="DN128" s="1134"/>
      <c r="DO128" s="1134"/>
      <c r="DP128" s="1134"/>
      <c r="DQ128" s="1134" t="s">
        <v>462</v>
      </c>
      <c r="DR128" s="1134"/>
      <c r="DS128" s="1134"/>
      <c r="DT128" s="1134"/>
      <c r="DU128" s="1134"/>
      <c r="DV128" s="1135" t="s">
        <v>462</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504</v>
      </c>
      <c r="X129" s="1168"/>
      <c r="Y129" s="1168"/>
      <c r="Z129" s="1169"/>
      <c r="AA129" s="1052">
        <v>3950080</v>
      </c>
      <c r="AB129" s="1053"/>
      <c r="AC129" s="1053"/>
      <c r="AD129" s="1053"/>
      <c r="AE129" s="1054"/>
      <c r="AF129" s="1055">
        <v>3876990</v>
      </c>
      <c r="AG129" s="1053"/>
      <c r="AH129" s="1053"/>
      <c r="AI129" s="1053"/>
      <c r="AJ129" s="1054"/>
      <c r="AK129" s="1055">
        <v>3896664</v>
      </c>
      <c r="AL129" s="1053"/>
      <c r="AM129" s="1053"/>
      <c r="AN129" s="1053"/>
      <c r="AO129" s="1054"/>
      <c r="AP129" s="1170"/>
      <c r="AQ129" s="1171"/>
      <c r="AR129" s="1171"/>
      <c r="AS129" s="1171"/>
      <c r="AT129" s="1172"/>
      <c r="AU129" s="285"/>
      <c r="AV129" s="285"/>
      <c r="AW129" s="285"/>
      <c r="AX129" s="1161" t="s">
        <v>505</v>
      </c>
      <c r="AY129" s="1044"/>
      <c r="AZ129" s="1044"/>
      <c r="BA129" s="1044"/>
      <c r="BB129" s="1044"/>
      <c r="BC129" s="1044"/>
      <c r="BD129" s="1044"/>
      <c r="BE129" s="1045"/>
      <c r="BF129" s="1162" t="s">
        <v>490</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507</v>
      </c>
      <c r="X130" s="1168"/>
      <c r="Y130" s="1168"/>
      <c r="Z130" s="1169"/>
      <c r="AA130" s="1052">
        <v>553425</v>
      </c>
      <c r="AB130" s="1053"/>
      <c r="AC130" s="1053"/>
      <c r="AD130" s="1053"/>
      <c r="AE130" s="1054"/>
      <c r="AF130" s="1055">
        <v>544595</v>
      </c>
      <c r="AG130" s="1053"/>
      <c r="AH130" s="1053"/>
      <c r="AI130" s="1053"/>
      <c r="AJ130" s="1054"/>
      <c r="AK130" s="1055">
        <v>566385</v>
      </c>
      <c r="AL130" s="1053"/>
      <c r="AM130" s="1053"/>
      <c r="AN130" s="1053"/>
      <c r="AO130" s="1054"/>
      <c r="AP130" s="1170"/>
      <c r="AQ130" s="1171"/>
      <c r="AR130" s="1171"/>
      <c r="AS130" s="1171"/>
      <c r="AT130" s="1172"/>
      <c r="AU130" s="285"/>
      <c r="AV130" s="285"/>
      <c r="AW130" s="285"/>
      <c r="AX130" s="1161" t="s">
        <v>508</v>
      </c>
      <c r="AY130" s="1044"/>
      <c r="AZ130" s="1044"/>
      <c r="BA130" s="1044"/>
      <c r="BB130" s="1044"/>
      <c r="BC130" s="1044"/>
      <c r="BD130" s="1044"/>
      <c r="BE130" s="1045"/>
      <c r="BF130" s="1198">
        <v>9.3000000000000007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509</v>
      </c>
      <c r="X131" s="1206"/>
      <c r="Y131" s="1206"/>
      <c r="Z131" s="1207"/>
      <c r="AA131" s="1099">
        <v>3396655</v>
      </c>
      <c r="AB131" s="1078"/>
      <c r="AC131" s="1078"/>
      <c r="AD131" s="1078"/>
      <c r="AE131" s="1079"/>
      <c r="AF131" s="1077">
        <v>3332395</v>
      </c>
      <c r="AG131" s="1078"/>
      <c r="AH131" s="1078"/>
      <c r="AI131" s="1078"/>
      <c r="AJ131" s="1079"/>
      <c r="AK131" s="1077">
        <v>3330279</v>
      </c>
      <c r="AL131" s="1078"/>
      <c r="AM131" s="1078"/>
      <c r="AN131" s="1078"/>
      <c r="AO131" s="1079"/>
      <c r="AP131" s="1208"/>
      <c r="AQ131" s="1209"/>
      <c r="AR131" s="1209"/>
      <c r="AS131" s="1209"/>
      <c r="AT131" s="1210"/>
      <c r="AU131" s="285"/>
      <c r="AV131" s="285"/>
      <c r="AW131" s="285"/>
      <c r="AX131" s="1180" t="s">
        <v>510</v>
      </c>
      <c r="AY131" s="1131"/>
      <c r="AZ131" s="1131"/>
      <c r="BA131" s="1131"/>
      <c r="BB131" s="1131"/>
      <c r="BC131" s="1131"/>
      <c r="BD131" s="1131"/>
      <c r="BE131" s="1132"/>
      <c r="BF131" s="1181">
        <v>19.100000000000001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512</v>
      </c>
      <c r="W132" s="1191"/>
      <c r="X132" s="1191"/>
      <c r="Y132" s="1191"/>
      <c r="Z132" s="1192"/>
      <c r="AA132" s="1193">
        <v>9.8146558890000009</v>
      </c>
      <c r="AB132" s="1194"/>
      <c r="AC132" s="1194"/>
      <c r="AD132" s="1194"/>
      <c r="AE132" s="1195"/>
      <c r="AF132" s="1196">
        <v>9.2560409850000003</v>
      </c>
      <c r="AG132" s="1194"/>
      <c r="AH132" s="1194"/>
      <c r="AI132" s="1194"/>
      <c r="AJ132" s="1195"/>
      <c r="AK132" s="1196">
        <v>9.0092151440000006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513</v>
      </c>
      <c r="W133" s="1174"/>
      <c r="X133" s="1174"/>
      <c r="Y133" s="1174"/>
      <c r="Z133" s="1175"/>
      <c r="AA133" s="1176">
        <v>9.6999999999999993</v>
      </c>
      <c r="AB133" s="1177"/>
      <c r="AC133" s="1177"/>
      <c r="AD133" s="1177"/>
      <c r="AE133" s="1178"/>
      <c r="AF133" s="1176">
        <v>9.5</v>
      </c>
      <c r="AG133" s="1177"/>
      <c r="AH133" s="1177"/>
      <c r="AI133" s="1177"/>
      <c r="AJ133" s="1178"/>
      <c r="AK133" s="1176">
        <v>9.3000000000000007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cO1bayF4kPR70SP+dYSe19ZkpibmIy9Vx34yKFiqH5Avea46ems79fn7sMcFZPAmApsbYTVemJ3jclTX96RoA==" saltValue="1SIPlr2R09XE97YCFm5N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srftuZa49RBczpLFVNBzhoI4JvrohBvzR1INTYC9ySK+JhfAqTAR2jXfYEyr9WdXitbF92cURFiNKgJyrexPw==" saltValue="JbWf2glVXNGu30OGvS6a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TcRVPkrtmb38NGBIVnct8j1b2a9JhoZ1i3Y8Wnsw8F67nrDVkEcu67amDSjAO7g9Ya0Jj7umEn8pTTXMEKiCg==" saltValue="aaKUtAmbODx1lVM35xGLT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522</v>
      </c>
      <c r="AL9" s="1217"/>
      <c r="AM9" s="1217"/>
      <c r="AN9" s="1218"/>
      <c r="AO9" s="313">
        <v>919008</v>
      </c>
      <c r="AP9" s="313">
        <v>68338</v>
      </c>
      <c r="AQ9" s="314">
        <v>99202</v>
      </c>
      <c r="AR9" s="315">
        <v>-31.1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523</v>
      </c>
      <c r="AL10" s="1217"/>
      <c r="AM10" s="1217"/>
      <c r="AN10" s="1218"/>
      <c r="AO10" s="316">
        <v>3103</v>
      </c>
      <c r="AP10" s="316">
        <v>231</v>
      </c>
      <c r="AQ10" s="317">
        <v>11247</v>
      </c>
      <c r="AR10" s="318">
        <v>-97.9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524</v>
      </c>
      <c r="AL11" s="1217"/>
      <c r="AM11" s="1217"/>
      <c r="AN11" s="1218"/>
      <c r="AO11" s="316">
        <v>204154</v>
      </c>
      <c r="AP11" s="316">
        <v>15181</v>
      </c>
      <c r="AQ11" s="317">
        <v>20554</v>
      </c>
      <c r="AR11" s="318">
        <v>-26.1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525</v>
      </c>
      <c r="AL12" s="1217"/>
      <c r="AM12" s="1217"/>
      <c r="AN12" s="1218"/>
      <c r="AO12" s="316">
        <v>19055</v>
      </c>
      <c r="AP12" s="316">
        <v>1417</v>
      </c>
      <c r="AQ12" s="317">
        <v>2195</v>
      </c>
      <c r="AR12" s="318">
        <v>-35.4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527</v>
      </c>
      <c r="AP13" s="316" t="s">
        <v>527</v>
      </c>
      <c r="AQ13" s="317" t="s">
        <v>527</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528</v>
      </c>
      <c r="AL14" s="1217"/>
      <c r="AM14" s="1217"/>
      <c r="AN14" s="1218"/>
      <c r="AO14" s="316">
        <v>83614</v>
      </c>
      <c r="AP14" s="316">
        <v>6218</v>
      </c>
      <c r="AQ14" s="317">
        <v>4724</v>
      </c>
      <c r="AR14" s="318">
        <v>31.6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529</v>
      </c>
      <c r="AL15" s="1217"/>
      <c r="AM15" s="1217"/>
      <c r="AN15" s="1218"/>
      <c r="AO15" s="316">
        <v>377</v>
      </c>
      <c r="AP15" s="316">
        <v>28</v>
      </c>
      <c r="AQ15" s="317">
        <v>2851</v>
      </c>
      <c r="AR15" s="318">
        <v>-99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530</v>
      </c>
      <c r="AL16" s="1220"/>
      <c r="AM16" s="1220"/>
      <c r="AN16" s="1221"/>
      <c r="AO16" s="316">
        <v>-97627</v>
      </c>
      <c r="AP16" s="316">
        <v>-7260</v>
      </c>
      <c r="AQ16" s="317">
        <v>-9556</v>
      </c>
      <c r="AR16" s="318">
        <v>-24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1131684</v>
      </c>
      <c r="AP17" s="316">
        <v>84153</v>
      </c>
      <c r="AQ17" s="317">
        <v>131217</v>
      </c>
      <c r="AR17" s="318">
        <v>-35.9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535</v>
      </c>
      <c r="AL21" s="1212"/>
      <c r="AM21" s="1212"/>
      <c r="AN21" s="1213"/>
      <c r="AO21" s="328">
        <v>7.44</v>
      </c>
      <c r="AP21" s="329">
        <v>11.75</v>
      </c>
      <c r="AQ21" s="330">
        <v>-4.3099999999999996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536</v>
      </c>
      <c r="AL22" s="1212"/>
      <c r="AM22" s="1212"/>
      <c r="AN22" s="1213"/>
      <c r="AO22" s="333">
        <v>93.7</v>
      </c>
      <c r="AP22" s="334">
        <v>95.4</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540</v>
      </c>
      <c r="AL32" s="1228"/>
      <c r="AM32" s="1228"/>
      <c r="AN32" s="1229"/>
      <c r="AO32" s="343">
        <v>449229</v>
      </c>
      <c r="AP32" s="343">
        <v>33405</v>
      </c>
      <c r="AQ32" s="344">
        <v>84474</v>
      </c>
      <c r="AR32" s="345">
        <v>-60.5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541</v>
      </c>
      <c r="AL33" s="1228"/>
      <c r="AM33" s="1228"/>
      <c r="AN33" s="1229"/>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542</v>
      </c>
      <c r="AL34" s="1228"/>
      <c r="AM34" s="1228"/>
      <c r="AN34" s="1229"/>
      <c r="AO34" s="343" t="s">
        <v>527</v>
      </c>
      <c r="AP34" s="343" t="s">
        <v>527</v>
      </c>
      <c r="AQ34" s="344" t="s">
        <v>527</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543</v>
      </c>
      <c r="AL35" s="1228"/>
      <c r="AM35" s="1228"/>
      <c r="AN35" s="1229"/>
      <c r="AO35" s="343">
        <v>404702</v>
      </c>
      <c r="AP35" s="343">
        <v>30094</v>
      </c>
      <c r="AQ35" s="344">
        <v>26788</v>
      </c>
      <c r="AR35" s="345">
        <v>12.3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544</v>
      </c>
      <c r="AL36" s="1228"/>
      <c r="AM36" s="1228"/>
      <c r="AN36" s="1229"/>
      <c r="AO36" s="343">
        <v>35947</v>
      </c>
      <c r="AP36" s="343">
        <v>2673</v>
      </c>
      <c r="AQ36" s="344">
        <v>3368</v>
      </c>
      <c r="AR36" s="345">
        <v>-20.6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545</v>
      </c>
      <c r="AL37" s="1228"/>
      <c r="AM37" s="1228"/>
      <c r="AN37" s="1229"/>
      <c r="AO37" s="343">
        <v>7052</v>
      </c>
      <c r="AP37" s="343">
        <v>524</v>
      </c>
      <c r="AQ37" s="344">
        <v>1258</v>
      </c>
      <c r="AR37" s="345">
        <v>-58.3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546</v>
      </c>
      <c r="AL38" s="1231"/>
      <c r="AM38" s="1231"/>
      <c r="AN38" s="1232"/>
      <c r="AO38" s="346" t="s">
        <v>527</v>
      </c>
      <c r="AP38" s="346" t="s">
        <v>527</v>
      </c>
      <c r="AQ38" s="347">
        <v>17</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547</v>
      </c>
      <c r="AL39" s="1231"/>
      <c r="AM39" s="1231"/>
      <c r="AN39" s="1232"/>
      <c r="AO39" s="343">
        <v>-30513</v>
      </c>
      <c r="AP39" s="343">
        <v>-2269</v>
      </c>
      <c r="AQ39" s="344">
        <v>-5714</v>
      </c>
      <c r="AR39" s="345">
        <v>-60.3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548</v>
      </c>
      <c r="AL40" s="1228"/>
      <c r="AM40" s="1228"/>
      <c r="AN40" s="1229"/>
      <c r="AO40" s="343">
        <v>-566385</v>
      </c>
      <c r="AP40" s="343">
        <v>-42117</v>
      </c>
      <c r="AQ40" s="344">
        <v>-76184</v>
      </c>
      <c r="AR40" s="345">
        <v>-44.7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300032</v>
      </c>
      <c r="AP41" s="343">
        <v>22311</v>
      </c>
      <c r="AQ41" s="344">
        <v>34007</v>
      </c>
      <c r="AR41" s="345">
        <v>-34.4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517</v>
      </c>
      <c r="AN49" s="1224" t="s">
        <v>552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174577</v>
      </c>
      <c r="AN51" s="365">
        <v>12139</v>
      </c>
      <c r="AO51" s="366">
        <v>95.4</v>
      </c>
      <c r="AP51" s="367">
        <v>93741</v>
      </c>
      <c r="AQ51" s="368">
        <v>-7.8</v>
      </c>
      <c r="AR51" s="369">
        <v>103.2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85574</v>
      </c>
      <c r="AN52" s="373">
        <v>5950</v>
      </c>
      <c r="AO52" s="374">
        <v>0.1</v>
      </c>
      <c r="AP52" s="375">
        <v>46285</v>
      </c>
      <c r="AQ52" s="376">
        <v>-9.4</v>
      </c>
      <c r="AR52" s="377">
        <v>9.5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172180</v>
      </c>
      <c r="AN53" s="365">
        <v>12152</v>
      </c>
      <c r="AO53" s="366">
        <v>0.1</v>
      </c>
      <c r="AP53" s="367">
        <v>107537</v>
      </c>
      <c r="AQ53" s="368">
        <v>14.7</v>
      </c>
      <c r="AR53" s="369">
        <v>-14.6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94911</v>
      </c>
      <c r="AN54" s="373">
        <v>6698</v>
      </c>
      <c r="AO54" s="374">
        <v>12.6</v>
      </c>
      <c r="AP54" s="375">
        <v>57923</v>
      </c>
      <c r="AQ54" s="376">
        <v>25.1</v>
      </c>
      <c r="AR54" s="377">
        <v>-12.5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413286</v>
      </c>
      <c r="AN55" s="365">
        <v>29590</v>
      </c>
      <c r="AO55" s="366">
        <v>143.5</v>
      </c>
      <c r="AP55" s="367">
        <v>113913</v>
      </c>
      <c r="AQ55" s="368">
        <v>5.9</v>
      </c>
      <c r="AR55" s="369">
        <v>137.6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186752</v>
      </c>
      <c r="AN56" s="373">
        <v>13371</v>
      </c>
      <c r="AO56" s="374">
        <v>99.6</v>
      </c>
      <c r="AP56" s="375">
        <v>53160</v>
      </c>
      <c r="AQ56" s="376">
        <v>-8.1999999999999993</v>
      </c>
      <c r="AR56" s="377">
        <v>107.8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1336751</v>
      </c>
      <c r="AN57" s="365">
        <v>97324</v>
      </c>
      <c r="AO57" s="366">
        <v>228.9</v>
      </c>
      <c r="AP57" s="367">
        <v>115050</v>
      </c>
      <c r="AQ57" s="368">
        <v>1</v>
      </c>
      <c r="AR57" s="369">
        <v>227.9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278103</v>
      </c>
      <c r="AN58" s="373">
        <v>20248</v>
      </c>
      <c r="AO58" s="374">
        <v>51.4</v>
      </c>
      <c r="AP58" s="375">
        <v>53792</v>
      </c>
      <c r="AQ58" s="376">
        <v>1.2</v>
      </c>
      <c r="AR58" s="377">
        <v>50.2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2484539</v>
      </c>
      <c r="AN59" s="365">
        <v>184752</v>
      </c>
      <c r="AO59" s="366">
        <v>89.8</v>
      </c>
      <c r="AP59" s="367">
        <v>118252</v>
      </c>
      <c r="AQ59" s="368">
        <v>2.8</v>
      </c>
      <c r="AR59" s="369">
        <v>87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640693</v>
      </c>
      <c r="AN60" s="373">
        <v>47642</v>
      </c>
      <c r="AO60" s="374">
        <v>135.30000000000001</v>
      </c>
      <c r="AP60" s="375">
        <v>49994</v>
      </c>
      <c r="AQ60" s="376">
        <v>-7.1</v>
      </c>
      <c r="AR60" s="377">
        <v>142.4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916267</v>
      </c>
      <c r="AN61" s="380">
        <v>67191</v>
      </c>
      <c r="AO61" s="381">
        <v>111.5</v>
      </c>
      <c r="AP61" s="382">
        <v>109699</v>
      </c>
      <c r="AQ61" s="383">
        <v>3.3</v>
      </c>
      <c r="AR61" s="369">
        <v>108.2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257207</v>
      </c>
      <c r="AN62" s="373">
        <v>18782</v>
      </c>
      <c r="AO62" s="374">
        <v>59.8</v>
      </c>
      <c r="AP62" s="375">
        <v>52231</v>
      </c>
      <c r="AQ62" s="376">
        <v>0.3</v>
      </c>
      <c r="AR62" s="377">
        <v>59.5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83771Gy/MOwKggAhv5WcbL2RbUo3t/1i6AUQtzrkcqKk7ffcxE4lKLjqDOhkO6HfIxAe3LENf8XHveHbCu3g==" saltValue="zi3+NPZ45MTAG5B5C1LI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GuiKbo6TxVPY7YM7FTmkDbJmM15eYsT+gZXr5uQEF4bjytzgSnYp4Ej7I/EQNMDmX4UTVvv11vIpIVGfCbO3eA==" saltValue="lpuVAo494s582Cp2/Gsp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8UmYcfcz15ZUPgR5ivZHsL2ljWu4Pkt2FMaxI0iXWyBB6LjU9/SpPNzl0KppExDaNt86pWwUBS1ltd6VVdedHA==" saltValue="W7nTLBBCNR/Pk5zA1MUf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I49" sqref="I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19.75</v>
      </c>
      <c r="G47" s="12">
        <v>23.6</v>
      </c>
      <c r="H47" s="12">
        <v>23.32</v>
      </c>
      <c r="I47" s="12">
        <v>24.45</v>
      </c>
      <c r="J47" s="13">
        <v>25.94</v>
      </c>
    </row>
    <row r="48" spans="2:10" ht="57.75" customHeight="1" x14ac:dyDescent="0.15">
      <c r="B48" s="14"/>
      <c r="C48" s="1238" t="s">
        <v>4</v>
      </c>
      <c r="D48" s="1238"/>
      <c r="E48" s="1239"/>
      <c r="F48" s="15">
        <v>7.32</v>
      </c>
      <c r="G48" s="16">
        <v>6.09</v>
      </c>
      <c r="H48" s="16">
        <v>7.06</v>
      </c>
      <c r="I48" s="16">
        <v>7.4</v>
      </c>
      <c r="J48" s="17">
        <v>9.51</v>
      </c>
    </row>
    <row r="49" spans="2:10" ht="57.75" customHeight="1" thickBot="1" x14ac:dyDescent="0.2">
      <c r="B49" s="18"/>
      <c r="C49" s="1240" t="s">
        <v>5</v>
      </c>
      <c r="D49" s="1240"/>
      <c r="E49" s="1241"/>
      <c r="F49" s="19">
        <v>5.89</v>
      </c>
      <c r="G49" s="20" t="s">
        <v>573</v>
      </c>
      <c r="H49" s="20" t="s">
        <v>574</v>
      </c>
      <c r="I49" s="20" t="s">
        <v>575</v>
      </c>
      <c r="J49" s="21">
        <v>1.19</v>
      </c>
    </row>
    <row r="50" spans="2:10" ht="13.5" customHeight="1" x14ac:dyDescent="0.15"/>
  </sheetData>
  <sheetProtection algorithmName="SHA-512" hashValue="KkJtYkIi+lOQyHIHO15BU6oHUwITW9Vttb3RZmctz16XwcppFcbzwkvufaOYIVVbmqgD9ao6Ciaug3Yb3iK7gQ==" saltValue="zYnDAZyKRbiLyOQrwndK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2021-10-14T02:45:43Z</dcterms:modified>
</cp:coreProperties>
</file>